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Weight" sheetId="2" state="visible" r:id="rId3"/>
    <sheet name="Size" sheetId="3" state="visible" r:id="rId4"/>
    <sheet name="Exercises" sheetId="4" state="visible" r:id="rId5"/>
    <sheet name="Nutrition Week XYZ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<sst xmlns="http://schemas.openxmlformats.org/spreadsheetml/2006/main" count="176" uniqueCount="143">
  <si>
    <t xml:space="preserve">WHOLE HEALTHY ATHLETE – Protocol</t>
  </si>
  <si>
    <t xml:space="preserve">V 1.0</t>
  </si>
  <si>
    <t xml:space="preserve">Personal Data</t>
  </si>
  <si>
    <t xml:space="preserve">Age:</t>
  </si>
  <si>
    <t xml:space="preserve">Height:</t>
  </si>
  <si>
    <t xml:space="preserve">cm</t>
  </si>
  <si>
    <t xml:space="preserve">in</t>
  </si>
  <si>
    <t xml:space="preserve">Physical Activity Level:</t>
  </si>
  <si>
    <t xml:space="preserve">Targets</t>
  </si>
  <si>
    <t xml:space="preserve">Start</t>
  </si>
  <si>
    <t xml:space="preserve">Goal</t>
  </si>
  <si>
    <t xml:space="preserve">kg</t>
  </si>
  <si>
    <t xml:space="preserve">lb</t>
  </si>
  <si>
    <t xml:space="preserve">Weight:</t>
  </si>
  <si>
    <t xml:space="preserve">Weight Loss:</t>
  </si>
  <si>
    <t xml:space="preserve">BMI:</t>
  </si>
  <si>
    <t xml:space="preserve">Waist:</t>
  </si>
  <si>
    <t xml:space="preserve">Waist Loss:</t>
  </si>
  <si>
    <t xml:space="preserve">WhtR:</t>
  </si>
  <si>
    <t xml:space="preserve">Body Mass Index</t>
  </si>
  <si>
    <t xml:space="preserve">Waist-to-Height Ratio</t>
  </si>
  <si>
    <t xml:space="preserve">Value</t>
  </si>
  <si>
    <t xml:space="preserve">Nutritional status</t>
  </si>
  <si>
    <t xml:space="preserve">Men</t>
  </si>
  <si>
    <t xml:space="preserve">Women</t>
  </si>
  <si>
    <t xml:space="preserve">Categorisation</t>
  </si>
  <si>
    <t xml:space="preserve">Below 18.5</t>
  </si>
  <si>
    <t xml:space="preserve">Underweight</t>
  </si>
  <si>
    <t xml:space="preserve">&lt;=0.34</t>
  </si>
  <si>
    <t xml:space="preserve">Extremely Slim</t>
  </si>
  <si>
    <t xml:space="preserve">18.5–24.9</t>
  </si>
  <si>
    <t xml:space="preserve">Normal weight</t>
  </si>
  <si>
    <t xml:space="preserve">0.35 to 0.42 </t>
  </si>
  <si>
    <t xml:space="preserve">0.35 to 0.41 </t>
  </si>
  <si>
    <t xml:space="preserve">Slim </t>
  </si>
  <si>
    <t xml:space="preserve">25.0–29.9</t>
  </si>
  <si>
    <t xml:space="preserve">Pre-obesity / Overweight</t>
  </si>
  <si>
    <t xml:space="preserve">0.43 to 0.52</t>
  </si>
  <si>
    <t xml:space="preserve">0.42 to 0.48</t>
  </si>
  <si>
    <t xml:space="preserve">Healthy</t>
  </si>
  <si>
    <t xml:space="preserve">30.0–34.9</t>
  </si>
  <si>
    <t xml:space="preserve">Obesity class I</t>
  </si>
  <si>
    <t xml:space="preserve">0.53 to 0.57</t>
  </si>
  <si>
    <t xml:space="preserve">0.49 to 0.53</t>
  </si>
  <si>
    <t xml:space="preserve">Overweight</t>
  </si>
  <si>
    <t xml:space="preserve">35.0–39.9</t>
  </si>
  <si>
    <t xml:space="preserve">Obesity class II</t>
  </si>
  <si>
    <t xml:space="preserve">0.58 to 0.62</t>
  </si>
  <si>
    <t xml:space="preserve">0.54 to 0.57</t>
  </si>
  <si>
    <t xml:space="preserve">Very Overweight</t>
  </si>
  <si>
    <t xml:space="preserve">Above 40</t>
  </si>
  <si>
    <t xml:space="preserve">Obesity class III</t>
  </si>
  <si>
    <t xml:space="preserve">0.63 =&gt;</t>
  </si>
  <si>
    <t xml:space="preserve">0.58 =&gt;</t>
  </si>
  <si>
    <t xml:space="preserve">Obese</t>
  </si>
  <si>
    <t xml:space="preserve">Physical Activity Level</t>
  </si>
  <si>
    <t xml:space="preserve">Factor</t>
  </si>
  <si>
    <t xml:space="preserve">Lifestyle</t>
  </si>
  <si>
    <t xml:space="preserve">Examples</t>
  </si>
  <si>
    <t xml:space="preserve">&lt;1.40 </t>
  </si>
  <si>
    <t xml:space="preserve">Extremely inactive</t>
  </si>
  <si>
    <r>
      <rPr>
        <sz val="10"/>
        <color rgb="FF0000FF"/>
        <rFont val="Arial"/>
        <family val="2"/>
      </rPr>
      <t xml:space="preserve">Cerebral palsy</t>
    </r>
    <r>
      <rPr>
        <sz val="10"/>
        <rFont val="Arial"/>
        <family val="2"/>
      </rPr>
      <t xml:space="preserve"> patient</t>
    </r>
  </si>
  <si>
    <t xml:space="preserve">1.40-1.69 </t>
  </si>
  <si>
    <t xml:space="preserve">Sedentary</t>
  </si>
  <si>
    <t xml:space="preserve">Office worker getting little or no exercise</t>
  </si>
  <si>
    <t xml:space="preserve">1.70-1.99 </t>
  </si>
  <si>
    <t xml:space="preserve">Moderately active</t>
  </si>
  <si>
    <r>
      <rPr>
        <sz val="10"/>
        <rFont val="Arial"/>
        <family val="2"/>
      </rPr>
      <t xml:space="preserve">Construction worker or person </t>
    </r>
    <r>
      <rPr>
        <sz val="10"/>
        <color rgb="FF0000FF"/>
        <rFont val="Arial"/>
        <family val="2"/>
      </rPr>
      <t xml:space="preserve">running</t>
    </r>
    <r>
      <rPr>
        <sz val="10"/>
        <rFont val="Arial"/>
        <family val="2"/>
      </rPr>
      <t xml:space="preserve"> one hour daily</t>
    </r>
  </si>
  <si>
    <t xml:space="preserve">2.00-2.40 </t>
  </si>
  <si>
    <t xml:space="preserve">Vigorously active</t>
  </si>
  <si>
    <t xml:space="preserve">Agricultural worker (non mechanized), miners</t>
  </si>
  <si>
    <t xml:space="preserve">&gt;2.40 </t>
  </si>
  <si>
    <t xml:space="preserve">Extremely active</t>
  </si>
  <si>
    <t xml:space="preserve">Competitive cyclist</t>
  </si>
  <si>
    <t xml:space="preserve">Glossary</t>
  </si>
  <si>
    <t xml:space="preserve">Exercise Types</t>
  </si>
  <si>
    <t xml:space="preserve">BMI</t>
  </si>
  <si>
    <r>
      <rPr>
        <b val="true"/>
        <sz val="10"/>
        <rFont val="Arial"/>
        <family val="2"/>
      </rPr>
      <t xml:space="preserve">B</t>
    </r>
    <r>
      <rPr>
        <sz val="10"/>
        <rFont val="Arial"/>
        <family val="2"/>
      </rPr>
      <t xml:space="preserve">ody </t>
    </r>
    <r>
      <rPr>
        <b val="true"/>
        <sz val="10"/>
        <rFont val="Arial"/>
        <family val="2"/>
      </rPr>
      <t xml:space="preserve">M</t>
    </r>
    <r>
      <rPr>
        <sz val="10"/>
        <rFont val="Arial"/>
        <family val="2"/>
      </rPr>
      <t xml:space="preserve">ass </t>
    </r>
    <r>
      <rPr>
        <b val="true"/>
        <sz val="10"/>
        <rFont val="Arial"/>
        <family val="2"/>
      </rPr>
      <t xml:space="preserve">I</t>
    </r>
    <r>
      <rPr>
        <sz val="10"/>
        <rFont val="Arial"/>
        <family val="2"/>
      </rPr>
      <t xml:space="preserve">ndex</t>
    </r>
  </si>
  <si>
    <t xml:space="preserve">R</t>
  </si>
  <si>
    <t xml:space="preserve">Running</t>
  </si>
  <si>
    <t xml:space="preserve">BMR</t>
  </si>
  <si>
    <r>
      <rPr>
        <b val="true"/>
        <sz val="10"/>
        <rFont val="Arial"/>
        <family val="2"/>
      </rPr>
      <t xml:space="preserve">B</t>
    </r>
    <r>
      <rPr>
        <sz val="10"/>
        <rFont val="Arial"/>
        <family val="2"/>
      </rPr>
      <t xml:space="preserve">asal </t>
    </r>
    <r>
      <rPr>
        <b val="true"/>
        <sz val="10"/>
        <rFont val="Arial"/>
        <family val="2"/>
      </rPr>
      <t xml:space="preserve">M</t>
    </r>
    <r>
      <rPr>
        <sz val="10"/>
        <rFont val="Arial"/>
        <family val="2"/>
      </rPr>
      <t xml:space="preserve">etabolic Rate</t>
    </r>
  </si>
  <si>
    <t xml:space="preserve">C</t>
  </si>
  <si>
    <t xml:space="preserve">Calisthenics / Body weight training</t>
  </si>
  <si>
    <t xml:space="preserve">PAL</t>
  </si>
  <si>
    <r>
      <rPr>
        <b val="true"/>
        <sz val="10"/>
        <rFont val="Arial"/>
        <family val="2"/>
      </rPr>
      <t xml:space="preserve">P</t>
    </r>
    <r>
      <rPr>
        <sz val="10"/>
        <rFont val="Arial"/>
        <family val="2"/>
      </rPr>
      <t xml:space="preserve">hysical </t>
    </r>
    <r>
      <rPr>
        <b val="true"/>
        <sz val="10"/>
        <rFont val="Arial"/>
        <family val="2"/>
      </rPr>
      <t xml:space="preserve">A</t>
    </r>
    <r>
      <rPr>
        <sz val="10"/>
        <rFont val="Arial"/>
        <family val="2"/>
      </rPr>
      <t xml:space="preserve">ctivity </t>
    </r>
    <r>
      <rPr>
        <b val="true"/>
        <sz val="10"/>
        <rFont val="Arial"/>
        <family val="2"/>
      </rPr>
      <t xml:space="preserve">L</t>
    </r>
    <r>
      <rPr>
        <sz val="10"/>
        <rFont val="Arial"/>
        <family val="2"/>
      </rPr>
      <t xml:space="preserve">evel</t>
    </r>
  </si>
  <si>
    <t xml:space="preserve">W</t>
  </si>
  <si>
    <t xml:space="preserve">Weight training</t>
  </si>
  <si>
    <t xml:space="preserve">WHR</t>
  </si>
  <si>
    <r>
      <rPr>
        <b val="true"/>
        <sz val="10"/>
        <rFont val="Arial"/>
        <family val="2"/>
      </rPr>
      <t xml:space="preserve">W</t>
    </r>
    <r>
      <rPr>
        <sz val="10"/>
        <rFont val="Arial"/>
        <family val="2"/>
      </rPr>
      <t xml:space="preserve">aist-to-</t>
    </r>
    <r>
      <rPr>
        <b val="true"/>
        <sz val="10"/>
        <rFont val="Arial"/>
        <family val="2"/>
      </rPr>
      <t xml:space="preserve">H</t>
    </r>
    <r>
      <rPr>
        <sz val="10"/>
        <rFont val="Arial"/>
        <family val="2"/>
      </rPr>
      <t xml:space="preserve">ip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atio</t>
    </r>
  </si>
  <si>
    <t xml:space="preserve">F</t>
  </si>
  <si>
    <t xml:space="preserve">Flexibility / Mobility</t>
  </si>
  <si>
    <t xml:space="preserve">WHtR</t>
  </si>
  <si>
    <r>
      <rPr>
        <b val="true"/>
        <sz val="10"/>
        <rFont val="Arial"/>
        <family val="2"/>
      </rPr>
      <t xml:space="preserve">W</t>
    </r>
    <r>
      <rPr>
        <sz val="10"/>
        <rFont val="Arial"/>
        <family val="2"/>
      </rPr>
      <t xml:space="preserve">aist-to-</t>
    </r>
    <r>
      <rPr>
        <b val="true"/>
        <sz val="10"/>
        <rFont val="Arial"/>
        <family val="2"/>
      </rPr>
      <t xml:space="preserve">H</t>
    </r>
    <r>
      <rPr>
        <sz val="10"/>
        <rFont val="Arial"/>
        <family val="2"/>
      </rPr>
      <t xml:space="preserve">eigh</t>
    </r>
    <r>
      <rPr>
        <b val="true"/>
        <sz val="10"/>
        <rFont val="Arial"/>
        <family val="2"/>
      </rPr>
      <t xml:space="preserve">t</t>
    </r>
    <r>
      <rPr>
        <sz val="10"/>
        <rFont val="Arial"/>
        <family val="2"/>
      </rPr>
      <t xml:space="preserve"> Ratio</t>
    </r>
  </si>
  <si>
    <t xml:space="preserve">M</t>
  </si>
  <si>
    <t xml:space="preserve">Martial Arts</t>
  </si>
  <si>
    <t xml:space="preserve">  WHOLE HEALTHY ATHLETE – Weight Protocol</t>
  </si>
  <si>
    <t xml:space="preserve">Scale</t>
  </si>
  <si>
    <t xml:space="preserve">Calculations</t>
  </si>
  <si>
    <t xml:space="preserve">Differences</t>
  </si>
  <si>
    <t xml:space="preserve">Week</t>
  </si>
  <si>
    <t xml:space="preserve">Date</t>
  </si>
  <si>
    <t xml:space="preserve">Weight (kg)</t>
  </si>
  <si>
    <t xml:space="preserve">Fat</t>
  </si>
  <si>
    <t xml:space="preserve">Water</t>
  </si>
  <si>
    <t xml:space="preserve">Muscle</t>
  </si>
  <si>
    <t xml:space="preserve">Bone</t>
  </si>
  <si>
    <t xml:space="preserve">Calories</t>
  </si>
  <si>
    <t xml:space="preserve">Daily Calories</t>
  </si>
  <si>
    <t xml:space="preserve">Weight Δ</t>
  </si>
  <si>
    <t xml:space="preserve">Fat Δ</t>
  </si>
  <si>
    <t xml:space="preserve">Changes:</t>
  </si>
  <si>
    <t xml:space="preserve">WHOLE HEALTHY ATHLETE – Size Protocol</t>
  </si>
  <si>
    <t xml:space="preserve">Measurements (cm)</t>
  </si>
  <si>
    <t xml:space="preserve">Calculated</t>
  </si>
  <si>
    <t xml:space="preserve">Waist</t>
  </si>
  <si>
    <t xml:space="preserve">Chest</t>
  </si>
  <si>
    <t xml:space="preserve">Biceps R</t>
  </si>
  <si>
    <t xml:space="preserve">Biceps L</t>
  </si>
  <si>
    <t xml:space="preserve">Leg R</t>
  </si>
  <si>
    <t xml:space="preserve">Leg L </t>
  </si>
  <si>
    <t xml:space="preserve">Waist Δ</t>
  </si>
  <si>
    <t xml:space="preserve">WHtR Δ</t>
  </si>
  <si>
    <t xml:space="preserve">WHOLE HEALTHY ATHLETE – Exercise Protocol</t>
  </si>
  <si>
    <t xml:space="preserve">Plan</t>
  </si>
  <si>
    <t xml:space="preserve">Execution</t>
  </si>
  <si>
    <t xml:space="preserve">Mo</t>
  </si>
  <si>
    <t xml:space="preserve">Tue</t>
  </si>
  <si>
    <t xml:space="preserve">Wed</t>
  </si>
  <si>
    <t xml:space="preserve">Thu</t>
  </si>
  <si>
    <t xml:space="preserve">Fr</t>
  </si>
  <si>
    <t xml:space="preserve">Sat</t>
  </si>
  <si>
    <t xml:space="preserve">Sun</t>
  </si>
  <si>
    <t xml:space="preserve">Comments</t>
  </si>
  <si>
    <t xml:space="preserve">WHOLE HEALTHY ATHLETE – Nutrition Protocol</t>
  </si>
  <si>
    <t xml:space="preserve">Meal</t>
  </si>
  <si>
    <t xml:space="preserve">Food</t>
  </si>
  <si>
    <t xml:space="preserve">Weight</t>
  </si>
  <si>
    <t xml:space="preserve">Criterion 1</t>
  </si>
  <si>
    <t xml:space="preserve">Criterion 2</t>
  </si>
  <si>
    <t xml:space="preserve">Criterion 3</t>
  </si>
  <si>
    <t xml:space="preserve">Other Criteria</t>
  </si>
  <si>
    <t xml:space="preserve">Sum: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</si>
</sst>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[RED]\+0.00;\-0.00"/>
    <numFmt numFmtId="167" formatCode="[RED]\+0.00%;\-0.00%"/>
    <numFmt numFmtId="168" formatCode="\+0.00%;\-0.00%"/>
    <numFmt numFmtId="169" formatCode="\+0.00%;[RED]\-0.00%"/>
    <numFmt numFmtId="170" formatCode="\+0;\-0"/>
    <numFmt numFmtId="171" formatCode="000"/>
    <numFmt numFmtId="172" formatCode="yyyy\-mm\-dd"/>
    <numFmt numFmtId="173" formatCode="0.00%"/>
    <numFmt numFmtId="174" formatCode="0"/>
    <numFmt numFmtId="175" formatCode="&quot;TRUE&quot;;&quot;TRUE&quot;;&quot;FALSE&quot;"/>
    <numFmt numFmtId="176" formatCode="\+0.00;\-0.00"/>
    <numFmt numFmtId="177" formatCode="[RED]\+0.000;\-0.000"/>
    <numFmt numFmtId="178" formatCode="0.000"/>
    <numFmt numFmtId="179" formatCode="0%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468A1A"/>
      <name val="Noto Sans Display Black"/>
      <family val="2"/>
    </font>
    <font>
      <sz val="10"/>
      <color rgb="FFDDDDDD"/>
      <name val="Arial"/>
      <family val="2"/>
    </font>
    <font>
      <sz val="10"/>
      <color rgb="FFB2B2B2"/>
      <name val="Arial"/>
      <family val="2"/>
    </font>
    <font>
      <sz val="10"/>
      <color rgb="FF0000FF"/>
      <name val="Arial"/>
      <family val="2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E8F2A1"/>
        <bgColor rgb="FFDDE8CB"/>
      </patternFill>
    </fill>
    <fill>
      <patternFill patternType="solid">
        <fgColor rgb="FFDEE6EF"/>
        <bgColor rgb="FFDDDDDD"/>
      </patternFill>
    </fill>
    <fill>
      <patternFill patternType="solid">
        <fgColor rgb="FFF6F9D4"/>
        <bgColor rgb="FFEEEEEE"/>
      </patternFill>
    </fill>
    <fill>
      <patternFill patternType="solid">
        <fgColor rgb="FFE0C2CD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FFBF00"/>
        <bgColor rgb="FFFF9900"/>
      </patternFill>
    </fill>
    <fill>
      <patternFill patternType="solid">
        <fgColor rgb="FFBBE33D"/>
        <bgColor rgb="FFE8F2A1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E0C2CD"/>
      <rgbColor rgb="FF3366FF"/>
      <rgbColor rgb="FF33CCCC"/>
      <rgbColor rgb="FFBBE33D"/>
      <rgbColor rgb="FFFFBF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erebral_palsy" TargetMode="External"/><Relationship Id="rId2" Type="http://schemas.openxmlformats.org/officeDocument/2006/relationships/hyperlink" Target="https://en.wikipedia.org/wiki/Running" TargetMode="External"/><Relationship Id="rId3" Type="http://schemas.openxmlformats.org/officeDocument/2006/relationships/hyperlink" Target="https://en.wikipedia.org/wiki/Bicycle_rac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02"/>
    <col collapsed="false" customWidth="true" hidden="false" outlineLevel="0" max="2" min="2" style="0" width="21.12"/>
    <col collapsed="false" customWidth="true" hidden="false" outlineLevel="0" max="3" min="3" style="0" width="13.17"/>
    <col collapsed="false" customWidth="true" hidden="false" outlineLevel="0" max="6" min="6" style="0" width="22.03"/>
    <col collapsed="false" customWidth="true" hidden="false" outlineLevel="0" max="7" min="7" style="0" width="12.95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 t="s">
        <v>1</v>
      </c>
    </row>
    <row r="2" customFormat="false" ht="12.8" hidden="false" customHeight="false" outlineLevel="0" collapsed="false">
      <c r="A2" s="3"/>
      <c r="B2" s="4"/>
      <c r="C2" s="4"/>
      <c r="D2" s="4"/>
      <c r="E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</row>
    <row r="4" customFormat="false" ht="12.8" hidden="false" customHeight="false" outlineLevel="0" collapsed="false">
      <c r="A4" s="6" t="s">
        <v>3</v>
      </c>
      <c r="B4" s="7"/>
      <c r="E4" s="8"/>
    </row>
    <row r="5" customFormat="false" ht="12.8" hidden="false" customHeight="false" outlineLevel="0" collapsed="false">
      <c r="A5" s="6" t="s">
        <v>4</v>
      </c>
      <c r="B5" s="7"/>
      <c r="C5" s="0" t="s">
        <v>5</v>
      </c>
      <c r="D5" s="9" t="n">
        <f aca="false">B5*A14</f>
        <v>0</v>
      </c>
      <c r="E5" s="8" t="s">
        <v>6</v>
      </c>
    </row>
    <row r="6" customFormat="false" ht="12.8" hidden="false" customHeight="false" outlineLevel="0" collapsed="false">
      <c r="A6" s="10" t="s">
        <v>7</v>
      </c>
      <c r="B6" s="11"/>
      <c r="C6" s="12"/>
      <c r="D6" s="12"/>
      <c r="E6" s="13"/>
    </row>
    <row r="8" customFormat="false" ht="12.8" hidden="false" customHeight="false" outlineLevel="0" collapsed="false">
      <c r="A8" s="0"/>
      <c r="E8" s="14"/>
      <c r="F8" s="14"/>
      <c r="G8" s="15"/>
    </row>
    <row r="9" customFormat="false" ht="12.8" hidden="false" customHeight="false" outlineLevel="0" collapsed="false">
      <c r="A9" s="16" t="s">
        <v>8</v>
      </c>
      <c r="B9" s="17" t="s">
        <v>9</v>
      </c>
      <c r="C9" s="17"/>
      <c r="D9" s="18" t="s">
        <v>10</v>
      </c>
      <c r="E9" s="18"/>
      <c r="F9" s="4"/>
    </row>
    <row r="10" customFormat="false" ht="12.8" hidden="false" customHeight="false" outlineLevel="0" collapsed="false">
      <c r="A10" s="19" t="n">
        <v>0.45359237</v>
      </c>
      <c r="B10" s="20" t="s">
        <v>11</v>
      </c>
      <c r="C10" s="21" t="s">
        <v>12</v>
      </c>
      <c r="D10" s="22" t="s">
        <v>11</v>
      </c>
      <c r="E10" s="21" t="s">
        <v>12</v>
      </c>
      <c r="F10" s="23"/>
      <c r="G10" s="23"/>
    </row>
    <row r="11" customFormat="false" ht="12.8" hidden="false" customHeight="false" outlineLevel="0" collapsed="false">
      <c r="A11" s="6" t="s">
        <v>13</v>
      </c>
      <c r="B11" s="24"/>
      <c r="C11" s="25" t="n">
        <f aca="false">B11/A10</f>
        <v>0</v>
      </c>
      <c r="D11" s="26" t="n">
        <f aca="false">D13*B5*B5/10000</f>
        <v>0</v>
      </c>
      <c r="E11" s="25" t="n">
        <f aca="false">D11*2.205</f>
        <v>0</v>
      </c>
    </row>
    <row r="12" customFormat="false" ht="12.8" hidden="false" customHeight="false" outlineLevel="0" collapsed="false">
      <c r="A12" s="6" t="s">
        <v>14</v>
      </c>
      <c r="B12" s="27"/>
      <c r="C12" s="8"/>
      <c r="D12" s="26" t="n">
        <f aca="false">B11-D11</f>
        <v>0</v>
      </c>
      <c r="E12" s="25" t="n">
        <f aca="false">C11-E11</f>
        <v>0</v>
      </c>
    </row>
    <row r="13" customFormat="false" ht="12.8" hidden="false" customHeight="false" outlineLevel="0" collapsed="false">
      <c r="A13" s="10" t="s">
        <v>15</v>
      </c>
      <c r="B13" s="28" t="n">
        <f aca="false">IF(AND(ISNUMBER(B$5),ISNUMBER(B$11)),B$11/(B$5*B$5/10000),0)</f>
        <v>0</v>
      </c>
      <c r="C13" s="28"/>
      <c r="D13" s="29"/>
      <c r="E13" s="29"/>
    </row>
    <row r="14" customFormat="false" ht="12.8" hidden="false" customHeight="false" outlineLevel="0" collapsed="false">
      <c r="A14" s="30" t="n">
        <v>0.39370078740157</v>
      </c>
      <c r="B14" s="31" t="s">
        <v>5</v>
      </c>
      <c r="C14" s="32" t="s">
        <v>6</v>
      </c>
      <c r="D14" s="33" t="s">
        <v>5</v>
      </c>
      <c r="E14" s="32" t="s">
        <v>6</v>
      </c>
    </row>
    <row r="15" customFormat="false" ht="12.8" hidden="false" customHeight="false" outlineLevel="0" collapsed="false">
      <c r="A15" s="6" t="s">
        <v>16</v>
      </c>
      <c r="B15" s="24"/>
      <c r="C15" s="25" t="n">
        <f aca="false">B15*A$14</f>
        <v>0</v>
      </c>
      <c r="D15" s="4" t="n">
        <f aca="false">D17*B$5</f>
        <v>0</v>
      </c>
      <c r="E15" s="25" t="n">
        <f aca="false">D15*A$14</f>
        <v>0</v>
      </c>
    </row>
    <row r="16" customFormat="false" ht="12.8" hidden="false" customHeight="false" outlineLevel="0" collapsed="false">
      <c r="A16" s="6" t="s">
        <v>17</v>
      </c>
      <c r="B16" s="27"/>
      <c r="C16" s="8"/>
      <c r="D16" s="4" t="n">
        <f aca="false">B15-D15</f>
        <v>0</v>
      </c>
      <c r="E16" s="25" t="n">
        <f aca="false">D16*A$14</f>
        <v>0</v>
      </c>
    </row>
    <row r="17" customFormat="false" ht="12.8" hidden="false" customHeight="false" outlineLevel="0" collapsed="false">
      <c r="A17" s="10" t="s">
        <v>18</v>
      </c>
      <c r="B17" s="34" t="n">
        <f aca="false">IF(AND(ISNUMBER(B$5),ISNUMBER(B$15)),B15/B$5,0)</f>
        <v>0</v>
      </c>
      <c r="C17" s="34"/>
      <c r="D17" s="29"/>
      <c r="E17" s="29"/>
    </row>
    <row r="18" customFormat="false" ht="12.8" hidden="false" customHeight="false" outlineLevel="0" collapsed="false">
      <c r="B18" s="35"/>
      <c r="C18" s="36"/>
      <c r="D18" s="37"/>
      <c r="E18" s="38"/>
    </row>
    <row r="20" customFormat="false" ht="12.8" hidden="false" customHeight="false" outlineLevel="0" collapsed="false">
      <c r="A20" s="39" t="s">
        <v>19</v>
      </c>
      <c r="B20" s="39"/>
      <c r="D20" s="39" t="s">
        <v>20</v>
      </c>
      <c r="E20" s="39"/>
      <c r="F20" s="39"/>
    </row>
    <row r="21" customFormat="false" ht="13" hidden="false" customHeight="false" outlineLevel="0" collapsed="false">
      <c r="A21" s="40" t="s">
        <v>21</v>
      </c>
      <c r="B21" s="41" t="s">
        <v>22</v>
      </c>
      <c r="D21" s="42" t="s">
        <v>23</v>
      </c>
      <c r="E21" s="43" t="s">
        <v>24</v>
      </c>
      <c r="F21" s="44" t="s">
        <v>25</v>
      </c>
    </row>
    <row r="22" customFormat="false" ht="13" hidden="false" customHeight="false" outlineLevel="0" collapsed="false">
      <c r="A22" s="45" t="s">
        <v>26</v>
      </c>
      <c r="B22" s="46" t="s">
        <v>27</v>
      </c>
      <c r="D22" s="45" t="s">
        <v>28</v>
      </c>
      <c r="E22" s="14" t="s">
        <v>28</v>
      </c>
      <c r="F22" s="46" t="s">
        <v>29</v>
      </c>
    </row>
    <row r="23" customFormat="false" ht="13" hidden="false" customHeight="false" outlineLevel="0" collapsed="false">
      <c r="A23" s="45" t="s">
        <v>30</v>
      </c>
      <c r="B23" s="46" t="s">
        <v>31</v>
      </c>
      <c r="D23" s="45" t="s">
        <v>32</v>
      </c>
      <c r="E23" s="14" t="s">
        <v>33</v>
      </c>
      <c r="F23" s="46" t="s">
        <v>34</v>
      </c>
    </row>
    <row r="24" customFormat="false" ht="13" hidden="false" customHeight="false" outlineLevel="0" collapsed="false">
      <c r="A24" s="45" t="s">
        <v>35</v>
      </c>
      <c r="B24" s="46" t="s">
        <v>36</v>
      </c>
      <c r="D24" s="45" t="s">
        <v>37</v>
      </c>
      <c r="E24" s="14" t="s">
        <v>38</v>
      </c>
      <c r="F24" s="46" t="s">
        <v>39</v>
      </c>
    </row>
    <row r="25" customFormat="false" ht="13" hidden="false" customHeight="false" outlineLevel="0" collapsed="false">
      <c r="A25" s="45" t="s">
        <v>40</v>
      </c>
      <c r="B25" s="46" t="s">
        <v>41</v>
      </c>
      <c r="D25" s="45" t="s">
        <v>42</v>
      </c>
      <c r="E25" s="14" t="s">
        <v>43</v>
      </c>
      <c r="F25" s="46" t="s">
        <v>44</v>
      </c>
    </row>
    <row r="26" customFormat="false" ht="13" hidden="false" customHeight="false" outlineLevel="0" collapsed="false">
      <c r="A26" s="45" t="s">
        <v>45</v>
      </c>
      <c r="B26" s="46" t="s">
        <v>46</v>
      </c>
      <c r="D26" s="45" t="s">
        <v>47</v>
      </c>
      <c r="E26" s="14" t="s">
        <v>48</v>
      </c>
      <c r="F26" s="46" t="s">
        <v>49</v>
      </c>
    </row>
    <row r="27" customFormat="false" ht="13" hidden="false" customHeight="false" outlineLevel="0" collapsed="false">
      <c r="A27" s="47" t="s">
        <v>50</v>
      </c>
      <c r="B27" s="48" t="s">
        <v>51</v>
      </c>
      <c r="D27" s="47" t="s">
        <v>52</v>
      </c>
      <c r="E27" s="49" t="s">
        <v>53</v>
      </c>
      <c r="F27" s="48" t="s">
        <v>54</v>
      </c>
    </row>
    <row r="28" customFormat="false" ht="12.8" hidden="false" customHeight="false" outlineLevel="0" collapsed="false">
      <c r="A28" s="0"/>
    </row>
    <row r="30" customFormat="false" ht="12.8" hidden="false" customHeight="false" outlineLevel="0" collapsed="false">
      <c r="A30" s="5" t="s">
        <v>55</v>
      </c>
      <c r="B30" s="5"/>
      <c r="C30" s="5"/>
      <c r="D30" s="5"/>
      <c r="E30" s="5"/>
      <c r="F30" s="5"/>
    </row>
    <row r="31" customFormat="false" ht="13" hidden="false" customHeight="false" outlineLevel="0" collapsed="false">
      <c r="A31" s="42" t="s">
        <v>56</v>
      </c>
      <c r="B31" s="43" t="s">
        <v>57</v>
      </c>
      <c r="C31" s="50" t="s">
        <v>58</v>
      </c>
      <c r="F31" s="8"/>
    </row>
    <row r="32" customFormat="false" ht="13" hidden="false" customHeight="false" outlineLevel="0" collapsed="false">
      <c r="A32" s="45" t="s">
        <v>59</v>
      </c>
      <c r="B32" s="14" t="s">
        <v>60</v>
      </c>
      <c r="C32" s="51" t="s">
        <v>61</v>
      </c>
      <c r="F32" s="8"/>
    </row>
    <row r="33" customFormat="false" ht="13" hidden="false" customHeight="false" outlineLevel="0" collapsed="false">
      <c r="A33" s="45" t="s">
        <v>62</v>
      </c>
      <c r="B33" s="14" t="s">
        <v>63</v>
      </c>
      <c r="C33" s="52" t="s">
        <v>64</v>
      </c>
      <c r="F33" s="8"/>
      <c r="I33" s="53"/>
      <c r="J33" s="53"/>
    </row>
    <row r="34" customFormat="false" ht="13" hidden="false" customHeight="false" outlineLevel="0" collapsed="false">
      <c r="A34" s="45" t="s">
        <v>65</v>
      </c>
      <c r="B34" s="14" t="s">
        <v>66</v>
      </c>
      <c r="C34" s="52" t="s">
        <v>67</v>
      </c>
      <c r="F34" s="8"/>
      <c r="I34" s="54"/>
    </row>
    <row r="35" customFormat="false" ht="13" hidden="false" customHeight="false" outlineLevel="0" collapsed="false">
      <c r="A35" s="45" t="s">
        <v>68</v>
      </c>
      <c r="B35" s="14" t="s">
        <v>69</v>
      </c>
      <c r="C35" s="52" t="s">
        <v>70</v>
      </c>
      <c r="F35" s="8"/>
      <c r="I35" s="54"/>
    </row>
    <row r="36" customFormat="false" ht="13" hidden="false" customHeight="false" outlineLevel="0" collapsed="false">
      <c r="A36" s="47" t="s">
        <v>71</v>
      </c>
      <c r="B36" s="49" t="s">
        <v>72</v>
      </c>
      <c r="C36" s="55" t="s">
        <v>73</v>
      </c>
      <c r="D36" s="12"/>
      <c r="E36" s="12"/>
      <c r="F36" s="13"/>
      <c r="I36" s="54"/>
    </row>
    <row r="37" customFormat="false" ht="12.8" hidden="false" customHeight="false" outlineLevel="0" collapsed="false">
      <c r="A37" s="0"/>
      <c r="I37" s="54"/>
    </row>
    <row r="39" customFormat="false" ht="12.8" hidden="false" customHeight="false" outlineLevel="0" collapsed="false">
      <c r="A39" s="5" t="s">
        <v>74</v>
      </c>
      <c r="B39" s="5"/>
      <c r="D39" s="5" t="s">
        <v>75</v>
      </c>
      <c r="E39" s="5"/>
      <c r="F39" s="5"/>
    </row>
    <row r="40" customFormat="false" ht="13" hidden="false" customHeight="false" outlineLevel="0" collapsed="false">
      <c r="A40" s="27" t="s">
        <v>76</v>
      </c>
      <c r="B40" s="56" t="s">
        <v>77</v>
      </c>
      <c r="D40" s="27" t="s">
        <v>78</v>
      </c>
      <c r="E40" s="0" t="s">
        <v>79</v>
      </c>
      <c r="F40" s="8"/>
    </row>
    <row r="41" customFormat="false" ht="13" hidden="false" customHeight="false" outlineLevel="0" collapsed="false">
      <c r="A41" s="27" t="s">
        <v>80</v>
      </c>
      <c r="B41" s="56" t="s">
        <v>81</v>
      </c>
      <c r="D41" s="27" t="s">
        <v>82</v>
      </c>
      <c r="E41" s="0" t="s">
        <v>83</v>
      </c>
      <c r="F41" s="8"/>
    </row>
    <row r="42" customFormat="false" ht="13" hidden="false" customHeight="false" outlineLevel="0" collapsed="false">
      <c r="A42" s="27" t="s">
        <v>84</v>
      </c>
      <c r="B42" s="56" t="s">
        <v>85</v>
      </c>
      <c r="D42" s="27" t="s">
        <v>86</v>
      </c>
      <c r="E42" s="0" t="s">
        <v>87</v>
      </c>
      <c r="F42" s="8"/>
    </row>
    <row r="43" customFormat="false" ht="13" hidden="false" customHeight="false" outlineLevel="0" collapsed="false">
      <c r="A43" s="27" t="s">
        <v>88</v>
      </c>
      <c r="B43" s="56" t="s">
        <v>89</v>
      </c>
      <c r="D43" s="27" t="s">
        <v>90</v>
      </c>
      <c r="E43" s="0" t="s">
        <v>91</v>
      </c>
      <c r="F43" s="8"/>
    </row>
    <row r="44" customFormat="false" ht="13" hidden="false" customHeight="false" outlineLevel="0" collapsed="false">
      <c r="A44" s="57" t="s">
        <v>92</v>
      </c>
      <c r="B44" s="58" t="s">
        <v>93</v>
      </c>
      <c r="D44" s="57" t="s">
        <v>94</v>
      </c>
      <c r="E44" s="12" t="s">
        <v>95</v>
      </c>
      <c r="F44" s="13"/>
    </row>
    <row r="45" customFormat="false" ht="12.8" hidden="false" customHeight="false" outlineLevel="0" collapsed="false">
      <c r="A45" s="0"/>
    </row>
  </sheetData>
  <mergeCells count="13">
    <mergeCell ref="A1:E1"/>
    <mergeCell ref="A3:E3"/>
    <mergeCell ref="B9:C9"/>
    <mergeCell ref="D9:E9"/>
    <mergeCell ref="B13:C13"/>
    <mergeCell ref="D13:E13"/>
    <mergeCell ref="B17:C17"/>
    <mergeCell ref="D17:E17"/>
    <mergeCell ref="A20:B20"/>
    <mergeCell ref="D20:F20"/>
    <mergeCell ref="A30:F30"/>
    <mergeCell ref="A39:B39"/>
    <mergeCell ref="D39:F39"/>
  </mergeCells>
  <hyperlinks>
    <hyperlink ref="C32" r:id="rId1" display="Cerebral palsy"/>
    <hyperlink ref="C34" r:id="rId2" display="running"/>
    <hyperlink ref="C36" r:id="rId3" display="Competitive cyclis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8"/>
    <col collapsed="false" customWidth="false" hidden="false" outlineLevel="0" max="2" min="2" style="8" width="11.52"/>
    <col collapsed="false" customWidth="true" hidden="false" outlineLevel="0" max="3" min="3" style="0" width="12.34"/>
    <col collapsed="false" customWidth="true" hidden="false" outlineLevel="0" max="4" min="4" style="0" width="9.77"/>
    <col collapsed="false" customWidth="true" hidden="false" outlineLevel="0" max="5" min="5" style="0" width="10.6"/>
    <col collapsed="false" customWidth="true" hidden="false" outlineLevel="0" max="7" min="7" style="0" width="10.3"/>
    <col collapsed="false" customWidth="true" hidden="false" outlineLevel="0" max="8" min="8" style="0" width="9.16"/>
    <col collapsed="false" customWidth="true" hidden="false" outlineLevel="0" max="9" min="9" style="0" width="9.69"/>
    <col collapsed="false" customWidth="true" hidden="false" outlineLevel="0" max="10" min="10" style="0" width="15.29"/>
  </cols>
  <sheetData>
    <row r="1" customFormat="false" ht="12.8" hidden="false" customHeight="false" outlineLevel="0" collapsed="false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true" ht="12.8" hidden="false" customHeight="false" outlineLevel="0" collapsed="false">
      <c r="B2" s="56"/>
      <c r="C2" s="59" t="s">
        <v>97</v>
      </c>
      <c r="D2" s="59"/>
      <c r="E2" s="59"/>
      <c r="F2" s="59"/>
      <c r="G2" s="59"/>
      <c r="H2" s="59"/>
      <c r="I2" s="60" t="s">
        <v>98</v>
      </c>
      <c r="J2" s="60"/>
      <c r="K2" s="60"/>
      <c r="L2" s="61" t="s">
        <v>99</v>
      </c>
      <c r="M2" s="61"/>
      <c r="N2" s="0"/>
      <c r="O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2" customFormat="true" ht="13" hidden="false" customHeight="false" outlineLevel="0" collapsed="false">
      <c r="A3" s="62" t="s">
        <v>100</v>
      </c>
      <c r="B3" s="63" t="s">
        <v>101</v>
      </c>
      <c r="C3" s="62" t="s">
        <v>102</v>
      </c>
      <c r="D3" s="62" t="s">
        <v>103</v>
      </c>
      <c r="E3" s="62" t="s">
        <v>104</v>
      </c>
      <c r="F3" s="62" t="s">
        <v>105</v>
      </c>
      <c r="G3" s="62" t="s">
        <v>106</v>
      </c>
      <c r="H3" s="62" t="s">
        <v>107</v>
      </c>
      <c r="I3" s="62" t="s">
        <v>80</v>
      </c>
      <c r="J3" s="62" t="s">
        <v>108</v>
      </c>
      <c r="K3" s="62" t="s">
        <v>76</v>
      </c>
      <c r="L3" s="62" t="s">
        <v>109</v>
      </c>
      <c r="M3" s="62" t="s">
        <v>110</v>
      </c>
      <c r="N3" s="36"/>
      <c r="O3" s="36"/>
      <c r="ALY3" s="36"/>
      <c r="ALZ3" s="36"/>
      <c r="AMA3" s="36"/>
      <c r="AMB3" s="36"/>
      <c r="AMC3" s="36"/>
      <c r="AMD3" s="36"/>
      <c r="AME3" s="36"/>
      <c r="AMF3" s="36"/>
      <c r="AMG3" s="36"/>
      <c r="AMH3" s="36"/>
      <c r="AMI3" s="36"/>
      <c r="AMJ3" s="0"/>
    </row>
    <row r="4" s="71" customFormat="true" ht="12.8" hidden="false" customHeight="false" outlineLevel="0" collapsed="false">
      <c r="A4" s="64"/>
      <c r="B4" s="65" t="s">
        <v>111</v>
      </c>
      <c r="C4" s="66" t="str">
        <f aca="false">IF(AND(ISNUMBER(C5),ISNUMBER(LOOKUP(2,1/ISNUMBER(C5:C53),C5:C53))),LOOKUP(2,1/ISNUMBER(C5:C53),C5:C53)-C5,"")</f>
        <v/>
      </c>
      <c r="D4" s="67" t="str">
        <f aca="false">IF(AND(ISNUMBER(D5),ISNUMBER(LOOKUP(2,1/ISNUMBER(D5:D53),D5:D53))),LOOKUP(2,1/ISNUMBER(D5:D53),D5:D53)-D5,"")</f>
        <v/>
      </c>
      <c r="E4" s="68" t="str">
        <f aca="false">IF(AND(ISNUMBER(E5),ISNUMBER(LOOKUP(2,1/ISNUMBER(E5:E53),E5:E53))),LOOKUP(2,1/ISNUMBER(E5:E53),E5:E53)-E5,"")</f>
        <v/>
      </c>
      <c r="F4" s="69" t="str">
        <f aca="false">IF(AND(ISNUMBER(F5),ISNUMBER(LOOKUP(2,1/ISNUMBER(F5:F53),F5:F53))),LOOKUP(2,1/ISNUMBER(F5:F53),F5:F53)-F5,"")</f>
        <v/>
      </c>
      <c r="G4" s="68" t="str">
        <f aca="false">IF(AND(ISNUMBER(G5),ISNUMBER(LOOKUP(2,1/ISNUMBER(G5:G53),G5:G53))),LOOKUP(2,1/ISNUMBER(G5:G53),G5:G53)-G5,"")</f>
        <v/>
      </c>
      <c r="H4" s="70" t="str">
        <f aca="false">IF(AND(ISNUMBER(H5),ISNUMBER(LOOKUP(2,1/ISNUMBER(H5:H53),H5:H53))),LOOKUP(2,1/ISNUMBER(H5:H53),H5:H53)-H5,"")</f>
        <v/>
      </c>
      <c r="I4" s="70" t="str">
        <f aca="false">IF(AND(ISNUMBER(I5),ISNUMBER(LOOKUP(2,1/ISNUMBER(I5:I53),I5:I53))),LOOKUP(2,1/ISNUMBER(I5:I53),I5:I53)-I5,"")</f>
        <v/>
      </c>
      <c r="J4" s="70" t="str">
        <f aca="false">IF(AND(ISNUMBER(J5),ISNUMBER(LOOKUP(2,1/ISNUMBER(J5:J53),J5:J53))),LOOKUP(2,1/ISNUMBER(J5:J53),J5:J53)-J5,"")</f>
        <v/>
      </c>
      <c r="K4" s="66" t="str">
        <f aca="false">IF(AND(ISNUMBER(K5),ISNUMBER(LOOKUP(2,1/ISNUMBER(K5:K53),K5:K53))),LOOKUP(2,1/ISNUMBER(K5:K53),K5:K53)-K5,"")</f>
        <v/>
      </c>
      <c r="L4" s="66" t="n">
        <f aca="false">SUM(L5:L59)</f>
        <v>0</v>
      </c>
      <c r="M4" s="66" t="n">
        <f aca="false">SUM(M5:M59)</f>
        <v>0</v>
      </c>
      <c r="AMJ4" s="72"/>
    </row>
    <row r="5" customFormat="false" ht="12.8" hidden="false" customHeight="false" outlineLevel="0" collapsed="false">
      <c r="A5" s="73" t="n">
        <v>0</v>
      </c>
      <c r="B5" s="74"/>
      <c r="D5" s="75"/>
      <c r="E5" s="75"/>
      <c r="F5" s="75"/>
      <c r="G5" s="75"/>
      <c r="I5" s="76" t="str">
        <f aca="false">IF(AND(ISNUMBER(C5),ISNUMBER(Data!B$4),ISNUMBER(Data!B$5)),66.47+13.7*C5+5*Data!B$5-6.8*Data!B$4,"")</f>
        <v/>
      </c>
      <c r="J5" s="76" t="str">
        <f aca="false">IF(AND(ISNUMBER(I5),ISNUMBER(Data!B$6)),Data!B$6*I5,I5)</f>
        <v/>
      </c>
      <c r="K5" s="77" t="str">
        <f aca="false">IF(AND(ISNUMBER(C5),ISNUMBER(Data!B$5),Data!B$5&lt;&gt;0),C5/(Data!B$5*Data!B$5/10000),"")</f>
        <v/>
      </c>
      <c r="L5" s="78"/>
      <c r="M5" s="79"/>
      <c r="O5" s="80"/>
    </row>
    <row r="6" customFormat="false" ht="12.8" hidden="false" customHeight="false" outlineLevel="0" collapsed="false">
      <c r="A6" s="73" t="n">
        <v>1</v>
      </c>
      <c r="B6" s="81" t="str">
        <f aca="false">IF(ISNUMBER(B5), B5+7,"")</f>
        <v/>
      </c>
      <c r="D6" s="75"/>
      <c r="E6" s="75"/>
      <c r="F6" s="75"/>
      <c r="G6" s="75"/>
      <c r="I6" s="76" t="str">
        <f aca="false">IF(AND(ISNUMBER(C6),ISNUMBER(Data!B$4),ISNUMBER(Data!B$5)),66.47+13.7*C6+5*Data!B$5-6.8*Data!B$4,"")</f>
        <v/>
      </c>
      <c r="J6" s="76" t="str">
        <f aca="false">IF(AND(ISNUMBER(I6),ISNUMBER(Data!B$6)),Data!B$6*I6,I6)</f>
        <v/>
      </c>
      <c r="K6" s="77" t="str">
        <f aca="false">IF(AND(ISNUMBER(C6),ISNUMBER(Data!B$5),Data!B$5&lt;&gt;0),C6/(Data!B$5*Data!B$5/10000),"")</f>
        <v/>
      </c>
      <c r="L6" s="78" t="str">
        <f aca="false">IF(AND(ISNUMBER(C5),ISNUMBER(C6)),C6-C5,"")</f>
        <v/>
      </c>
      <c r="M6" s="79" t="str">
        <f aca="false">IF(AND(ISNUMBER(D5),ISNUMBER(D6)),D6-D5,"")</f>
        <v/>
      </c>
    </row>
    <row r="7" customFormat="false" ht="12.8" hidden="false" customHeight="false" outlineLevel="0" collapsed="false">
      <c r="A7" s="73" t="n">
        <v>2</v>
      </c>
      <c r="B7" s="81" t="str">
        <f aca="false">IF(ISNUMBER(B6), B6+7,"")</f>
        <v/>
      </c>
      <c r="D7" s="75"/>
      <c r="E7" s="75"/>
      <c r="F7" s="75"/>
      <c r="G7" s="75"/>
      <c r="I7" s="76" t="str">
        <f aca="false">IF(AND(ISNUMBER(C7),ISNUMBER(Data!B$4),ISNUMBER(Data!B$5)),66.47+13.7*C7+5*Data!B$5-6.8*Data!B$4,"")</f>
        <v/>
      </c>
      <c r="J7" s="76" t="str">
        <f aca="false">IF(AND(ISNUMBER(I7),ISNUMBER(Data!B$6)),Data!B$6*I7,I7)</f>
        <v/>
      </c>
      <c r="K7" s="77" t="str">
        <f aca="false">IF(AND(ISNUMBER(C7),ISNUMBER(Data!B$5),Data!B$5&lt;&gt;0),C7/(Data!B$5*Data!B$5/10000),"")</f>
        <v/>
      </c>
      <c r="L7" s="78" t="str">
        <f aca="false">IF(AND(ISNUMBER(C6),ISNUMBER(C7)),C7-C6,"")</f>
        <v/>
      </c>
      <c r="M7" s="79" t="str">
        <f aca="false">IF(AND(ISNUMBER(D6),ISNUMBER(D7)),D7-D6,"")</f>
        <v/>
      </c>
    </row>
    <row r="8" customFormat="false" ht="12.8" hidden="false" customHeight="false" outlineLevel="0" collapsed="false">
      <c r="A8" s="73" t="n">
        <v>3</v>
      </c>
      <c r="B8" s="81" t="str">
        <f aca="false">IF(ISNUMBER(B7), B7+7,"")</f>
        <v/>
      </c>
      <c r="D8" s="75"/>
      <c r="E8" s="75"/>
      <c r="F8" s="75"/>
      <c r="G8" s="75"/>
      <c r="I8" s="76" t="str">
        <f aca="false">IF(AND(ISNUMBER(C8),ISNUMBER(Data!B$4),ISNUMBER(Data!B$5)),66.47+13.7*C8+5*Data!B$5-6.8*Data!B$4,"")</f>
        <v/>
      </c>
      <c r="J8" s="76" t="str">
        <f aca="false">IF(AND(ISNUMBER(I8),ISNUMBER(Data!B$6)),Data!B$6*I8,I8)</f>
        <v/>
      </c>
      <c r="K8" s="77" t="str">
        <f aca="false">IF(AND(ISNUMBER(C8),ISNUMBER(Data!B$5),Data!B$5&lt;&gt;0),C8/(Data!B$5*Data!B$5/10000),"")</f>
        <v/>
      </c>
      <c r="L8" s="78" t="str">
        <f aca="false">IF(AND(ISNUMBER(C7),ISNUMBER(C8)),C8-C7,"")</f>
        <v/>
      </c>
      <c r="M8" s="79" t="str">
        <f aca="false">IF(AND(ISNUMBER(D7),ISNUMBER(D8)),D8-D7,"")</f>
        <v/>
      </c>
    </row>
    <row r="9" customFormat="false" ht="12.8" hidden="false" customHeight="false" outlineLevel="0" collapsed="false">
      <c r="A9" s="73" t="n">
        <v>4</v>
      </c>
      <c r="B9" s="81" t="str">
        <f aca="false">IF(ISNUMBER(B8), B8+7,"")</f>
        <v/>
      </c>
      <c r="D9" s="75"/>
      <c r="E9" s="75"/>
      <c r="F9" s="75"/>
      <c r="G9" s="75"/>
      <c r="I9" s="76" t="str">
        <f aca="false">IF(AND(ISNUMBER(C9),ISNUMBER(Data!B$4),ISNUMBER(Data!B$5)),66.47+13.7*C9+5*Data!B$5-6.8*Data!B$4,"")</f>
        <v/>
      </c>
      <c r="J9" s="76" t="str">
        <f aca="false">IF(AND(ISNUMBER(I9),ISNUMBER(Data!B$6)),Data!B$6*I9,I9)</f>
        <v/>
      </c>
      <c r="K9" s="77" t="str">
        <f aca="false">IF(AND(ISNUMBER(C9),ISNUMBER(Data!B$5),Data!B$5&lt;&gt;0),C9/(Data!B$5*Data!B$5/10000),"")</f>
        <v/>
      </c>
      <c r="L9" s="78" t="str">
        <f aca="false">IF(AND(ISNUMBER(C8),ISNUMBER(C9)),C9-C8,"")</f>
        <v/>
      </c>
      <c r="M9" s="79" t="str">
        <f aca="false">IF(AND(ISNUMBER(D8),ISNUMBER(D9)),D9-D8,"")</f>
        <v/>
      </c>
    </row>
    <row r="10" customFormat="false" ht="12.8" hidden="false" customHeight="false" outlineLevel="0" collapsed="false">
      <c r="A10" s="73" t="n">
        <v>5</v>
      </c>
      <c r="B10" s="81" t="str">
        <f aca="false">IF(ISNUMBER(B9), B9+7,"")</f>
        <v/>
      </c>
      <c r="D10" s="75"/>
      <c r="E10" s="75"/>
      <c r="F10" s="75"/>
      <c r="G10" s="75"/>
      <c r="I10" s="76" t="str">
        <f aca="false">IF(AND(ISNUMBER(C10),ISNUMBER(Data!B$4),ISNUMBER(Data!B$5)),66.47+13.7*C10+5*Data!B$5-6.8*Data!B$4,"")</f>
        <v/>
      </c>
      <c r="J10" s="76"/>
      <c r="K10" s="77" t="str">
        <f aca="false">IF(AND(ISNUMBER(C10),ISNUMBER(Data!B$5),Data!B$5&lt;&gt;0),C10/(Data!B$5*Data!B$5/10000),"")</f>
        <v/>
      </c>
      <c r="L10" s="78" t="str">
        <f aca="false">IF(AND(ISNUMBER(C9),ISNUMBER(C10)),C10-C9,"")</f>
        <v/>
      </c>
      <c r="M10" s="79" t="str">
        <f aca="false">IF(AND(ISNUMBER(D9),ISNUMBER(D10)),D10-D9,"")</f>
        <v/>
      </c>
    </row>
    <row r="11" customFormat="false" ht="12.8" hidden="false" customHeight="false" outlineLevel="0" collapsed="false">
      <c r="A11" s="73" t="n">
        <v>6</v>
      </c>
      <c r="B11" s="81" t="str">
        <f aca="false">IF(ISNUMBER(B10), B10+7,"")</f>
        <v/>
      </c>
      <c r="D11" s="75"/>
      <c r="E11" s="75"/>
      <c r="F11" s="75"/>
      <c r="G11" s="75"/>
      <c r="I11" s="76" t="str">
        <f aca="false">IF(AND(ISNUMBER(C11),ISNUMBER(Data!B$4),ISNUMBER(Data!B$5)),66.47+13.7*C11+5*Data!B$5-6.8*Data!B$4,"")</f>
        <v/>
      </c>
      <c r="J11" s="76" t="str">
        <f aca="false">IF(AND(ISNUMBER(I11),ISNUMBER(Data!B$6)),Data!B$6*I11,I11)</f>
        <v/>
      </c>
      <c r="K11" s="77" t="str">
        <f aca="false">IF(AND(ISNUMBER(C11),ISNUMBER(Data!B$5),Data!B$5&lt;&gt;0),C11/(Data!B$5*Data!B$5/10000),"")</f>
        <v/>
      </c>
      <c r="L11" s="78" t="str">
        <f aca="false">IF(AND(ISNUMBER(C10),ISNUMBER(C11)),C11-C10,"")</f>
        <v/>
      </c>
      <c r="M11" s="79" t="str">
        <f aca="false">IF(AND(ISNUMBER(D10),ISNUMBER(D11)),D11-D10,"")</f>
        <v/>
      </c>
    </row>
    <row r="12" customFormat="false" ht="12.8" hidden="false" customHeight="false" outlineLevel="0" collapsed="false">
      <c r="A12" s="73" t="n">
        <v>7</v>
      </c>
      <c r="B12" s="81" t="str">
        <f aca="false">IF(ISNUMBER(B11), B11+7,"")</f>
        <v/>
      </c>
      <c r="D12" s="75"/>
      <c r="E12" s="75"/>
      <c r="F12" s="75"/>
      <c r="G12" s="75"/>
      <c r="I12" s="76" t="str">
        <f aca="false">IF(AND(ISNUMBER(C12),ISNUMBER(Data!B$4),ISNUMBER(Data!B$5)),66.47+13.7*C12+5*Data!B$5-6.8*Data!B$4,"")</f>
        <v/>
      </c>
      <c r="J12" s="76" t="str">
        <f aca="false">IF(AND(ISNUMBER(I12),ISNUMBER(Data!B$6)),Data!B$6*I12,I12)</f>
        <v/>
      </c>
      <c r="K12" s="77" t="str">
        <f aca="false">IF(AND(ISNUMBER(C12),ISNUMBER(Data!B$5),Data!B$5&lt;&gt;0),C12/(Data!B$5*Data!B$5/10000),"")</f>
        <v/>
      </c>
      <c r="L12" s="78" t="str">
        <f aca="false">IF(AND(ISNUMBER(C11),ISNUMBER(C12)),C12-C11,"")</f>
        <v/>
      </c>
      <c r="M12" s="79" t="str">
        <f aca="false">IF(AND(ISNUMBER(D11),ISNUMBER(D12)),D12-D11,"")</f>
        <v/>
      </c>
    </row>
    <row r="13" customFormat="false" ht="12.8" hidden="false" customHeight="false" outlineLevel="0" collapsed="false">
      <c r="A13" s="73" t="n">
        <v>8</v>
      </c>
      <c r="B13" s="81" t="str">
        <f aca="false">IF(ISNUMBER(B12), B12+7,"")</f>
        <v/>
      </c>
      <c r="D13" s="75"/>
      <c r="E13" s="75"/>
      <c r="F13" s="75"/>
      <c r="G13" s="75"/>
      <c r="I13" s="76" t="str">
        <f aca="false">IF(AND(ISNUMBER(C13),ISNUMBER(Data!B$4),ISNUMBER(Data!B$5)),66.47+13.7*C13+5*Data!B$5-6.8*Data!B$4,"")</f>
        <v/>
      </c>
      <c r="J13" s="76" t="str">
        <f aca="false">IF(AND(ISNUMBER(I13),ISNUMBER(Data!B$6)),Data!B$6*I13,I13)</f>
        <v/>
      </c>
      <c r="K13" s="77" t="str">
        <f aca="false">IF(AND(ISNUMBER(C13),ISNUMBER(Data!B$5),Data!B$5&lt;&gt;0),C13/(Data!B$5*Data!B$5/10000),"")</f>
        <v/>
      </c>
      <c r="L13" s="78" t="str">
        <f aca="false">IF(AND(ISNUMBER(C12),ISNUMBER(C13)),C13-C12,"")</f>
        <v/>
      </c>
      <c r="M13" s="79" t="str">
        <f aca="false">IF(AND(ISNUMBER(D12),ISNUMBER(D13)),D13-D12,"")</f>
        <v/>
      </c>
    </row>
    <row r="14" customFormat="false" ht="12.8" hidden="false" customHeight="false" outlineLevel="0" collapsed="false">
      <c r="A14" s="73" t="n">
        <v>9</v>
      </c>
      <c r="B14" s="81" t="str">
        <f aca="false">IF(ISNUMBER(B13), B13+7,"")</f>
        <v/>
      </c>
      <c r="D14" s="75"/>
      <c r="E14" s="75"/>
      <c r="F14" s="75"/>
      <c r="G14" s="75"/>
      <c r="I14" s="76" t="str">
        <f aca="false">IF(AND(ISNUMBER(C14),ISNUMBER(Data!B$4),ISNUMBER(Data!B$5)),66.47+13.7*C14+5*Data!B$5-6.8*Data!B$4,"")</f>
        <v/>
      </c>
      <c r="J14" s="76" t="str">
        <f aca="false">IF(AND(ISNUMBER(I14),ISNUMBER(Data!B$6)),Data!B$6*I14,I14)</f>
        <v/>
      </c>
      <c r="K14" s="77" t="str">
        <f aca="false">IF(AND(ISNUMBER(C14),ISNUMBER(Data!B$5),Data!B$5&lt;&gt;0),C14/(Data!B$5*Data!B$5/10000),"")</f>
        <v/>
      </c>
      <c r="L14" s="78" t="str">
        <f aca="false">IF(AND(ISNUMBER(C13),ISNUMBER(C14)),C14-C13,"")</f>
        <v/>
      </c>
      <c r="M14" s="79" t="str">
        <f aca="false">IF(AND(ISNUMBER(D13),ISNUMBER(D14)),D14-D13,"")</f>
        <v/>
      </c>
    </row>
    <row r="15" customFormat="false" ht="12.8" hidden="false" customHeight="false" outlineLevel="0" collapsed="false">
      <c r="A15" s="73" t="n">
        <v>10</v>
      </c>
      <c r="B15" s="81" t="str">
        <f aca="false">IF(ISNUMBER(B14), B14+7,"")</f>
        <v/>
      </c>
      <c r="D15" s="75"/>
      <c r="E15" s="75"/>
      <c r="F15" s="75"/>
      <c r="G15" s="75"/>
      <c r="I15" s="76" t="str">
        <f aca="false">IF(AND(ISNUMBER(C15),ISNUMBER(Data!B$4),ISNUMBER(Data!B$5)),66.47+13.7*C15+5*Data!B$5-6.8*Data!B$4,"")</f>
        <v/>
      </c>
      <c r="J15" s="76" t="str">
        <f aca="false">IF(AND(ISNUMBER(I15),ISNUMBER(Data!B$6)),Data!B$6*I15,I15)</f>
        <v/>
      </c>
      <c r="K15" s="77" t="str">
        <f aca="false">IF(AND(ISNUMBER(C15),ISNUMBER(Data!B$5),Data!B$5&lt;&gt;0),C15/(Data!B$5*Data!B$5/10000),"")</f>
        <v/>
      </c>
      <c r="L15" s="78" t="str">
        <f aca="false">IF(AND(ISNUMBER(C14),ISNUMBER(C15)),C15-C14,"")</f>
        <v/>
      </c>
      <c r="M15" s="79" t="str">
        <f aca="false">IF(AND(ISNUMBER(D14),ISNUMBER(D15)),D15-D14,"")</f>
        <v/>
      </c>
    </row>
    <row r="16" customFormat="false" ht="12.8" hidden="false" customHeight="false" outlineLevel="0" collapsed="false">
      <c r="A16" s="73" t="n">
        <v>11</v>
      </c>
      <c r="B16" s="81" t="str">
        <f aca="false">IF(ISNUMBER(B15), B15+7,"")</f>
        <v/>
      </c>
      <c r="D16" s="75"/>
      <c r="E16" s="75"/>
      <c r="F16" s="75"/>
      <c r="G16" s="75"/>
      <c r="I16" s="76" t="str">
        <f aca="false">IF(AND(ISNUMBER(C16),ISNUMBER(Data!B$4),ISNUMBER(Data!B$5)),66.47+13.7*C16+5*Data!B$5-6.8*Data!B$4,"")</f>
        <v/>
      </c>
      <c r="J16" s="76" t="str">
        <f aca="false">IF(AND(ISNUMBER(I16),ISNUMBER(Data!B$6)),Data!B$6*I16,I16)</f>
        <v/>
      </c>
      <c r="K16" s="77" t="str">
        <f aca="false">IF(AND(ISNUMBER(C16),ISNUMBER(Data!B$5),Data!B$5&lt;&gt;0),C16/(Data!B$5*Data!B$5/10000),"")</f>
        <v/>
      </c>
      <c r="L16" s="78" t="str">
        <f aca="false">IF(AND(ISNUMBER(C15),ISNUMBER(C16)),C16-C15,"")</f>
        <v/>
      </c>
      <c r="M16" s="79" t="str">
        <f aca="false">IF(AND(ISNUMBER(D15),ISNUMBER(D16)),D16-D15,"")</f>
        <v/>
      </c>
    </row>
    <row r="17" customFormat="false" ht="12.8" hidden="false" customHeight="false" outlineLevel="0" collapsed="false">
      <c r="A17" s="73" t="n">
        <v>12</v>
      </c>
      <c r="B17" s="81" t="str">
        <f aca="false">IF(ISNUMBER(B16), B16+7,"")</f>
        <v/>
      </c>
      <c r="D17" s="75"/>
      <c r="E17" s="75"/>
      <c r="F17" s="75"/>
      <c r="G17" s="75"/>
      <c r="I17" s="76" t="str">
        <f aca="false">IF(AND(ISNUMBER(C17),ISNUMBER(Data!B$4),ISNUMBER(Data!B$5)),66.47+13.7*C17+5*Data!B$5-6.8*Data!B$4,"")</f>
        <v/>
      </c>
      <c r="J17" s="76" t="str">
        <f aca="false">IF(AND(ISNUMBER(I17),ISNUMBER(Data!B$6)),Data!B$6*I17,I17)</f>
        <v/>
      </c>
      <c r="K17" s="77" t="str">
        <f aca="false">IF(AND(ISNUMBER(C17),ISNUMBER(Data!B$5),Data!B$5&lt;&gt;0),C17/(Data!B$5*Data!B$5/10000),"")</f>
        <v/>
      </c>
      <c r="L17" s="78" t="str">
        <f aca="false">IF(AND(ISNUMBER(C16),ISNUMBER(C17)),C17-C16,"")</f>
        <v/>
      </c>
      <c r="M17" s="79" t="str">
        <f aca="false">IF(AND(ISNUMBER(D16),ISNUMBER(D17)),D17-D16,"")</f>
        <v/>
      </c>
    </row>
    <row r="18" customFormat="false" ht="12.8" hidden="false" customHeight="false" outlineLevel="0" collapsed="false">
      <c r="A18" s="73" t="n">
        <v>13</v>
      </c>
      <c r="B18" s="81" t="str">
        <f aca="false">IF(ISNUMBER(B17), B17+7,"")</f>
        <v/>
      </c>
      <c r="D18" s="75"/>
      <c r="E18" s="75"/>
      <c r="F18" s="75"/>
      <c r="G18" s="75"/>
      <c r="I18" s="76" t="str">
        <f aca="false">IF(AND(ISNUMBER(C18),ISNUMBER(Data!B$4),ISNUMBER(Data!B$5)),66.47+13.7*C18+5*Data!B$5-6.8*Data!B$4,"")</f>
        <v/>
      </c>
      <c r="J18" s="76" t="str">
        <f aca="false">IF(AND(ISNUMBER(I18),ISNUMBER(Data!B$6)),Data!B$6*I18,I18)</f>
        <v/>
      </c>
      <c r="K18" s="77" t="str">
        <f aca="false">IF(AND(ISNUMBER(C18),ISNUMBER(Data!B$5),Data!B$5&lt;&gt;0),C18/(Data!B$5*Data!B$5/10000),"")</f>
        <v/>
      </c>
      <c r="L18" s="78" t="str">
        <f aca="false">IF(AND(ISNUMBER(C17),ISNUMBER(C18)),C18-C17,"")</f>
        <v/>
      </c>
      <c r="M18" s="79" t="str">
        <f aca="false">IF(AND(ISNUMBER(D17),ISNUMBER(D18)),D18-D17,"")</f>
        <v/>
      </c>
    </row>
    <row r="19" customFormat="false" ht="12.8" hidden="false" customHeight="false" outlineLevel="0" collapsed="false">
      <c r="A19" s="73" t="n">
        <v>14</v>
      </c>
      <c r="B19" s="81" t="str">
        <f aca="false">IF(ISNUMBER(B18), B18+7,"")</f>
        <v/>
      </c>
      <c r="D19" s="75"/>
      <c r="E19" s="75"/>
      <c r="F19" s="75"/>
      <c r="G19" s="75"/>
      <c r="I19" s="76" t="str">
        <f aca="false">IF(AND(ISNUMBER(C19),ISNUMBER(Data!B$4),ISNUMBER(Data!B$5)),66.47+13.7*C19+5*Data!B$5-6.8*Data!B$4,"")</f>
        <v/>
      </c>
      <c r="J19" s="76" t="str">
        <f aca="false">IF(AND(ISNUMBER(I19),ISNUMBER(Data!B$6)),Data!B$6*I19,I19)</f>
        <v/>
      </c>
      <c r="K19" s="77" t="str">
        <f aca="false">IF(AND(ISNUMBER(C19),ISNUMBER(Data!B$5),Data!B$5&lt;&gt;0),C19/(Data!B$5*Data!B$5/10000),"")</f>
        <v/>
      </c>
      <c r="L19" s="78" t="str">
        <f aca="false">IF(AND(ISNUMBER(C18),ISNUMBER(C19)),C19-C18,"")</f>
        <v/>
      </c>
      <c r="M19" s="79" t="str">
        <f aca="false">IF(AND(ISNUMBER(D18),ISNUMBER(D19)),D19-D18,"")</f>
        <v/>
      </c>
    </row>
    <row r="20" customFormat="false" ht="12.8" hidden="false" customHeight="false" outlineLevel="0" collapsed="false">
      <c r="A20" s="73" t="n">
        <v>15</v>
      </c>
      <c r="B20" s="81" t="str">
        <f aca="false">IF(ISNUMBER(B19), B19+7,"")</f>
        <v/>
      </c>
      <c r="D20" s="75"/>
      <c r="E20" s="75"/>
      <c r="F20" s="75"/>
      <c r="G20" s="75"/>
      <c r="I20" s="76" t="str">
        <f aca="false">IF(AND(ISNUMBER(C20),ISNUMBER(Data!B$4),ISNUMBER(Data!B$5)),66.47+13.7*C20+5*Data!B$5-6.8*Data!B$4,"")</f>
        <v/>
      </c>
      <c r="J20" s="76" t="str">
        <f aca="false">IF(AND(ISNUMBER(I20),ISNUMBER(Data!B$6)),Data!B$6*I20,I20)</f>
        <v/>
      </c>
      <c r="K20" s="77" t="str">
        <f aca="false">IF(AND(ISNUMBER(C20),ISNUMBER(Data!B$5),Data!B$5&lt;&gt;0),C20/(Data!B$5*Data!B$5/10000),"")</f>
        <v/>
      </c>
      <c r="L20" s="78" t="str">
        <f aca="false">IF(AND(ISNUMBER(C19),ISNUMBER(C20)),C20-C19,"")</f>
        <v/>
      </c>
      <c r="M20" s="79" t="str">
        <f aca="false">IF(AND(ISNUMBER(D19),ISNUMBER(D20)),D20-D19,"")</f>
        <v/>
      </c>
    </row>
    <row r="21" customFormat="false" ht="12.8" hidden="false" customHeight="false" outlineLevel="0" collapsed="false">
      <c r="A21" s="73" t="n">
        <v>16</v>
      </c>
      <c r="B21" s="81" t="str">
        <f aca="false">IF(ISNUMBER(B20), B20+7,"")</f>
        <v/>
      </c>
      <c r="D21" s="75"/>
      <c r="E21" s="75"/>
      <c r="F21" s="75"/>
      <c r="G21" s="75"/>
      <c r="I21" s="76" t="str">
        <f aca="false">IF(AND(ISNUMBER(C21),ISNUMBER(Data!B$4),ISNUMBER(Data!B$5)),66.47+13.7*C21+5*Data!B$5-6.8*Data!B$4,"")</f>
        <v/>
      </c>
      <c r="J21" s="76" t="str">
        <f aca="false">IF(AND(ISNUMBER(I21),ISNUMBER(Data!B$6)),Data!B$6*I21,I21)</f>
        <v/>
      </c>
      <c r="K21" s="77" t="str">
        <f aca="false">IF(AND(ISNUMBER(C21),ISNUMBER(Data!B$5),Data!B$5&lt;&gt;0),C21/(Data!B$5*Data!B$5/10000),"")</f>
        <v/>
      </c>
      <c r="L21" s="78" t="str">
        <f aca="false">IF(AND(ISNUMBER(C20),ISNUMBER(C21)),C21-C20,"")</f>
        <v/>
      </c>
      <c r="M21" s="79" t="str">
        <f aca="false">IF(AND(ISNUMBER(D20),ISNUMBER(D21)),D21-D20,"")</f>
        <v/>
      </c>
    </row>
    <row r="22" customFormat="false" ht="12.8" hidden="false" customHeight="false" outlineLevel="0" collapsed="false">
      <c r="A22" s="73" t="n">
        <v>17</v>
      </c>
      <c r="B22" s="81" t="str">
        <f aca="false">IF(ISNUMBER(B21), B21+7,"")</f>
        <v/>
      </c>
      <c r="D22" s="75"/>
      <c r="E22" s="75"/>
      <c r="F22" s="75"/>
      <c r="G22" s="75"/>
      <c r="I22" s="76" t="str">
        <f aca="false">IF(AND(ISNUMBER(C22),ISNUMBER(Data!B$4),ISNUMBER(Data!B$5)),66.47+13.7*C22+5*Data!B$5-6.8*Data!B$4,"")</f>
        <v/>
      </c>
      <c r="J22" s="76" t="str">
        <f aca="false">IF(AND(ISNUMBER(I22),ISNUMBER(Data!B$6)),Data!B$6*I22,I22)</f>
        <v/>
      </c>
      <c r="K22" s="77" t="str">
        <f aca="false">IF(AND(ISNUMBER(C22),ISNUMBER(Data!B$5),Data!B$5&lt;&gt;0),C22/(Data!B$5*Data!B$5/10000),"")</f>
        <v/>
      </c>
      <c r="L22" s="78" t="str">
        <f aca="false">IF(AND(ISNUMBER(C21),ISNUMBER(C22)),C22-C21,"")</f>
        <v/>
      </c>
      <c r="M22" s="79" t="str">
        <f aca="false">IF(AND(ISNUMBER(D21),ISNUMBER(D22)),D22-D21,"")</f>
        <v/>
      </c>
    </row>
    <row r="23" customFormat="false" ht="12.8" hidden="false" customHeight="false" outlineLevel="0" collapsed="false">
      <c r="A23" s="73" t="n">
        <v>18</v>
      </c>
      <c r="B23" s="81" t="str">
        <f aca="false">IF(ISNUMBER(B22), B22+7,"")</f>
        <v/>
      </c>
      <c r="D23" s="75"/>
      <c r="E23" s="75"/>
      <c r="F23" s="75"/>
      <c r="G23" s="75"/>
      <c r="I23" s="76" t="str">
        <f aca="false">IF(AND(ISNUMBER(C23),ISNUMBER(Data!B$4),ISNUMBER(Data!B$5)),66.47+13.7*C23+5*Data!B$5-6.8*Data!B$4,"")</f>
        <v/>
      </c>
      <c r="J23" s="76" t="str">
        <f aca="false">IF(AND(ISNUMBER(I23),ISNUMBER(Data!B$6)),Data!B$6*I23,I23)</f>
        <v/>
      </c>
      <c r="K23" s="77" t="str">
        <f aca="false">IF(AND(ISNUMBER(C23),ISNUMBER(Data!B$5),Data!B$5&lt;&gt;0),C23/(Data!B$5*Data!B$5/10000),"")</f>
        <v/>
      </c>
      <c r="L23" s="78" t="str">
        <f aca="false">IF(AND(ISNUMBER(C22),ISNUMBER(C23)),C23-C22,"")</f>
        <v/>
      </c>
      <c r="M23" s="79" t="str">
        <f aca="false">IF(AND(ISNUMBER(D22),ISNUMBER(D23)),D23-D22,"")</f>
        <v/>
      </c>
    </row>
    <row r="24" customFormat="false" ht="12.8" hidden="false" customHeight="false" outlineLevel="0" collapsed="false">
      <c r="A24" s="73" t="n">
        <v>19</v>
      </c>
      <c r="B24" s="81" t="str">
        <f aca="false">IF(ISNUMBER(B23), B23+7,"")</f>
        <v/>
      </c>
      <c r="D24" s="75"/>
      <c r="E24" s="75"/>
      <c r="F24" s="75"/>
      <c r="G24" s="75"/>
      <c r="I24" s="76" t="str">
        <f aca="false">IF(AND(ISNUMBER(C24),ISNUMBER(Data!B$4),ISNUMBER(Data!B$5)),66.47+13.7*C24+5*Data!B$5-6.8*Data!B$4,"")</f>
        <v/>
      </c>
      <c r="J24" s="76" t="str">
        <f aca="false">IF(AND(ISNUMBER(I24),ISNUMBER(Data!B$6)),Data!B$6*I24,I24)</f>
        <v/>
      </c>
      <c r="K24" s="77" t="str">
        <f aca="false">IF(AND(ISNUMBER(C24),ISNUMBER(Data!B$5),Data!B$5&lt;&gt;0),C24/(Data!B$5*Data!B$5/10000),"")</f>
        <v/>
      </c>
      <c r="L24" s="78" t="str">
        <f aca="false">IF(AND(ISNUMBER(C23),ISNUMBER(C24)),C24-C23,"")</f>
        <v/>
      </c>
      <c r="M24" s="79" t="str">
        <f aca="false">IF(AND(ISNUMBER(D23),ISNUMBER(D24)),D24-D23,"")</f>
        <v/>
      </c>
    </row>
    <row r="25" customFormat="false" ht="12.8" hidden="false" customHeight="false" outlineLevel="0" collapsed="false">
      <c r="A25" s="73" t="n">
        <v>20</v>
      </c>
      <c r="B25" s="81" t="str">
        <f aca="false">IF(ISNUMBER(B24), B24+7,"")</f>
        <v/>
      </c>
      <c r="D25" s="75"/>
      <c r="E25" s="75"/>
      <c r="F25" s="75"/>
      <c r="G25" s="75"/>
      <c r="I25" s="76" t="str">
        <f aca="false">IF(AND(ISNUMBER(C25),ISNUMBER(Data!B$4),ISNUMBER(Data!B$5)),66.47+13.7*C25+5*Data!B$5-6.8*Data!B$4,"")</f>
        <v/>
      </c>
      <c r="J25" s="76" t="str">
        <f aca="false">IF(AND(ISNUMBER(I25),ISNUMBER(Data!B$6)),Data!B$6*I25,I25)</f>
        <v/>
      </c>
      <c r="K25" s="77" t="str">
        <f aca="false">IF(AND(ISNUMBER(C25),ISNUMBER(Data!B$5),Data!B$5&lt;&gt;0),C25/(Data!B$5*Data!B$5/10000),"")</f>
        <v/>
      </c>
      <c r="L25" s="78" t="str">
        <f aca="false">IF(AND(ISNUMBER(C24),ISNUMBER(C25)),C25-C24,"")</f>
        <v/>
      </c>
      <c r="M25" s="79" t="str">
        <f aca="false">IF(AND(ISNUMBER(D24),ISNUMBER(D25)),D25-D24,"")</f>
        <v/>
      </c>
    </row>
    <row r="26" customFormat="false" ht="12.8" hidden="false" customHeight="false" outlineLevel="0" collapsed="false">
      <c r="A26" s="73" t="n">
        <v>21</v>
      </c>
      <c r="B26" s="81" t="str">
        <f aca="false">IF(ISNUMBER(B25), B25+7,"")</f>
        <v/>
      </c>
      <c r="D26" s="75"/>
      <c r="E26" s="75"/>
      <c r="F26" s="75"/>
      <c r="G26" s="75"/>
      <c r="I26" s="76" t="str">
        <f aca="false">IF(AND(ISNUMBER(C26),ISNUMBER(Data!B$4),ISNUMBER(Data!B$5)),66.47+13.7*C26+5*Data!B$5-6.8*Data!B$4,"")</f>
        <v/>
      </c>
      <c r="J26" s="76" t="str">
        <f aca="false">IF(AND(ISNUMBER(I26),ISNUMBER(Data!B$6)),Data!B$6*I26,I26)</f>
        <v/>
      </c>
      <c r="K26" s="77" t="str">
        <f aca="false">IF(AND(ISNUMBER(C26),ISNUMBER(Data!B$5),Data!B$5&lt;&gt;0),C26/(Data!B$5*Data!B$5/10000),"")</f>
        <v/>
      </c>
      <c r="L26" s="78" t="str">
        <f aca="false">IF(AND(ISNUMBER(C25),ISNUMBER(C26)),C26-C25,"")</f>
        <v/>
      </c>
      <c r="M26" s="79" t="str">
        <f aca="false">IF(AND(ISNUMBER(D25),ISNUMBER(D26)),D26-D25,"")</f>
        <v/>
      </c>
    </row>
    <row r="27" customFormat="false" ht="12.8" hidden="false" customHeight="false" outlineLevel="0" collapsed="false">
      <c r="A27" s="73" t="n">
        <v>22</v>
      </c>
      <c r="B27" s="81" t="str">
        <f aca="false">IF(ISNUMBER(B26), B26+7,"")</f>
        <v/>
      </c>
      <c r="D27" s="75"/>
      <c r="E27" s="75"/>
      <c r="F27" s="75"/>
      <c r="G27" s="75"/>
      <c r="I27" s="76" t="str">
        <f aca="false">IF(AND(ISNUMBER(C27),ISNUMBER(Data!B$4),ISNUMBER(Data!B$5)),66.47+13.7*C27+5*Data!B$5-6.8*Data!B$4,"")</f>
        <v/>
      </c>
      <c r="J27" s="76" t="str">
        <f aca="false">IF(AND(ISNUMBER(I27),ISNUMBER(Data!B$6)),Data!B$6*I27,I27)</f>
        <v/>
      </c>
      <c r="K27" s="77" t="str">
        <f aca="false">IF(AND(ISNUMBER(C27),ISNUMBER(Data!B$5),Data!B$5&lt;&gt;0),C27/(Data!B$5*Data!B$5/10000),"")</f>
        <v/>
      </c>
      <c r="L27" s="78" t="str">
        <f aca="false">IF(AND(ISNUMBER(C26),ISNUMBER(C27)),C27-C26,"")</f>
        <v/>
      </c>
      <c r="M27" s="79" t="str">
        <f aca="false">IF(AND(ISNUMBER(D26),ISNUMBER(D27)),D27-D26,"")</f>
        <v/>
      </c>
    </row>
    <row r="28" customFormat="false" ht="12.8" hidden="false" customHeight="false" outlineLevel="0" collapsed="false">
      <c r="A28" s="73" t="n">
        <v>23</v>
      </c>
      <c r="B28" s="81" t="str">
        <f aca="false">IF(ISNUMBER(B27), B27+7,"")</f>
        <v/>
      </c>
      <c r="D28" s="75"/>
      <c r="E28" s="75"/>
      <c r="F28" s="75"/>
      <c r="G28" s="75"/>
      <c r="I28" s="76" t="str">
        <f aca="false">IF(AND(ISNUMBER(C28),ISNUMBER(Data!B$4),ISNUMBER(Data!B$5)),66.47+13.7*C28+5*Data!B$5-6.8*Data!B$4,"")</f>
        <v/>
      </c>
      <c r="J28" s="76" t="str">
        <f aca="false">IF(AND(ISNUMBER(I28),ISNUMBER(Data!B$6)),Data!B$6*I28,I28)</f>
        <v/>
      </c>
      <c r="K28" s="77" t="str">
        <f aca="false">IF(AND(ISNUMBER(C28),ISNUMBER(Data!B$5),Data!B$5&lt;&gt;0),C28/(Data!B$5*Data!B$5/10000),"")</f>
        <v/>
      </c>
      <c r="L28" s="78" t="str">
        <f aca="false">IF(AND(ISNUMBER(C27),ISNUMBER(C28)),C28-C27,"")</f>
        <v/>
      </c>
      <c r="M28" s="79" t="str">
        <f aca="false">IF(AND(ISNUMBER(D27),ISNUMBER(D28)),D28-D27,"")</f>
        <v/>
      </c>
    </row>
    <row r="29" customFormat="false" ht="12.8" hidden="false" customHeight="false" outlineLevel="0" collapsed="false">
      <c r="A29" s="73" t="n">
        <v>24</v>
      </c>
      <c r="B29" s="81" t="str">
        <f aca="false">IF(ISNUMBER(B28), B28+7,"")</f>
        <v/>
      </c>
      <c r="D29" s="75"/>
      <c r="E29" s="75"/>
      <c r="F29" s="75"/>
      <c r="G29" s="75"/>
      <c r="I29" s="76" t="str">
        <f aca="false">IF(AND(ISNUMBER(C29),ISNUMBER(Data!B$4),ISNUMBER(Data!B$5)),66.47+13.7*C29+5*Data!B$5-6.8*Data!B$4,"")</f>
        <v/>
      </c>
      <c r="J29" s="76" t="str">
        <f aca="false">IF(AND(ISNUMBER(I29),ISNUMBER(Data!B$6)),Data!B$6*I29,I29)</f>
        <v/>
      </c>
      <c r="K29" s="77" t="str">
        <f aca="false">IF(AND(ISNUMBER(C29),ISNUMBER(Data!B$5),Data!B$5&lt;&gt;0),C29/(Data!B$5*Data!B$5/10000),"")</f>
        <v/>
      </c>
      <c r="L29" s="78" t="str">
        <f aca="false">IF(AND(ISNUMBER(C28),ISNUMBER(C29)),C29-C28,"")</f>
        <v/>
      </c>
      <c r="M29" s="79" t="str">
        <f aca="false">IF(AND(ISNUMBER(D28),ISNUMBER(D29)),D29-D28,"")</f>
        <v/>
      </c>
    </row>
    <row r="30" customFormat="false" ht="12.8" hidden="false" customHeight="false" outlineLevel="0" collapsed="false">
      <c r="A30" s="73" t="n">
        <v>25</v>
      </c>
      <c r="B30" s="81" t="str">
        <f aca="false">IF(ISNUMBER(B29), B29+7,"")</f>
        <v/>
      </c>
      <c r="D30" s="75"/>
      <c r="E30" s="75"/>
      <c r="F30" s="75"/>
      <c r="G30" s="75"/>
      <c r="I30" s="76" t="str">
        <f aca="false">IF(AND(ISNUMBER(C30),ISNUMBER(Data!B$4),ISNUMBER(Data!B$5)),66.47+13.7*C30+5*Data!B$5-6.8*Data!B$4,"")</f>
        <v/>
      </c>
      <c r="J30" s="76" t="str">
        <f aca="false">IF(AND(ISNUMBER(I30),ISNUMBER(Data!B$6)),Data!B$6*I30,I30)</f>
        <v/>
      </c>
      <c r="K30" s="77" t="str">
        <f aca="false">IF(AND(ISNUMBER(C30),ISNUMBER(Data!B$5),Data!B$5&lt;&gt;0),C30/(Data!B$5*Data!B$5/10000),"")</f>
        <v/>
      </c>
      <c r="L30" s="78" t="str">
        <f aca="false">IF(AND(ISNUMBER(C29),ISNUMBER(C30)),C30-C29,"")</f>
        <v/>
      </c>
      <c r="M30" s="79" t="str">
        <f aca="false">IF(AND(ISNUMBER(D29),ISNUMBER(D30)),D30-D29,"")</f>
        <v/>
      </c>
    </row>
    <row r="31" customFormat="false" ht="12.8" hidden="false" customHeight="false" outlineLevel="0" collapsed="false">
      <c r="A31" s="73" t="n">
        <v>26</v>
      </c>
      <c r="B31" s="81" t="str">
        <f aca="false">IF(ISNUMBER(B30), B30+7,"")</f>
        <v/>
      </c>
      <c r="D31" s="75"/>
      <c r="E31" s="75"/>
      <c r="F31" s="75"/>
      <c r="G31" s="75"/>
      <c r="I31" s="76" t="str">
        <f aca="false">IF(AND(ISNUMBER(C31),ISNUMBER(Data!B$4),ISNUMBER(Data!B$5)),66.47+13.7*C31+5*Data!B$5-6.8*Data!B$4,"")</f>
        <v/>
      </c>
      <c r="J31" s="76" t="str">
        <f aca="false">IF(AND(ISNUMBER(I31),ISNUMBER(Data!B$6)),Data!B$6*I31,I31)</f>
        <v/>
      </c>
      <c r="K31" s="77" t="str">
        <f aca="false">IF(AND(ISNUMBER(C31),ISNUMBER(Data!B$5),Data!B$5&lt;&gt;0),C31/(Data!B$5*Data!B$5/10000),"")</f>
        <v/>
      </c>
      <c r="L31" s="78" t="str">
        <f aca="false">IF(AND(ISNUMBER(C30),ISNUMBER(C31)),C31-C30,"")</f>
        <v/>
      </c>
      <c r="M31" s="79" t="str">
        <f aca="false">IF(AND(ISNUMBER(D30),ISNUMBER(D31)),D31-D30,"")</f>
        <v/>
      </c>
    </row>
    <row r="32" customFormat="false" ht="12.8" hidden="false" customHeight="false" outlineLevel="0" collapsed="false">
      <c r="A32" s="73" t="n">
        <v>27</v>
      </c>
      <c r="B32" s="81" t="str">
        <f aca="false">IF(ISNUMBER(B31), B31+7,"")</f>
        <v/>
      </c>
      <c r="D32" s="75"/>
      <c r="E32" s="75"/>
      <c r="F32" s="75"/>
      <c r="G32" s="75"/>
      <c r="I32" s="76" t="str">
        <f aca="false">IF(AND(ISNUMBER(C32),ISNUMBER(Data!B$4),ISNUMBER(Data!B$5)),66.47+13.7*C32+5*Data!B$5-6.8*Data!B$4,"")</f>
        <v/>
      </c>
      <c r="J32" s="76" t="str">
        <f aca="false">IF(AND(ISNUMBER(I32),ISNUMBER(Data!B$6)),Data!B$6*I32,I32)</f>
        <v/>
      </c>
      <c r="K32" s="77" t="str">
        <f aca="false">IF(AND(ISNUMBER(C32),ISNUMBER(Data!B$5),Data!B$5&lt;&gt;0),C32/(Data!B$5*Data!B$5/10000),"")</f>
        <v/>
      </c>
      <c r="L32" s="78" t="str">
        <f aca="false">IF(AND(ISNUMBER(C31),ISNUMBER(C32)),C32-C31,"")</f>
        <v/>
      </c>
      <c r="M32" s="79" t="str">
        <f aca="false">IF(AND(ISNUMBER(D31),ISNUMBER(D32)),D32-D31,"")</f>
        <v/>
      </c>
    </row>
    <row r="33" customFormat="false" ht="12.8" hidden="false" customHeight="false" outlineLevel="0" collapsed="false">
      <c r="A33" s="73" t="n">
        <v>28</v>
      </c>
      <c r="B33" s="81" t="str">
        <f aca="false">IF(ISNUMBER(B32), B32+7,"")</f>
        <v/>
      </c>
      <c r="D33" s="75"/>
      <c r="E33" s="75"/>
      <c r="F33" s="75"/>
      <c r="G33" s="75"/>
      <c r="I33" s="76" t="str">
        <f aca="false">IF(AND(ISNUMBER(C33),ISNUMBER(Data!B$4),ISNUMBER(Data!B$5)),66.47+13.7*C33+5*Data!B$5-6.8*Data!B$4,"")</f>
        <v/>
      </c>
      <c r="J33" s="76" t="str">
        <f aca="false">IF(AND(ISNUMBER(I33),ISNUMBER(Data!B$6)),Data!B$6*I33,I33)</f>
        <v/>
      </c>
      <c r="K33" s="77" t="str">
        <f aca="false">IF(AND(ISNUMBER(C33),ISNUMBER(Data!B$5),Data!B$5&lt;&gt;0),C33/(Data!B$5*Data!B$5/10000),"")</f>
        <v/>
      </c>
      <c r="L33" s="78" t="str">
        <f aca="false">IF(AND(ISNUMBER(C32),ISNUMBER(C33)),C33-C32,"")</f>
        <v/>
      </c>
      <c r="M33" s="79" t="str">
        <f aca="false">IF(AND(ISNUMBER(D32),ISNUMBER(D33)),D33-D32,"")</f>
        <v/>
      </c>
    </row>
    <row r="34" customFormat="false" ht="12.8" hidden="false" customHeight="false" outlineLevel="0" collapsed="false">
      <c r="A34" s="73" t="n">
        <v>29</v>
      </c>
      <c r="B34" s="81" t="str">
        <f aca="false">IF(ISNUMBER(B33), B33+7,"")</f>
        <v/>
      </c>
      <c r="D34" s="75"/>
      <c r="E34" s="75"/>
      <c r="F34" s="75"/>
      <c r="G34" s="75"/>
      <c r="I34" s="76" t="str">
        <f aca="false">IF(AND(ISNUMBER(C34),ISNUMBER(Data!B$4),ISNUMBER(Data!B$5)),66.47+13.7*C34+5*Data!B$5-6.8*Data!B$4,"")</f>
        <v/>
      </c>
      <c r="J34" s="76" t="str">
        <f aca="false">IF(AND(ISNUMBER(I34),ISNUMBER(Data!B$6)),Data!B$6*I34,I34)</f>
        <v/>
      </c>
      <c r="K34" s="77" t="str">
        <f aca="false">IF(AND(ISNUMBER(C34),ISNUMBER(Data!B$5),Data!B$5&lt;&gt;0),C34/(Data!B$5*Data!B$5/10000),"")</f>
        <v/>
      </c>
      <c r="L34" s="78" t="str">
        <f aca="false">IF(AND(ISNUMBER(C33),ISNUMBER(C34)),C34-C33,"")</f>
        <v/>
      </c>
      <c r="M34" s="79" t="str">
        <f aca="false">IF(AND(ISNUMBER(D33),ISNUMBER(D34)),D34-D33,"")</f>
        <v/>
      </c>
    </row>
    <row r="35" customFormat="false" ht="12.8" hidden="false" customHeight="false" outlineLevel="0" collapsed="false">
      <c r="A35" s="73" t="n">
        <v>30</v>
      </c>
      <c r="B35" s="81" t="str">
        <f aca="false">IF(ISNUMBER(B34), B34+7,"")</f>
        <v/>
      </c>
      <c r="D35" s="75"/>
      <c r="E35" s="75"/>
      <c r="F35" s="75"/>
      <c r="G35" s="75"/>
      <c r="I35" s="76" t="str">
        <f aca="false">IF(AND(ISNUMBER(C35),ISNUMBER(Data!B$4),ISNUMBER(Data!B$5)),66.47+13.7*C35+5*Data!B$5-6.8*Data!B$4,"")</f>
        <v/>
      </c>
      <c r="J35" s="76" t="str">
        <f aca="false">IF(AND(ISNUMBER(I35),ISNUMBER(Data!B$6)),Data!B$6*I35,I35)</f>
        <v/>
      </c>
      <c r="K35" s="77" t="str">
        <f aca="false">IF(AND(ISNUMBER(C35),ISNUMBER(Data!B$5),Data!B$5&lt;&gt;0),C35/(Data!B$5*Data!B$5/10000),"")</f>
        <v/>
      </c>
      <c r="L35" s="78" t="str">
        <f aca="false">IF(AND(ISNUMBER(C34),ISNUMBER(C35)),C35-C34,"")</f>
        <v/>
      </c>
      <c r="M35" s="79" t="str">
        <f aca="false">IF(AND(ISNUMBER(D34),ISNUMBER(D35)),D35-D34,"")</f>
        <v/>
      </c>
    </row>
    <row r="36" customFormat="false" ht="12.8" hidden="false" customHeight="false" outlineLevel="0" collapsed="false">
      <c r="A36" s="73" t="n">
        <v>31</v>
      </c>
      <c r="B36" s="81" t="str">
        <f aca="false">IF(ISNUMBER(B35), B35+7,"")</f>
        <v/>
      </c>
      <c r="D36" s="75"/>
      <c r="E36" s="75"/>
      <c r="F36" s="75"/>
      <c r="G36" s="75"/>
      <c r="I36" s="76" t="str">
        <f aca="false">IF(AND(ISNUMBER(C36),ISNUMBER(Data!B$4),ISNUMBER(Data!B$5)),66.47+13.7*C36+5*Data!B$5-6.8*Data!B$4,"")</f>
        <v/>
      </c>
      <c r="J36" s="76" t="str">
        <f aca="false">IF(AND(ISNUMBER(I36),ISNUMBER(Data!B$6)),Data!B$6*I36,I36)</f>
        <v/>
      </c>
      <c r="K36" s="77" t="str">
        <f aca="false">IF(AND(ISNUMBER(C36),ISNUMBER(Data!B$5),Data!B$5&lt;&gt;0),C36/(Data!B$5*Data!B$5/10000),"")</f>
        <v/>
      </c>
      <c r="L36" s="78" t="str">
        <f aca="false">IF(AND(ISNUMBER(C35),ISNUMBER(C36)),C36-C35,"")</f>
        <v/>
      </c>
      <c r="M36" s="79" t="str">
        <f aca="false">IF(AND(ISNUMBER(D35),ISNUMBER(D36)),D36-D35,"")</f>
        <v/>
      </c>
    </row>
    <row r="37" customFormat="false" ht="12.8" hidden="false" customHeight="false" outlineLevel="0" collapsed="false">
      <c r="A37" s="73" t="n">
        <v>32</v>
      </c>
      <c r="B37" s="81" t="str">
        <f aca="false">IF(ISNUMBER(B36), B36+7,"")</f>
        <v/>
      </c>
      <c r="D37" s="75"/>
      <c r="E37" s="75"/>
      <c r="F37" s="75"/>
      <c r="G37" s="75"/>
      <c r="I37" s="76" t="str">
        <f aca="false">IF(AND(ISNUMBER(C37),ISNUMBER(Data!B$4),ISNUMBER(Data!B$5)),66.47+13.7*C37+5*Data!B$5-6.8*Data!B$4,"")</f>
        <v/>
      </c>
      <c r="J37" s="76" t="str">
        <f aca="false">IF(AND(ISNUMBER(I37),ISNUMBER(Data!B$6)),Data!B$6*I37,I37)</f>
        <v/>
      </c>
      <c r="K37" s="77" t="str">
        <f aca="false">IF(AND(ISNUMBER(C37),ISNUMBER(Data!B$5),Data!B$5&lt;&gt;0),C37/(Data!B$5*Data!B$5/10000),"")</f>
        <v/>
      </c>
      <c r="L37" s="78" t="str">
        <f aca="false">IF(AND(ISNUMBER(C36),ISNUMBER(C37)),C37-C36,"")</f>
        <v/>
      </c>
      <c r="M37" s="79" t="str">
        <f aca="false">IF(AND(ISNUMBER(D36),ISNUMBER(D37)),D37-D36,"")</f>
        <v/>
      </c>
    </row>
    <row r="38" customFormat="false" ht="12.8" hidden="false" customHeight="false" outlineLevel="0" collapsed="false">
      <c r="A38" s="73" t="n">
        <v>33</v>
      </c>
      <c r="B38" s="81" t="str">
        <f aca="false">IF(ISNUMBER(B37), B37+7,"")</f>
        <v/>
      </c>
      <c r="D38" s="75"/>
      <c r="E38" s="75"/>
      <c r="F38" s="75"/>
      <c r="G38" s="75"/>
      <c r="I38" s="76" t="str">
        <f aca="false">IF(AND(ISNUMBER(C38),ISNUMBER(Data!B$4),ISNUMBER(Data!B$5)),66.47+13.7*C38+5*Data!B$5-6.8*Data!B$4,"")</f>
        <v/>
      </c>
      <c r="J38" s="76" t="str">
        <f aca="false">IF(AND(ISNUMBER(I38),ISNUMBER(Data!B$6)),Data!B$6*I38,I38)</f>
        <v/>
      </c>
      <c r="K38" s="77" t="str">
        <f aca="false">IF(AND(ISNUMBER(C38),ISNUMBER(Data!B$5),Data!B$5&lt;&gt;0),C38/(Data!B$5*Data!B$5/10000),"")</f>
        <v/>
      </c>
      <c r="L38" s="78" t="str">
        <f aca="false">IF(AND(ISNUMBER(C37),ISNUMBER(C38)),C38-C37,"")</f>
        <v/>
      </c>
      <c r="M38" s="79" t="str">
        <f aca="false">IF(AND(ISNUMBER(D37),ISNUMBER(D38)),D38-D37,"")</f>
        <v/>
      </c>
    </row>
    <row r="39" customFormat="false" ht="12.8" hidden="false" customHeight="false" outlineLevel="0" collapsed="false">
      <c r="A39" s="73" t="n">
        <v>34</v>
      </c>
      <c r="B39" s="81" t="str">
        <f aca="false">IF(ISNUMBER(B38), B38+7,"")</f>
        <v/>
      </c>
      <c r="D39" s="75"/>
      <c r="E39" s="75"/>
      <c r="F39" s="75"/>
      <c r="G39" s="75"/>
      <c r="I39" s="76" t="str">
        <f aca="false">IF(AND(ISNUMBER(C39),ISNUMBER(Data!B$4),ISNUMBER(Data!B$5)),66.47+13.7*C39+5*Data!B$5-6.8*Data!B$4,"")</f>
        <v/>
      </c>
      <c r="J39" s="76" t="str">
        <f aca="false">IF(AND(ISNUMBER(I39),ISNUMBER(Data!B$6)),Data!B$6*I39,I39)</f>
        <v/>
      </c>
      <c r="K39" s="77" t="str">
        <f aca="false">IF(AND(ISNUMBER(C39),ISNUMBER(Data!B$5),Data!B$5&lt;&gt;0),C39/(Data!B$5*Data!B$5/10000),"")</f>
        <v/>
      </c>
      <c r="L39" s="78" t="str">
        <f aca="false">IF(AND(ISNUMBER(C38),ISNUMBER(C39)),C39-C38,"")</f>
        <v/>
      </c>
      <c r="M39" s="79" t="str">
        <f aca="false">IF(AND(ISNUMBER(D38),ISNUMBER(D39)),D39-D38,"")</f>
        <v/>
      </c>
    </row>
    <row r="40" customFormat="false" ht="12.8" hidden="false" customHeight="false" outlineLevel="0" collapsed="false">
      <c r="A40" s="73" t="n">
        <v>35</v>
      </c>
      <c r="B40" s="81" t="str">
        <f aca="false">IF(ISNUMBER(B39), B39+7,"")</f>
        <v/>
      </c>
      <c r="D40" s="75"/>
      <c r="E40" s="75"/>
      <c r="F40" s="75"/>
      <c r="G40" s="75"/>
      <c r="I40" s="76" t="str">
        <f aca="false">IF(AND(ISNUMBER(C40),ISNUMBER(Data!B$4),ISNUMBER(Data!B$5)),66.47+13.7*C40+5*Data!B$5-6.8*Data!B$4,"")</f>
        <v/>
      </c>
      <c r="J40" s="76" t="str">
        <f aca="false">IF(AND(ISNUMBER(I40),ISNUMBER(Data!B$6)),Data!B$6*I40,I40)</f>
        <v/>
      </c>
      <c r="K40" s="77" t="str">
        <f aca="false">IF(AND(ISNUMBER(C40),ISNUMBER(Data!B$5),Data!B$5&lt;&gt;0),C40/(Data!B$5*Data!B$5/10000),"")</f>
        <v/>
      </c>
      <c r="L40" s="78" t="str">
        <f aca="false">IF(AND(ISNUMBER(C39),ISNUMBER(C40)),C40-C39,"")</f>
        <v/>
      </c>
      <c r="M40" s="79" t="str">
        <f aca="false">IF(AND(ISNUMBER(D39),ISNUMBER(D40)),D40-D39,"")</f>
        <v/>
      </c>
    </row>
    <row r="41" customFormat="false" ht="12.8" hidden="false" customHeight="false" outlineLevel="0" collapsed="false">
      <c r="A41" s="73" t="n">
        <v>36</v>
      </c>
      <c r="B41" s="81" t="str">
        <f aca="false">IF(ISNUMBER(B40), B40+7,"")</f>
        <v/>
      </c>
      <c r="D41" s="75"/>
      <c r="E41" s="75"/>
      <c r="F41" s="75"/>
      <c r="G41" s="75"/>
      <c r="I41" s="76" t="str">
        <f aca="false">IF(AND(ISNUMBER(C41),ISNUMBER(Data!B$4),ISNUMBER(Data!B$5)),66.47+13.7*C41+5*Data!B$5-6.8*Data!B$4,"")</f>
        <v/>
      </c>
      <c r="J41" s="76" t="str">
        <f aca="false">IF(AND(ISNUMBER(I41),ISNUMBER(Data!B$6)),Data!B$6*I41,I41)</f>
        <v/>
      </c>
      <c r="K41" s="77" t="str">
        <f aca="false">IF(AND(ISNUMBER(C41),ISNUMBER(Data!B$5),Data!B$5&lt;&gt;0),C41/(Data!B$5*Data!B$5/10000),"")</f>
        <v/>
      </c>
      <c r="L41" s="78" t="str">
        <f aca="false">IF(AND(ISNUMBER(C40),ISNUMBER(C41)),C41-C40,"")</f>
        <v/>
      </c>
      <c r="M41" s="79" t="str">
        <f aca="false">IF(AND(ISNUMBER(D40),ISNUMBER(D41)),D41-D40,"")</f>
        <v/>
      </c>
    </row>
    <row r="42" customFormat="false" ht="12.8" hidden="false" customHeight="false" outlineLevel="0" collapsed="false">
      <c r="A42" s="73" t="n">
        <v>37</v>
      </c>
      <c r="B42" s="81" t="str">
        <f aca="false">IF(ISNUMBER(B41), B41+7,"")</f>
        <v/>
      </c>
      <c r="D42" s="75"/>
      <c r="E42" s="75"/>
      <c r="F42" s="75"/>
      <c r="G42" s="75"/>
      <c r="I42" s="76" t="str">
        <f aca="false">IF(AND(ISNUMBER(C42),ISNUMBER(Data!B$4),ISNUMBER(Data!B$5)),66.47+13.7*C42+5*Data!B$5-6.8*Data!B$4,"")</f>
        <v/>
      </c>
      <c r="J42" s="76" t="str">
        <f aca="false">IF(AND(ISNUMBER(I42),ISNUMBER(Data!B$6)),Data!B$6*I42,I42)</f>
        <v/>
      </c>
      <c r="K42" s="77" t="str">
        <f aca="false">IF(AND(ISNUMBER(C42),ISNUMBER(Data!B$5),Data!B$5&lt;&gt;0),C42/(Data!B$5*Data!B$5/10000),"")</f>
        <v/>
      </c>
      <c r="L42" s="78" t="str">
        <f aca="false">IF(AND(ISNUMBER(C41),ISNUMBER(C42)),C42-C41,"")</f>
        <v/>
      </c>
      <c r="M42" s="79" t="str">
        <f aca="false">IF(AND(ISNUMBER(D41),ISNUMBER(D42)),D42-D41,"")</f>
        <v/>
      </c>
    </row>
    <row r="43" customFormat="false" ht="12.8" hidden="false" customHeight="false" outlineLevel="0" collapsed="false">
      <c r="A43" s="73" t="n">
        <v>38</v>
      </c>
      <c r="B43" s="81" t="str">
        <f aca="false">IF(ISNUMBER(B42), B42+7,"")</f>
        <v/>
      </c>
      <c r="D43" s="75"/>
      <c r="E43" s="75"/>
      <c r="F43" s="75"/>
      <c r="G43" s="75"/>
      <c r="I43" s="76" t="str">
        <f aca="false">IF(AND(ISNUMBER(C43),ISNUMBER(Data!B$4),ISNUMBER(Data!B$5)),66.47+13.7*C43+5*Data!B$5-6.8*Data!B$4,"")</f>
        <v/>
      </c>
      <c r="J43" s="76" t="str">
        <f aca="false">IF(AND(ISNUMBER(I43),ISNUMBER(Data!B$6)),Data!B$6*I43,I43)</f>
        <v/>
      </c>
      <c r="K43" s="77" t="str">
        <f aca="false">IF(AND(ISNUMBER(C43),ISNUMBER(Data!B$5),Data!B$5&lt;&gt;0),C43/(Data!B$5*Data!B$5/10000),"")</f>
        <v/>
      </c>
      <c r="L43" s="78" t="str">
        <f aca="false">IF(AND(ISNUMBER(C42),ISNUMBER(C43)),C43-C42,"")</f>
        <v/>
      </c>
      <c r="M43" s="79" t="str">
        <f aca="false">IF(AND(ISNUMBER(D42),ISNUMBER(D43)),D43-D42,"")</f>
        <v/>
      </c>
    </row>
    <row r="44" customFormat="false" ht="12.8" hidden="false" customHeight="false" outlineLevel="0" collapsed="false">
      <c r="A44" s="73" t="n">
        <v>39</v>
      </c>
      <c r="B44" s="81" t="str">
        <f aca="false">IF(ISNUMBER(B43), B43+7,"")</f>
        <v/>
      </c>
      <c r="D44" s="75"/>
      <c r="E44" s="75"/>
      <c r="F44" s="75"/>
      <c r="G44" s="75"/>
      <c r="I44" s="76" t="str">
        <f aca="false">IF(AND(ISNUMBER(C44),ISNUMBER(Data!B$4),ISNUMBER(Data!B$5)),66.47+13.7*C44+5*Data!B$5-6.8*Data!B$4,"")</f>
        <v/>
      </c>
      <c r="J44" s="76" t="str">
        <f aca="false">IF(AND(ISNUMBER(I44),ISNUMBER(Data!B$6)),Data!B$6*I44,I44)</f>
        <v/>
      </c>
      <c r="K44" s="77" t="str">
        <f aca="false">IF(AND(ISNUMBER(C44),ISNUMBER(Data!B$5),Data!B$5&lt;&gt;0),C44/(Data!B$5*Data!B$5/10000),"")</f>
        <v/>
      </c>
      <c r="L44" s="78" t="str">
        <f aca="false">IF(AND(ISNUMBER(C43),ISNUMBER(C44)),C44-C43,"")</f>
        <v/>
      </c>
      <c r="M44" s="79" t="str">
        <f aca="false">IF(AND(ISNUMBER(D43),ISNUMBER(D44)),D44-D43,"")</f>
        <v/>
      </c>
    </row>
    <row r="45" customFormat="false" ht="12.8" hidden="false" customHeight="false" outlineLevel="0" collapsed="false">
      <c r="A45" s="73" t="n">
        <v>40</v>
      </c>
      <c r="B45" s="81" t="str">
        <f aca="false">IF(ISNUMBER(B44), B44+7,"")</f>
        <v/>
      </c>
      <c r="D45" s="75"/>
      <c r="E45" s="75"/>
      <c r="F45" s="75"/>
      <c r="G45" s="75"/>
      <c r="I45" s="76" t="str">
        <f aca="false">IF(AND(ISNUMBER(C45),ISNUMBER(Data!B$4),ISNUMBER(Data!B$5)),66.47+13.7*C45+5*Data!B$5-6.8*Data!B$4,"")</f>
        <v/>
      </c>
      <c r="J45" s="76" t="str">
        <f aca="false">IF(AND(ISNUMBER(I45),ISNUMBER(Data!B$6)),Data!B$6*I45,I45)</f>
        <v/>
      </c>
      <c r="K45" s="77" t="str">
        <f aca="false">IF(AND(ISNUMBER(C45),ISNUMBER(Data!B$5),Data!B$5&lt;&gt;0),C45/(Data!B$5*Data!B$5/10000),"")</f>
        <v/>
      </c>
      <c r="L45" s="78" t="str">
        <f aca="false">IF(AND(ISNUMBER(C44),ISNUMBER(C45)),C45-C44,"")</f>
        <v/>
      </c>
      <c r="M45" s="79" t="str">
        <f aca="false">IF(AND(ISNUMBER(D44),ISNUMBER(D45)),D45-D44,"")</f>
        <v/>
      </c>
    </row>
    <row r="46" customFormat="false" ht="12.8" hidden="false" customHeight="false" outlineLevel="0" collapsed="false">
      <c r="A46" s="73" t="n">
        <v>41</v>
      </c>
      <c r="B46" s="81" t="str">
        <f aca="false">IF(ISNUMBER(B45), B45+7,"")</f>
        <v/>
      </c>
      <c r="D46" s="75"/>
      <c r="E46" s="75"/>
      <c r="F46" s="75"/>
      <c r="G46" s="75"/>
      <c r="I46" s="76" t="str">
        <f aca="false">IF(AND(ISNUMBER(C46),ISNUMBER(Data!B$4),ISNUMBER(Data!B$5)),66.47+13.7*C46+5*Data!B$5-6.8*Data!B$4,"")</f>
        <v/>
      </c>
      <c r="J46" s="76" t="str">
        <f aca="false">IF(AND(ISNUMBER(I46),ISNUMBER(Data!B$6)),Data!B$6*I46,I46)</f>
        <v/>
      </c>
      <c r="K46" s="77" t="str">
        <f aca="false">IF(AND(ISNUMBER(C46),ISNUMBER(Data!B$5),Data!B$5&lt;&gt;0),C46/(Data!B$5*Data!B$5/10000),"")</f>
        <v/>
      </c>
      <c r="L46" s="78" t="str">
        <f aca="false">IF(AND(ISNUMBER(C45),ISNUMBER(C46)),C46-C45,"")</f>
        <v/>
      </c>
      <c r="M46" s="79" t="str">
        <f aca="false">IF(AND(ISNUMBER(D45),ISNUMBER(D46)),D46-D45,"")</f>
        <v/>
      </c>
    </row>
    <row r="47" customFormat="false" ht="12.8" hidden="false" customHeight="false" outlineLevel="0" collapsed="false">
      <c r="A47" s="73" t="n">
        <v>42</v>
      </c>
      <c r="B47" s="81" t="str">
        <f aca="false">IF(ISNUMBER(B46), B46+7,"")</f>
        <v/>
      </c>
      <c r="D47" s="75"/>
      <c r="E47" s="75"/>
      <c r="F47" s="75"/>
      <c r="G47" s="75"/>
      <c r="I47" s="76" t="str">
        <f aca="false">IF(AND(ISNUMBER(C47),ISNUMBER(Data!B$4),ISNUMBER(Data!B$5)),66.47+13.7*C47+5*Data!B$5-6.8*Data!B$4,"")</f>
        <v/>
      </c>
      <c r="J47" s="76" t="str">
        <f aca="false">IF(AND(ISNUMBER(I47),ISNUMBER(Data!B$6)),Data!B$6*I47,I47)</f>
        <v/>
      </c>
      <c r="K47" s="77" t="str">
        <f aca="false">IF(AND(ISNUMBER(C47),ISNUMBER(Data!B$5),Data!B$5&lt;&gt;0),C47/(Data!B$5*Data!B$5/10000),"")</f>
        <v/>
      </c>
      <c r="L47" s="78" t="str">
        <f aca="false">IF(AND(ISNUMBER(C46),ISNUMBER(C47)),C47-C46,"")</f>
        <v/>
      </c>
      <c r="M47" s="79" t="str">
        <f aca="false">IF(AND(ISNUMBER(D46),ISNUMBER(D47)),D47-D46,"")</f>
        <v/>
      </c>
    </row>
    <row r="48" customFormat="false" ht="12.8" hidden="false" customHeight="false" outlineLevel="0" collapsed="false">
      <c r="A48" s="73" t="n">
        <v>43</v>
      </c>
      <c r="B48" s="81" t="str">
        <f aca="false">IF(ISNUMBER(B47), B47+7,"")</f>
        <v/>
      </c>
      <c r="D48" s="75"/>
      <c r="E48" s="75"/>
      <c r="F48" s="75"/>
      <c r="G48" s="75"/>
      <c r="I48" s="76" t="str">
        <f aca="false">IF(AND(ISNUMBER(C48),ISNUMBER(Data!B$4),ISNUMBER(Data!B$5)),66.47+13.7*C48+5*Data!B$5-6.8*Data!B$4,"")</f>
        <v/>
      </c>
      <c r="J48" s="76" t="str">
        <f aca="false">IF(AND(ISNUMBER(I48),ISNUMBER(Data!B$6)),Data!B$6*I48,I48)</f>
        <v/>
      </c>
      <c r="K48" s="77" t="str">
        <f aca="false">IF(AND(ISNUMBER(C48),ISNUMBER(Data!B$5),Data!B$5&lt;&gt;0),C48/(Data!B$5*Data!B$5/10000),"")</f>
        <v/>
      </c>
      <c r="L48" s="78" t="str">
        <f aca="false">IF(AND(ISNUMBER(C47),ISNUMBER(C48)),C48-C47,"")</f>
        <v/>
      </c>
      <c r="M48" s="79" t="str">
        <f aca="false">IF(AND(ISNUMBER(D47),ISNUMBER(D48)),D48-D47,"")</f>
        <v/>
      </c>
    </row>
    <row r="49" customFormat="false" ht="12.8" hidden="false" customHeight="false" outlineLevel="0" collapsed="false">
      <c r="A49" s="73" t="n">
        <v>44</v>
      </c>
      <c r="B49" s="81" t="str">
        <f aca="false">IF(ISNUMBER(B48), B48+7,"")</f>
        <v/>
      </c>
      <c r="D49" s="75"/>
      <c r="E49" s="75"/>
      <c r="F49" s="75"/>
      <c r="G49" s="75"/>
      <c r="I49" s="76" t="str">
        <f aca="false">IF(AND(ISNUMBER(C49),ISNUMBER(Data!B$4),ISNUMBER(Data!B$5)),66.47+13.7*C49+5*Data!B$5-6.8*Data!B$4,"")</f>
        <v/>
      </c>
      <c r="J49" s="76" t="str">
        <f aca="false">IF(AND(ISNUMBER(I49),ISNUMBER(Data!B$6)),Data!B$6*I49,I49)</f>
        <v/>
      </c>
      <c r="K49" s="77" t="str">
        <f aca="false">IF(AND(ISNUMBER(C49),ISNUMBER(Data!B$5),Data!B$5&lt;&gt;0),C49/(Data!B$5*Data!B$5/10000),"")</f>
        <v/>
      </c>
      <c r="L49" s="78" t="str">
        <f aca="false">IF(AND(ISNUMBER(C48),ISNUMBER(C49)),C49-C48,"")</f>
        <v/>
      </c>
      <c r="M49" s="79" t="str">
        <f aca="false">IF(AND(ISNUMBER(D48),ISNUMBER(D49)),D49-D48,"")</f>
        <v/>
      </c>
    </row>
    <row r="50" customFormat="false" ht="12.8" hidden="false" customHeight="false" outlineLevel="0" collapsed="false">
      <c r="A50" s="73" t="n">
        <v>45</v>
      </c>
      <c r="B50" s="81" t="str">
        <f aca="false">IF(ISNUMBER(B49), B49+7,"")</f>
        <v/>
      </c>
      <c r="D50" s="75"/>
      <c r="E50" s="75"/>
      <c r="F50" s="75"/>
      <c r="G50" s="75"/>
      <c r="I50" s="76" t="str">
        <f aca="false">IF(AND(ISNUMBER(C50),ISNUMBER(Data!B$4),ISNUMBER(Data!B$5)),66.47+13.7*C50+5*Data!B$5-6.8*Data!B$4,"")</f>
        <v/>
      </c>
      <c r="J50" s="76" t="str">
        <f aca="false">IF(AND(ISNUMBER(I50),ISNUMBER(Data!B$6)),Data!B$6*I50,I50)</f>
        <v/>
      </c>
      <c r="K50" s="77" t="str">
        <f aca="false">IF(AND(ISNUMBER(C50),ISNUMBER(Data!B$5),Data!B$5&lt;&gt;0),C50/(Data!B$5*Data!B$5/10000),"")</f>
        <v/>
      </c>
      <c r="L50" s="78" t="str">
        <f aca="false">IF(AND(ISNUMBER(C49),ISNUMBER(C50)),C50-C49,"")</f>
        <v/>
      </c>
      <c r="M50" s="79" t="str">
        <f aca="false">IF(AND(ISNUMBER(D49),ISNUMBER(D50)),D50-D49,"")</f>
        <v/>
      </c>
    </row>
    <row r="51" customFormat="false" ht="12.8" hidden="false" customHeight="false" outlineLevel="0" collapsed="false">
      <c r="A51" s="73" t="n">
        <v>46</v>
      </c>
      <c r="B51" s="81" t="str">
        <f aca="false">IF(ISNUMBER(B50), B50+7,"")</f>
        <v/>
      </c>
      <c r="D51" s="75"/>
      <c r="E51" s="75"/>
      <c r="F51" s="75"/>
      <c r="G51" s="75"/>
      <c r="I51" s="76" t="str">
        <f aca="false">IF(AND(ISNUMBER(C51),ISNUMBER(Data!B$4),ISNUMBER(Data!B$5)),66.47+13.7*C51+5*Data!B$5-6.8*Data!B$4,"")</f>
        <v/>
      </c>
      <c r="J51" s="76" t="str">
        <f aca="false">IF(AND(ISNUMBER(I51),ISNUMBER(Data!B$6)),Data!B$6*I51,I51)</f>
        <v/>
      </c>
      <c r="K51" s="77" t="str">
        <f aca="false">IF(AND(ISNUMBER(C51),ISNUMBER(Data!B$5),Data!B$5&lt;&gt;0),C51/(Data!B$5*Data!B$5/10000),"")</f>
        <v/>
      </c>
      <c r="L51" s="78" t="str">
        <f aca="false">IF(AND(ISNUMBER(C50),ISNUMBER(C51)),C51-C50,"")</f>
        <v/>
      </c>
      <c r="M51" s="79" t="str">
        <f aca="false">IF(AND(ISNUMBER(D50),ISNUMBER(D51)),D51-D50,"")</f>
        <v/>
      </c>
    </row>
    <row r="52" customFormat="false" ht="12.8" hidden="false" customHeight="false" outlineLevel="0" collapsed="false">
      <c r="A52" s="73" t="n">
        <v>47</v>
      </c>
      <c r="B52" s="81" t="str">
        <f aca="false">IF(ISNUMBER(B51), B51+7,"")</f>
        <v/>
      </c>
      <c r="D52" s="75"/>
      <c r="E52" s="75"/>
      <c r="F52" s="75"/>
      <c r="G52" s="75"/>
      <c r="I52" s="76" t="str">
        <f aca="false">IF(AND(ISNUMBER(C52),ISNUMBER(Data!B$4),ISNUMBER(Data!B$5)),66.47+13.7*C52+5*Data!B$5-6.8*Data!B$4,"")</f>
        <v/>
      </c>
      <c r="J52" s="76" t="str">
        <f aca="false">IF(AND(ISNUMBER(I52),ISNUMBER(Data!B$6)),Data!B$6*I52,I52)</f>
        <v/>
      </c>
      <c r="K52" s="77" t="str">
        <f aca="false">IF(AND(ISNUMBER(C52),ISNUMBER(Data!B$5),Data!B$5&lt;&gt;0),C52/(Data!B$5*Data!B$5/10000),"")</f>
        <v/>
      </c>
      <c r="L52" s="78" t="str">
        <f aca="false">IF(AND(ISNUMBER(C51),ISNUMBER(C52)),C52-C51,"")</f>
        <v/>
      </c>
      <c r="M52" s="79" t="str">
        <f aca="false">IF(AND(ISNUMBER(D51),ISNUMBER(D52)),D52-D51,"")</f>
        <v/>
      </c>
    </row>
    <row r="53" customFormat="false" ht="12.8" hidden="false" customHeight="false" outlineLevel="0" collapsed="false">
      <c r="A53" s="73" t="n">
        <v>48</v>
      </c>
      <c r="B53" s="81" t="str">
        <f aca="false">IF(ISNUMBER(B52), B52+7,"")</f>
        <v/>
      </c>
      <c r="D53" s="75"/>
      <c r="E53" s="75"/>
      <c r="F53" s="75"/>
      <c r="G53" s="75"/>
      <c r="I53" s="76" t="str">
        <f aca="false">IF(AND(ISNUMBER(C53),ISNUMBER(Data!B$4),ISNUMBER(Data!B$5)),66.47+13.7*C53+5*Data!B$5-6.8*Data!B$4,"")</f>
        <v/>
      </c>
      <c r="J53" s="76" t="str">
        <f aca="false">IF(AND(ISNUMBER(I53),ISNUMBER(Data!B$6)),Data!B$6*I53,I53)</f>
        <v/>
      </c>
      <c r="K53" s="77" t="str">
        <f aca="false">IF(AND(ISNUMBER(C53),ISNUMBER(Data!B$5),Data!B$5&lt;&gt;0),C53/(Data!B$5*Data!B$5/10000),"")</f>
        <v/>
      </c>
      <c r="L53" s="78" t="str">
        <f aca="false">IF(AND(ISNUMBER(C52),ISNUMBER(C53)),C53-C52,"")</f>
        <v/>
      </c>
      <c r="M53" s="79" t="str">
        <f aca="false">IF(AND(ISNUMBER(D52),ISNUMBER(D53)),D53-D52,"")</f>
        <v/>
      </c>
    </row>
    <row r="54" customFormat="false" ht="12.8" hidden="false" customHeight="false" outlineLevel="0" collapsed="false">
      <c r="A54" s="73" t="n">
        <v>49</v>
      </c>
      <c r="B54" s="81" t="str">
        <f aca="false">IF(ISNUMBER(B53), B53+7,"")</f>
        <v/>
      </c>
      <c r="D54" s="75"/>
      <c r="E54" s="75"/>
      <c r="F54" s="75"/>
      <c r="G54" s="75"/>
      <c r="I54" s="76" t="str">
        <f aca="false">IF(AND(ISNUMBER(C54),ISNUMBER(Data!B$4),ISNUMBER(Data!B$5)),66.47+13.7*C54+5*Data!B$5-6.8*Data!B$4,"")</f>
        <v/>
      </c>
      <c r="J54" s="76" t="str">
        <f aca="false">IF(AND(ISNUMBER(I54),ISNUMBER(Data!B$6)),Data!B$6*I54,I54)</f>
        <v/>
      </c>
      <c r="K54" s="77" t="str">
        <f aca="false">IF(AND(ISNUMBER(C54),ISNUMBER(Data!B$5),Data!B$5&lt;&gt;0),C54/(Data!B$5*Data!B$5/10000),"")</f>
        <v/>
      </c>
      <c r="L54" s="78" t="str">
        <f aca="false">IF(AND(ISNUMBER(C53),ISNUMBER(C54)),C54-C53,"")</f>
        <v/>
      </c>
      <c r="M54" s="79" t="str">
        <f aca="false">IF(AND(ISNUMBER(D53),ISNUMBER(D54)),D54-D53,"")</f>
        <v/>
      </c>
    </row>
    <row r="55" customFormat="false" ht="12.8" hidden="false" customHeight="false" outlineLevel="0" collapsed="false">
      <c r="A55" s="73" t="n">
        <v>50</v>
      </c>
      <c r="B55" s="81" t="str">
        <f aca="false">IF(ISNUMBER(B54), B54+7,"")</f>
        <v/>
      </c>
      <c r="D55" s="75"/>
      <c r="E55" s="75"/>
      <c r="F55" s="75"/>
      <c r="G55" s="75"/>
      <c r="I55" s="76" t="str">
        <f aca="false">IF(AND(ISNUMBER(C55),ISNUMBER(Data!B$4),ISNUMBER(Data!B$5)),66.47+13.7*C55+5*Data!B$5-6.8*Data!B$4,"")</f>
        <v/>
      </c>
      <c r="J55" s="76" t="str">
        <f aca="false">IF(AND(ISNUMBER(I55),ISNUMBER(Data!B$6)),Data!B$6*I55,I55)</f>
        <v/>
      </c>
      <c r="K55" s="77" t="str">
        <f aca="false">IF(AND(ISNUMBER(C55),ISNUMBER(Data!B$5),Data!B$5&lt;&gt;0),C55/(Data!B$5*Data!B$5/10000),"")</f>
        <v/>
      </c>
      <c r="L55" s="78" t="str">
        <f aca="false">IF(AND(ISNUMBER(C54),ISNUMBER(C55)),C55-C54,"")</f>
        <v/>
      </c>
      <c r="M55" s="79" t="str">
        <f aca="false">IF(AND(ISNUMBER(D54),ISNUMBER(D55)),D55-D54,"")</f>
        <v/>
      </c>
    </row>
    <row r="56" customFormat="false" ht="12.8" hidden="false" customHeight="false" outlineLevel="0" collapsed="false">
      <c r="A56" s="73" t="n">
        <v>51</v>
      </c>
      <c r="B56" s="81" t="str">
        <f aca="false">IF(ISNUMBER(B55), B55+7,"")</f>
        <v/>
      </c>
      <c r="I56" s="76" t="str">
        <f aca="false">IF(AND(ISNUMBER(C56),ISNUMBER(Data!B$4),ISNUMBER(Data!B$5)),66.47+13.7*C56+5*Data!B$5-6.8*Data!B$4,"")</f>
        <v/>
      </c>
      <c r="J56" s="76" t="str">
        <f aca="false">IF(AND(ISNUMBER(I56),ISNUMBER(Data!B$6)),Data!B$6*I56,I56)</f>
        <v/>
      </c>
      <c r="K56" s="77" t="str">
        <f aca="false">IF(AND(ISNUMBER(C56),ISNUMBER(Data!B$5),Data!B$5&lt;&gt;0),C56/(Data!B$5*Data!B$5/10000),"")</f>
        <v/>
      </c>
      <c r="L56" s="78" t="str">
        <f aca="false">IF(AND(ISNUMBER(C55),ISNUMBER(C56)),C56-C55,"")</f>
        <v/>
      </c>
      <c r="M56" s="79" t="str">
        <f aca="false">IF(AND(ISNUMBER(D55),ISNUMBER(D56)),D56-D55,"")</f>
        <v/>
      </c>
    </row>
    <row r="57" customFormat="false" ht="12.8" hidden="false" customHeight="false" outlineLevel="0" collapsed="false">
      <c r="A57" s="73" t="n">
        <v>52</v>
      </c>
      <c r="B57" s="81" t="str">
        <f aca="false">IF(ISNUMBER(B56), B56+7,"")</f>
        <v/>
      </c>
      <c r="I57" s="76" t="str">
        <f aca="false">IF(AND(ISNUMBER(C57),ISNUMBER(Data!B$4),ISNUMBER(Data!B$5)),66.47+13.7*C57+5*Data!B$5-6.8*Data!B$4,"")</f>
        <v/>
      </c>
      <c r="J57" s="76" t="str">
        <f aca="false">IF(AND(ISNUMBER(I57),ISNUMBER(Data!B$6)),Data!B$6*I57,I57)</f>
        <v/>
      </c>
      <c r="K57" s="77" t="str">
        <f aca="false">IF(AND(ISNUMBER(C57),ISNUMBER(Data!B$5),Data!B$5&lt;&gt;0),C57/(Data!B$5*Data!B$5/10000),"")</f>
        <v/>
      </c>
      <c r="L57" s="78" t="str">
        <f aca="false">IF(AND(ISNUMBER(C56),ISNUMBER(C57)),C57-C56,"")</f>
        <v/>
      </c>
      <c r="M57" s="79" t="str">
        <f aca="false">IF(AND(ISNUMBER(D56),ISNUMBER(D57)),D57-D56,"")</f>
        <v/>
      </c>
    </row>
    <row r="58" customFormat="false" ht="12.8" hidden="false" customHeight="false" outlineLevel="0" collapsed="false">
      <c r="A58" s="73" t="n">
        <v>53</v>
      </c>
      <c r="B58" s="81" t="str">
        <f aca="false">IF(ISNUMBER(B57), B57+7,"")</f>
        <v/>
      </c>
      <c r="I58" s="76" t="str">
        <f aca="false">IF(AND(ISNUMBER(C58),ISNUMBER(Data!B$4),ISNUMBER(Data!B$5)),66.47+13.7*C58+5*Data!B$5-6.8*Data!B$4,"")</f>
        <v/>
      </c>
      <c r="J58" s="76" t="str">
        <f aca="false">IF(AND(ISNUMBER(I58),ISNUMBER(Data!B$6)),Data!B$6*I58,I58)</f>
        <v/>
      </c>
      <c r="K58" s="77" t="str">
        <f aca="false">IF(AND(ISNUMBER(C58),ISNUMBER(Data!B$5),Data!B$5&lt;&gt;0),C58/(Data!B$5*Data!B$5/10000),"")</f>
        <v/>
      </c>
      <c r="L58" s="78" t="str">
        <f aca="false">IF(AND(ISNUMBER(C57),ISNUMBER(C58)),C58-C57,"")</f>
        <v/>
      </c>
      <c r="M58" s="79" t="str">
        <f aca="false">IF(AND(ISNUMBER(D57),ISNUMBER(D58)),D58-D57,"")</f>
        <v/>
      </c>
    </row>
    <row r="59" customFormat="false" ht="12.8" hidden="false" customHeight="false" outlineLevel="0" collapsed="false">
      <c r="A59" s="73" t="n">
        <v>54</v>
      </c>
      <c r="B59" s="81" t="str">
        <f aca="false">IF(ISNUMBER(B58), B58+7,"")</f>
        <v/>
      </c>
      <c r="I59" s="76" t="str">
        <f aca="false">IF(AND(ISNUMBER(C59),ISNUMBER(Data!B$4),ISNUMBER(Data!B$5)),66.47+13.7*C59+5*Data!B$5-6.8*Data!B$4,"")</f>
        <v/>
      </c>
      <c r="J59" s="76" t="str">
        <f aca="false">IF(AND(ISNUMBER(I59),ISNUMBER(Data!B$6)),Data!B$6*I59,I59)</f>
        <v/>
      </c>
      <c r="K59" s="77" t="str">
        <f aca="false">IF(AND(ISNUMBER(C59),ISNUMBER(Data!B$5),Data!B$5&lt;&gt;0),C59/(Data!B$5*Data!B$5/10000),"")</f>
        <v/>
      </c>
      <c r="L59" s="78" t="str">
        <f aca="false">IF(AND(ISNUMBER(C58),ISNUMBER(C59)),C59-C58,"")</f>
        <v/>
      </c>
      <c r="M59" s="79" t="str">
        <f aca="false">IF(AND(ISNUMBER(D58),ISNUMBER(D59)),D59-D58,"")</f>
        <v/>
      </c>
    </row>
  </sheetData>
  <mergeCells count="4">
    <mergeCell ref="A1:M1"/>
    <mergeCell ref="C2:H2"/>
    <mergeCell ref="I2:K2"/>
    <mergeCell ref="L2:M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3"/>
    <col collapsed="false" customWidth="false" hidden="false" outlineLevel="0" max="2" min="2" style="8" width="11.52"/>
    <col collapsed="false" customWidth="true" hidden="false" outlineLevel="0" max="3" min="3" style="0" width="8.8"/>
    <col collapsed="false" customWidth="true" hidden="false" outlineLevel="0" max="4" min="4" style="0" width="8.06"/>
    <col collapsed="false" customWidth="true" hidden="false" outlineLevel="0" max="5" min="5" style="0" width="9.2"/>
    <col collapsed="false" customWidth="true" hidden="false" outlineLevel="0" max="6" min="6" style="0" width="10.28"/>
    <col collapsed="false" customWidth="true" hidden="false" outlineLevel="0" max="7" min="7" style="0" width="8.63"/>
    <col collapsed="false" customWidth="true" hidden="false" outlineLevel="0" max="8" min="8" style="0" width="9.32"/>
    <col collapsed="false" customWidth="true" hidden="false" outlineLevel="0" max="9" min="9" style="0" width="10.9"/>
    <col collapsed="false" customWidth="true" hidden="false" outlineLevel="0" max="15" min="15" style="0" width="13.86"/>
    <col collapsed="false" customWidth="true" hidden="false" outlineLevel="0" max="16" min="16" style="0" width="15.44"/>
  </cols>
  <sheetData>
    <row r="1" s="1" customFormat="true" ht="12.8" hidden="false" customHeight="false" outlineLevel="0" collapsed="false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0"/>
      <c r="M1" s="0"/>
      <c r="N1" s="0"/>
      <c r="O1" s="0"/>
      <c r="P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82"/>
      <c r="B2" s="56"/>
      <c r="C2" s="59" t="s">
        <v>113</v>
      </c>
      <c r="D2" s="59"/>
      <c r="E2" s="59"/>
      <c r="F2" s="59"/>
      <c r="G2" s="59"/>
      <c r="H2" s="59"/>
      <c r="I2" s="83" t="s">
        <v>114</v>
      </c>
      <c r="J2" s="61" t="s">
        <v>99</v>
      </c>
      <c r="K2" s="61"/>
      <c r="L2" s="0"/>
      <c r="M2" s="0"/>
      <c r="N2" s="0"/>
      <c r="O2" s="0"/>
      <c r="P2" s="0"/>
      <c r="Q2" s="0"/>
      <c r="R2" s="0"/>
      <c r="AMC2" s="0"/>
      <c r="AMD2" s="0"/>
      <c r="AME2" s="0"/>
      <c r="AMF2" s="0"/>
      <c r="AMG2" s="0"/>
      <c r="AMH2" s="0"/>
      <c r="AMI2" s="0"/>
      <c r="AMJ2" s="0"/>
    </row>
    <row r="3" s="62" customFormat="true" ht="12.8" hidden="false" customHeight="false" outlineLevel="0" collapsed="false">
      <c r="A3" s="84" t="s">
        <v>100</v>
      </c>
      <c r="B3" s="85" t="s">
        <v>101</v>
      </c>
      <c r="C3" s="84" t="s">
        <v>115</v>
      </c>
      <c r="D3" s="84" t="s">
        <v>116</v>
      </c>
      <c r="E3" s="84" t="s">
        <v>117</v>
      </c>
      <c r="F3" s="84" t="s">
        <v>118</v>
      </c>
      <c r="G3" s="84" t="s">
        <v>119</v>
      </c>
      <c r="H3" s="84" t="s">
        <v>120</v>
      </c>
      <c r="I3" s="84" t="s">
        <v>92</v>
      </c>
      <c r="J3" s="84" t="s">
        <v>121</v>
      </c>
      <c r="K3" s="84" t="s">
        <v>122</v>
      </c>
      <c r="L3" s="36"/>
      <c r="M3" s="36"/>
      <c r="N3" s="36"/>
      <c r="O3" s="36"/>
      <c r="P3" s="36"/>
      <c r="Q3" s="36"/>
      <c r="R3" s="36"/>
      <c r="AMC3" s="36"/>
      <c r="AMD3" s="36"/>
      <c r="AME3" s="36"/>
      <c r="AMF3" s="36"/>
      <c r="AMG3" s="36"/>
      <c r="AMH3" s="36"/>
      <c r="AMI3" s="36"/>
      <c r="AMJ3" s="0"/>
    </row>
    <row r="4" s="62" customFormat="true" ht="12.8" hidden="false" customHeight="false" outlineLevel="0" collapsed="false">
      <c r="A4" s="86"/>
      <c r="B4" s="87" t="s">
        <v>111</v>
      </c>
      <c r="C4" s="88" t="str">
        <f aca="false">IF(AND(ISNUMBER(C5),ISNUMBER(LOOKUP(2,1/ISNUMBER(C5:C53),C5:C53))),LOOKUP(2,1/ISNUMBER(C5:C53),C5:C53)-C5,"")</f>
        <v/>
      </c>
      <c r="D4" s="89" t="str">
        <f aca="false">IF(AND(ISNUMBER(D5),ISNUMBER(LOOKUP(2,1/ISNUMBER(D5:D53),D5:D53))),LOOKUP(2,1/ISNUMBER(D5:D53),D5:D53)-D5,"")</f>
        <v/>
      </c>
      <c r="E4" s="89" t="str">
        <f aca="false">IF(AND(ISNUMBER(E5),ISNUMBER(LOOKUP(2,1/ISNUMBER(E5:E53),E5:E53))),LOOKUP(2,1/ISNUMBER(E5:E53),E5:E53)-E5,"")</f>
        <v/>
      </c>
      <c r="F4" s="89" t="str">
        <f aca="false">IF(AND(ISNUMBER(F5),ISNUMBER(LOOKUP(2,1/ISNUMBER(F5:F53),F5:F53))),LOOKUP(2,1/ISNUMBER(F5:F53),F5:F53)-F5,"")</f>
        <v/>
      </c>
      <c r="G4" s="89" t="str">
        <f aca="false">IF(AND(ISNUMBER(G5),ISNUMBER(LOOKUP(2,1/ISNUMBER(G5:G53),G5:G53))),LOOKUP(2,1/ISNUMBER(G5:G53),G5:G53)-G5,"")</f>
        <v/>
      </c>
      <c r="H4" s="89" t="str">
        <f aca="false">IF(AND(ISNUMBER(H5),ISNUMBER(LOOKUP(2,1/ISNUMBER(H5:H53),H5:H53))),LOOKUP(2,1/ISNUMBER(H5:H53),H5:H53)-H5,"")</f>
        <v/>
      </c>
      <c r="I4" s="90" t="str">
        <f aca="false">IF(AND(ISNUMBER(I5),ISNUMBER(LOOKUP(2,1/ISNUMBER(I5:I53),I5:I53))),LOOKUP(2,1/ISNUMBER(I5:I53),I5:I53)-I5,"")</f>
        <v/>
      </c>
      <c r="J4" s="88" t="n">
        <f aca="false">SUM(J5:J59)</f>
        <v>0</v>
      </c>
      <c r="K4" s="90" t="n">
        <f aca="false">SUM(K5:K59)</f>
        <v>0</v>
      </c>
      <c r="L4" s="36"/>
      <c r="M4" s="36"/>
      <c r="N4" s="36"/>
      <c r="O4" s="36"/>
      <c r="P4" s="36"/>
      <c r="Q4" s="36"/>
      <c r="R4" s="36"/>
      <c r="AMC4" s="36"/>
      <c r="AMD4" s="36"/>
      <c r="AME4" s="36"/>
      <c r="AMF4" s="36"/>
      <c r="AMG4" s="36"/>
      <c r="AMH4" s="36"/>
      <c r="AMI4" s="36"/>
      <c r="AMJ4" s="0"/>
    </row>
    <row r="5" customFormat="false" ht="12.8" hidden="false" customHeight="false" outlineLevel="0" collapsed="false">
      <c r="A5" s="73" t="n">
        <v>0</v>
      </c>
      <c r="B5" s="81" t="str">
        <f aca="false">IF(ISNUMBER(Weight!B5),Weight!B5,"")</f>
        <v/>
      </c>
      <c r="I5" s="91" t="str">
        <f aca="false">IF(AND(ISNUMBER(C5),ISNUMBER(Data!B$5)),C5/(Data!B$5),"")</f>
        <v/>
      </c>
      <c r="J5" s="78"/>
      <c r="K5" s="91"/>
    </row>
    <row r="6" customFormat="false" ht="12.8" hidden="false" customHeight="false" outlineLevel="0" collapsed="false">
      <c r="A6" s="73" t="n">
        <v>1</v>
      </c>
      <c r="B6" s="81" t="str">
        <f aca="false">Weight!B6</f>
        <v/>
      </c>
      <c r="I6" s="91" t="str">
        <f aca="false">IF(AND(ISNUMBER(C6),ISNUMBER(Data!B$5)),C6/(Data!B$5),"")</f>
        <v/>
      </c>
      <c r="J6" s="78" t="str">
        <f aca="false">IF(AND(ISNUMBER(C5),ISNUMBER(C6)),C6-C5,"")</f>
        <v/>
      </c>
      <c r="K6" s="91" t="str">
        <f aca="false">IF(AND(ISNUMBER(I5),ISNUMBER(I6)),I6-I5,"")</f>
        <v/>
      </c>
    </row>
    <row r="7" customFormat="false" ht="12.8" hidden="false" customHeight="false" outlineLevel="0" collapsed="false">
      <c r="A7" s="73" t="n">
        <v>2</v>
      </c>
      <c r="B7" s="81" t="str">
        <f aca="false">Weight!B7</f>
        <v/>
      </c>
      <c r="I7" s="91" t="str">
        <f aca="false">IF(AND(ISNUMBER(C7),ISNUMBER(Data!B$5)),C7/(Data!B$5),"")</f>
        <v/>
      </c>
      <c r="J7" s="78" t="str">
        <f aca="false">IF(AND(ISNUMBER(C6),ISNUMBER(C7)),C7-C6,"")</f>
        <v/>
      </c>
      <c r="K7" s="91" t="str">
        <f aca="false">IF(AND(ISNUMBER(I6),ISNUMBER(I7)),I7-I6,"")</f>
        <v/>
      </c>
    </row>
    <row r="8" customFormat="false" ht="12.8" hidden="false" customHeight="false" outlineLevel="0" collapsed="false">
      <c r="A8" s="73" t="n">
        <v>3</v>
      </c>
      <c r="B8" s="81" t="str">
        <f aca="false">Weight!B8</f>
        <v/>
      </c>
      <c r="I8" s="91" t="str">
        <f aca="false">IF(AND(ISNUMBER(C8),ISNUMBER(Data!B$5)),C8/(Data!B$5),"")</f>
        <v/>
      </c>
      <c r="J8" s="78" t="str">
        <f aca="false">IF(AND(ISNUMBER(C7),ISNUMBER(C8)),C8-C7,"")</f>
        <v/>
      </c>
      <c r="K8" s="91" t="str">
        <f aca="false">IF(AND(ISNUMBER(I7),ISNUMBER(I8)),I8-I7,"")</f>
        <v/>
      </c>
    </row>
    <row r="9" customFormat="false" ht="12.8" hidden="false" customHeight="false" outlineLevel="0" collapsed="false">
      <c r="A9" s="73" t="n">
        <v>4</v>
      </c>
      <c r="B9" s="81" t="str">
        <f aca="false">Weight!B9</f>
        <v/>
      </c>
      <c r="I9" s="91" t="str">
        <f aca="false">IF(AND(ISNUMBER(C9),ISNUMBER(Data!B$5)),C9/(Data!B$5),"")</f>
        <v/>
      </c>
      <c r="J9" s="78" t="str">
        <f aca="false">IF(AND(ISNUMBER(C8),ISNUMBER(C9)),C9-C8,"")</f>
        <v/>
      </c>
      <c r="K9" s="91" t="str">
        <f aca="false">IF(AND(ISNUMBER(I8),ISNUMBER(I9)),I9-I8,"")</f>
        <v/>
      </c>
    </row>
    <row r="10" customFormat="false" ht="12.8" hidden="false" customHeight="false" outlineLevel="0" collapsed="false">
      <c r="A10" s="73" t="n">
        <v>5</v>
      </c>
      <c r="B10" s="81" t="str">
        <f aca="false">Weight!B10</f>
        <v/>
      </c>
      <c r="I10" s="91" t="str">
        <f aca="false">IF(AND(ISNUMBER(C10),ISNUMBER(Data!B$5)),C10/(Data!B$5),"")</f>
        <v/>
      </c>
      <c r="J10" s="78" t="str">
        <f aca="false">IF(AND(ISNUMBER(C9),ISNUMBER(C10)),C10-C9,"")</f>
        <v/>
      </c>
      <c r="K10" s="91" t="str">
        <f aca="false">IF(AND(ISNUMBER(I9),ISNUMBER(I10)),I10-I9,"")</f>
        <v/>
      </c>
    </row>
    <row r="11" customFormat="false" ht="12.8" hidden="false" customHeight="false" outlineLevel="0" collapsed="false">
      <c r="A11" s="73" t="n">
        <v>6</v>
      </c>
      <c r="B11" s="81" t="str">
        <f aca="false">Weight!B11</f>
        <v/>
      </c>
      <c r="I11" s="91" t="str">
        <f aca="false">IF(AND(ISNUMBER(C11),ISNUMBER(Data!B$5)),C11/(Data!B$5),"")</f>
        <v/>
      </c>
      <c r="J11" s="78" t="str">
        <f aca="false">IF(AND(ISNUMBER(C10),ISNUMBER(C11)),C11-C10,"")</f>
        <v/>
      </c>
      <c r="K11" s="91" t="str">
        <f aca="false">IF(AND(ISNUMBER(I10),ISNUMBER(I11)),I11-I10,"")</f>
        <v/>
      </c>
    </row>
    <row r="12" customFormat="false" ht="12.8" hidden="false" customHeight="false" outlineLevel="0" collapsed="false">
      <c r="A12" s="73" t="n">
        <v>7</v>
      </c>
      <c r="B12" s="81" t="str">
        <f aca="false">Weight!B12</f>
        <v/>
      </c>
      <c r="I12" s="91" t="str">
        <f aca="false">IF(AND(ISNUMBER(C12),ISNUMBER(Data!B$5)),C12/(Data!B$5),"")</f>
        <v/>
      </c>
      <c r="J12" s="78" t="str">
        <f aca="false">IF(AND(ISNUMBER(C11),ISNUMBER(C12)),C12-C11,"")</f>
        <v/>
      </c>
      <c r="K12" s="91" t="str">
        <f aca="false">IF(AND(ISNUMBER(I11),ISNUMBER(I12)),I12-I11,"")</f>
        <v/>
      </c>
    </row>
    <row r="13" customFormat="false" ht="12.8" hidden="false" customHeight="false" outlineLevel="0" collapsed="false">
      <c r="A13" s="73" t="n">
        <v>8</v>
      </c>
      <c r="B13" s="81" t="str">
        <f aca="false">Weight!B13</f>
        <v/>
      </c>
      <c r="I13" s="91" t="str">
        <f aca="false">IF(AND(ISNUMBER(C13),ISNUMBER(Data!B$5)),C13/(Data!B$5),"")</f>
        <v/>
      </c>
      <c r="J13" s="78" t="str">
        <f aca="false">IF(AND(ISNUMBER(C12),ISNUMBER(C13)),C13-C12,"")</f>
        <v/>
      </c>
      <c r="K13" s="91" t="str">
        <f aca="false">IF(AND(ISNUMBER(I12),ISNUMBER(I13)),I13-I12,"")</f>
        <v/>
      </c>
    </row>
    <row r="14" customFormat="false" ht="12.8" hidden="false" customHeight="false" outlineLevel="0" collapsed="false">
      <c r="A14" s="73" t="n">
        <v>9</v>
      </c>
      <c r="B14" s="81" t="str">
        <f aca="false">Weight!B14</f>
        <v/>
      </c>
      <c r="I14" s="91" t="str">
        <f aca="false">IF(AND(ISNUMBER(C14),ISNUMBER(Data!B$5)),C14/(Data!B$5),"")</f>
        <v/>
      </c>
      <c r="J14" s="78" t="str">
        <f aca="false">IF(AND(ISNUMBER(C13),ISNUMBER(C14)),C14-C13,"")</f>
        <v/>
      </c>
      <c r="K14" s="91" t="str">
        <f aca="false">IF(AND(ISNUMBER(I13),ISNUMBER(I14)),I14-I13,"")</f>
        <v/>
      </c>
    </row>
    <row r="15" customFormat="false" ht="12.8" hidden="false" customHeight="false" outlineLevel="0" collapsed="false">
      <c r="A15" s="73" t="n">
        <v>10</v>
      </c>
      <c r="B15" s="81" t="str">
        <f aca="false">Weight!B15</f>
        <v/>
      </c>
      <c r="I15" s="91" t="str">
        <f aca="false">IF(AND(ISNUMBER(C15),ISNUMBER(Data!B$5)),C15/(Data!B$5),"")</f>
        <v/>
      </c>
      <c r="J15" s="78" t="str">
        <f aca="false">IF(AND(ISNUMBER(C14),ISNUMBER(C15)),C15-C14,"")</f>
        <v/>
      </c>
      <c r="K15" s="91" t="str">
        <f aca="false">IF(AND(ISNUMBER(I14),ISNUMBER(I15)),I15-I14,"")</f>
        <v/>
      </c>
    </row>
    <row r="16" customFormat="false" ht="12.8" hidden="false" customHeight="false" outlineLevel="0" collapsed="false">
      <c r="A16" s="73" t="n">
        <v>11</v>
      </c>
      <c r="B16" s="81" t="str">
        <f aca="false">Weight!B16</f>
        <v/>
      </c>
      <c r="I16" s="91" t="str">
        <f aca="false">IF(AND(ISNUMBER(C16),ISNUMBER(Data!B$5)),C16/(Data!B$5),"")</f>
        <v/>
      </c>
      <c r="J16" s="78" t="str">
        <f aca="false">IF(AND(ISNUMBER(C15),ISNUMBER(C16)),C16-C15,"")</f>
        <v/>
      </c>
      <c r="K16" s="91" t="str">
        <f aca="false">IF(AND(ISNUMBER(I15),ISNUMBER(I16)),I16-I15,"")</f>
        <v/>
      </c>
    </row>
    <row r="17" customFormat="false" ht="12.8" hidden="false" customHeight="false" outlineLevel="0" collapsed="false">
      <c r="A17" s="73" t="n">
        <v>12</v>
      </c>
      <c r="B17" s="81" t="str">
        <f aca="false">Weight!B17</f>
        <v/>
      </c>
      <c r="I17" s="91" t="str">
        <f aca="false">IF(AND(ISNUMBER(C17),ISNUMBER(Data!B$5)),C17/(Data!B$5),"")</f>
        <v/>
      </c>
      <c r="J17" s="78" t="str">
        <f aca="false">IF(AND(ISNUMBER(C16),ISNUMBER(C17)),C17-C16,"")</f>
        <v/>
      </c>
      <c r="K17" s="91" t="str">
        <f aca="false">IF(AND(ISNUMBER(I16),ISNUMBER(I17)),I17-I16,"")</f>
        <v/>
      </c>
    </row>
    <row r="18" customFormat="false" ht="12.8" hidden="false" customHeight="false" outlineLevel="0" collapsed="false">
      <c r="A18" s="73" t="n">
        <v>13</v>
      </c>
      <c r="B18" s="81" t="str">
        <f aca="false">Weight!B18</f>
        <v/>
      </c>
      <c r="I18" s="91" t="str">
        <f aca="false">IF(AND(ISNUMBER(C18),ISNUMBER(Data!B$5)),C18/(Data!B$5),"")</f>
        <v/>
      </c>
      <c r="J18" s="78" t="str">
        <f aca="false">IF(AND(ISNUMBER(C17),ISNUMBER(C18)),C18-C17,"")</f>
        <v/>
      </c>
      <c r="K18" s="91" t="str">
        <f aca="false">IF(AND(ISNUMBER(I17),ISNUMBER(I18)),I18-I17,"")</f>
        <v/>
      </c>
    </row>
    <row r="19" customFormat="false" ht="12.8" hidden="false" customHeight="false" outlineLevel="0" collapsed="false">
      <c r="A19" s="73" t="n">
        <v>14</v>
      </c>
      <c r="B19" s="81" t="str">
        <f aca="false">Weight!B19</f>
        <v/>
      </c>
      <c r="I19" s="91" t="str">
        <f aca="false">IF(AND(ISNUMBER(C19),ISNUMBER(Data!B$5)),C19/(Data!B$5),"")</f>
        <v/>
      </c>
      <c r="J19" s="78" t="str">
        <f aca="false">IF(AND(ISNUMBER(C18),ISNUMBER(C19)),C19-C18,"")</f>
        <v/>
      </c>
      <c r="K19" s="91" t="str">
        <f aca="false">IF(AND(ISNUMBER(I18),ISNUMBER(I19)),I19-I18,"")</f>
        <v/>
      </c>
    </row>
    <row r="20" customFormat="false" ht="12.8" hidden="false" customHeight="false" outlineLevel="0" collapsed="false">
      <c r="A20" s="73" t="n">
        <v>15</v>
      </c>
      <c r="B20" s="81" t="str">
        <f aca="false">Weight!B20</f>
        <v/>
      </c>
      <c r="I20" s="91" t="str">
        <f aca="false">IF(AND(ISNUMBER(C20),ISNUMBER(Data!B$5)),C20/(Data!B$5),"")</f>
        <v/>
      </c>
      <c r="J20" s="78" t="str">
        <f aca="false">IF(AND(ISNUMBER(C19),ISNUMBER(C20)),C20-C19,"")</f>
        <v/>
      </c>
      <c r="K20" s="91" t="str">
        <f aca="false">IF(AND(ISNUMBER(I19),ISNUMBER(I20)),I20-I19,"")</f>
        <v/>
      </c>
    </row>
    <row r="21" customFormat="false" ht="12.8" hidden="false" customHeight="false" outlineLevel="0" collapsed="false">
      <c r="A21" s="73" t="n">
        <v>16</v>
      </c>
      <c r="B21" s="81" t="str">
        <f aca="false">Weight!B21</f>
        <v/>
      </c>
      <c r="I21" s="91" t="str">
        <f aca="false">IF(AND(ISNUMBER(C21),ISNUMBER(Data!B$5)),C21/(Data!B$5),"")</f>
        <v/>
      </c>
      <c r="J21" s="78" t="str">
        <f aca="false">IF(AND(ISNUMBER(C20),ISNUMBER(C21)),C21-C20,"")</f>
        <v/>
      </c>
      <c r="K21" s="91" t="str">
        <f aca="false">IF(AND(ISNUMBER(I20),ISNUMBER(I21)),I21-I20,"")</f>
        <v/>
      </c>
    </row>
    <row r="22" customFormat="false" ht="12.8" hidden="false" customHeight="false" outlineLevel="0" collapsed="false">
      <c r="A22" s="73" t="n">
        <v>17</v>
      </c>
      <c r="B22" s="81" t="str">
        <f aca="false">Weight!B22</f>
        <v/>
      </c>
      <c r="I22" s="91" t="str">
        <f aca="false">IF(AND(ISNUMBER(C22),ISNUMBER(Data!B$5)),C22/(Data!B$5),"")</f>
        <v/>
      </c>
      <c r="J22" s="78" t="str">
        <f aca="false">IF(AND(ISNUMBER(C21),ISNUMBER(C22)),C22-C21,"")</f>
        <v/>
      </c>
      <c r="K22" s="91" t="str">
        <f aca="false">IF(AND(ISNUMBER(I21),ISNUMBER(I22)),I22-I21,"")</f>
        <v/>
      </c>
    </row>
    <row r="23" customFormat="false" ht="12.8" hidden="false" customHeight="false" outlineLevel="0" collapsed="false">
      <c r="A23" s="73" t="n">
        <v>18</v>
      </c>
      <c r="B23" s="81" t="str">
        <f aca="false">Weight!B23</f>
        <v/>
      </c>
      <c r="I23" s="91" t="str">
        <f aca="false">IF(AND(ISNUMBER(C23),ISNUMBER(Data!B$5)),C23/(Data!B$5),"")</f>
        <v/>
      </c>
      <c r="J23" s="78" t="str">
        <f aca="false">IF(AND(ISNUMBER(C22),ISNUMBER(C23)),C23-C22,"")</f>
        <v/>
      </c>
      <c r="K23" s="91" t="str">
        <f aca="false">IF(AND(ISNUMBER(I22),ISNUMBER(I23)),I23-I22,"")</f>
        <v/>
      </c>
    </row>
    <row r="24" customFormat="false" ht="12.8" hidden="false" customHeight="false" outlineLevel="0" collapsed="false">
      <c r="A24" s="73" t="n">
        <v>19</v>
      </c>
      <c r="B24" s="81" t="str">
        <f aca="false">Weight!B24</f>
        <v/>
      </c>
      <c r="I24" s="91" t="str">
        <f aca="false">IF(AND(ISNUMBER(C24),ISNUMBER(Data!B$5)),C24/(Data!B$5),"")</f>
        <v/>
      </c>
      <c r="J24" s="78" t="str">
        <f aca="false">IF(AND(ISNUMBER(C23),ISNUMBER(C24)),C24-C23,"")</f>
        <v/>
      </c>
      <c r="K24" s="91" t="str">
        <f aca="false">IF(AND(ISNUMBER(I23),ISNUMBER(I24)),I24-I23,"")</f>
        <v/>
      </c>
    </row>
    <row r="25" customFormat="false" ht="12.8" hidden="false" customHeight="false" outlineLevel="0" collapsed="false">
      <c r="A25" s="73" t="n">
        <v>20</v>
      </c>
      <c r="B25" s="81" t="str">
        <f aca="false">Weight!B25</f>
        <v/>
      </c>
      <c r="I25" s="91" t="str">
        <f aca="false">IF(AND(ISNUMBER(C25),ISNUMBER(Data!B$5)),C25/(Data!B$5),"")</f>
        <v/>
      </c>
      <c r="J25" s="78" t="str">
        <f aca="false">IF(AND(ISNUMBER(C24),ISNUMBER(C25)),C25-C24,"")</f>
        <v/>
      </c>
      <c r="K25" s="91" t="str">
        <f aca="false">IF(AND(ISNUMBER(I24),ISNUMBER(I25)),I25-I24,"")</f>
        <v/>
      </c>
    </row>
    <row r="26" customFormat="false" ht="12.8" hidden="false" customHeight="false" outlineLevel="0" collapsed="false">
      <c r="A26" s="73" t="n">
        <v>21</v>
      </c>
      <c r="B26" s="81" t="str">
        <f aca="false">Weight!B26</f>
        <v/>
      </c>
      <c r="I26" s="91" t="str">
        <f aca="false">IF(AND(ISNUMBER(C26),ISNUMBER(Data!B$5)),C26/(Data!B$5),"")</f>
        <v/>
      </c>
      <c r="J26" s="78" t="str">
        <f aca="false">IF(AND(ISNUMBER(C25),ISNUMBER(C26)),C26-C25,"")</f>
        <v/>
      </c>
      <c r="K26" s="91" t="str">
        <f aca="false">IF(AND(ISNUMBER(I25),ISNUMBER(I26)),I26-I25,"")</f>
        <v/>
      </c>
    </row>
    <row r="27" customFormat="false" ht="12.8" hidden="false" customHeight="false" outlineLevel="0" collapsed="false">
      <c r="A27" s="73" t="n">
        <v>22</v>
      </c>
      <c r="B27" s="81" t="str">
        <f aca="false">Weight!B27</f>
        <v/>
      </c>
      <c r="I27" s="91" t="str">
        <f aca="false">IF(AND(ISNUMBER(C27),ISNUMBER(Data!B$5)),C27/(Data!B$5),"")</f>
        <v/>
      </c>
      <c r="J27" s="78" t="str">
        <f aca="false">IF(AND(ISNUMBER(C26),ISNUMBER(C27)),C27-C26,"")</f>
        <v/>
      </c>
      <c r="K27" s="91" t="str">
        <f aca="false">IF(AND(ISNUMBER(I26),ISNUMBER(I27)),I27-I26,"")</f>
        <v/>
      </c>
    </row>
    <row r="28" customFormat="false" ht="12.8" hidden="false" customHeight="false" outlineLevel="0" collapsed="false">
      <c r="A28" s="73" t="n">
        <v>23</v>
      </c>
      <c r="B28" s="81" t="str">
        <f aca="false">Weight!B28</f>
        <v/>
      </c>
      <c r="I28" s="91" t="str">
        <f aca="false">IF(AND(ISNUMBER(C28),ISNUMBER(Data!B$5)),C28/(Data!B$5),"")</f>
        <v/>
      </c>
      <c r="J28" s="78" t="str">
        <f aca="false">IF(AND(ISNUMBER(C27),ISNUMBER(C28)),C28-C27,"")</f>
        <v/>
      </c>
      <c r="K28" s="91" t="str">
        <f aca="false">IF(AND(ISNUMBER(I27),ISNUMBER(I28)),I28-I27,"")</f>
        <v/>
      </c>
    </row>
    <row r="29" customFormat="false" ht="12.8" hidden="false" customHeight="false" outlineLevel="0" collapsed="false">
      <c r="A29" s="73" t="n">
        <v>24</v>
      </c>
      <c r="B29" s="81" t="str">
        <f aca="false">Weight!B29</f>
        <v/>
      </c>
      <c r="I29" s="91" t="str">
        <f aca="false">IF(AND(ISNUMBER(C29),ISNUMBER(Data!B$5)),C29/(Data!B$5),"")</f>
        <v/>
      </c>
      <c r="J29" s="78" t="str">
        <f aca="false">IF(AND(ISNUMBER(C28),ISNUMBER(C29)),C29-C28,"")</f>
        <v/>
      </c>
      <c r="K29" s="91" t="str">
        <f aca="false">IF(AND(ISNUMBER(I28),ISNUMBER(I29)),I29-I28,"")</f>
        <v/>
      </c>
    </row>
    <row r="30" customFormat="false" ht="12.8" hidden="false" customHeight="false" outlineLevel="0" collapsed="false">
      <c r="A30" s="73" t="n">
        <v>25</v>
      </c>
      <c r="B30" s="81" t="str">
        <f aca="false">Weight!B30</f>
        <v/>
      </c>
      <c r="I30" s="91" t="str">
        <f aca="false">IF(AND(ISNUMBER(C30),ISNUMBER(Data!B$5)),C30/(Data!B$5),"")</f>
        <v/>
      </c>
      <c r="J30" s="78" t="str">
        <f aca="false">IF(AND(ISNUMBER(C29),ISNUMBER(C30)),C30-C29,"")</f>
        <v/>
      </c>
      <c r="K30" s="91" t="str">
        <f aca="false">IF(AND(ISNUMBER(I29),ISNUMBER(I30)),I30-I29,"")</f>
        <v/>
      </c>
    </row>
    <row r="31" customFormat="false" ht="12.8" hidden="false" customHeight="false" outlineLevel="0" collapsed="false">
      <c r="A31" s="73" t="n">
        <v>26</v>
      </c>
      <c r="B31" s="81" t="str">
        <f aca="false">Weight!B31</f>
        <v/>
      </c>
      <c r="I31" s="91" t="str">
        <f aca="false">IF(AND(ISNUMBER(C31),ISNUMBER(Data!B$5)),C31/(Data!B$5),"")</f>
        <v/>
      </c>
      <c r="J31" s="78" t="str">
        <f aca="false">IF(AND(ISNUMBER(C30),ISNUMBER(C31)),C31-C30,"")</f>
        <v/>
      </c>
      <c r="K31" s="91" t="str">
        <f aca="false">IF(AND(ISNUMBER(I30),ISNUMBER(I31)),I31-I30,"")</f>
        <v/>
      </c>
    </row>
    <row r="32" customFormat="false" ht="12.8" hidden="false" customHeight="false" outlineLevel="0" collapsed="false">
      <c r="A32" s="73" t="n">
        <v>27</v>
      </c>
      <c r="B32" s="81" t="str">
        <f aca="false">Weight!B32</f>
        <v/>
      </c>
      <c r="I32" s="91" t="str">
        <f aca="false">IF(AND(ISNUMBER(C32),ISNUMBER(Data!B$5)),C32/(Data!B$5),"")</f>
        <v/>
      </c>
      <c r="J32" s="78" t="str">
        <f aca="false">IF(AND(ISNUMBER(C31),ISNUMBER(C32)),C32-C31,"")</f>
        <v/>
      </c>
      <c r="K32" s="91" t="str">
        <f aca="false">IF(AND(ISNUMBER(I31),ISNUMBER(I32)),I32-I31,"")</f>
        <v/>
      </c>
    </row>
    <row r="33" customFormat="false" ht="12.8" hidden="false" customHeight="false" outlineLevel="0" collapsed="false">
      <c r="A33" s="73" t="n">
        <v>28</v>
      </c>
      <c r="B33" s="81" t="str">
        <f aca="false">Weight!B33</f>
        <v/>
      </c>
      <c r="I33" s="91" t="str">
        <f aca="false">IF(AND(ISNUMBER(C33),ISNUMBER(Data!B$5)),C33/(Data!B$5),"")</f>
        <v/>
      </c>
      <c r="J33" s="78" t="str">
        <f aca="false">IF(AND(ISNUMBER(C32),ISNUMBER(C33)),C33-C32,"")</f>
        <v/>
      </c>
      <c r="K33" s="91" t="str">
        <f aca="false">IF(AND(ISNUMBER(I32),ISNUMBER(I33)),I33-I32,"")</f>
        <v/>
      </c>
    </row>
    <row r="34" customFormat="false" ht="12.8" hidden="false" customHeight="false" outlineLevel="0" collapsed="false">
      <c r="A34" s="73" t="n">
        <v>29</v>
      </c>
      <c r="B34" s="81" t="str">
        <f aca="false">Weight!B34</f>
        <v/>
      </c>
      <c r="I34" s="91" t="str">
        <f aca="false">IF(AND(ISNUMBER(C34),ISNUMBER(Data!B$5)),C34/(Data!B$5),"")</f>
        <v/>
      </c>
      <c r="J34" s="78" t="str">
        <f aca="false">IF(AND(ISNUMBER(C33),ISNUMBER(C34)),C34-C33,"")</f>
        <v/>
      </c>
      <c r="K34" s="91" t="str">
        <f aca="false">IF(AND(ISNUMBER(I33),ISNUMBER(I34)),I34-I33,"")</f>
        <v/>
      </c>
    </row>
    <row r="35" customFormat="false" ht="12.8" hidden="false" customHeight="false" outlineLevel="0" collapsed="false">
      <c r="A35" s="73" t="n">
        <v>30</v>
      </c>
      <c r="B35" s="81" t="str">
        <f aca="false">Weight!B35</f>
        <v/>
      </c>
      <c r="I35" s="91" t="str">
        <f aca="false">IF(AND(ISNUMBER(C35),ISNUMBER(Data!B$5)),C35/(Data!B$5),"")</f>
        <v/>
      </c>
      <c r="J35" s="78" t="str">
        <f aca="false">IF(AND(ISNUMBER(C34),ISNUMBER(C35)),C35-C34,"")</f>
        <v/>
      </c>
      <c r="K35" s="91" t="str">
        <f aca="false">IF(AND(ISNUMBER(I34),ISNUMBER(I35)),I35-I34,"")</f>
        <v/>
      </c>
    </row>
    <row r="36" customFormat="false" ht="12.8" hidden="false" customHeight="false" outlineLevel="0" collapsed="false">
      <c r="A36" s="73" t="n">
        <v>31</v>
      </c>
      <c r="B36" s="81" t="str">
        <f aca="false">Weight!B36</f>
        <v/>
      </c>
      <c r="I36" s="91" t="str">
        <f aca="false">IF(AND(ISNUMBER(C36),ISNUMBER(Data!B$5)),C36/(Data!B$5),"")</f>
        <v/>
      </c>
      <c r="J36" s="78" t="str">
        <f aca="false">IF(AND(ISNUMBER(C35),ISNUMBER(C36)),C36-C35,"")</f>
        <v/>
      </c>
      <c r="K36" s="91" t="str">
        <f aca="false">IF(AND(ISNUMBER(I35),ISNUMBER(I36)),I36-I35,"")</f>
        <v/>
      </c>
    </row>
    <row r="37" customFormat="false" ht="12.8" hidden="false" customHeight="false" outlineLevel="0" collapsed="false">
      <c r="A37" s="73" t="n">
        <v>32</v>
      </c>
      <c r="B37" s="81" t="str">
        <f aca="false">Weight!B37</f>
        <v/>
      </c>
      <c r="I37" s="91" t="str">
        <f aca="false">IF(AND(ISNUMBER(C37),ISNUMBER(Data!B$5)),C37/(Data!B$5),"")</f>
        <v/>
      </c>
      <c r="J37" s="78" t="str">
        <f aca="false">IF(AND(ISNUMBER(C36),ISNUMBER(C37)),C37-C36,"")</f>
        <v/>
      </c>
      <c r="K37" s="91" t="str">
        <f aca="false">IF(AND(ISNUMBER(I36),ISNUMBER(I37)),I37-I36,"")</f>
        <v/>
      </c>
    </row>
    <row r="38" customFormat="false" ht="12.8" hidden="false" customHeight="false" outlineLevel="0" collapsed="false">
      <c r="A38" s="73" t="n">
        <v>33</v>
      </c>
      <c r="B38" s="81" t="str">
        <f aca="false">Weight!B38</f>
        <v/>
      </c>
      <c r="I38" s="91" t="str">
        <f aca="false">IF(AND(ISNUMBER(C38),ISNUMBER(Data!B$5)),C38/(Data!B$5),"")</f>
        <v/>
      </c>
      <c r="J38" s="78" t="str">
        <f aca="false">IF(AND(ISNUMBER(C37),ISNUMBER(C38)),C38-C37,"")</f>
        <v/>
      </c>
      <c r="K38" s="91" t="str">
        <f aca="false">IF(AND(ISNUMBER(I37),ISNUMBER(I38)),I38-I37,"")</f>
        <v/>
      </c>
    </row>
    <row r="39" customFormat="false" ht="12.8" hidden="false" customHeight="false" outlineLevel="0" collapsed="false">
      <c r="A39" s="73" t="n">
        <v>34</v>
      </c>
      <c r="B39" s="81" t="str">
        <f aca="false">Weight!B39</f>
        <v/>
      </c>
      <c r="I39" s="91" t="str">
        <f aca="false">IF(AND(ISNUMBER(C39),ISNUMBER(Data!B$5)),C39/(Data!B$5),"")</f>
        <v/>
      </c>
      <c r="J39" s="78" t="str">
        <f aca="false">IF(AND(ISNUMBER(C38),ISNUMBER(C39)),C39-C38,"")</f>
        <v/>
      </c>
      <c r="K39" s="91" t="str">
        <f aca="false">IF(AND(ISNUMBER(I38),ISNUMBER(I39)),I39-I38,"")</f>
        <v/>
      </c>
    </row>
    <row r="40" customFormat="false" ht="12.8" hidden="false" customHeight="false" outlineLevel="0" collapsed="false">
      <c r="A40" s="73" t="n">
        <v>35</v>
      </c>
      <c r="B40" s="81" t="str">
        <f aca="false">Weight!B40</f>
        <v/>
      </c>
      <c r="I40" s="91" t="str">
        <f aca="false">IF(AND(ISNUMBER(C40),ISNUMBER(Data!B$5)),C40/(Data!B$5),"")</f>
        <v/>
      </c>
      <c r="J40" s="78" t="str">
        <f aca="false">IF(AND(ISNUMBER(C39),ISNUMBER(C40)),C40-C39,"")</f>
        <v/>
      </c>
      <c r="K40" s="91" t="str">
        <f aca="false">IF(AND(ISNUMBER(I39),ISNUMBER(I40)),I40-I39,"")</f>
        <v/>
      </c>
    </row>
    <row r="41" customFormat="false" ht="12.8" hidden="false" customHeight="false" outlineLevel="0" collapsed="false">
      <c r="A41" s="73" t="n">
        <v>36</v>
      </c>
      <c r="B41" s="81" t="str">
        <f aca="false">Weight!B41</f>
        <v/>
      </c>
      <c r="I41" s="91" t="str">
        <f aca="false">IF(AND(ISNUMBER(C41),ISNUMBER(Data!B$5)),C41/(Data!B$5),"")</f>
        <v/>
      </c>
      <c r="J41" s="78" t="str">
        <f aca="false">IF(AND(ISNUMBER(C40),ISNUMBER(C41)),C41-C40,"")</f>
        <v/>
      </c>
      <c r="K41" s="91" t="str">
        <f aca="false">IF(AND(ISNUMBER(I40),ISNUMBER(I41)),I41-I40,"")</f>
        <v/>
      </c>
    </row>
    <row r="42" customFormat="false" ht="12.8" hidden="false" customHeight="false" outlineLevel="0" collapsed="false">
      <c r="A42" s="73" t="n">
        <v>37</v>
      </c>
      <c r="B42" s="81" t="str">
        <f aca="false">Weight!B42</f>
        <v/>
      </c>
      <c r="I42" s="91" t="str">
        <f aca="false">IF(AND(ISNUMBER(C42),ISNUMBER(Data!B$5)),C42/(Data!B$5),"")</f>
        <v/>
      </c>
      <c r="J42" s="78" t="str">
        <f aca="false">IF(AND(ISNUMBER(C41),ISNUMBER(C42)),C42-C41,"")</f>
        <v/>
      </c>
      <c r="K42" s="91" t="str">
        <f aca="false">IF(AND(ISNUMBER(I41),ISNUMBER(I42)),I42-I41,"")</f>
        <v/>
      </c>
    </row>
    <row r="43" customFormat="false" ht="12.8" hidden="false" customHeight="false" outlineLevel="0" collapsed="false">
      <c r="A43" s="73" t="n">
        <v>38</v>
      </c>
      <c r="B43" s="81" t="str">
        <f aca="false">Weight!B43</f>
        <v/>
      </c>
      <c r="I43" s="91" t="str">
        <f aca="false">IF(AND(ISNUMBER(C43),ISNUMBER(Data!B$5)),C43/(Data!B$5),"")</f>
        <v/>
      </c>
      <c r="J43" s="78" t="str">
        <f aca="false">IF(AND(ISNUMBER(C42),ISNUMBER(C43)),C43-C42,"")</f>
        <v/>
      </c>
      <c r="K43" s="91" t="str">
        <f aca="false">IF(AND(ISNUMBER(I42),ISNUMBER(I43)),I43-I42,"")</f>
        <v/>
      </c>
    </row>
    <row r="44" customFormat="false" ht="12.8" hidden="false" customHeight="false" outlineLevel="0" collapsed="false">
      <c r="A44" s="73" t="n">
        <v>39</v>
      </c>
      <c r="B44" s="81" t="str">
        <f aca="false">Weight!B44</f>
        <v/>
      </c>
      <c r="I44" s="91" t="str">
        <f aca="false">IF(AND(ISNUMBER(C44),ISNUMBER(Data!B$5)),C44/(Data!B$5),"")</f>
        <v/>
      </c>
      <c r="J44" s="78" t="str">
        <f aca="false">IF(AND(ISNUMBER(C43),ISNUMBER(C44)),C44-C43,"")</f>
        <v/>
      </c>
      <c r="K44" s="91" t="str">
        <f aca="false">IF(AND(ISNUMBER(I43),ISNUMBER(I44)),I44-I43,"")</f>
        <v/>
      </c>
    </row>
    <row r="45" customFormat="false" ht="12.8" hidden="false" customHeight="false" outlineLevel="0" collapsed="false">
      <c r="A45" s="73" t="n">
        <v>40</v>
      </c>
      <c r="B45" s="81" t="str">
        <f aca="false">Weight!B45</f>
        <v/>
      </c>
      <c r="I45" s="91" t="str">
        <f aca="false">IF(AND(ISNUMBER(C45),ISNUMBER(Data!B$5)),C45/(Data!B$5),"")</f>
        <v/>
      </c>
      <c r="J45" s="78" t="str">
        <f aca="false">IF(AND(ISNUMBER(C44),ISNUMBER(C45)),C45-C44,"")</f>
        <v/>
      </c>
      <c r="K45" s="91" t="str">
        <f aca="false">IF(AND(ISNUMBER(I44),ISNUMBER(I45)),I45-I44,"")</f>
        <v/>
      </c>
    </row>
    <row r="46" customFormat="false" ht="12.8" hidden="false" customHeight="false" outlineLevel="0" collapsed="false">
      <c r="A46" s="73" t="n">
        <v>41</v>
      </c>
      <c r="B46" s="81" t="str">
        <f aca="false">Weight!B46</f>
        <v/>
      </c>
      <c r="I46" s="91" t="str">
        <f aca="false">IF(AND(ISNUMBER(C46),ISNUMBER(Data!B$5)),C46/(Data!B$5),"")</f>
        <v/>
      </c>
      <c r="J46" s="78" t="str">
        <f aca="false">IF(AND(ISNUMBER(C45),ISNUMBER(C46)),C46-C45,"")</f>
        <v/>
      </c>
      <c r="K46" s="91" t="str">
        <f aca="false">IF(AND(ISNUMBER(I45),ISNUMBER(I46)),I46-I45,"")</f>
        <v/>
      </c>
    </row>
    <row r="47" customFormat="false" ht="12.8" hidden="false" customHeight="false" outlineLevel="0" collapsed="false">
      <c r="A47" s="73" t="n">
        <v>42</v>
      </c>
      <c r="B47" s="81" t="str">
        <f aca="false">Weight!B47</f>
        <v/>
      </c>
      <c r="I47" s="91" t="str">
        <f aca="false">IF(AND(ISNUMBER(C47),ISNUMBER(Data!B$5)),C47/(Data!B$5),"")</f>
        <v/>
      </c>
      <c r="J47" s="78" t="str">
        <f aca="false">IF(AND(ISNUMBER(C46),ISNUMBER(C47)),C47-C46,"")</f>
        <v/>
      </c>
      <c r="K47" s="91" t="str">
        <f aca="false">IF(AND(ISNUMBER(I46),ISNUMBER(I47)),I47-I46,"")</f>
        <v/>
      </c>
    </row>
    <row r="48" customFormat="false" ht="12.8" hidden="false" customHeight="false" outlineLevel="0" collapsed="false">
      <c r="A48" s="73" t="n">
        <v>43</v>
      </c>
      <c r="B48" s="81" t="str">
        <f aca="false">Weight!B48</f>
        <v/>
      </c>
      <c r="I48" s="91" t="str">
        <f aca="false">IF(AND(ISNUMBER(C48),ISNUMBER(Data!B$5)),C48/(Data!B$5),"")</f>
        <v/>
      </c>
      <c r="J48" s="78" t="str">
        <f aca="false">IF(AND(ISNUMBER(C47),ISNUMBER(C48)),C48-C47,"")</f>
        <v/>
      </c>
      <c r="K48" s="91" t="str">
        <f aca="false">IF(AND(ISNUMBER(I47),ISNUMBER(I48)),I48-I47,"")</f>
        <v/>
      </c>
    </row>
    <row r="49" customFormat="false" ht="12.8" hidden="false" customHeight="false" outlineLevel="0" collapsed="false">
      <c r="A49" s="73" t="n">
        <v>44</v>
      </c>
      <c r="B49" s="81" t="str">
        <f aca="false">Weight!B49</f>
        <v/>
      </c>
      <c r="I49" s="91" t="str">
        <f aca="false">IF(AND(ISNUMBER(C49),ISNUMBER(Data!B$5)),C49/(Data!B$5),"")</f>
        <v/>
      </c>
      <c r="J49" s="78" t="str">
        <f aca="false">IF(AND(ISNUMBER(C48),ISNUMBER(C49)),C49-C48,"")</f>
        <v/>
      </c>
      <c r="K49" s="91" t="str">
        <f aca="false">IF(AND(ISNUMBER(I48),ISNUMBER(I49)),I49-I48,"")</f>
        <v/>
      </c>
    </row>
    <row r="50" customFormat="false" ht="12.8" hidden="false" customHeight="false" outlineLevel="0" collapsed="false">
      <c r="A50" s="73" t="n">
        <v>45</v>
      </c>
      <c r="B50" s="81" t="str">
        <f aca="false">Weight!B50</f>
        <v/>
      </c>
      <c r="I50" s="91" t="str">
        <f aca="false">IF(AND(ISNUMBER(C50),ISNUMBER(Data!B$5)),C50/(Data!B$5),"")</f>
        <v/>
      </c>
      <c r="J50" s="78" t="str">
        <f aca="false">IF(AND(ISNUMBER(C49),ISNUMBER(C50)),C50-C49,"")</f>
        <v/>
      </c>
      <c r="K50" s="91" t="str">
        <f aca="false">IF(AND(ISNUMBER(I49),ISNUMBER(I50)),I50-I49,"")</f>
        <v/>
      </c>
    </row>
    <row r="51" customFormat="false" ht="12.8" hidden="false" customHeight="false" outlineLevel="0" collapsed="false">
      <c r="A51" s="73" t="n">
        <v>46</v>
      </c>
      <c r="B51" s="81" t="str">
        <f aca="false">Weight!B51</f>
        <v/>
      </c>
      <c r="I51" s="91" t="str">
        <f aca="false">IF(AND(ISNUMBER(C51),ISNUMBER(Data!B$5)),C51/(Data!B$5),"")</f>
        <v/>
      </c>
      <c r="J51" s="78" t="str">
        <f aca="false">IF(AND(ISNUMBER(C50),ISNUMBER(C51)),C51-C50,"")</f>
        <v/>
      </c>
      <c r="K51" s="91" t="str">
        <f aca="false">IF(AND(ISNUMBER(I50),ISNUMBER(I51)),I51-I50,"")</f>
        <v/>
      </c>
    </row>
    <row r="52" customFormat="false" ht="12.8" hidden="false" customHeight="false" outlineLevel="0" collapsed="false">
      <c r="A52" s="73" t="n">
        <v>47</v>
      </c>
      <c r="B52" s="81" t="str">
        <f aca="false">Weight!B52</f>
        <v/>
      </c>
      <c r="I52" s="91" t="str">
        <f aca="false">IF(AND(ISNUMBER(C52),ISNUMBER(Data!B$5)),C52/(Data!B$5),"")</f>
        <v/>
      </c>
      <c r="J52" s="78" t="str">
        <f aca="false">IF(AND(ISNUMBER(C51),ISNUMBER(C52)),C52-C51,"")</f>
        <v/>
      </c>
      <c r="K52" s="91" t="str">
        <f aca="false">IF(AND(ISNUMBER(I51),ISNUMBER(I52)),I52-I51,"")</f>
        <v/>
      </c>
    </row>
    <row r="53" customFormat="false" ht="12.8" hidden="false" customHeight="false" outlineLevel="0" collapsed="false">
      <c r="A53" s="73" t="n">
        <v>48</v>
      </c>
      <c r="B53" s="81" t="str">
        <f aca="false">Weight!B53</f>
        <v/>
      </c>
      <c r="I53" s="91" t="str">
        <f aca="false">IF(AND(ISNUMBER(C53),ISNUMBER(Data!B$5)),C53/(Data!B$5),"")</f>
        <v/>
      </c>
      <c r="J53" s="78" t="str">
        <f aca="false">IF(AND(ISNUMBER(C52),ISNUMBER(C53)),C53-C52,"")</f>
        <v/>
      </c>
      <c r="K53" s="91" t="str">
        <f aca="false">IF(AND(ISNUMBER(I52),ISNUMBER(I53)),I53-I52,"")</f>
        <v/>
      </c>
    </row>
    <row r="54" customFormat="false" ht="12.8" hidden="false" customHeight="false" outlineLevel="0" collapsed="false">
      <c r="A54" s="73" t="n">
        <v>49</v>
      </c>
      <c r="B54" s="81" t="str">
        <f aca="false">Weight!B54</f>
        <v/>
      </c>
      <c r="I54" s="91" t="str">
        <f aca="false">IF(AND(ISNUMBER(C54),ISNUMBER(Data!B$5)),C54/(Data!B$5),"")</f>
        <v/>
      </c>
      <c r="J54" s="78" t="str">
        <f aca="false">IF(AND(ISNUMBER(C53),ISNUMBER(C54)),C54-C53,"")</f>
        <v/>
      </c>
      <c r="K54" s="91" t="str">
        <f aca="false">IF(AND(ISNUMBER(I53),ISNUMBER(I54)),I54-I53,"")</f>
        <v/>
      </c>
    </row>
    <row r="55" customFormat="false" ht="12.8" hidden="false" customHeight="false" outlineLevel="0" collapsed="false">
      <c r="A55" s="73" t="n">
        <v>50</v>
      </c>
      <c r="B55" s="81" t="str">
        <f aca="false">Weight!B55</f>
        <v/>
      </c>
      <c r="I55" s="91" t="str">
        <f aca="false">IF(AND(ISNUMBER(C55),ISNUMBER(Data!B$5)),C55/(Data!B$5),"")</f>
        <v/>
      </c>
      <c r="J55" s="78" t="str">
        <f aca="false">IF(AND(ISNUMBER(C54),ISNUMBER(C55)),C55-C54,"")</f>
        <v/>
      </c>
      <c r="K55" s="91" t="str">
        <f aca="false">IF(AND(ISNUMBER(I54),ISNUMBER(I55)),I55-I54,"")</f>
        <v/>
      </c>
    </row>
  </sheetData>
  <mergeCells count="3">
    <mergeCell ref="A1:K1"/>
    <mergeCell ref="C2:H2"/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8" width="10.56"/>
    <col collapsed="false" customWidth="false" hidden="false" outlineLevel="0" max="9" min="9" style="8" width="11.52"/>
    <col collapsed="false" customWidth="true" hidden="false" outlineLevel="0" max="15" min="15" style="0" width="12.78"/>
    <col collapsed="false" customWidth="false" hidden="false" outlineLevel="0" max="16" min="16" style="8" width="11.52"/>
    <col collapsed="false" customWidth="true" hidden="false" outlineLevel="0" max="17" min="17" style="0" width="23.74"/>
  </cols>
  <sheetData>
    <row r="1" customFormat="false" ht="12.8" hidden="false" customHeight="false" outlineLevel="0" collapsed="false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82"/>
      <c r="B2" s="63"/>
      <c r="C2" s="92" t="s">
        <v>124</v>
      </c>
      <c r="D2" s="92"/>
      <c r="E2" s="92"/>
      <c r="F2" s="92"/>
      <c r="G2" s="92"/>
      <c r="H2" s="92"/>
      <c r="I2" s="92"/>
      <c r="J2" s="93" t="s">
        <v>125</v>
      </c>
      <c r="K2" s="93"/>
      <c r="L2" s="93"/>
      <c r="M2" s="93"/>
      <c r="N2" s="93"/>
      <c r="O2" s="93"/>
      <c r="P2" s="93"/>
    </row>
    <row r="3" s="36" customFormat="true" ht="12.8" hidden="false" customHeight="false" outlineLevel="0" collapsed="false">
      <c r="A3" s="86" t="s">
        <v>100</v>
      </c>
      <c r="B3" s="94" t="s">
        <v>101</v>
      </c>
      <c r="C3" s="95" t="s">
        <v>126</v>
      </c>
      <c r="D3" s="95" t="s">
        <v>127</v>
      </c>
      <c r="E3" s="95" t="s">
        <v>128</v>
      </c>
      <c r="F3" s="95" t="s">
        <v>129</v>
      </c>
      <c r="G3" s="95" t="s">
        <v>130</v>
      </c>
      <c r="H3" s="95" t="s">
        <v>131</v>
      </c>
      <c r="I3" s="96" t="s">
        <v>132</v>
      </c>
      <c r="J3" s="97" t="s">
        <v>126</v>
      </c>
      <c r="K3" s="97" t="s">
        <v>127</v>
      </c>
      <c r="L3" s="97" t="s">
        <v>128</v>
      </c>
      <c r="M3" s="97" t="s">
        <v>129</v>
      </c>
      <c r="N3" s="97" t="s">
        <v>130</v>
      </c>
      <c r="O3" s="97" t="s">
        <v>131</v>
      </c>
      <c r="P3" s="98" t="s">
        <v>132</v>
      </c>
      <c r="Q3" s="86" t="s">
        <v>133</v>
      </c>
    </row>
    <row r="4" customFormat="false" ht="12.8" hidden="false" customHeight="false" outlineLevel="0" collapsed="false">
      <c r="A4" s="73" t="n">
        <v>0</v>
      </c>
      <c r="B4" s="81" t="str">
        <f aca="false">IF(ISNUMBER(Weight!B5),Weight!B5,"")</f>
        <v/>
      </c>
      <c r="C4" s="99"/>
    </row>
    <row r="5" customFormat="false" ht="12.8" hidden="false" customHeight="false" outlineLevel="0" collapsed="false">
      <c r="A5" s="73" t="n">
        <v>1</v>
      </c>
      <c r="B5" s="81" t="str">
        <f aca="false">Weight!B6</f>
        <v/>
      </c>
    </row>
    <row r="6" customFormat="false" ht="12.8" hidden="false" customHeight="false" outlineLevel="0" collapsed="false">
      <c r="A6" s="73" t="n">
        <v>2</v>
      </c>
      <c r="B6" s="81" t="str">
        <f aca="false">Weight!B7</f>
        <v/>
      </c>
    </row>
    <row r="7" customFormat="false" ht="12.8" hidden="false" customHeight="false" outlineLevel="0" collapsed="false">
      <c r="A7" s="73" t="n">
        <v>3</v>
      </c>
      <c r="B7" s="81" t="str">
        <f aca="false">Weight!B8</f>
        <v/>
      </c>
    </row>
    <row r="8" customFormat="false" ht="12.8" hidden="false" customHeight="false" outlineLevel="0" collapsed="false">
      <c r="A8" s="73" t="n">
        <v>4</v>
      </c>
      <c r="B8" s="81" t="str">
        <f aca="false">Weight!B9</f>
        <v/>
      </c>
    </row>
    <row r="9" customFormat="false" ht="12.8" hidden="false" customHeight="false" outlineLevel="0" collapsed="false">
      <c r="A9" s="73" t="n">
        <v>5</v>
      </c>
      <c r="B9" s="81" t="str">
        <f aca="false">Weight!B10</f>
        <v/>
      </c>
    </row>
    <row r="10" customFormat="false" ht="12.8" hidden="false" customHeight="false" outlineLevel="0" collapsed="false">
      <c r="A10" s="73" t="n">
        <v>6</v>
      </c>
      <c r="B10" s="81" t="str">
        <f aca="false">Weight!B11</f>
        <v/>
      </c>
    </row>
    <row r="11" customFormat="false" ht="12.8" hidden="false" customHeight="false" outlineLevel="0" collapsed="false">
      <c r="A11" s="73" t="n">
        <v>7</v>
      </c>
      <c r="B11" s="81" t="str">
        <f aca="false">Weight!B12</f>
        <v/>
      </c>
    </row>
    <row r="12" customFormat="false" ht="12.8" hidden="false" customHeight="false" outlineLevel="0" collapsed="false">
      <c r="A12" s="73" t="n">
        <v>8</v>
      </c>
      <c r="B12" s="81" t="str">
        <f aca="false">Weight!B13</f>
        <v/>
      </c>
    </row>
    <row r="13" customFormat="false" ht="12.8" hidden="false" customHeight="false" outlineLevel="0" collapsed="false">
      <c r="A13" s="73" t="n">
        <v>9</v>
      </c>
      <c r="B13" s="81" t="str">
        <f aca="false">Weight!B14</f>
        <v/>
      </c>
    </row>
    <row r="14" customFormat="false" ht="12.8" hidden="false" customHeight="false" outlineLevel="0" collapsed="false">
      <c r="A14" s="73" t="n">
        <v>10</v>
      </c>
      <c r="B14" s="81" t="str">
        <f aca="false">Weight!B15</f>
        <v/>
      </c>
    </row>
    <row r="15" customFormat="false" ht="12.8" hidden="false" customHeight="false" outlineLevel="0" collapsed="false">
      <c r="A15" s="73" t="n">
        <v>11</v>
      </c>
      <c r="B15" s="81" t="str">
        <f aca="false">Weight!B16</f>
        <v/>
      </c>
    </row>
    <row r="16" customFormat="false" ht="12.8" hidden="false" customHeight="false" outlineLevel="0" collapsed="false">
      <c r="A16" s="73" t="n">
        <v>12</v>
      </c>
      <c r="B16" s="81" t="str">
        <f aca="false">Weight!B17</f>
        <v/>
      </c>
    </row>
    <row r="17" customFormat="false" ht="12.8" hidden="false" customHeight="false" outlineLevel="0" collapsed="false">
      <c r="A17" s="73" t="n">
        <v>13</v>
      </c>
      <c r="B17" s="81" t="str">
        <f aca="false">Weight!B18</f>
        <v/>
      </c>
    </row>
    <row r="18" customFormat="false" ht="12.8" hidden="false" customHeight="false" outlineLevel="0" collapsed="false">
      <c r="A18" s="73" t="n">
        <v>14</v>
      </c>
      <c r="B18" s="81" t="str">
        <f aca="false">Weight!B19</f>
        <v/>
      </c>
    </row>
    <row r="19" customFormat="false" ht="12.8" hidden="false" customHeight="false" outlineLevel="0" collapsed="false">
      <c r="A19" s="73" t="n">
        <v>15</v>
      </c>
      <c r="B19" s="81" t="str">
        <f aca="false">Weight!B20</f>
        <v/>
      </c>
    </row>
    <row r="20" customFormat="false" ht="12.8" hidden="false" customHeight="false" outlineLevel="0" collapsed="false">
      <c r="A20" s="73" t="n">
        <v>16</v>
      </c>
      <c r="B20" s="81" t="str">
        <f aca="false">Weight!B21</f>
        <v/>
      </c>
    </row>
    <row r="21" customFormat="false" ht="12.8" hidden="false" customHeight="false" outlineLevel="0" collapsed="false">
      <c r="A21" s="73" t="n">
        <v>17</v>
      </c>
      <c r="B21" s="81" t="str">
        <f aca="false">Weight!B22</f>
        <v/>
      </c>
    </row>
    <row r="22" customFormat="false" ht="12.8" hidden="false" customHeight="false" outlineLevel="0" collapsed="false">
      <c r="A22" s="73" t="n">
        <v>18</v>
      </c>
      <c r="B22" s="81" t="str">
        <f aca="false">Weight!B23</f>
        <v/>
      </c>
    </row>
    <row r="23" customFormat="false" ht="12.8" hidden="false" customHeight="false" outlineLevel="0" collapsed="false">
      <c r="A23" s="73" t="n">
        <v>19</v>
      </c>
      <c r="B23" s="81" t="str">
        <f aca="false">Weight!B24</f>
        <v/>
      </c>
    </row>
    <row r="24" customFormat="false" ht="12.8" hidden="false" customHeight="false" outlineLevel="0" collapsed="false">
      <c r="A24" s="73" t="n">
        <v>20</v>
      </c>
      <c r="B24" s="81" t="str">
        <f aca="false">Weight!B25</f>
        <v/>
      </c>
    </row>
    <row r="25" customFormat="false" ht="12.8" hidden="false" customHeight="false" outlineLevel="0" collapsed="false">
      <c r="A25" s="73" t="n">
        <v>21</v>
      </c>
      <c r="B25" s="81" t="str">
        <f aca="false">Weight!B26</f>
        <v/>
      </c>
    </row>
    <row r="26" customFormat="false" ht="12.8" hidden="false" customHeight="false" outlineLevel="0" collapsed="false">
      <c r="A26" s="73" t="n">
        <v>22</v>
      </c>
      <c r="B26" s="81" t="str">
        <f aca="false">Weight!B27</f>
        <v/>
      </c>
    </row>
    <row r="27" customFormat="false" ht="12.8" hidden="false" customHeight="false" outlineLevel="0" collapsed="false">
      <c r="A27" s="73" t="n">
        <v>23</v>
      </c>
      <c r="B27" s="81" t="str">
        <f aca="false">Weight!B28</f>
        <v/>
      </c>
    </row>
    <row r="28" customFormat="false" ht="12.8" hidden="false" customHeight="false" outlineLevel="0" collapsed="false">
      <c r="A28" s="73" t="n">
        <v>24</v>
      </c>
      <c r="B28" s="81" t="str">
        <f aca="false">Weight!B29</f>
        <v/>
      </c>
    </row>
    <row r="29" customFormat="false" ht="12.8" hidden="false" customHeight="false" outlineLevel="0" collapsed="false">
      <c r="A29" s="73" t="n">
        <v>25</v>
      </c>
      <c r="B29" s="81" t="str">
        <f aca="false">Weight!B30</f>
        <v/>
      </c>
    </row>
    <row r="30" customFormat="false" ht="12.8" hidden="false" customHeight="false" outlineLevel="0" collapsed="false">
      <c r="A30" s="73" t="n">
        <v>26</v>
      </c>
      <c r="B30" s="81" t="str">
        <f aca="false">Weight!B31</f>
        <v/>
      </c>
    </row>
    <row r="31" customFormat="false" ht="12.8" hidden="false" customHeight="false" outlineLevel="0" collapsed="false">
      <c r="A31" s="73" t="n">
        <v>27</v>
      </c>
      <c r="B31" s="81" t="str">
        <f aca="false">Weight!B32</f>
        <v/>
      </c>
    </row>
    <row r="32" customFormat="false" ht="12.8" hidden="false" customHeight="false" outlineLevel="0" collapsed="false">
      <c r="A32" s="73" t="n">
        <v>28</v>
      </c>
      <c r="B32" s="81" t="str">
        <f aca="false">Weight!B33</f>
        <v/>
      </c>
    </row>
    <row r="33" customFormat="false" ht="12.8" hidden="false" customHeight="false" outlineLevel="0" collapsed="false">
      <c r="A33" s="73" t="n">
        <v>29</v>
      </c>
      <c r="B33" s="81" t="str">
        <f aca="false">Weight!B34</f>
        <v/>
      </c>
    </row>
    <row r="34" customFormat="false" ht="12.8" hidden="false" customHeight="false" outlineLevel="0" collapsed="false">
      <c r="A34" s="73" t="n">
        <v>30</v>
      </c>
      <c r="B34" s="81" t="str">
        <f aca="false">Weight!B35</f>
        <v/>
      </c>
    </row>
    <row r="35" customFormat="false" ht="12.8" hidden="false" customHeight="false" outlineLevel="0" collapsed="false">
      <c r="A35" s="73" t="n">
        <v>31</v>
      </c>
      <c r="B35" s="81" t="str">
        <f aca="false">Weight!B36</f>
        <v/>
      </c>
    </row>
    <row r="36" customFormat="false" ht="12.8" hidden="false" customHeight="false" outlineLevel="0" collapsed="false">
      <c r="A36" s="73" t="n">
        <v>32</v>
      </c>
      <c r="B36" s="81" t="str">
        <f aca="false">Weight!B37</f>
        <v/>
      </c>
    </row>
    <row r="37" customFormat="false" ht="12.8" hidden="false" customHeight="false" outlineLevel="0" collapsed="false">
      <c r="A37" s="73" t="n">
        <v>33</v>
      </c>
      <c r="B37" s="81" t="str">
        <f aca="false">Weight!B38</f>
        <v/>
      </c>
    </row>
    <row r="38" customFormat="false" ht="12.8" hidden="false" customHeight="false" outlineLevel="0" collapsed="false">
      <c r="A38" s="73" t="n">
        <v>34</v>
      </c>
      <c r="B38" s="81" t="str">
        <f aca="false">Weight!B39</f>
        <v/>
      </c>
    </row>
    <row r="39" customFormat="false" ht="12.8" hidden="false" customHeight="false" outlineLevel="0" collapsed="false">
      <c r="A39" s="73" t="n">
        <v>35</v>
      </c>
      <c r="B39" s="81" t="str">
        <f aca="false">Weight!B40</f>
        <v/>
      </c>
    </row>
    <row r="40" customFormat="false" ht="12.8" hidden="false" customHeight="false" outlineLevel="0" collapsed="false">
      <c r="A40" s="73" t="n">
        <v>36</v>
      </c>
      <c r="B40" s="81" t="str">
        <f aca="false">Weight!B41</f>
        <v/>
      </c>
    </row>
    <row r="41" customFormat="false" ht="12.8" hidden="false" customHeight="false" outlineLevel="0" collapsed="false">
      <c r="A41" s="73" t="n">
        <v>37</v>
      </c>
      <c r="B41" s="81" t="str">
        <f aca="false">Weight!B42</f>
        <v/>
      </c>
    </row>
    <row r="42" customFormat="false" ht="12.8" hidden="false" customHeight="false" outlineLevel="0" collapsed="false">
      <c r="A42" s="73" t="n">
        <v>38</v>
      </c>
      <c r="B42" s="81" t="str">
        <f aca="false">Weight!B43</f>
        <v/>
      </c>
    </row>
    <row r="43" customFormat="false" ht="12.8" hidden="false" customHeight="false" outlineLevel="0" collapsed="false">
      <c r="A43" s="73" t="n">
        <v>39</v>
      </c>
      <c r="B43" s="81" t="str">
        <f aca="false">Weight!B44</f>
        <v/>
      </c>
    </row>
    <row r="44" customFormat="false" ht="12.8" hidden="false" customHeight="false" outlineLevel="0" collapsed="false">
      <c r="A44" s="73" t="n">
        <v>40</v>
      </c>
      <c r="B44" s="81" t="str">
        <f aca="false">Weight!B45</f>
        <v/>
      </c>
    </row>
    <row r="45" customFormat="false" ht="12.8" hidden="false" customHeight="false" outlineLevel="0" collapsed="false">
      <c r="A45" s="73" t="n">
        <v>41</v>
      </c>
      <c r="B45" s="81" t="str">
        <f aca="false">Weight!B46</f>
        <v/>
      </c>
    </row>
    <row r="46" customFormat="false" ht="12.8" hidden="false" customHeight="false" outlineLevel="0" collapsed="false">
      <c r="A46" s="73" t="n">
        <v>42</v>
      </c>
      <c r="B46" s="81" t="str">
        <f aca="false">Weight!B47</f>
        <v/>
      </c>
    </row>
    <row r="47" customFormat="false" ht="12.8" hidden="false" customHeight="false" outlineLevel="0" collapsed="false">
      <c r="A47" s="73" t="n">
        <v>43</v>
      </c>
      <c r="B47" s="81" t="str">
        <f aca="false">Weight!B48</f>
        <v/>
      </c>
    </row>
    <row r="48" customFormat="false" ht="12.8" hidden="false" customHeight="false" outlineLevel="0" collapsed="false">
      <c r="A48" s="73" t="n">
        <v>44</v>
      </c>
      <c r="B48" s="81" t="str">
        <f aca="false">Weight!B49</f>
        <v/>
      </c>
    </row>
    <row r="49" customFormat="false" ht="12.8" hidden="false" customHeight="false" outlineLevel="0" collapsed="false">
      <c r="A49" s="73" t="n">
        <v>45</v>
      </c>
      <c r="B49" s="81" t="str">
        <f aca="false">Weight!B50</f>
        <v/>
      </c>
    </row>
    <row r="50" customFormat="false" ht="12.8" hidden="false" customHeight="false" outlineLevel="0" collapsed="false">
      <c r="A50" s="73" t="n">
        <v>46</v>
      </c>
      <c r="B50" s="81" t="str">
        <f aca="false">Weight!B51</f>
        <v/>
      </c>
    </row>
    <row r="51" customFormat="false" ht="12.8" hidden="false" customHeight="false" outlineLevel="0" collapsed="false">
      <c r="A51" s="73" t="n">
        <v>47</v>
      </c>
      <c r="B51" s="81" t="str">
        <f aca="false">Weight!B52</f>
        <v/>
      </c>
    </row>
    <row r="52" customFormat="false" ht="12.8" hidden="false" customHeight="false" outlineLevel="0" collapsed="false">
      <c r="A52" s="73" t="n">
        <v>48</v>
      </c>
      <c r="B52" s="81" t="str">
        <f aca="false">Weight!B53</f>
        <v/>
      </c>
    </row>
    <row r="53" customFormat="false" ht="12.8" hidden="false" customHeight="false" outlineLevel="0" collapsed="false">
      <c r="A53" s="73" t="n">
        <v>49</v>
      </c>
      <c r="B53" s="81" t="str">
        <f aca="false">Weight!B54</f>
        <v/>
      </c>
    </row>
    <row r="54" customFormat="false" ht="12.8" hidden="false" customHeight="false" outlineLevel="0" collapsed="false">
      <c r="A54" s="73" t="n">
        <v>50</v>
      </c>
      <c r="B54" s="81" t="str">
        <f aca="false">Weight!B55</f>
        <v/>
      </c>
    </row>
  </sheetData>
  <mergeCells count="3">
    <mergeCell ref="A1:Q1"/>
    <mergeCell ref="C2:I2"/>
    <mergeCell ref="J2:P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8" width="10.56"/>
    <col collapsed="false" customWidth="true" hidden="false" outlineLevel="0" max="3" min="3" style="0" width="18.8"/>
    <col collapsed="false" customWidth="true" hidden="false" outlineLevel="0" max="4" min="4" style="0" width="21.02"/>
    <col collapsed="false" customWidth="true" hidden="false" outlineLevel="0" max="6" min="6" style="8" width="10.62"/>
    <col collapsed="false" customWidth="true" hidden="false" outlineLevel="0" max="7" min="7" style="0" width="12.83"/>
    <col collapsed="false" customWidth="true" hidden="false" outlineLevel="0" max="8" min="8" style="0" width="12.21"/>
    <col collapsed="false" customWidth="true" hidden="false" outlineLevel="0" max="9" min="9" style="0" width="12.83"/>
    <col collapsed="false" customWidth="true" hidden="false" outlineLevel="0" max="10" min="10" style="8" width="14.08"/>
    <col collapsed="false" customWidth="true" hidden="false" outlineLevel="0" max="11" min="11" style="0" width="23.74"/>
  </cols>
  <sheetData>
    <row r="1" customFormat="false" ht="12.8" hidden="false" customHeight="false" outlineLevel="0" collapsed="false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2"/>
      <c r="B2" s="100"/>
      <c r="C2" s="101"/>
      <c r="D2" s="2"/>
      <c r="E2" s="102"/>
      <c r="F2" s="2"/>
      <c r="G2" s="2"/>
      <c r="H2" s="2"/>
      <c r="I2" s="2"/>
      <c r="J2" s="2"/>
      <c r="K2" s="2"/>
    </row>
    <row r="3" s="36" customFormat="true" ht="12.8" hidden="false" customHeight="false" outlineLevel="0" collapsed="false">
      <c r="A3" s="86" t="s">
        <v>100</v>
      </c>
      <c r="B3" s="94" t="s">
        <v>101</v>
      </c>
      <c r="C3" s="95" t="s">
        <v>135</v>
      </c>
      <c r="D3" s="95" t="s">
        <v>136</v>
      </c>
      <c r="E3" s="95" t="s">
        <v>137</v>
      </c>
      <c r="F3" s="96" t="s">
        <v>107</v>
      </c>
      <c r="G3" s="103" t="s">
        <v>138</v>
      </c>
      <c r="H3" s="103" t="s">
        <v>139</v>
      </c>
      <c r="I3" s="103" t="s">
        <v>140</v>
      </c>
      <c r="J3" s="104" t="s">
        <v>141</v>
      </c>
      <c r="K3" s="86" t="s">
        <v>133</v>
      </c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05"/>
      <c r="B4" s="106"/>
      <c r="C4" s="26"/>
      <c r="D4" s="26"/>
      <c r="E4" s="107"/>
      <c r="F4" s="108"/>
      <c r="G4" s="109"/>
      <c r="H4" s="109"/>
      <c r="I4" s="109"/>
      <c r="J4" s="110"/>
    </row>
    <row r="5" customFormat="false" ht="12.8" hidden="false" customHeight="false" outlineLevel="0" collapsed="false">
      <c r="A5" s="73"/>
      <c r="B5" s="81"/>
      <c r="C5" s="26"/>
      <c r="D5" s="26"/>
      <c r="E5" s="107"/>
      <c r="F5" s="108"/>
      <c r="G5" s="109"/>
      <c r="H5" s="109"/>
      <c r="I5" s="109"/>
      <c r="J5" s="110"/>
    </row>
    <row r="6" customFormat="false" ht="12.8" hidden="false" customHeight="false" outlineLevel="0" collapsed="false">
      <c r="A6" s="73"/>
      <c r="B6" s="81"/>
      <c r="C6" s="26"/>
      <c r="D6" s="26"/>
      <c r="E6" s="107"/>
      <c r="F6" s="108"/>
      <c r="G6" s="109"/>
      <c r="H6" s="109"/>
      <c r="I6" s="109"/>
      <c r="J6" s="110"/>
    </row>
    <row r="7" customFormat="false" ht="12.8" hidden="false" customHeight="false" outlineLevel="0" collapsed="false">
      <c r="A7" s="73"/>
      <c r="B7" s="81"/>
      <c r="C7" s="26"/>
      <c r="D7" s="26"/>
      <c r="E7" s="107"/>
      <c r="F7" s="108"/>
      <c r="G7" s="109"/>
      <c r="H7" s="109"/>
      <c r="I7" s="109"/>
      <c r="J7" s="110"/>
    </row>
    <row r="8" customFormat="false" ht="12.8" hidden="false" customHeight="false" outlineLevel="0" collapsed="false">
      <c r="A8" s="73"/>
      <c r="B8" s="81"/>
      <c r="C8" s="26"/>
      <c r="D8" s="26"/>
      <c r="E8" s="107"/>
      <c r="F8" s="108"/>
      <c r="G8" s="109"/>
      <c r="H8" s="109"/>
      <c r="I8" s="109"/>
      <c r="J8" s="110"/>
    </row>
    <row r="9" customFormat="false" ht="12.8" hidden="false" customHeight="false" outlineLevel="0" collapsed="false">
      <c r="A9" s="73"/>
      <c r="B9" s="81"/>
      <c r="C9" s="26"/>
      <c r="D9" s="26"/>
      <c r="E9" s="107"/>
      <c r="F9" s="108"/>
      <c r="G9" s="109"/>
      <c r="H9" s="109"/>
      <c r="I9" s="109"/>
      <c r="J9" s="110"/>
    </row>
    <row r="10" customFormat="false" ht="12.8" hidden="false" customHeight="false" outlineLevel="0" collapsed="false">
      <c r="A10" s="73"/>
      <c r="B10" s="81"/>
      <c r="C10" s="26"/>
      <c r="D10" s="26"/>
      <c r="E10" s="107"/>
      <c r="F10" s="108"/>
      <c r="G10" s="109"/>
      <c r="H10" s="109"/>
      <c r="I10" s="109"/>
      <c r="J10" s="110"/>
    </row>
    <row r="11" customFormat="false" ht="12.8" hidden="false" customHeight="false" outlineLevel="0" collapsed="false">
      <c r="A11" s="73"/>
      <c r="B11" s="81"/>
      <c r="C11" s="26"/>
      <c r="D11" s="26"/>
      <c r="E11" s="107"/>
      <c r="F11" s="108"/>
      <c r="G11" s="109"/>
      <c r="H11" s="109"/>
      <c r="I11" s="109"/>
      <c r="J11" s="110"/>
    </row>
    <row r="12" customFormat="false" ht="12.8" hidden="false" customHeight="false" outlineLevel="0" collapsed="false">
      <c r="A12" s="73"/>
      <c r="B12" s="81"/>
      <c r="C12" s="26"/>
      <c r="D12" s="26"/>
      <c r="E12" s="107"/>
      <c r="F12" s="108"/>
      <c r="G12" s="109"/>
      <c r="H12" s="109"/>
      <c r="I12" s="109"/>
      <c r="J12" s="110"/>
    </row>
    <row r="13" customFormat="false" ht="12.8" hidden="false" customHeight="false" outlineLevel="0" collapsed="false">
      <c r="A13" s="73"/>
      <c r="B13" s="81"/>
      <c r="C13" s="26"/>
      <c r="D13" s="26"/>
      <c r="E13" s="107"/>
      <c r="F13" s="108"/>
      <c r="G13" s="109"/>
      <c r="H13" s="109"/>
      <c r="I13" s="109"/>
      <c r="J13" s="110"/>
    </row>
    <row r="14" customFormat="false" ht="12.8" hidden="false" customHeight="false" outlineLevel="0" collapsed="false">
      <c r="A14" s="73"/>
      <c r="B14" s="81"/>
      <c r="C14" s="26"/>
      <c r="D14" s="26"/>
      <c r="E14" s="107"/>
      <c r="F14" s="108"/>
      <c r="G14" s="109"/>
      <c r="H14" s="109"/>
      <c r="I14" s="109"/>
      <c r="J14" s="110"/>
    </row>
    <row r="15" customFormat="false" ht="12.8" hidden="false" customHeight="false" outlineLevel="0" collapsed="false">
      <c r="A15" s="73"/>
      <c r="B15" s="111" t="s">
        <v>142</v>
      </c>
      <c r="C15" s="26"/>
      <c r="D15" s="26"/>
      <c r="E15" s="107" t="n">
        <f aca="false">SUM(E4:E14)</f>
        <v>0</v>
      </c>
      <c r="F15" s="108" t="n">
        <f aca="false">SUM(F4:F14)</f>
        <v>0</v>
      </c>
      <c r="G15" s="109" t="n">
        <f aca="false">SUM(G4:G14)</f>
        <v>0</v>
      </c>
      <c r="H15" s="109" t="n">
        <f aca="false">SUM(H4:H14)</f>
        <v>0</v>
      </c>
      <c r="I15" s="109" t="n">
        <f aca="false">SUM(I4:I14)</f>
        <v>0</v>
      </c>
      <c r="J15" s="110" t="n">
        <f aca="false">SUM(J4:J14)</f>
        <v>0</v>
      </c>
    </row>
    <row r="16" customFormat="false" ht="12.8" hidden="false" customHeight="false" outlineLevel="0" collapsed="false">
      <c r="A16" s="73"/>
      <c r="B16" s="111"/>
      <c r="C16" s="26"/>
      <c r="D16" s="26"/>
      <c r="E16" s="26"/>
      <c r="F16" s="25"/>
      <c r="G16" s="109"/>
      <c r="H16" s="109"/>
      <c r="I16" s="109"/>
      <c r="J16" s="110"/>
    </row>
    <row r="17" customFormat="false" ht="12.8" hidden="false" customHeight="false" outlineLevel="0" collapsed="false">
      <c r="A17" s="73"/>
      <c r="B17" s="81" t="str">
        <f aca="false">IF(ISNUMBER(B4),B4+1,"")</f>
        <v/>
      </c>
      <c r="C17" s="26"/>
      <c r="D17" s="26"/>
      <c r="E17" s="107"/>
      <c r="F17" s="108"/>
      <c r="G17" s="109"/>
      <c r="H17" s="109"/>
      <c r="I17" s="109"/>
      <c r="J17" s="110"/>
    </row>
    <row r="18" customFormat="false" ht="12.8" hidden="false" customHeight="false" outlineLevel="0" collapsed="false">
      <c r="A18" s="73"/>
      <c r="B18" s="81"/>
      <c r="C18" s="26"/>
      <c r="D18" s="26"/>
      <c r="E18" s="107"/>
      <c r="F18" s="108"/>
      <c r="G18" s="109"/>
      <c r="H18" s="109"/>
      <c r="I18" s="109"/>
      <c r="J18" s="110"/>
    </row>
    <row r="19" customFormat="false" ht="12.8" hidden="false" customHeight="false" outlineLevel="0" collapsed="false">
      <c r="A19" s="73"/>
      <c r="B19" s="81"/>
      <c r="C19" s="26"/>
      <c r="D19" s="26"/>
      <c r="E19" s="107"/>
      <c r="F19" s="108"/>
      <c r="G19" s="109"/>
      <c r="H19" s="109"/>
      <c r="I19" s="109"/>
      <c r="J19" s="110"/>
    </row>
    <row r="20" customFormat="false" ht="12.8" hidden="false" customHeight="false" outlineLevel="0" collapsed="false">
      <c r="A20" s="73"/>
      <c r="B20" s="81"/>
      <c r="C20" s="26"/>
      <c r="D20" s="26"/>
      <c r="E20" s="107"/>
      <c r="F20" s="108"/>
      <c r="G20" s="109"/>
      <c r="H20" s="109"/>
      <c r="I20" s="109"/>
      <c r="J20" s="110"/>
    </row>
    <row r="21" customFormat="false" ht="12.8" hidden="false" customHeight="false" outlineLevel="0" collapsed="false">
      <c r="A21" s="73"/>
      <c r="B21" s="81"/>
      <c r="C21" s="26"/>
      <c r="D21" s="26"/>
      <c r="E21" s="107"/>
      <c r="F21" s="108"/>
      <c r="G21" s="109"/>
      <c r="H21" s="109"/>
      <c r="I21" s="109"/>
      <c r="J21" s="110"/>
    </row>
    <row r="22" customFormat="false" ht="12.8" hidden="false" customHeight="false" outlineLevel="0" collapsed="false">
      <c r="A22" s="73"/>
      <c r="B22" s="81"/>
      <c r="C22" s="26"/>
      <c r="D22" s="26"/>
      <c r="E22" s="107"/>
      <c r="F22" s="108"/>
      <c r="G22" s="109"/>
      <c r="H22" s="109"/>
      <c r="I22" s="109"/>
      <c r="J22" s="110"/>
    </row>
    <row r="23" customFormat="false" ht="12.8" hidden="false" customHeight="false" outlineLevel="0" collapsed="false">
      <c r="A23" s="73"/>
      <c r="B23" s="81"/>
      <c r="C23" s="26"/>
      <c r="D23" s="26"/>
      <c r="E23" s="107"/>
      <c r="F23" s="108"/>
      <c r="G23" s="109"/>
      <c r="H23" s="109"/>
      <c r="I23" s="109"/>
      <c r="J23" s="110"/>
    </row>
    <row r="24" customFormat="false" ht="12.8" hidden="false" customHeight="false" outlineLevel="0" collapsed="false">
      <c r="A24" s="73"/>
      <c r="B24" s="81"/>
      <c r="C24" s="26"/>
      <c r="D24" s="26"/>
      <c r="E24" s="107"/>
      <c r="F24" s="108"/>
      <c r="G24" s="109"/>
      <c r="H24" s="109"/>
      <c r="I24" s="109"/>
      <c r="J24" s="110"/>
    </row>
    <row r="25" customFormat="false" ht="12.8" hidden="false" customHeight="false" outlineLevel="0" collapsed="false">
      <c r="A25" s="73"/>
      <c r="B25" s="81"/>
      <c r="C25" s="26"/>
      <c r="D25" s="26"/>
      <c r="E25" s="107"/>
      <c r="F25" s="108"/>
      <c r="G25" s="109"/>
      <c r="H25" s="109"/>
      <c r="I25" s="109"/>
      <c r="J25" s="110"/>
    </row>
    <row r="26" customFormat="false" ht="12.8" hidden="false" customHeight="false" outlineLevel="0" collapsed="false">
      <c r="A26" s="73"/>
      <c r="B26" s="81"/>
      <c r="C26" s="26"/>
      <c r="D26" s="26"/>
      <c r="E26" s="107"/>
      <c r="F26" s="108"/>
      <c r="G26" s="109"/>
      <c r="H26" s="109"/>
      <c r="I26" s="109"/>
      <c r="J26" s="110"/>
    </row>
    <row r="27" customFormat="false" ht="12.8" hidden="false" customHeight="false" outlineLevel="0" collapsed="false">
      <c r="A27" s="73"/>
      <c r="B27" s="81"/>
      <c r="C27" s="26"/>
      <c r="D27" s="26"/>
      <c r="E27" s="107"/>
      <c r="F27" s="108"/>
      <c r="G27" s="109"/>
      <c r="H27" s="109"/>
      <c r="I27" s="109"/>
      <c r="J27" s="110"/>
    </row>
    <row r="28" customFormat="false" ht="12.8" hidden="false" customHeight="false" outlineLevel="0" collapsed="false">
      <c r="A28" s="73"/>
      <c r="B28" s="111" t="s">
        <v>142</v>
      </c>
      <c r="C28" s="26"/>
      <c r="D28" s="26"/>
      <c r="E28" s="107" t="n">
        <f aca="false">SUM(E17:E27)</f>
        <v>0</v>
      </c>
      <c r="F28" s="108" t="n">
        <f aca="false">SUM(F17:F27)</f>
        <v>0</v>
      </c>
      <c r="G28" s="109" t="n">
        <f aca="false">SUM(G17:G27)</f>
        <v>0</v>
      </c>
      <c r="H28" s="109" t="n">
        <f aca="false">SUM(H17:H27)</f>
        <v>0</v>
      </c>
      <c r="I28" s="109" t="n">
        <f aca="false">SUM(I17:I27)</f>
        <v>0</v>
      </c>
      <c r="J28" s="110" t="n">
        <f aca="false">SUM(J17:J27)</f>
        <v>0</v>
      </c>
    </row>
    <row r="29" customFormat="false" ht="12.8" hidden="false" customHeight="false" outlineLevel="0" collapsed="false">
      <c r="A29" s="73"/>
      <c r="B29" s="81"/>
      <c r="C29" s="26"/>
      <c r="D29" s="26"/>
      <c r="E29" s="26"/>
      <c r="F29" s="25"/>
      <c r="G29" s="109"/>
      <c r="H29" s="109"/>
      <c r="I29" s="109"/>
      <c r="J29" s="110"/>
    </row>
    <row r="30" customFormat="false" ht="12.8" hidden="false" customHeight="false" outlineLevel="0" collapsed="false">
      <c r="A30" s="73"/>
      <c r="B30" s="81" t="str">
        <f aca="false">IF(ISNUMBER(B17),B17+1,"")</f>
        <v/>
      </c>
      <c r="C30" s="26"/>
      <c r="D30" s="26"/>
      <c r="E30" s="107"/>
      <c r="F30" s="108"/>
      <c r="G30" s="109"/>
      <c r="H30" s="109"/>
      <c r="I30" s="109"/>
      <c r="J30" s="110"/>
    </row>
    <row r="31" customFormat="false" ht="12.8" hidden="false" customHeight="false" outlineLevel="0" collapsed="false">
      <c r="A31" s="73"/>
      <c r="B31" s="81"/>
      <c r="C31" s="26"/>
      <c r="D31" s="26"/>
      <c r="E31" s="107"/>
      <c r="F31" s="108"/>
      <c r="G31" s="109"/>
      <c r="H31" s="109"/>
      <c r="I31" s="109"/>
      <c r="J31" s="110"/>
    </row>
    <row r="32" customFormat="false" ht="12.8" hidden="false" customHeight="false" outlineLevel="0" collapsed="false">
      <c r="A32" s="73"/>
      <c r="B32" s="81"/>
      <c r="C32" s="26"/>
      <c r="D32" s="26"/>
      <c r="E32" s="107"/>
      <c r="F32" s="108"/>
      <c r="G32" s="109"/>
      <c r="H32" s="109"/>
      <c r="I32" s="109"/>
      <c r="J32" s="110"/>
    </row>
    <row r="33" customFormat="false" ht="12.8" hidden="false" customHeight="false" outlineLevel="0" collapsed="false">
      <c r="A33" s="73"/>
      <c r="B33" s="81"/>
      <c r="C33" s="26"/>
      <c r="D33" s="26"/>
      <c r="E33" s="107"/>
      <c r="F33" s="108"/>
      <c r="G33" s="109"/>
      <c r="H33" s="109"/>
      <c r="I33" s="109"/>
      <c r="J33" s="110"/>
    </row>
    <row r="34" customFormat="false" ht="12.8" hidden="false" customHeight="false" outlineLevel="0" collapsed="false">
      <c r="A34" s="73"/>
      <c r="B34" s="81"/>
      <c r="C34" s="26"/>
      <c r="D34" s="26"/>
      <c r="E34" s="107"/>
      <c r="F34" s="108"/>
      <c r="G34" s="109"/>
      <c r="H34" s="109"/>
      <c r="I34" s="109"/>
      <c r="J34" s="110"/>
    </row>
    <row r="35" customFormat="false" ht="12.8" hidden="false" customHeight="false" outlineLevel="0" collapsed="false">
      <c r="A35" s="73"/>
      <c r="B35" s="81"/>
      <c r="C35" s="26"/>
      <c r="D35" s="26"/>
      <c r="E35" s="107"/>
      <c r="F35" s="108"/>
      <c r="G35" s="109"/>
      <c r="H35" s="109"/>
      <c r="I35" s="109"/>
      <c r="J35" s="110"/>
    </row>
    <row r="36" customFormat="false" ht="12.8" hidden="false" customHeight="false" outlineLevel="0" collapsed="false">
      <c r="A36" s="73"/>
      <c r="B36" s="81"/>
      <c r="C36" s="26"/>
      <c r="D36" s="26"/>
      <c r="E36" s="107"/>
      <c r="F36" s="108"/>
      <c r="G36" s="109"/>
      <c r="H36" s="109"/>
      <c r="I36" s="109"/>
      <c r="J36" s="110"/>
    </row>
    <row r="37" customFormat="false" ht="12.8" hidden="false" customHeight="false" outlineLevel="0" collapsed="false">
      <c r="A37" s="73"/>
      <c r="B37" s="81"/>
      <c r="C37" s="26"/>
      <c r="D37" s="26"/>
      <c r="E37" s="107"/>
      <c r="F37" s="108"/>
      <c r="G37" s="109"/>
      <c r="H37" s="109"/>
      <c r="I37" s="109"/>
      <c r="J37" s="110"/>
    </row>
    <row r="38" customFormat="false" ht="12.8" hidden="false" customHeight="false" outlineLevel="0" collapsed="false">
      <c r="A38" s="73"/>
      <c r="B38" s="81"/>
      <c r="C38" s="26"/>
      <c r="D38" s="26"/>
      <c r="E38" s="107"/>
      <c r="F38" s="108"/>
      <c r="G38" s="109"/>
      <c r="H38" s="109"/>
      <c r="I38" s="109"/>
      <c r="J38" s="110"/>
    </row>
    <row r="39" customFormat="false" ht="12.8" hidden="false" customHeight="false" outlineLevel="0" collapsed="false">
      <c r="A39" s="73"/>
      <c r="B39" s="81"/>
      <c r="C39" s="26"/>
      <c r="D39" s="26"/>
      <c r="E39" s="107"/>
      <c r="F39" s="108"/>
      <c r="G39" s="109"/>
      <c r="H39" s="109"/>
      <c r="I39" s="109"/>
      <c r="J39" s="110"/>
    </row>
    <row r="40" customFormat="false" ht="12.8" hidden="false" customHeight="false" outlineLevel="0" collapsed="false">
      <c r="A40" s="73"/>
      <c r="B40" s="81"/>
      <c r="C40" s="26"/>
      <c r="D40" s="26"/>
      <c r="E40" s="107"/>
      <c r="F40" s="108"/>
      <c r="G40" s="109"/>
      <c r="H40" s="109"/>
      <c r="I40" s="109"/>
      <c r="J40" s="110"/>
    </row>
    <row r="41" customFormat="false" ht="12.8" hidden="false" customHeight="false" outlineLevel="0" collapsed="false">
      <c r="A41" s="73"/>
      <c r="B41" s="111" t="s">
        <v>142</v>
      </c>
      <c r="C41" s="26"/>
      <c r="D41" s="26"/>
      <c r="E41" s="107" t="n">
        <f aca="false">SUM(E30:E40)</f>
        <v>0</v>
      </c>
      <c r="F41" s="108" t="n">
        <f aca="false">SUM(F30:F40)</f>
        <v>0</v>
      </c>
      <c r="G41" s="109" t="n">
        <f aca="false">SUM(G30:G40)</f>
        <v>0</v>
      </c>
      <c r="H41" s="109" t="n">
        <f aca="false">SUM(H30:H40)</f>
        <v>0</v>
      </c>
      <c r="I41" s="109" t="n">
        <f aca="false">SUM(I30:I40)</f>
        <v>0</v>
      </c>
      <c r="J41" s="110" t="n">
        <f aca="false">SUM(J30:J40)</f>
        <v>0</v>
      </c>
    </row>
    <row r="42" customFormat="false" ht="12.8" hidden="false" customHeight="false" outlineLevel="0" collapsed="false">
      <c r="A42" s="73"/>
      <c r="B42" s="81"/>
      <c r="C42" s="26"/>
      <c r="D42" s="26"/>
      <c r="E42" s="26"/>
      <c r="F42" s="25"/>
      <c r="G42" s="109"/>
      <c r="H42" s="109"/>
      <c r="I42" s="109"/>
      <c r="J42" s="110"/>
    </row>
    <row r="43" customFormat="false" ht="12.8" hidden="false" customHeight="false" outlineLevel="0" collapsed="false">
      <c r="A43" s="73"/>
      <c r="B43" s="81" t="str">
        <f aca="false">IF(ISNUMBER(B30),B30+1,"")</f>
        <v/>
      </c>
      <c r="C43" s="26"/>
      <c r="D43" s="26"/>
      <c r="E43" s="107"/>
      <c r="F43" s="108"/>
      <c r="G43" s="109"/>
      <c r="H43" s="109"/>
      <c r="I43" s="109"/>
      <c r="J43" s="110"/>
    </row>
    <row r="44" customFormat="false" ht="12.8" hidden="false" customHeight="false" outlineLevel="0" collapsed="false">
      <c r="A44" s="73"/>
      <c r="B44" s="81"/>
      <c r="C44" s="26"/>
      <c r="D44" s="26"/>
      <c r="E44" s="107"/>
      <c r="F44" s="108"/>
      <c r="G44" s="109"/>
      <c r="H44" s="109"/>
      <c r="I44" s="109"/>
      <c r="J44" s="110"/>
    </row>
    <row r="45" customFormat="false" ht="12.8" hidden="false" customHeight="false" outlineLevel="0" collapsed="false">
      <c r="A45" s="73"/>
      <c r="B45" s="81"/>
      <c r="C45" s="26"/>
      <c r="D45" s="26"/>
      <c r="E45" s="107"/>
      <c r="F45" s="108"/>
      <c r="G45" s="109"/>
      <c r="H45" s="109"/>
      <c r="I45" s="109"/>
      <c r="J45" s="110"/>
    </row>
    <row r="46" customFormat="false" ht="12.8" hidden="false" customHeight="false" outlineLevel="0" collapsed="false">
      <c r="A46" s="73"/>
      <c r="B46" s="81"/>
      <c r="C46" s="26"/>
      <c r="D46" s="26"/>
      <c r="E46" s="107"/>
      <c r="F46" s="108"/>
      <c r="G46" s="109"/>
      <c r="H46" s="109"/>
      <c r="I46" s="109"/>
      <c r="J46" s="110"/>
    </row>
    <row r="47" customFormat="false" ht="12.8" hidden="false" customHeight="false" outlineLevel="0" collapsed="false">
      <c r="A47" s="73"/>
      <c r="B47" s="81"/>
      <c r="C47" s="26"/>
      <c r="D47" s="26"/>
      <c r="E47" s="107"/>
      <c r="F47" s="108"/>
      <c r="G47" s="109"/>
      <c r="H47" s="109"/>
      <c r="I47" s="109"/>
      <c r="J47" s="110"/>
    </row>
    <row r="48" customFormat="false" ht="12.8" hidden="false" customHeight="false" outlineLevel="0" collapsed="false">
      <c r="A48" s="73"/>
      <c r="B48" s="81"/>
      <c r="C48" s="26"/>
      <c r="D48" s="26"/>
      <c r="E48" s="107"/>
      <c r="F48" s="108"/>
      <c r="G48" s="109"/>
      <c r="H48" s="109"/>
      <c r="I48" s="109"/>
      <c r="J48" s="110"/>
    </row>
    <row r="49" customFormat="false" ht="12.8" hidden="false" customHeight="false" outlineLevel="0" collapsed="false">
      <c r="A49" s="73"/>
      <c r="B49" s="81"/>
      <c r="C49" s="26"/>
      <c r="D49" s="26"/>
      <c r="E49" s="107"/>
      <c r="F49" s="108"/>
      <c r="G49" s="109"/>
      <c r="H49" s="109"/>
      <c r="I49" s="109"/>
      <c r="J49" s="110"/>
    </row>
    <row r="50" customFormat="false" ht="12.8" hidden="false" customHeight="false" outlineLevel="0" collapsed="false">
      <c r="A50" s="73"/>
      <c r="B50" s="81"/>
      <c r="C50" s="26"/>
      <c r="D50" s="26"/>
      <c r="E50" s="107"/>
      <c r="F50" s="108"/>
      <c r="G50" s="109"/>
      <c r="H50" s="109"/>
      <c r="I50" s="109"/>
      <c r="J50" s="110"/>
    </row>
    <row r="51" customFormat="false" ht="12.8" hidden="false" customHeight="false" outlineLevel="0" collapsed="false">
      <c r="A51" s="73"/>
      <c r="B51" s="81"/>
      <c r="C51" s="26"/>
      <c r="D51" s="26"/>
      <c r="E51" s="107"/>
      <c r="F51" s="108"/>
      <c r="G51" s="109"/>
      <c r="H51" s="109"/>
      <c r="I51" s="109"/>
      <c r="J51" s="110"/>
    </row>
    <row r="52" customFormat="false" ht="12.8" hidden="false" customHeight="false" outlineLevel="0" collapsed="false">
      <c r="A52" s="73"/>
      <c r="B52" s="81"/>
      <c r="C52" s="26"/>
      <c r="D52" s="26"/>
      <c r="E52" s="107"/>
      <c r="F52" s="108"/>
      <c r="G52" s="109"/>
      <c r="H52" s="109"/>
      <c r="I52" s="109"/>
      <c r="J52" s="110"/>
    </row>
    <row r="53" customFormat="false" ht="12.8" hidden="false" customHeight="false" outlineLevel="0" collapsed="false">
      <c r="A53" s="73"/>
      <c r="B53" s="81"/>
      <c r="C53" s="26"/>
      <c r="D53" s="26"/>
      <c r="E53" s="107"/>
      <c r="F53" s="108"/>
      <c r="G53" s="109"/>
      <c r="H53" s="109"/>
      <c r="I53" s="109"/>
      <c r="J53" s="110"/>
    </row>
    <row r="54" customFormat="false" ht="12.8" hidden="false" customHeight="false" outlineLevel="0" collapsed="false">
      <c r="A54" s="73"/>
      <c r="B54" s="111" t="s">
        <v>142</v>
      </c>
      <c r="C54" s="26"/>
      <c r="D54" s="26"/>
      <c r="E54" s="107" t="n">
        <f aca="false">SUM(E43:E53)</f>
        <v>0</v>
      </c>
      <c r="F54" s="108" t="n">
        <f aca="false">SUM(F43:F53)</f>
        <v>0</v>
      </c>
      <c r="G54" s="109" t="n">
        <f aca="false">SUM(G43:G53)</f>
        <v>0</v>
      </c>
      <c r="H54" s="109" t="n">
        <f aca="false">SUM(H43:H53)</f>
        <v>0</v>
      </c>
      <c r="I54" s="109" t="n">
        <f aca="false">SUM(I43:I53)</f>
        <v>0</v>
      </c>
      <c r="J54" s="110" t="n">
        <f aca="false">SUM(J43:J53)</f>
        <v>0</v>
      </c>
    </row>
    <row r="55" customFormat="false" ht="12.8" hidden="false" customHeight="false" outlineLevel="0" collapsed="false">
      <c r="A55" s="73"/>
      <c r="B55" s="112"/>
      <c r="G55" s="109"/>
      <c r="H55" s="109"/>
      <c r="I55" s="109"/>
      <c r="J55" s="110"/>
    </row>
    <row r="56" customFormat="false" ht="12.8" hidden="false" customHeight="false" outlineLevel="0" collapsed="false">
      <c r="A56" s="73"/>
      <c r="B56" s="81" t="str">
        <f aca="false">IF(ISNUMBER(B43),B43+1,"")</f>
        <v/>
      </c>
      <c r="C56" s="26"/>
      <c r="D56" s="26"/>
      <c r="E56" s="107"/>
      <c r="F56" s="108"/>
      <c r="G56" s="109"/>
      <c r="H56" s="109"/>
      <c r="I56" s="109"/>
      <c r="J56" s="110"/>
    </row>
    <row r="57" customFormat="false" ht="12.8" hidden="false" customHeight="false" outlineLevel="0" collapsed="false">
      <c r="A57" s="73"/>
      <c r="B57" s="81"/>
      <c r="C57" s="26"/>
      <c r="D57" s="26"/>
      <c r="E57" s="107"/>
      <c r="F57" s="108"/>
      <c r="G57" s="109"/>
      <c r="H57" s="109"/>
      <c r="I57" s="109"/>
      <c r="J57" s="110"/>
    </row>
    <row r="58" customFormat="false" ht="12.8" hidden="false" customHeight="false" outlineLevel="0" collapsed="false">
      <c r="A58" s="73"/>
      <c r="B58" s="81"/>
      <c r="C58" s="26"/>
      <c r="D58" s="26"/>
      <c r="E58" s="107"/>
      <c r="F58" s="108"/>
      <c r="G58" s="109"/>
      <c r="H58" s="109"/>
      <c r="I58" s="109"/>
      <c r="J58" s="110"/>
    </row>
    <row r="59" customFormat="false" ht="12.8" hidden="false" customHeight="false" outlineLevel="0" collapsed="false">
      <c r="A59" s="73"/>
      <c r="B59" s="81"/>
      <c r="C59" s="26"/>
      <c r="D59" s="26"/>
      <c r="E59" s="107"/>
      <c r="F59" s="108"/>
      <c r="G59" s="109"/>
      <c r="H59" s="109"/>
      <c r="I59" s="109"/>
      <c r="J59" s="110"/>
    </row>
    <row r="60" customFormat="false" ht="12.8" hidden="false" customHeight="false" outlineLevel="0" collapsed="false">
      <c r="A60" s="73"/>
      <c r="B60" s="81"/>
      <c r="C60" s="26"/>
      <c r="D60" s="26"/>
      <c r="E60" s="107"/>
      <c r="F60" s="108"/>
      <c r="G60" s="109"/>
      <c r="H60" s="109"/>
      <c r="I60" s="109"/>
      <c r="J60" s="110"/>
    </row>
    <row r="61" customFormat="false" ht="12.8" hidden="false" customHeight="false" outlineLevel="0" collapsed="false">
      <c r="A61" s="73"/>
      <c r="B61" s="81"/>
      <c r="C61" s="26"/>
      <c r="D61" s="26"/>
      <c r="E61" s="107"/>
      <c r="F61" s="108"/>
      <c r="G61" s="109"/>
      <c r="H61" s="109"/>
      <c r="I61" s="109"/>
      <c r="J61" s="110"/>
    </row>
    <row r="62" customFormat="false" ht="12.8" hidden="false" customHeight="false" outlineLevel="0" collapsed="false">
      <c r="A62" s="73"/>
      <c r="B62" s="81"/>
      <c r="C62" s="26"/>
      <c r="D62" s="26"/>
      <c r="E62" s="107"/>
      <c r="F62" s="108"/>
      <c r="G62" s="109"/>
      <c r="H62" s="109"/>
      <c r="I62" s="109"/>
      <c r="J62" s="110"/>
    </row>
    <row r="63" customFormat="false" ht="12.8" hidden="false" customHeight="false" outlineLevel="0" collapsed="false">
      <c r="A63" s="73"/>
      <c r="B63" s="81"/>
      <c r="C63" s="26"/>
      <c r="D63" s="26"/>
      <c r="E63" s="107"/>
      <c r="F63" s="108"/>
      <c r="G63" s="109"/>
      <c r="H63" s="109"/>
      <c r="I63" s="109"/>
      <c r="J63" s="110"/>
    </row>
    <row r="64" customFormat="false" ht="12.8" hidden="false" customHeight="false" outlineLevel="0" collapsed="false">
      <c r="A64" s="73"/>
      <c r="B64" s="81"/>
      <c r="C64" s="26"/>
      <c r="D64" s="26"/>
      <c r="E64" s="107"/>
      <c r="F64" s="108"/>
      <c r="G64" s="109"/>
      <c r="H64" s="109"/>
      <c r="I64" s="109"/>
      <c r="J64" s="110"/>
    </row>
    <row r="65" customFormat="false" ht="12.8" hidden="false" customHeight="false" outlineLevel="0" collapsed="false">
      <c r="A65" s="73"/>
      <c r="B65" s="81"/>
      <c r="C65" s="26"/>
      <c r="D65" s="26"/>
      <c r="E65" s="107"/>
      <c r="F65" s="108"/>
      <c r="G65" s="109"/>
      <c r="H65" s="109"/>
      <c r="I65" s="109"/>
      <c r="J65" s="110"/>
    </row>
    <row r="66" customFormat="false" ht="12.8" hidden="false" customHeight="false" outlineLevel="0" collapsed="false">
      <c r="A66" s="73"/>
      <c r="B66" s="81"/>
      <c r="C66" s="26"/>
      <c r="D66" s="26"/>
      <c r="E66" s="107"/>
      <c r="F66" s="108"/>
      <c r="G66" s="109"/>
      <c r="H66" s="109"/>
      <c r="I66" s="109"/>
      <c r="J66" s="110"/>
    </row>
    <row r="67" customFormat="false" ht="12.8" hidden="false" customHeight="false" outlineLevel="0" collapsed="false">
      <c r="A67" s="73"/>
      <c r="B67" s="111" t="s">
        <v>142</v>
      </c>
      <c r="C67" s="26"/>
      <c r="D67" s="26"/>
      <c r="E67" s="107" t="n">
        <f aca="false">SUM(E56:E66)</f>
        <v>0</v>
      </c>
      <c r="F67" s="108" t="n">
        <f aca="false">SUM(F56:F66)</f>
        <v>0</v>
      </c>
      <c r="G67" s="109" t="n">
        <f aca="false">SUM(G56:G66)</f>
        <v>0</v>
      </c>
      <c r="H67" s="109" t="n">
        <f aca="false">SUM(H56:H66)</f>
        <v>0</v>
      </c>
      <c r="I67" s="109" t="n">
        <f aca="false">SUM(I56:I66)</f>
        <v>0</v>
      </c>
      <c r="J67" s="110" t="n">
        <f aca="false">SUM(J56:J66)</f>
        <v>0</v>
      </c>
    </row>
    <row r="68" customFormat="false" ht="12.8" hidden="false" customHeight="false" outlineLevel="0" collapsed="false">
      <c r="A68" s="73"/>
      <c r="B68" s="113"/>
      <c r="G68" s="109"/>
      <c r="H68" s="109"/>
      <c r="I68" s="109"/>
      <c r="J68" s="110"/>
    </row>
    <row r="69" customFormat="false" ht="12.8" hidden="false" customHeight="false" outlineLevel="0" collapsed="false">
      <c r="A69" s="73"/>
      <c r="B69" s="81" t="str">
        <f aca="false">IF(ISNUMBER(B56),B56+1,"")</f>
        <v/>
      </c>
      <c r="C69" s="26"/>
      <c r="D69" s="26"/>
      <c r="E69" s="107"/>
      <c r="F69" s="108"/>
      <c r="G69" s="109"/>
      <c r="H69" s="109"/>
      <c r="I69" s="109"/>
      <c r="J69" s="110"/>
    </row>
    <row r="70" customFormat="false" ht="12.8" hidden="false" customHeight="false" outlineLevel="0" collapsed="false">
      <c r="A70" s="73"/>
      <c r="B70" s="81"/>
      <c r="C70" s="26"/>
      <c r="D70" s="26"/>
      <c r="E70" s="107"/>
      <c r="F70" s="108"/>
      <c r="G70" s="109"/>
      <c r="H70" s="109"/>
      <c r="I70" s="109"/>
      <c r="J70" s="110"/>
    </row>
    <row r="71" customFormat="false" ht="12.8" hidden="false" customHeight="false" outlineLevel="0" collapsed="false">
      <c r="A71" s="73"/>
      <c r="B71" s="81"/>
      <c r="C71" s="26"/>
      <c r="D71" s="26"/>
      <c r="E71" s="107"/>
      <c r="F71" s="108"/>
      <c r="G71" s="109"/>
      <c r="H71" s="109"/>
      <c r="I71" s="109"/>
      <c r="J71" s="110"/>
    </row>
    <row r="72" customFormat="false" ht="12.8" hidden="false" customHeight="false" outlineLevel="0" collapsed="false">
      <c r="A72" s="73"/>
      <c r="B72" s="81"/>
      <c r="C72" s="26"/>
      <c r="D72" s="26"/>
      <c r="E72" s="107"/>
      <c r="F72" s="108"/>
      <c r="G72" s="109"/>
      <c r="H72" s="109"/>
      <c r="I72" s="109"/>
      <c r="J72" s="110"/>
    </row>
    <row r="73" customFormat="false" ht="12.8" hidden="false" customHeight="false" outlineLevel="0" collapsed="false">
      <c r="A73" s="73"/>
      <c r="B73" s="81"/>
      <c r="C73" s="26"/>
      <c r="D73" s="26"/>
      <c r="E73" s="107"/>
      <c r="F73" s="108"/>
      <c r="G73" s="109"/>
      <c r="H73" s="109"/>
      <c r="I73" s="109"/>
      <c r="J73" s="110"/>
    </row>
    <row r="74" customFormat="false" ht="12.8" hidden="false" customHeight="false" outlineLevel="0" collapsed="false">
      <c r="A74" s="73"/>
      <c r="B74" s="81"/>
      <c r="C74" s="26"/>
      <c r="D74" s="26"/>
      <c r="E74" s="107"/>
      <c r="F74" s="108"/>
      <c r="G74" s="109"/>
      <c r="H74" s="109"/>
      <c r="I74" s="109"/>
      <c r="J74" s="110"/>
    </row>
    <row r="75" customFormat="false" ht="12.8" hidden="false" customHeight="false" outlineLevel="0" collapsed="false">
      <c r="A75" s="73"/>
      <c r="B75" s="81"/>
      <c r="C75" s="26"/>
      <c r="D75" s="26"/>
      <c r="E75" s="107"/>
      <c r="F75" s="108"/>
      <c r="G75" s="109"/>
      <c r="H75" s="109"/>
      <c r="I75" s="109"/>
      <c r="J75" s="110"/>
    </row>
    <row r="76" customFormat="false" ht="12.8" hidden="false" customHeight="false" outlineLevel="0" collapsed="false">
      <c r="A76" s="73"/>
      <c r="B76" s="81"/>
      <c r="C76" s="26"/>
      <c r="D76" s="26"/>
      <c r="E76" s="107"/>
      <c r="F76" s="108"/>
      <c r="G76" s="109"/>
      <c r="H76" s="109"/>
      <c r="I76" s="109"/>
      <c r="J76" s="110"/>
    </row>
    <row r="77" customFormat="false" ht="12.8" hidden="false" customHeight="false" outlineLevel="0" collapsed="false">
      <c r="A77" s="73"/>
      <c r="B77" s="81"/>
      <c r="C77" s="26"/>
      <c r="D77" s="26"/>
      <c r="E77" s="107"/>
      <c r="F77" s="108"/>
      <c r="G77" s="109"/>
      <c r="H77" s="109"/>
      <c r="I77" s="109"/>
      <c r="J77" s="110"/>
    </row>
    <row r="78" customFormat="false" ht="12.8" hidden="false" customHeight="false" outlineLevel="0" collapsed="false">
      <c r="A78" s="73"/>
      <c r="B78" s="81"/>
      <c r="C78" s="26"/>
      <c r="D78" s="26"/>
      <c r="E78" s="107"/>
      <c r="F78" s="108"/>
      <c r="G78" s="109"/>
      <c r="H78" s="109"/>
      <c r="I78" s="109"/>
      <c r="J78" s="110"/>
    </row>
    <row r="79" customFormat="false" ht="12.8" hidden="false" customHeight="false" outlineLevel="0" collapsed="false">
      <c r="A79" s="73"/>
      <c r="B79" s="81"/>
      <c r="C79" s="26"/>
      <c r="D79" s="26"/>
      <c r="E79" s="107"/>
      <c r="F79" s="108"/>
      <c r="G79" s="109"/>
      <c r="H79" s="109"/>
      <c r="I79" s="109"/>
      <c r="J79" s="110"/>
    </row>
    <row r="80" customFormat="false" ht="12.8" hidden="false" customHeight="false" outlineLevel="0" collapsed="false">
      <c r="A80" s="73"/>
      <c r="B80" s="111" t="s">
        <v>142</v>
      </c>
      <c r="C80" s="26"/>
      <c r="D80" s="26"/>
      <c r="E80" s="107" t="n">
        <f aca="false">SUM(E69:E79)</f>
        <v>0</v>
      </c>
      <c r="F80" s="108" t="n">
        <f aca="false">SUM(F69:F79)</f>
        <v>0</v>
      </c>
      <c r="G80" s="109" t="n">
        <f aca="false">SUM(G69:G79)</f>
        <v>0</v>
      </c>
      <c r="H80" s="109" t="n">
        <f aca="false">SUM(H69:H79)</f>
        <v>0</v>
      </c>
      <c r="I80" s="109" t="n">
        <f aca="false">SUM(I69:I79)</f>
        <v>0</v>
      </c>
      <c r="J80" s="110" t="n">
        <f aca="false">SUM(J69:J79)</f>
        <v>0</v>
      </c>
    </row>
    <row r="81" customFormat="false" ht="12.8" hidden="false" customHeight="false" outlineLevel="0" collapsed="false">
      <c r="A81" s="73"/>
      <c r="B81" s="113"/>
      <c r="G81" s="109"/>
      <c r="H81" s="109"/>
      <c r="I81" s="109"/>
      <c r="J81" s="110"/>
    </row>
    <row r="82" customFormat="false" ht="12.8" hidden="false" customHeight="false" outlineLevel="0" collapsed="false">
      <c r="A82" s="73"/>
      <c r="B82" s="81" t="str">
        <f aca="false">IF(ISNUMBER(B69),B69+1,"")</f>
        <v/>
      </c>
      <c r="C82" s="26"/>
      <c r="D82" s="26"/>
      <c r="E82" s="107"/>
      <c r="F82" s="108"/>
      <c r="G82" s="109"/>
      <c r="H82" s="109"/>
      <c r="I82" s="109"/>
      <c r="J82" s="110"/>
    </row>
    <row r="83" customFormat="false" ht="12.8" hidden="false" customHeight="false" outlineLevel="0" collapsed="false">
      <c r="A83" s="73"/>
      <c r="B83" s="81"/>
      <c r="C83" s="26"/>
      <c r="D83" s="26"/>
      <c r="E83" s="107"/>
      <c r="F83" s="108"/>
      <c r="G83" s="109"/>
      <c r="H83" s="109"/>
      <c r="I83" s="109"/>
      <c r="J83" s="110"/>
    </row>
    <row r="84" customFormat="false" ht="12.8" hidden="false" customHeight="false" outlineLevel="0" collapsed="false">
      <c r="A84" s="73"/>
      <c r="B84" s="81"/>
      <c r="C84" s="26"/>
      <c r="D84" s="26"/>
      <c r="E84" s="107"/>
      <c r="F84" s="108"/>
      <c r="G84" s="109"/>
      <c r="H84" s="109"/>
      <c r="I84" s="109"/>
      <c r="J84" s="110"/>
    </row>
    <row r="85" customFormat="false" ht="12.8" hidden="false" customHeight="false" outlineLevel="0" collapsed="false">
      <c r="A85" s="73"/>
      <c r="B85" s="81"/>
      <c r="C85" s="26"/>
      <c r="D85" s="26"/>
      <c r="E85" s="107"/>
      <c r="F85" s="108"/>
      <c r="G85" s="109"/>
      <c r="H85" s="109"/>
      <c r="I85" s="109"/>
      <c r="J85" s="110"/>
    </row>
    <row r="86" customFormat="false" ht="12.8" hidden="false" customHeight="false" outlineLevel="0" collapsed="false">
      <c r="A86" s="73"/>
      <c r="B86" s="81"/>
      <c r="C86" s="26"/>
      <c r="D86" s="26"/>
      <c r="E86" s="107"/>
      <c r="F86" s="108"/>
      <c r="G86" s="109"/>
      <c r="H86" s="109"/>
      <c r="I86" s="109"/>
      <c r="J86" s="110"/>
    </row>
    <row r="87" customFormat="false" ht="12.8" hidden="false" customHeight="false" outlineLevel="0" collapsed="false">
      <c r="A87" s="73"/>
      <c r="B87" s="81"/>
      <c r="C87" s="26"/>
      <c r="D87" s="26"/>
      <c r="E87" s="107"/>
      <c r="F87" s="108"/>
      <c r="G87" s="109"/>
      <c r="H87" s="109"/>
      <c r="I87" s="109"/>
      <c r="J87" s="110"/>
    </row>
    <row r="88" customFormat="false" ht="12.8" hidden="false" customHeight="false" outlineLevel="0" collapsed="false">
      <c r="A88" s="73"/>
      <c r="B88" s="81"/>
      <c r="C88" s="26"/>
      <c r="D88" s="26"/>
      <c r="E88" s="107"/>
      <c r="F88" s="108"/>
      <c r="G88" s="109"/>
      <c r="H88" s="109"/>
      <c r="I88" s="109"/>
      <c r="J88" s="110"/>
    </row>
    <row r="89" customFormat="false" ht="12.8" hidden="false" customHeight="false" outlineLevel="0" collapsed="false">
      <c r="A89" s="73"/>
      <c r="B89" s="81"/>
      <c r="C89" s="26"/>
      <c r="D89" s="26"/>
      <c r="E89" s="107"/>
      <c r="F89" s="108"/>
      <c r="G89" s="109"/>
      <c r="H89" s="109"/>
      <c r="I89" s="109"/>
      <c r="J89" s="110"/>
    </row>
    <row r="90" customFormat="false" ht="12.8" hidden="false" customHeight="false" outlineLevel="0" collapsed="false">
      <c r="A90" s="73"/>
      <c r="B90" s="81"/>
      <c r="C90" s="26"/>
      <c r="D90" s="26"/>
      <c r="E90" s="107"/>
      <c r="F90" s="108"/>
      <c r="G90" s="109"/>
      <c r="H90" s="109"/>
      <c r="I90" s="109"/>
      <c r="J90" s="110"/>
    </row>
    <row r="91" customFormat="false" ht="12.8" hidden="false" customHeight="false" outlineLevel="0" collapsed="false">
      <c r="A91" s="73"/>
      <c r="B91" s="81"/>
      <c r="C91" s="26"/>
      <c r="D91" s="26"/>
      <c r="E91" s="107"/>
      <c r="F91" s="108"/>
      <c r="G91" s="109"/>
      <c r="H91" s="109"/>
      <c r="I91" s="109"/>
      <c r="J91" s="110"/>
    </row>
    <row r="92" customFormat="false" ht="12.8" hidden="false" customHeight="false" outlineLevel="0" collapsed="false">
      <c r="A92" s="73"/>
      <c r="B92" s="81"/>
      <c r="C92" s="26"/>
      <c r="D92" s="26"/>
      <c r="E92" s="107"/>
      <c r="F92" s="108"/>
      <c r="G92" s="109"/>
      <c r="H92" s="109"/>
      <c r="I92" s="109"/>
      <c r="J92" s="110"/>
    </row>
    <row r="93" customFormat="false" ht="12.8" hidden="false" customHeight="false" outlineLevel="0" collapsed="false">
      <c r="A93" s="73"/>
      <c r="B93" s="111" t="s">
        <v>142</v>
      </c>
      <c r="C93" s="26"/>
      <c r="D93" s="26"/>
      <c r="E93" s="107" t="n">
        <f aca="false">SUM(E82:E92)</f>
        <v>0</v>
      </c>
      <c r="F93" s="108" t="n">
        <f aca="false">SUM(F82:F92)</f>
        <v>0</v>
      </c>
      <c r="G93" s="109" t="n">
        <f aca="false">SUM(G82:G92)</f>
        <v>0</v>
      </c>
      <c r="H93" s="109" t="n">
        <f aca="false">SUM(H82:H92)</f>
        <v>0</v>
      </c>
      <c r="I93" s="109" t="n">
        <f aca="false">SUM(I82:I92)</f>
        <v>0</v>
      </c>
      <c r="J93" s="110" t="n">
        <f aca="false">SUM(J82:J92)</f>
        <v>0</v>
      </c>
    </row>
    <row r="94" customFormat="false" ht="12.8" hidden="false" customHeight="false" outlineLevel="0" collapsed="false">
      <c r="A94" s="73"/>
    </row>
    <row r="95" customFormat="false" ht="12.8" hidden="false" customHeight="false" outlineLevel="0" collapsed="false">
      <c r="A95" s="73"/>
    </row>
    <row r="96" customFormat="false" ht="12.8" hidden="false" customHeight="false" outlineLevel="0" collapsed="false">
      <c r="A96" s="73"/>
    </row>
    <row r="97" customFormat="false" ht="12.8" hidden="false" customHeight="false" outlineLevel="0" collapsed="false">
      <c r="A97" s="73"/>
    </row>
    <row r="98" customFormat="false" ht="12.8" hidden="false" customHeight="false" outlineLevel="0" collapsed="false">
      <c r="A98" s="73"/>
    </row>
    <row r="99" customFormat="false" ht="12.8" hidden="false" customHeight="false" outlineLevel="0" collapsed="false">
      <c r="A99" s="73"/>
    </row>
    <row r="100" customFormat="false" ht="12.8" hidden="false" customHeight="false" outlineLevel="0" collapsed="false">
      <c r="A100" s="73"/>
    </row>
    <row r="101" customFormat="false" ht="12.8" hidden="false" customHeight="false" outlineLevel="0" collapsed="false">
      <c r="A101" s="73"/>
    </row>
    <row r="102" customFormat="false" ht="12.8" hidden="false" customHeight="false" outlineLevel="0" collapsed="false">
      <c r="A102" s="73"/>
    </row>
    <row r="103" customFormat="false" ht="12.8" hidden="false" customHeight="false" outlineLevel="0" collapsed="false">
      <c r="A103" s="73"/>
    </row>
    <row r="104" customFormat="false" ht="12.8" hidden="false" customHeight="false" outlineLevel="0" collapsed="false">
      <c r="A104" s="73"/>
    </row>
    <row r="105" customFormat="false" ht="12.8" hidden="false" customHeight="false" outlineLevel="0" collapsed="false">
      <c r="A105" s="73"/>
    </row>
    <row r="106" customFormat="false" ht="12.8" hidden="false" customHeight="false" outlineLevel="0" collapsed="false">
      <c r="A106" s="73"/>
    </row>
    <row r="107" customFormat="false" ht="12.8" hidden="false" customHeight="false" outlineLevel="0" collapsed="false">
      <c r="A107" s="73"/>
    </row>
    <row r="108" customFormat="false" ht="12.8" hidden="false" customHeight="false" outlineLevel="0" collapsed="false">
      <c r="A108" s="73"/>
    </row>
    <row r="109" customFormat="false" ht="12.8" hidden="false" customHeight="false" outlineLevel="0" collapsed="false">
      <c r="A109" s="73"/>
    </row>
    <row r="110" customFormat="false" ht="12.8" hidden="false" customHeight="false" outlineLevel="0" collapsed="false">
      <c r="A110" s="73"/>
    </row>
    <row r="111" customFormat="false" ht="12.8" hidden="false" customHeight="false" outlineLevel="0" collapsed="false">
      <c r="A111" s="73"/>
    </row>
    <row r="112" customFormat="false" ht="12.8" hidden="false" customHeight="false" outlineLevel="0" collapsed="false">
      <c r="A112" s="73"/>
    </row>
    <row r="113" customFormat="false" ht="12.8" hidden="false" customHeight="false" outlineLevel="0" collapsed="false">
      <c r="A113" s="73"/>
    </row>
    <row r="114" customFormat="false" ht="12.8" hidden="false" customHeight="false" outlineLevel="0" collapsed="false">
      <c r="A114" s="73"/>
    </row>
    <row r="115" customFormat="false" ht="12.8" hidden="false" customHeight="false" outlineLevel="0" collapsed="false">
      <c r="A115" s="73"/>
    </row>
    <row r="116" customFormat="false" ht="12.8" hidden="false" customHeight="false" outlineLevel="0" collapsed="false">
      <c r="A116" s="73"/>
    </row>
    <row r="117" customFormat="false" ht="12.8" hidden="false" customHeight="false" outlineLevel="0" collapsed="false">
      <c r="A117" s="73"/>
    </row>
    <row r="118" customFormat="false" ht="12.8" hidden="false" customHeight="false" outlineLevel="0" collapsed="false">
      <c r="A118" s="73"/>
    </row>
    <row r="119" customFormat="false" ht="12.8" hidden="false" customHeight="false" outlineLevel="0" collapsed="false">
      <c r="A119" s="73"/>
    </row>
    <row r="120" customFormat="false" ht="12.8" hidden="false" customHeight="false" outlineLevel="0" collapsed="false">
      <c r="A120" s="73"/>
    </row>
    <row r="121" customFormat="false" ht="12.8" hidden="false" customHeight="false" outlineLevel="0" collapsed="false">
      <c r="A121" s="73"/>
    </row>
    <row r="122" customFormat="false" ht="12.8" hidden="false" customHeight="false" outlineLevel="0" collapsed="false">
      <c r="A122" s="73"/>
    </row>
    <row r="123" customFormat="false" ht="12.8" hidden="false" customHeight="false" outlineLevel="0" collapsed="false">
      <c r="A123" s="73"/>
    </row>
    <row r="124" customFormat="false" ht="12.8" hidden="false" customHeight="false" outlineLevel="0" collapsed="false">
      <c r="A124" s="73"/>
    </row>
    <row r="125" customFormat="false" ht="12.8" hidden="false" customHeight="false" outlineLevel="0" collapsed="false">
      <c r="A125" s="73"/>
    </row>
    <row r="126" customFormat="false" ht="12.8" hidden="false" customHeight="false" outlineLevel="0" collapsed="false">
      <c r="A126" s="73"/>
    </row>
    <row r="127" customFormat="false" ht="12.8" hidden="false" customHeight="false" outlineLevel="0" collapsed="false">
      <c r="A127" s="73"/>
    </row>
  </sheetData>
  <mergeCells count="1">
    <mergeCell ref="A1:K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2021-06-27T10:46:55Z</dcterms:created>
  <dc:creator/>
  <dc:description/>
  <dc:language>en-US</dc:language>
  <cp:lastModifiedBy/>
  <dcterms:modified xsi:type="dcterms:W3CDTF">2021-07-25T18:07:44Z</dcterms:modified>
  <cp:revision>206</cp:revision>
  <dc:subject/>
  <dc:title/>
</cp:coreProperties>
</file>