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Dev\Deakin\B4B\Dynamic infographic\"/>
    </mc:Choice>
  </mc:AlternateContent>
  <xr:revisionPtr revIDLastSave="0" documentId="13_ncr:1_{71151C88-5BD0-4D4D-9330-4BF8B41C43AE}" xr6:coauthVersionLast="47" xr6:coauthVersionMax="47" xr10:uidLastSave="{00000000-0000-0000-0000-000000000000}"/>
  <bookViews>
    <workbookView xWindow="-120" yWindow="-120" windowWidth="29040" windowHeight="16440" xr2:uid="{84AA78F5-3DDA-4D8B-838A-CB081C84B37E}"/>
  </bookViews>
  <sheets>
    <sheet name="Sheet1" sheetId="1" r:id="rId1"/>
    <sheet name="Hobbi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<sst xmlns="http://schemas.openxmlformats.org/spreadsheetml/2006/main" count="605" uniqueCount="248">
  <si>
    <t>Category</t>
  </si>
  <si>
    <t>Item Name</t>
  </si>
  <si>
    <t>Price</t>
  </si>
  <si>
    <t>Hobby</t>
  </si>
  <si>
    <t>Shoes</t>
  </si>
  <si>
    <t>Nike Tuned 1</t>
  </si>
  <si>
    <t>Fashion</t>
  </si>
  <si>
    <t xml:space="preserve">Nike Tuned 3 </t>
  </si>
  <si>
    <t>Sports</t>
  </si>
  <si>
    <t>Nike Air Max Plus Drift</t>
  </si>
  <si>
    <t>Gaming</t>
  </si>
  <si>
    <t>Phone</t>
  </si>
  <si>
    <t xml:space="preserve">Iphone 13 </t>
  </si>
  <si>
    <t>Social Media</t>
  </si>
  <si>
    <t>Reading</t>
  </si>
  <si>
    <t>Iphone 13 Pro</t>
  </si>
  <si>
    <t>Music</t>
  </si>
  <si>
    <t>Iphone 13 Pro Max</t>
  </si>
  <si>
    <t>Adventure</t>
  </si>
  <si>
    <t xml:space="preserve">Iphone 14 </t>
  </si>
  <si>
    <t>Iphone 14 Pro</t>
  </si>
  <si>
    <t>Movies</t>
  </si>
  <si>
    <t>Iphone 14 Pro Max</t>
  </si>
  <si>
    <t>Cooking</t>
  </si>
  <si>
    <t xml:space="preserve">Iphone 15 </t>
  </si>
  <si>
    <t>Travelling</t>
  </si>
  <si>
    <t>Iphone 15 Pro</t>
  </si>
  <si>
    <t>Photography</t>
  </si>
  <si>
    <t>Iphone 15 Pro Max</t>
  </si>
  <si>
    <t>Writing</t>
  </si>
  <si>
    <t>Console</t>
  </si>
  <si>
    <t>Playstation 5</t>
  </si>
  <si>
    <t>Drawing</t>
  </si>
  <si>
    <t>Xbox Series X</t>
  </si>
  <si>
    <t>Dancing</t>
  </si>
  <si>
    <t>Mobile Console</t>
  </si>
  <si>
    <t>Nintendo Switch Lite</t>
  </si>
  <si>
    <t>Painting</t>
  </si>
  <si>
    <t xml:space="preserve">Nintendo Switch </t>
  </si>
  <si>
    <t>Gardening</t>
  </si>
  <si>
    <t>Asus ROG Ally</t>
  </si>
  <si>
    <t>Pets</t>
  </si>
  <si>
    <t>VALVE Steam Deck</t>
  </si>
  <si>
    <t>Samsung Galaxy s22</t>
  </si>
  <si>
    <t>DIY</t>
  </si>
  <si>
    <t>Samsung Galaxy s23</t>
  </si>
  <si>
    <t>Others</t>
  </si>
  <si>
    <t>Samsung Galaxy s24</t>
  </si>
  <si>
    <t>Samsung Galaxy s22 Ultra</t>
  </si>
  <si>
    <t>Samsung Galaxy s23 Ultra</t>
  </si>
  <si>
    <t>Samsung Galaxy s24 Ultra</t>
  </si>
  <si>
    <t>Device</t>
  </si>
  <si>
    <t>Oculus Quest 2</t>
  </si>
  <si>
    <t>Oculus Quest 3</t>
  </si>
  <si>
    <t>Game</t>
  </si>
  <si>
    <t>Average Triple A Game</t>
  </si>
  <si>
    <t>Older Games</t>
  </si>
  <si>
    <t>PC</t>
  </si>
  <si>
    <t>Mid Range Gaming PC</t>
  </si>
  <si>
    <t>High End Gaming PC</t>
  </si>
  <si>
    <t>Footy</t>
  </si>
  <si>
    <t>Soccer Ball</t>
  </si>
  <si>
    <t>Cleats</t>
  </si>
  <si>
    <t>Shin Guards</t>
  </si>
  <si>
    <t>Basketball</t>
  </si>
  <si>
    <t>Martial Arts</t>
  </si>
  <si>
    <t>Uniform</t>
  </si>
  <si>
    <t>Skateboarding</t>
  </si>
  <si>
    <t>Skateboard</t>
  </si>
  <si>
    <t>Safety Gear</t>
  </si>
  <si>
    <t>Surfing</t>
  </si>
  <si>
    <t>Surfboard</t>
  </si>
  <si>
    <t>Wetsuit</t>
  </si>
  <si>
    <t>Session</t>
  </si>
  <si>
    <t>Gym</t>
  </si>
  <si>
    <t>Fitness Classes</t>
  </si>
  <si>
    <t>Headphones</t>
  </si>
  <si>
    <t>Sony WH-1000XM5</t>
  </si>
  <si>
    <t>Instruments</t>
  </si>
  <si>
    <t>Yamaha Guitar</t>
  </si>
  <si>
    <t>Bose Bluetooth Speaker</t>
  </si>
  <si>
    <t>TIckets</t>
  </si>
  <si>
    <t>Cinema Ticket</t>
  </si>
  <si>
    <t>Subscription</t>
  </si>
  <si>
    <t>Netflix Monthly Subscription</t>
  </si>
  <si>
    <t>Disney+ Monthly Subscription</t>
  </si>
  <si>
    <t>Books</t>
  </si>
  <si>
    <t>Pet Cookbook</t>
  </si>
  <si>
    <t>Pet Toys</t>
  </si>
  <si>
    <t>Tickets</t>
  </si>
  <si>
    <t>Flight to Bali</t>
  </si>
  <si>
    <t>Flight to Bangkok</t>
  </si>
  <si>
    <t>Flight to Sydney</t>
  </si>
  <si>
    <t>Flight to New Zealand</t>
  </si>
  <si>
    <t>Flight to Gold Coast</t>
  </si>
  <si>
    <t>Flight to Singapore</t>
  </si>
  <si>
    <t>Flight to Japan</t>
  </si>
  <si>
    <t>Flight to Phillipines</t>
  </si>
  <si>
    <t>Bose QC Ultra</t>
  </si>
  <si>
    <t>Apple Airpods Pro</t>
  </si>
  <si>
    <t xml:space="preserve">Apple Airpods </t>
  </si>
  <si>
    <t>Sony WF-1000XM5</t>
  </si>
  <si>
    <t>Beats Studio 3</t>
  </si>
  <si>
    <t>Pioneer DDJ-200</t>
  </si>
  <si>
    <t>Numark MixTrack Platinum FX</t>
  </si>
  <si>
    <t>Traktor 54 MK3</t>
  </si>
  <si>
    <t>Software</t>
  </si>
  <si>
    <t>FL Studio Fruity</t>
  </si>
  <si>
    <t>FL Studio Producer</t>
  </si>
  <si>
    <t>FL Studio Signature</t>
  </si>
  <si>
    <t>FL Studio All Plugins</t>
  </si>
  <si>
    <t>Casual Books</t>
  </si>
  <si>
    <t>Comics</t>
  </si>
  <si>
    <t>Educational Books</t>
  </si>
  <si>
    <t>Utensils</t>
  </si>
  <si>
    <t>Kitchen Set</t>
  </si>
  <si>
    <t>Ninja Foodi 14-in-1 Multicooker</t>
  </si>
  <si>
    <t>Cookbook</t>
  </si>
  <si>
    <t>Phillips All-in-One 8L cooker</t>
  </si>
  <si>
    <t>Russell Hobbs 11-in-1 6L MultiCooker</t>
  </si>
  <si>
    <t>Instant Pot Duo 7-in-1 Multicooker</t>
  </si>
  <si>
    <t>Russell Hobbs Satisfry Airfryer</t>
  </si>
  <si>
    <t>Ninja Foodi Max Dual Zone AirFryer</t>
  </si>
  <si>
    <t>Instant Pot Vortex Plus AirFryer</t>
  </si>
  <si>
    <t xml:space="preserve">Device </t>
  </si>
  <si>
    <t>Healthy Choice 7L Airfryer</t>
  </si>
  <si>
    <t>Crockery</t>
  </si>
  <si>
    <t>Pots and Pans set</t>
  </si>
  <si>
    <t>Cooking Classes</t>
  </si>
  <si>
    <t>Pantry staples</t>
  </si>
  <si>
    <t>General Pantry Items</t>
  </si>
  <si>
    <t>Groceries</t>
  </si>
  <si>
    <t>Weekly Grocery shopping</t>
  </si>
  <si>
    <t>Knife Set</t>
  </si>
  <si>
    <t>Cutting Board</t>
  </si>
  <si>
    <t>Bakeware</t>
  </si>
  <si>
    <t>Baking Set</t>
  </si>
  <si>
    <t>Containers</t>
  </si>
  <si>
    <t>Food Containers</t>
  </si>
  <si>
    <t>Ticket</t>
  </si>
  <si>
    <t>Rolling Loud Tickets</t>
  </si>
  <si>
    <t>Listen Out Tickets</t>
  </si>
  <si>
    <t>Laneway Festival Tickets</t>
  </si>
  <si>
    <t>Skydiving</t>
  </si>
  <si>
    <t>V8 Race Car 6 Lap Drive</t>
  </si>
  <si>
    <t>Swim With Dolphins</t>
  </si>
  <si>
    <t>Course</t>
  </si>
  <si>
    <t>Light Aircraft Flying Lesson</t>
  </si>
  <si>
    <t>SEA LIFE Melbourne Entry</t>
  </si>
  <si>
    <t>Tree Surfing</t>
  </si>
  <si>
    <t>Yarra River Kayak Tour</t>
  </si>
  <si>
    <t>Yarra River Waterbike Tour</t>
  </si>
  <si>
    <t>Melbourne Zoo Ticket</t>
  </si>
  <si>
    <t>Hot Air Balloon Flight</t>
  </si>
  <si>
    <t>Sea Fishing Adventure</t>
  </si>
  <si>
    <t>Clothing</t>
  </si>
  <si>
    <t>Average T-shirt</t>
  </si>
  <si>
    <t>Average Hat</t>
  </si>
  <si>
    <t>Average Pants</t>
  </si>
  <si>
    <t>Average Hoodie</t>
  </si>
  <si>
    <t>Average Shorts</t>
  </si>
  <si>
    <t>Sterling Silver Necklace</t>
  </si>
  <si>
    <t>Sunnies</t>
  </si>
  <si>
    <t>Machine</t>
  </si>
  <si>
    <t>Sewing Machine</t>
  </si>
  <si>
    <t>Vogue Yearly Subscription</t>
  </si>
  <si>
    <t>Utility</t>
  </si>
  <si>
    <t>Paint Brush Set</t>
  </si>
  <si>
    <t>Acrylic Paint Set</t>
  </si>
  <si>
    <t>Wooden Easel</t>
  </si>
  <si>
    <t>12 Pack Canvas Panels</t>
  </si>
  <si>
    <t>Painting Short Course</t>
  </si>
  <si>
    <t>Painting Workshop</t>
  </si>
  <si>
    <t>Crochet Kit</t>
  </si>
  <si>
    <t>Pottery Kit</t>
  </si>
  <si>
    <t xml:space="preserve">Power Drill </t>
  </si>
  <si>
    <t>Candle Making Set</t>
  </si>
  <si>
    <t>Paint By Numbers Kit</t>
  </si>
  <si>
    <t>3D Printer</t>
  </si>
  <si>
    <t>Wood Carving Kit</t>
  </si>
  <si>
    <t>Balloon Garland Kit</t>
  </si>
  <si>
    <t>High Power Blender</t>
  </si>
  <si>
    <t>Food Processor</t>
  </si>
  <si>
    <t>Sous Vide Precision Cooker</t>
  </si>
  <si>
    <t>Electric Grill</t>
  </si>
  <si>
    <t>Simple Espresso Machine</t>
  </si>
  <si>
    <t>High End Espresso Machine</t>
  </si>
  <si>
    <t>Kitchen Scale</t>
  </si>
  <si>
    <t>Point and Shoot camera</t>
  </si>
  <si>
    <t>DSLR and Mirrorless Cameras</t>
  </si>
  <si>
    <t>Memory Cards</t>
  </si>
  <si>
    <t>Product</t>
  </si>
  <si>
    <t>Camera Bag</t>
  </si>
  <si>
    <t>Accessories</t>
  </si>
  <si>
    <t>Mid Tier Lenses</t>
  </si>
  <si>
    <t>Tripod</t>
  </si>
  <si>
    <t>High Tier Lenses</t>
  </si>
  <si>
    <t>Memberships</t>
  </si>
  <si>
    <t>Adobe Monthly Membership</t>
  </si>
  <si>
    <t>Udemy, Coursera , Skillshare courses</t>
  </si>
  <si>
    <t>Professional Workshops</t>
  </si>
  <si>
    <t>Beginner Photography guides</t>
  </si>
  <si>
    <t>Specialized  Photography Books</t>
  </si>
  <si>
    <t>Notebook and Pen Set</t>
  </si>
  <si>
    <t>Word and Google Docs</t>
  </si>
  <si>
    <t>Tablet(with Keyboard)</t>
  </si>
  <si>
    <t>Notebook Computer</t>
  </si>
  <si>
    <t>Writing guidebook</t>
  </si>
  <si>
    <t>Writing Workshop</t>
  </si>
  <si>
    <t>Writers Magazines / Websites subscriptions</t>
  </si>
  <si>
    <t>Hobbies</t>
  </si>
  <si>
    <t>Items</t>
  </si>
  <si>
    <t>Class</t>
  </si>
  <si>
    <t xml:space="preserve">Dance Class </t>
  </si>
  <si>
    <t>Basic Gear</t>
  </si>
  <si>
    <t>Ballet Shoes</t>
  </si>
  <si>
    <t>Jazz Shoes</t>
  </si>
  <si>
    <t>Beginner Tap Shoes</t>
  </si>
  <si>
    <t>Beginner Ballroom Shoes</t>
  </si>
  <si>
    <t>Professional tap shoes</t>
  </si>
  <si>
    <t>Professional Ballroom Soes</t>
  </si>
  <si>
    <t>Dance Specific Sneakers</t>
  </si>
  <si>
    <t>Ghillies</t>
  </si>
  <si>
    <t>Irish Dancing Hard shoes</t>
  </si>
  <si>
    <t>Drawing Pencils</t>
  </si>
  <si>
    <t>Graphics Tablet</t>
  </si>
  <si>
    <t>Drawing misc(erasers,sharpeners etc)</t>
  </si>
  <si>
    <t>Fine Liner &amp; Ink Pens</t>
  </si>
  <si>
    <t>Colored Pencils, Markers  or watercolors</t>
  </si>
  <si>
    <t>Charcoals or Pastels</t>
  </si>
  <si>
    <t>Sketchbooks</t>
  </si>
  <si>
    <t>Tools</t>
  </si>
  <si>
    <t>Basic Gardening tools</t>
  </si>
  <si>
    <t>Plants</t>
  </si>
  <si>
    <t>Seeds</t>
  </si>
  <si>
    <t>Starter Plants</t>
  </si>
  <si>
    <t>Soil/Compost bag</t>
  </si>
  <si>
    <t>Cointainers</t>
  </si>
  <si>
    <t>Plant Food</t>
  </si>
  <si>
    <t>Water Can/ Hose Attachment</t>
  </si>
  <si>
    <t>Mulch bag</t>
  </si>
  <si>
    <t>Yearly Club Membership Footy</t>
  </si>
  <si>
    <t>Yearly Club Membership Bball</t>
  </si>
  <si>
    <t>Registration Fee Martial Arts</t>
  </si>
  <si>
    <t>Monthly Club Membership Martial Arts</t>
  </si>
  <si>
    <t>Basic GYM Membership</t>
  </si>
  <si>
    <t>Full Service GYM Membership</t>
  </si>
  <si>
    <t>Misc Cooking 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</si>
</sst>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_-[$$-C09]* #,##0.00_-;\-[$$-C09]* #,##0.00_-;_-[$$-C09]* &quot;-&quot;??_-;_-@_-"/>
    <numFmt numFmtId="166" formatCode="_-[$AUD]\ * #,##0_-;\-[$AUD]\ * #,##0_-;_-[$AUD]\ * &quot;-&quot;_-;_-@_-"/>
  </numFmts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3FEF-81A6-45C9-866D-DB0987FD466F}">
  <dimension ref="A1:I190"/>
  <sheetViews>
    <sheetView tabSelected="1" workbookViewId="0">
      <pane ySplit="1" topLeftCell="A89" activePane="bottomLeft" state="frozen"/>
      <selection pane="bottomLeft" activeCell="U124" sqref="U124"/>
    </sheetView>
  </sheetViews>
  <sheetFormatPr defaultRowHeight="15" x14ac:dyDescent="0.25"/>
  <cols>
    <col min="1" max="1" width="12.7109375" customWidth="1"/>
    <col min="2" max="2" width="22.5703125" customWidth="1"/>
    <col min="3" max="3" width="13.85546875" style="1" bestFit="1" customWidth="1"/>
  </cols>
  <sheetData>
    <row r="1" spans="1:8" x14ac:dyDescent="0.25">
      <c r="A1" t="s">
        <v>0</v>
      </c>
      <c r="B1" t="s">
        <v>1</v>
      </c>
      <c r="C1" s="5" t="s">
        <v>2</v>
      </c>
      <c r="D1" t="s">
        <v>3</v>
      </c>
    </row>
    <row r="2" spans="1:8" x14ac:dyDescent="0.25">
      <c r="A2" t="s">
        <v>4</v>
      </c>
      <c r="B2" t="s">
        <v>5</v>
      </c>
      <c r="C2" s="6">
        <v>180</v>
      </c>
      <c r="D2" t="s">
        <v>6</v>
      </c>
    </row>
    <row r="3" spans="1:8" x14ac:dyDescent="0.25">
      <c r="A3" t="s">
        <v>4</v>
      </c>
      <c r="B3" t="s">
        <v>7</v>
      </c>
      <c r="C3" s="6">
        <v>280</v>
      </c>
      <c r="D3" t="s">
        <v>6</v>
      </c>
      <c r="G3" s="4" t="s">
        <v>8</v>
      </c>
      <c r="H3">
        <f>COUNTIF(D:D, "Sports")</f>
        <v>18</v>
      </c>
    </row>
    <row r="4" spans="1:8" x14ac:dyDescent="0.25">
      <c r="A4" t="s">
        <v>4</v>
      </c>
      <c r="B4" t="s">
        <v>9</v>
      </c>
      <c r="C4" s="6">
        <v>260</v>
      </c>
      <c r="D4" t="s">
        <v>6</v>
      </c>
      <c r="G4" s="4" t="s">
        <v>10</v>
      </c>
      <c r="H4">
        <f>COUNTIF(D:D, "Gaming")</f>
        <v>12</v>
      </c>
    </row>
    <row r="5" spans="1:8" x14ac:dyDescent="0.25">
      <c r="A5" t="s">
        <v>11</v>
      </c>
      <c r="B5" t="s">
        <v>12</v>
      </c>
      <c r="C5" s="6">
        <v>700</v>
      </c>
      <c r="D5" t="s">
        <v>13</v>
      </c>
      <c r="G5" s="4" t="s">
        <v>14</v>
      </c>
      <c r="H5">
        <f>COUNTIF(D:D, "Reading")</f>
        <v>3</v>
      </c>
    </row>
    <row r="6" spans="1:8" x14ac:dyDescent="0.25">
      <c r="A6" t="s">
        <v>11</v>
      </c>
      <c r="B6" t="s">
        <v>15</v>
      </c>
      <c r="C6" s="6">
        <v>900</v>
      </c>
      <c r="D6" t="s">
        <v>13</v>
      </c>
      <c r="G6" s="4" t="s">
        <v>16</v>
      </c>
      <c r="H6">
        <f>COUNTIF(D:D, "Music")</f>
        <v>18</v>
      </c>
    </row>
    <row r="7" spans="1:8" x14ac:dyDescent="0.25">
      <c r="A7" t="s">
        <v>11</v>
      </c>
      <c r="B7" t="s">
        <v>17</v>
      </c>
      <c r="C7" s="6">
        <v>1100</v>
      </c>
      <c r="D7" t="s">
        <v>13</v>
      </c>
      <c r="G7" s="4" t="s">
        <v>18</v>
      </c>
      <c r="H7">
        <f>COUNTIF(D:D, "Adventure")</f>
        <v>11</v>
      </c>
    </row>
    <row r="8" spans="1:8" x14ac:dyDescent="0.25">
      <c r="A8" t="s">
        <v>11</v>
      </c>
      <c r="B8" t="s">
        <v>19</v>
      </c>
      <c r="C8" s="6">
        <v>900</v>
      </c>
      <c r="D8" t="s">
        <v>13</v>
      </c>
      <c r="G8" s="4" t="s">
        <v>13</v>
      </c>
      <c r="H8">
        <f>COUNTIF(D:D, "Social Media")</f>
        <v>15</v>
      </c>
    </row>
    <row r="9" spans="1:8" x14ac:dyDescent="0.25">
      <c r="A9" t="s">
        <v>11</v>
      </c>
      <c r="B9" t="s">
        <v>20</v>
      </c>
      <c r="C9" s="6">
        <v>1200</v>
      </c>
      <c r="D9" t="s">
        <v>13</v>
      </c>
      <c r="G9" s="4" t="s">
        <v>21</v>
      </c>
      <c r="H9">
        <f>COUNTIF(D:D, "Movies")</f>
        <v>3</v>
      </c>
    </row>
    <row r="10" spans="1:8" x14ac:dyDescent="0.25">
      <c r="A10" t="s">
        <v>11</v>
      </c>
      <c r="B10" t="s">
        <v>22</v>
      </c>
      <c r="C10" s="6">
        <v>1350</v>
      </c>
      <c r="D10" t="s">
        <v>13</v>
      </c>
      <c r="G10" s="4" t="s">
        <v>23</v>
      </c>
      <c r="H10">
        <f>COUNTIF(D:D, "Cooking")</f>
        <v>26</v>
      </c>
    </row>
    <row r="11" spans="1:8" x14ac:dyDescent="0.25">
      <c r="A11" t="s">
        <v>11</v>
      </c>
      <c r="B11" t="s">
        <v>24</v>
      </c>
      <c r="C11" s="6">
        <v>1300</v>
      </c>
      <c r="D11" t="s">
        <v>13</v>
      </c>
      <c r="G11" s="4" t="s">
        <v>25</v>
      </c>
      <c r="H11">
        <f>COUNTIF(D:D, "Travelling")</f>
        <v>8</v>
      </c>
    </row>
    <row r="12" spans="1:8" x14ac:dyDescent="0.25">
      <c r="A12" t="s">
        <v>11</v>
      </c>
      <c r="B12" t="s">
        <v>26</v>
      </c>
      <c r="C12" s="6">
        <v>1700</v>
      </c>
      <c r="D12" t="s">
        <v>13</v>
      </c>
      <c r="G12" s="4" t="s">
        <v>27</v>
      </c>
      <c r="H12">
        <f>COUNTIF(D:D, "Photography")</f>
        <v>12</v>
      </c>
    </row>
    <row r="13" spans="1:8" x14ac:dyDescent="0.25">
      <c r="A13" t="s">
        <v>11</v>
      </c>
      <c r="B13" t="s">
        <v>28</v>
      </c>
      <c r="C13" s="6">
        <v>2200</v>
      </c>
      <c r="D13" t="s">
        <v>13</v>
      </c>
      <c r="G13" s="4" t="s">
        <v>29</v>
      </c>
      <c r="H13">
        <f>COUNTIF(D:D, "Writing")</f>
        <v>7</v>
      </c>
    </row>
    <row r="14" spans="1:8" x14ac:dyDescent="0.25">
      <c r="A14" t="s">
        <v>30</v>
      </c>
      <c r="B14" t="s">
        <v>31</v>
      </c>
      <c r="C14" s="6">
        <v>850</v>
      </c>
      <c r="D14" t="s">
        <v>10</v>
      </c>
      <c r="G14" s="4" t="s">
        <v>32</v>
      </c>
      <c r="H14">
        <f>COUNTIF(D:D, "Drawing")</f>
        <v>7</v>
      </c>
    </row>
    <row r="15" spans="1:8" x14ac:dyDescent="0.25">
      <c r="A15" t="s">
        <v>30</v>
      </c>
      <c r="B15" t="s">
        <v>33</v>
      </c>
      <c r="C15" s="6">
        <v>850</v>
      </c>
      <c r="D15" t="s">
        <v>10</v>
      </c>
      <c r="G15" s="4" t="s">
        <v>34</v>
      </c>
      <c r="H15">
        <f>COUNTIF(D:D, "Dancing")</f>
        <v>11</v>
      </c>
    </row>
    <row r="16" spans="1:8" x14ac:dyDescent="0.25">
      <c r="A16" t="s">
        <v>35</v>
      </c>
      <c r="B16" t="s">
        <v>36</v>
      </c>
      <c r="C16" s="6">
        <v>250</v>
      </c>
      <c r="D16" t="s">
        <v>10</v>
      </c>
      <c r="G16" s="4" t="s">
        <v>37</v>
      </c>
      <c r="H16">
        <f>COUNTIF(D:D, "Painting")</f>
        <v>7</v>
      </c>
    </row>
    <row r="17" spans="1:8" x14ac:dyDescent="0.25">
      <c r="A17" t="s">
        <v>35</v>
      </c>
      <c r="B17" t="s">
        <v>38</v>
      </c>
      <c r="C17" s="6">
        <v>540</v>
      </c>
      <c r="D17" t="s">
        <v>10</v>
      </c>
      <c r="G17" s="4" t="s">
        <v>39</v>
      </c>
      <c r="H17">
        <f>COUNTIF(D:D, "Gardening")</f>
        <v>8</v>
      </c>
    </row>
    <row r="18" spans="1:8" x14ac:dyDescent="0.25">
      <c r="A18" t="s">
        <v>35</v>
      </c>
      <c r="B18" t="s">
        <v>40</v>
      </c>
      <c r="C18" s="6">
        <v>1400</v>
      </c>
      <c r="D18" t="s">
        <v>10</v>
      </c>
      <c r="G18" s="4" t="s">
        <v>41</v>
      </c>
      <c r="H18">
        <f>COUNTIF(D:D, "Pets")</f>
        <v>2</v>
      </c>
    </row>
    <row r="19" spans="1:8" x14ac:dyDescent="0.25">
      <c r="A19" t="s">
        <v>35</v>
      </c>
      <c r="B19" t="s">
        <v>42</v>
      </c>
      <c r="C19" s="6">
        <v>1300</v>
      </c>
      <c r="D19" t="s">
        <v>10</v>
      </c>
      <c r="G19" s="4" t="s">
        <v>6</v>
      </c>
      <c r="H19">
        <f>COUNTIF(D:D, "Fashion")</f>
        <v>12</v>
      </c>
    </row>
    <row r="20" spans="1:8" x14ac:dyDescent="0.25">
      <c r="A20" t="s">
        <v>11</v>
      </c>
      <c r="B20" t="s">
        <v>43</v>
      </c>
      <c r="C20" s="6">
        <v>600</v>
      </c>
      <c r="D20" t="s">
        <v>13</v>
      </c>
      <c r="G20" s="4" t="s">
        <v>44</v>
      </c>
      <c r="H20">
        <f>COUNTIF(D:D, "DIY")</f>
        <v>7</v>
      </c>
    </row>
    <row r="21" spans="1:8" x14ac:dyDescent="0.25">
      <c r="A21" t="s">
        <v>11</v>
      </c>
      <c r="B21" t="s">
        <v>45</v>
      </c>
      <c r="C21" s="6">
        <v>800</v>
      </c>
      <c r="D21" t="s">
        <v>13</v>
      </c>
      <c r="G21" s="4" t="s">
        <v>46</v>
      </c>
      <c r="H21">
        <f>COUNTIF(D:D, "Others")</f>
        <v>0</v>
      </c>
    </row>
    <row r="22" spans="1:8" x14ac:dyDescent="0.25">
      <c r="A22" t="s">
        <v>11</v>
      </c>
      <c r="B22" t="s">
        <v>47</v>
      </c>
      <c r="C22" s="6">
        <v>1300</v>
      </c>
      <c r="D22" t="s">
        <v>13</v>
      </c>
    </row>
    <row r="23" spans="1:8" x14ac:dyDescent="0.25">
      <c r="A23" t="s">
        <v>11</v>
      </c>
      <c r="B23" t="s">
        <v>48</v>
      </c>
      <c r="C23" s="6">
        <v>850</v>
      </c>
      <c r="D23" t="s">
        <v>13</v>
      </c>
    </row>
    <row r="24" spans="1:8" x14ac:dyDescent="0.25">
      <c r="A24" t="s">
        <v>11</v>
      </c>
      <c r="B24" t="s">
        <v>49</v>
      </c>
      <c r="C24" s="6">
        <v>1200</v>
      </c>
      <c r="D24" t="s">
        <v>13</v>
      </c>
    </row>
    <row r="25" spans="1:8" x14ac:dyDescent="0.25">
      <c r="A25" t="s">
        <v>11</v>
      </c>
      <c r="B25" t="s">
        <v>50</v>
      </c>
      <c r="C25" s="6">
        <v>2200</v>
      </c>
      <c r="D25" t="s">
        <v>13</v>
      </c>
    </row>
    <row r="26" spans="1:8" x14ac:dyDescent="0.25">
      <c r="A26" t="s">
        <v>51</v>
      </c>
      <c r="B26" t="s">
        <v>52</v>
      </c>
      <c r="C26" s="6">
        <v>450</v>
      </c>
      <c r="D26" t="s">
        <v>10</v>
      </c>
    </row>
    <row r="27" spans="1:8" x14ac:dyDescent="0.25">
      <c r="A27" t="s">
        <v>51</v>
      </c>
      <c r="B27" t="s">
        <v>53</v>
      </c>
      <c r="C27" s="6">
        <v>800</v>
      </c>
      <c r="D27" t="s">
        <v>10</v>
      </c>
    </row>
    <row r="28" spans="1:8" x14ac:dyDescent="0.25">
      <c r="A28" t="s">
        <v>54</v>
      </c>
      <c r="B28" t="s">
        <v>55</v>
      </c>
      <c r="C28" s="6">
        <v>110</v>
      </c>
      <c r="D28" t="s">
        <v>10</v>
      </c>
    </row>
    <row r="29" spans="1:8" x14ac:dyDescent="0.25">
      <c r="A29" t="s">
        <v>54</v>
      </c>
      <c r="B29" t="s">
        <v>56</v>
      </c>
      <c r="C29" s="6">
        <v>60</v>
      </c>
      <c r="D29" t="s">
        <v>10</v>
      </c>
    </row>
    <row r="30" spans="1:8" x14ac:dyDescent="0.25">
      <c r="A30" t="s">
        <v>57</v>
      </c>
      <c r="B30" t="s">
        <v>58</v>
      </c>
      <c r="C30" s="6">
        <v>1000</v>
      </c>
      <c r="D30" t="s">
        <v>10</v>
      </c>
    </row>
    <row r="31" spans="1:8" x14ac:dyDescent="0.25">
      <c r="A31" t="s">
        <v>57</v>
      </c>
      <c r="B31" t="s">
        <v>59</v>
      </c>
      <c r="C31" s="6">
        <v>2800</v>
      </c>
      <c r="D31" t="s">
        <v>10</v>
      </c>
    </row>
    <row r="32" spans="1:8" x14ac:dyDescent="0.25">
      <c r="A32" t="s">
        <v>60</v>
      </c>
      <c r="B32" t="s">
        <v>61</v>
      </c>
      <c r="C32" s="6">
        <v>50</v>
      </c>
      <c r="D32" t="s">
        <v>8</v>
      </c>
    </row>
    <row r="33" spans="1:4" x14ac:dyDescent="0.25">
      <c r="A33" t="s">
        <v>60</v>
      </c>
      <c r="B33" t="s">
        <v>62</v>
      </c>
      <c r="C33" s="6">
        <v>200</v>
      </c>
      <c r="D33" t="s">
        <v>8</v>
      </c>
    </row>
    <row r="34" spans="1:4" x14ac:dyDescent="0.25">
      <c r="A34" t="s">
        <v>60</v>
      </c>
      <c r="B34" t="s">
        <v>63</v>
      </c>
      <c r="C34" s="6">
        <v>50</v>
      </c>
      <c r="D34" t="s">
        <v>8</v>
      </c>
    </row>
    <row r="35" spans="1:4" x14ac:dyDescent="0.25">
      <c r="A35" t="s">
        <v>60</v>
      </c>
      <c r="B35" t="s">
        <v>241</v>
      </c>
      <c r="C35" s="6">
        <v>500</v>
      </c>
      <c r="D35" t="s">
        <v>8</v>
      </c>
    </row>
    <row r="36" spans="1:4" x14ac:dyDescent="0.25">
      <c r="A36" t="s">
        <v>64</v>
      </c>
      <c r="B36" t="s">
        <v>64</v>
      </c>
      <c r="C36" s="6">
        <v>70</v>
      </c>
      <c r="D36" t="s">
        <v>8</v>
      </c>
    </row>
    <row r="37" spans="1:4" x14ac:dyDescent="0.25">
      <c r="A37" t="s">
        <v>64</v>
      </c>
      <c r="B37" t="s">
        <v>4</v>
      </c>
      <c r="C37" s="6">
        <v>200</v>
      </c>
      <c r="D37" t="s">
        <v>8</v>
      </c>
    </row>
    <row r="38" spans="1:4" x14ac:dyDescent="0.25">
      <c r="A38" t="s">
        <v>64</v>
      </c>
      <c r="B38" t="s">
        <v>242</v>
      </c>
      <c r="C38" s="6">
        <v>600</v>
      </c>
      <c r="D38" t="s">
        <v>8</v>
      </c>
    </row>
    <row r="39" spans="1:4" x14ac:dyDescent="0.25">
      <c r="A39" t="s">
        <v>65</v>
      </c>
      <c r="B39" t="s">
        <v>66</v>
      </c>
      <c r="C39" s="6">
        <v>100</v>
      </c>
      <c r="D39" t="s">
        <v>8</v>
      </c>
    </row>
    <row r="40" spans="1:4" x14ac:dyDescent="0.25">
      <c r="A40" t="s">
        <v>65</v>
      </c>
      <c r="B40" t="s">
        <v>243</v>
      </c>
      <c r="C40" s="6">
        <v>100</v>
      </c>
      <c r="D40" t="s">
        <v>8</v>
      </c>
    </row>
    <row r="41" spans="1:4" x14ac:dyDescent="0.25">
      <c r="A41" t="s">
        <v>65</v>
      </c>
      <c r="B41" t="s">
        <v>244</v>
      </c>
      <c r="C41" s="6">
        <v>150</v>
      </c>
      <c r="D41" t="s">
        <v>8</v>
      </c>
    </row>
    <row r="42" spans="1:4" x14ac:dyDescent="0.25">
      <c r="A42" t="s">
        <v>67</v>
      </c>
      <c r="B42" t="s">
        <v>68</v>
      </c>
      <c r="C42" s="6">
        <v>200</v>
      </c>
      <c r="D42" t="s">
        <v>8</v>
      </c>
    </row>
    <row r="43" spans="1:4" x14ac:dyDescent="0.25">
      <c r="A43" t="s">
        <v>67</v>
      </c>
      <c r="B43" t="s">
        <v>69</v>
      </c>
      <c r="C43" s="6">
        <v>150</v>
      </c>
      <c r="D43" t="s">
        <v>8</v>
      </c>
    </row>
    <row r="44" spans="1:4" x14ac:dyDescent="0.25">
      <c r="A44" t="s">
        <v>70</v>
      </c>
      <c r="B44" t="s">
        <v>71</v>
      </c>
      <c r="C44" s="6">
        <v>1000</v>
      </c>
      <c r="D44" t="s">
        <v>8</v>
      </c>
    </row>
    <row r="45" spans="1:4" x14ac:dyDescent="0.25">
      <c r="A45" t="s">
        <v>70</v>
      </c>
      <c r="B45" t="s">
        <v>72</v>
      </c>
      <c r="C45" s="6">
        <v>300</v>
      </c>
      <c r="D45" t="s">
        <v>8</v>
      </c>
    </row>
    <row r="46" spans="1:4" x14ac:dyDescent="0.25">
      <c r="A46" t="s">
        <v>70</v>
      </c>
      <c r="B46" t="s">
        <v>73</v>
      </c>
      <c r="C46" s="6">
        <v>100</v>
      </c>
      <c r="D46" t="s">
        <v>8</v>
      </c>
    </row>
    <row r="47" spans="1:4" x14ac:dyDescent="0.25">
      <c r="A47" t="s">
        <v>74</v>
      </c>
      <c r="B47" t="s">
        <v>245</v>
      </c>
      <c r="C47" s="6">
        <v>20</v>
      </c>
      <c r="D47" t="s">
        <v>8</v>
      </c>
    </row>
    <row r="48" spans="1:4" x14ac:dyDescent="0.25">
      <c r="A48" t="s">
        <v>74</v>
      </c>
      <c r="B48" t="s">
        <v>246</v>
      </c>
      <c r="C48" s="6">
        <v>100</v>
      </c>
      <c r="D48" t="s">
        <v>8</v>
      </c>
    </row>
    <row r="49" spans="1:4" x14ac:dyDescent="0.25">
      <c r="A49" t="s">
        <v>74</v>
      </c>
      <c r="B49" t="s">
        <v>75</v>
      </c>
      <c r="C49" s="6">
        <v>200</v>
      </c>
      <c r="D49" t="s">
        <v>8</v>
      </c>
    </row>
    <row r="50" spans="1:4" x14ac:dyDescent="0.25">
      <c r="A50" t="s">
        <v>76</v>
      </c>
      <c r="B50" t="s">
        <v>77</v>
      </c>
      <c r="C50" s="6">
        <v>499</v>
      </c>
      <c r="D50" t="s">
        <v>16</v>
      </c>
    </row>
    <row r="51" spans="1:4" x14ac:dyDescent="0.25">
      <c r="A51" t="s">
        <v>78</v>
      </c>
      <c r="B51" t="s">
        <v>79</v>
      </c>
      <c r="C51" s="6">
        <v>200</v>
      </c>
      <c r="D51" t="s">
        <v>16</v>
      </c>
    </row>
    <row r="52" spans="1:4" x14ac:dyDescent="0.25">
      <c r="A52" t="s">
        <v>51</v>
      </c>
      <c r="B52" t="s">
        <v>80</v>
      </c>
      <c r="C52" s="6">
        <v>249</v>
      </c>
      <c r="D52" t="s">
        <v>16</v>
      </c>
    </row>
    <row r="53" spans="1:4" x14ac:dyDescent="0.25">
      <c r="A53" t="s">
        <v>81</v>
      </c>
      <c r="B53" t="s">
        <v>82</v>
      </c>
      <c r="C53" s="6">
        <v>26</v>
      </c>
      <c r="D53" t="s">
        <v>21</v>
      </c>
    </row>
    <row r="54" spans="1:4" x14ac:dyDescent="0.25">
      <c r="A54" t="s">
        <v>83</v>
      </c>
      <c r="B54" t="s">
        <v>84</v>
      </c>
      <c r="C54" s="6">
        <v>6.99</v>
      </c>
      <c r="D54" t="s">
        <v>21</v>
      </c>
    </row>
    <row r="55" spans="1:4" x14ac:dyDescent="0.25">
      <c r="A55" t="s">
        <v>83</v>
      </c>
      <c r="B55" t="s">
        <v>85</v>
      </c>
      <c r="C55" s="6">
        <v>14</v>
      </c>
      <c r="D55" t="s">
        <v>21</v>
      </c>
    </row>
    <row r="56" spans="1:4" x14ac:dyDescent="0.25">
      <c r="A56" t="s">
        <v>86</v>
      </c>
      <c r="B56" t="s">
        <v>87</v>
      </c>
      <c r="C56" s="6">
        <v>25</v>
      </c>
      <c r="D56" t="s">
        <v>41</v>
      </c>
    </row>
    <row r="57" spans="1:4" x14ac:dyDescent="0.25">
      <c r="A57" t="s">
        <v>86</v>
      </c>
      <c r="B57" t="s">
        <v>88</v>
      </c>
      <c r="C57" s="6">
        <v>15</v>
      </c>
      <c r="D57" t="s">
        <v>41</v>
      </c>
    </row>
    <row r="58" spans="1:4" x14ac:dyDescent="0.25">
      <c r="A58" t="s">
        <v>89</v>
      </c>
      <c r="B58" t="s">
        <v>90</v>
      </c>
      <c r="C58" s="6">
        <v>250</v>
      </c>
      <c r="D58" t="s">
        <v>25</v>
      </c>
    </row>
    <row r="59" spans="1:4" x14ac:dyDescent="0.25">
      <c r="A59" t="s">
        <v>89</v>
      </c>
      <c r="B59" t="s">
        <v>91</v>
      </c>
      <c r="C59" s="6">
        <v>350</v>
      </c>
      <c r="D59" t="s">
        <v>25</v>
      </c>
    </row>
    <row r="60" spans="1:4" x14ac:dyDescent="0.25">
      <c r="A60" t="s">
        <v>89</v>
      </c>
      <c r="B60" t="s">
        <v>92</v>
      </c>
      <c r="C60" s="6">
        <v>100</v>
      </c>
      <c r="D60" t="s">
        <v>25</v>
      </c>
    </row>
    <row r="61" spans="1:4" x14ac:dyDescent="0.25">
      <c r="A61" t="s">
        <v>89</v>
      </c>
      <c r="B61" t="s">
        <v>93</v>
      </c>
      <c r="C61" s="6">
        <v>250</v>
      </c>
      <c r="D61" t="s">
        <v>25</v>
      </c>
    </row>
    <row r="62" spans="1:4" x14ac:dyDescent="0.25">
      <c r="A62" t="s">
        <v>89</v>
      </c>
      <c r="B62" t="s">
        <v>94</v>
      </c>
      <c r="C62" s="6">
        <v>115</v>
      </c>
      <c r="D62" t="s">
        <v>25</v>
      </c>
    </row>
    <row r="63" spans="1:4" x14ac:dyDescent="0.25">
      <c r="A63" t="s">
        <v>89</v>
      </c>
      <c r="B63" t="s">
        <v>95</v>
      </c>
      <c r="C63" s="6">
        <v>200</v>
      </c>
      <c r="D63" t="s">
        <v>25</v>
      </c>
    </row>
    <row r="64" spans="1:4" x14ac:dyDescent="0.25">
      <c r="A64" t="s">
        <v>89</v>
      </c>
      <c r="B64" t="s">
        <v>96</v>
      </c>
      <c r="C64" s="6">
        <v>500</v>
      </c>
      <c r="D64" t="s">
        <v>25</v>
      </c>
    </row>
    <row r="65" spans="1:4" x14ac:dyDescent="0.25">
      <c r="A65" t="s">
        <v>89</v>
      </c>
      <c r="B65" t="s">
        <v>97</v>
      </c>
      <c r="C65" s="6">
        <v>350</v>
      </c>
      <c r="D65" t="s">
        <v>25</v>
      </c>
    </row>
    <row r="66" spans="1:4" x14ac:dyDescent="0.25">
      <c r="A66" t="s">
        <v>51</v>
      </c>
      <c r="B66" t="s">
        <v>98</v>
      </c>
      <c r="C66" s="6">
        <v>570</v>
      </c>
      <c r="D66" t="s">
        <v>16</v>
      </c>
    </row>
    <row r="67" spans="1:4" x14ac:dyDescent="0.25">
      <c r="A67" t="s">
        <v>51</v>
      </c>
      <c r="B67" t="s">
        <v>99</v>
      </c>
      <c r="C67" s="6">
        <v>345</v>
      </c>
      <c r="D67" t="s">
        <v>16</v>
      </c>
    </row>
    <row r="68" spans="1:4" x14ac:dyDescent="0.25">
      <c r="A68" t="s">
        <v>51</v>
      </c>
      <c r="B68" t="s">
        <v>100</v>
      </c>
      <c r="C68" s="6">
        <v>289</v>
      </c>
      <c r="D68" t="s">
        <v>16</v>
      </c>
    </row>
    <row r="69" spans="1:4" x14ac:dyDescent="0.25">
      <c r="A69" t="s">
        <v>51</v>
      </c>
      <c r="B69" t="s">
        <v>101</v>
      </c>
      <c r="C69" s="6">
        <v>420</v>
      </c>
      <c r="D69" t="s">
        <v>16</v>
      </c>
    </row>
    <row r="70" spans="1:4" x14ac:dyDescent="0.25">
      <c r="A70" t="s">
        <v>51</v>
      </c>
      <c r="B70" t="s">
        <v>102</v>
      </c>
      <c r="C70" s="6">
        <v>360</v>
      </c>
      <c r="D70" t="s">
        <v>16</v>
      </c>
    </row>
    <row r="71" spans="1:4" x14ac:dyDescent="0.25">
      <c r="A71" t="s">
        <v>51</v>
      </c>
      <c r="B71" t="s">
        <v>103</v>
      </c>
      <c r="C71" s="6">
        <v>269</v>
      </c>
      <c r="D71" t="s">
        <v>16</v>
      </c>
    </row>
    <row r="72" spans="1:4" x14ac:dyDescent="0.25">
      <c r="A72" t="s">
        <v>51</v>
      </c>
      <c r="B72" t="s">
        <v>104</v>
      </c>
      <c r="C72" s="6">
        <v>449</v>
      </c>
      <c r="D72" t="s">
        <v>16</v>
      </c>
    </row>
    <row r="73" spans="1:4" x14ac:dyDescent="0.25">
      <c r="A73" t="s">
        <v>51</v>
      </c>
      <c r="B73" t="s">
        <v>105</v>
      </c>
      <c r="C73" s="6">
        <v>1480</v>
      </c>
      <c r="D73" t="s">
        <v>16</v>
      </c>
    </row>
    <row r="74" spans="1:4" x14ac:dyDescent="0.25">
      <c r="A74" t="s">
        <v>106</v>
      </c>
      <c r="B74" t="s">
        <v>107</v>
      </c>
      <c r="C74" s="6">
        <v>159</v>
      </c>
      <c r="D74" t="s">
        <v>16</v>
      </c>
    </row>
    <row r="75" spans="1:4" x14ac:dyDescent="0.25">
      <c r="A75" t="s">
        <v>106</v>
      </c>
      <c r="B75" t="s">
        <v>108</v>
      </c>
      <c r="C75" s="6">
        <v>399</v>
      </c>
      <c r="D75" t="s">
        <v>16</v>
      </c>
    </row>
    <row r="76" spans="1:4" x14ac:dyDescent="0.25">
      <c r="A76" t="s">
        <v>106</v>
      </c>
      <c r="B76" t="s">
        <v>109</v>
      </c>
      <c r="C76" s="6">
        <v>549</v>
      </c>
      <c r="D76" t="s">
        <v>16</v>
      </c>
    </row>
    <row r="77" spans="1:4" x14ac:dyDescent="0.25">
      <c r="A77" t="s">
        <v>106</v>
      </c>
      <c r="B77" t="s">
        <v>110</v>
      </c>
      <c r="C77" s="6">
        <v>974</v>
      </c>
      <c r="D77" t="s">
        <v>16</v>
      </c>
    </row>
    <row r="78" spans="1:4" x14ac:dyDescent="0.25">
      <c r="A78" t="s">
        <v>86</v>
      </c>
      <c r="B78" t="s">
        <v>111</v>
      </c>
      <c r="C78" s="6">
        <v>25</v>
      </c>
      <c r="D78" t="s">
        <v>14</v>
      </c>
    </row>
    <row r="79" spans="1:4" x14ac:dyDescent="0.25">
      <c r="A79" t="s">
        <v>86</v>
      </c>
      <c r="B79" t="s">
        <v>112</v>
      </c>
      <c r="C79" s="6">
        <v>50</v>
      </c>
      <c r="D79" t="s">
        <v>14</v>
      </c>
    </row>
    <row r="80" spans="1:4" x14ac:dyDescent="0.25">
      <c r="A80" t="s">
        <v>86</v>
      </c>
      <c r="B80" t="s">
        <v>113</v>
      </c>
      <c r="C80" s="6">
        <v>80</v>
      </c>
      <c r="D80" t="s">
        <v>14</v>
      </c>
    </row>
    <row r="81" spans="1:4" x14ac:dyDescent="0.25">
      <c r="A81" t="s">
        <v>114</v>
      </c>
      <c r="B81" t="s">
        <v>115</v>
      </c>
      <c r="C81" s="6">
        <v>210</v>
      </c>
      <c r="D81" t="s">
        <v>23</v>
      </c>
    </row>
    <row r="82" spans="1:4" x14ac:dyDescent="0.25">
      <c r="A82" t="s">
        <v>51</v>
      </c>
      <c r="B82" t="s">
        <v>116</v>
      </c>
      <c r="C82" s="6">
        <v>429</v>
      </c>
      <c r="D82" t="s">
        <v>23</v>
      </c>
    </row>
    <row r="83" spans="1:4" x14ac:dyDescent="0.25">
      <c r="A83" t="s">
        <v>86</v>
      </c>
      <c r="B83" t="s">
        <v>117</v>
      </c>
      <c r="C83" s="6">
        <v>40</v>
      </c>
      <c r="D83" t="s">
        <v>23</v>
      </c>
    </row>
    <row r="84" spans="1:4" x14ac:dyDescent="0.25">
      <c r="A84" t="s">
        <v>51</v>
      </c>
      <c r="B84" t="s">
        <v>118</v>
      </c>
      <c r="C84" s="6">
        <v>350</v>
      </c>
      <c r="D84" t="s">
        <v>23</v>
      </c>
    </row>
    <row r="85" spans="1:4" x14ac:dyDescent="0.25">
      <c r="A85" t="s">
        <v>51</v>
      </c>
      <c r="B85" t="s">
        <v>119</v>
      </c>
      <c r="C85" s="6">
        <v>150</v>
      </c>
      <c r="D85" t="s">
        <v>23</v>
      </c>
    </row>
    <row r="86" spans="1:4" x14ac:dyDescent="0.25">
      <c r="A86" t="s">
        <v>51</v>
      </c>
      <c r="B86" t="s">
        <v>120</v>
      </c>
      <c r="C86" s="6">
        <v>160</v>
      </c>
      <c r="D86" t="s">
        <v>23</v>
      </c>
    </row>
    <row r="87" spans="1:4" x14ac:dyDescent="0.25">
      <c r="A87" t="s">
        <v>51</v>
      </c>
      <c r="B87" t="s">
        <v>121</v>
      </c>
      <c r="C87" s="6">
        <v>200</v>
      </c>
      <c r="D87" t="s">
        <v>23</v>
      </c>
    </row>
    <row r="88" spans="1:4" x14ac:dyDescent="0.25">
      <c r="A88" t="s">
        <v>51</v>
      </c>
      <c r="B88" t="s">
        <v>122</v>
      </c>
      <c r="C88" s="6">
        <v>300</v>
      </c>
      <c r="D88" t="s">
        <v>23</v>
      </c>
    </row>
    <row r="89" spans="1:4" x14ac:dyDescent="0.25">
      <c r="A89" t="s">
        <v>51</v>
      </c>
      <c r="B89" t="s">
        <v>123</v>
      </c>
      <c r="C89" s="6">
        <v>270</v>
      </c>
      <c r="D89" t="s">
        <v>23</v>
      </c>
    </row>
    <row r="90" spans="1:4" x14ac:dyDescent="0.25">
      <c r="A90" t="s">
        <v>124</v>
      </c>
      <c r="B90" t="s">
        <v>125</v>
      </c>
      <c r="C90" s="6">
        <v>80</v>
      </c>
      <c r="D90" t="s">
        <v>23</v>
      </c>
    </row>
    <row r="91" spans="1:4" x14ac:dyDescent="0.25">
      <c r="A91" t="s">
        <v>126</v>
      </c>
      <c r="B91" t="s">
        <v>127</v>
      </c>
      <c r="C91" s="6">
        <v>200</v>
      </c>
      <c r="D91" t="s">
        <v>23</v>
      </c>
    </row>
    <row r="92" spans="1:4" x14ac:dyDescent="0.25">
      <c r="A92" t="s">
        <v>126</v>
      </c>
      <c r="B92" t="s">
        <v>247</v>
      </c>
      <c r="C92" s="6">
        <v>100</v>
      </c>
      <c r="D92" t="s">
        <v>23</v>
      </c>
    </row>
    <row r="93" spans="1:4" x14ac:dyDescent="0.25">
      <c r="A93" t="s">
        <v>83</v>
      </c>
      <c r="B93" t="s">
        <v>128</v>
      </c>
      <c r="C93" s="6">
        <v>30</v>
      </c>
      <c r="D93" t="s">
        <v>23</v>
      </c>
    </row>
    <row r="94" spans="1:4" x14ac:dyDescent="0.25">
      <c r="A94" t="s">
        <v>129</v>
      </c>
      <c r="B94" t="s">
        <v>130</v>
      </c>
      <c r="C94" s="6">
        <v>100</v>
      </c>
      <c r="D94" t="s">
        <v>23</v>
      </c>
    </row>
    <row r="95" spans="1:4" x14ac:dyDescent="0.25">
      <c r="A95" t="s">
        <v>131</v>
      </c>
      <c r="B95" t="s">
        <v>132</v>
      </c>
      <c r="C95" s="6">
        <v>120</v>
      </c>
      <c r="D95" t="s">
        <v>23</v>
      </c>
    </row>
    <row r="96" spans="1:4" x14ac:dyDescent="0.25">
      <c r="A96" t="s">
        <v>114</v>
      </c>
      <c r="B96" t="s">
        <v>133</v>
      </c>
      <c r="C96" s="6">
        <v>110</v>
      </c>
      <c r="D96" t="s">
        <v>23</v>
      </c>
    </row>
    <row r="97" spans="1:4" x14ac:dyDescent="0.25">
      <c r="A97" t="s">
        <v>114</v>
      </c>
      <c r="B97" t="s">
        <v>134</v>
      </c>
      <c r="C97" s="6">
        <v>40</v>
      </c>
      <c r="D97" t="s">
        <v>23</v>
      </c>
    </row>
    <row r="98" spans="1:4" x14ac:dyDescent="0.25">
      <c r="A98" t="s">
        <v>135</v>
      </c>
      <c r="B98" t="s">
        <v>136</v>
      </c>
      <c r="C98" s="6">
        <v>50</v>
      </c>
      <c r="D98" t="s">
        <v>23</v>
      </c>
    </row>
    <row r="99" spans="1:4" x14ac:dyDescent="0.25">
      <c r="A99" t="s">
        <v>137</v>
      </c>
      <c r="B99" t="s">
        <v>138</v>
      </c>
      <c r="C99" s="6">
        <v>30</v>
      </c>
      <c r="D99" t="s">
        <v>23</v>
      </c>
    </row>
    <row r="100" spans="1:4" x14ac:dyDescent="0.25">
      <c r="A100" t="s">
        <v>139</v>
      </c>
      <c r="B100" t="s">
        <v>140</v>
      </c>
      <c r="C100" s="6">
        <v>300</v>
      </c>
      <c r="D100" t="s">
        <v>16</v>
      </c>
    </row>
    <row r="101" spans="1:4" x14ac:dyDescent="0.25">
      <c r="A101" t="s">
        <v>139</v>
      </c>
      <c r="B101" t="s">
        <v>141</v>
      </c>
      <c r="C101" s="6">
        <v>200</v>
      </c>
      <c r="D101" t="s">
        <v>16</v>
      </c>
    </row>
    <row r="102" spans="1:4" x14ac:dyDescent="0.25">
      <c r="A102" t="s">
        <v>139</v>
      </c>
      <c r="B102" t="s">
        <v>142</v>
      </c>
      <c r="C102" s="6">
        <v>180</v>
      </c>
      <c r="D102" t="s">
        <v>16</v>
      </c>
    </row>
    <row r="103" spans="1:4" x14ac:dyDescent="0.25">
      <c r="A103" t="s">
        <v>18</v>
      </c>
      <c r="B103" t="s">
        <v>143</v>
      </c>
      <c r="C103" s="6">
        <v>299</v>
      </c>
      <c r="D103" t="s">
        <v>18</v>
      </c>
    </row>
    <row r="104" spans="1:4" x14ac:dyDescent="0.25">
      <c r="A104" t="s">
        <v>18</v>
      </c>
      <c r="B104" t="s">
        <v>144</v>
      </c>
      <c r="C104" s="6">
        <v>450</v>
      </c>
      <c r="D104" t="s">
        <v>18</v>
      </c>
    </row>
    <row r="105" spans="1:4" x14ac:dyDescent="0.25">
      <c r="A105" t="s">
        <v>18</v>
      </c>
      <c r="B105" t="s">
        <v>145</v>
      </c>
      <c r="C105" s="6">
        <v>175</v>
      </c>
      <c r="D105" t="s">
        <v>18</v>
      </c>
    </row>
    <row r="106" spans="1:4" x14ac:dyDescent="0.25">
      <c r="A106" t="s">
        <v>146</v>
      </c>
      <c r="B106" t="s">
        <v>147</v>
      </c>
      <c r="C106" s="6">
        <v>210</v>
      </c>
      <c r="D106" t="s">
        <v>18</v>
      </c>
    </row>
    <row r="107" spans="1:4" x14ac:dyDescent="0.25">
      <c r="A107" t="s">
        <v>139</v>
      </c>
      <c r="B107" t="s">
        <v>148</v>
      </c>
      <c r="C107" s="6">
        <v>50</v>
      </c>
      <c r="D107" t="s">
        <v>18</v>
      </c>
    </row>
    <row r="108" spans="1:4" x14ac:dyDescent="0.25">
      <c r="A108" t="s">
        <v>139</v>
      </c>
      <c r="B108" t="s">
        <v>149</v>
      </c>
      <c r="C108" s="6">
        <v>80</v>
      </c>
      <c r="D108" t="s">
        <v>18</v>
      </c>
    </row>
    <row r="109" spans="1:4" x14ac:dyDescent="0.25">
      <c r="A109" t="s">
        <v>18</v>
      </c>
      <c r="B109" t="s">
        <v>150</v>
      </c>
      <c r="C109" s="6">
        <v>85</v>
      </c>
      <c r="D109" t="s">
        <v>18</v>
      </c>
    </row>
    <row r="110" spans="1:4" x14ac:dyDescent="0.25">
      <c r="A110" t="s">
        <v>18</v>
      </c>
      <c r="B110" t="s">
        <v>151</v>
      </c>
      <c r="C110" s="6">
        <v>90</v>
      </c>
      <c r="D110" t="s">
        <v>18</v>
      </c>
    </row>
    <row r="111" spans="1:4" x14ac:dyDescent="0.25">
      <c r="A111" t="s">
        <v>139</v>
      </c>
      <c r="B111" t="s">
        <v>152</v>
      </c>
      <c r="C111" s="6">
        <v>45</v>
      </c>
      <c r="D111" t="s">
        <v>18</v>
      </c>
    </row>
    <row r="112" spans="1:4" x14ac:dyDescent="0.25">
      <c r="A112" t="s">
        <v>139</v>
      </c>
      <c r="B112" t="s">
        <v>153</v>
      </c>
      <c r="C112" s="6">
        <v>400</v>
      </c>
      <c r="D112" t="s">
        <v>18</v>
      </c>
    </row>
    <row r="113" spans="1:4" x14ac:dyDescent="0.25">
      <c r="A113" t="s">
        <v>18</v>
      </c>
      <c r="B113" t="s">
        <v>154</v>
      </c>
      <c r="C113" s="6">
        <v>150</v>
      </c>
      <c r="D113" t="s">
        <v>18</v>
      </c>
    </row>
    <row r="114" spans="1:4" x14ac:dyDescent="0.25">
      <c r="A114" t="s">
        <v>155</v>
      </c>
      <c r="B114" t="s">
        <v>156</v>
      </c>
      <c r="C114" s="6">
        <v>30</v>
      </c>
      <c r="D114" t="s">
        <v>6</v>
      </c>
    </row>
    <row r="115" spans="1:4" x14ac:dyDescent="0.25">
      <c r="A115" t="s">
        <v>155</v>
      </c>
      <c r="B115" t="s">
        <v>157</v>
      </c>
      <c r="C115" s="6">
        <v>25</v>
      </c>
      <c r="D115" t="s">
        <v>6</v>
      </c>
    </row>
    <row r="116" spans="1:4" x14ac:dyDescent="0.25">
      <c r="A116" t="s">
        <v>155</v>
      </c>
      <c r="B116" t="s">
        <v>158</v>
      </c>
      <c r="C116" s="6">
        <v>50</v>
      </c>
      <c r="D116" t="s">
        <v>6</v>
      </c>
    </row>
    <row r="117" spans="1:4" x14ac:dyDescent="0.25">
      <c r="A117" t="s">
        <v>155</v>
      </c>
      <c r="B117" t="s">
        <v>159</v>
      </c>
      <c r="C117" s="6">
        <v>50</v>
      </c>
      <c r="D117" t="s">
        <v>6</v>
      </c>
    </row>
    <row r="118" spans="1:4" x14ac:dyDescent="0.25">
      <c r="A118" t="s">
        <v>155</v>
      </c>
      <c r="B118" t="s">
        <v>160</v>
      </c>
      <c r="C118" s="6">
        <v>50</v>
      </c>
      <c r="D118" t="s">
        <v>6</v>
      </c>
    </row>
    <row r="119" spans="1:4" x14ac:dyDescent="0.25">
      <c r="A119" t="s">
        <v>155</v>
      </c>
      <c r="B119" t="s">
        <v>161</v>
      </c>
      <c r="C119" s="6">
        <v>40</v>
      </c>
      <c r="D119" t="s">
        <v>6</v>
      </c>
    </row>
    <row r="120" spans="1:4" x14ac:dyDescent="0.25">
      <c r="A120" t="s">
        <v>155</v>
      </c>
      <c r="B120" t="s">
        <v>162</v>
      </c>
      <c r="C120" s="6">
        <v>200</v>
      </c>
      <c r="D120" t="s">
        <v>6</v>
      </c>
    </row>
    <row r="121" spans="1:4" x14ac:dyDescent="0.25">
      <c r="A121" t="s">
        <v>163</v>
      </c>
      <c r="B121" t="s">
        <v>164</v>
      </c>
      <c r="C121" s="6">
        <v>200</v>
      </c>
      <c r="D121" t="s">
        <v>6</v>
      </c>
    </row>
    <row r="122" spans="1:4" x14ac:dyDescent="0.25">
      <c r="A122" t="s">
        <v>83</v>
      </c>
      <c r="B122" t="s">
        <v>165</v>
      </c>
      <c r="C122" s="6">
        <v>25</v>
      </c>
      <c r="D122" t="s">
        <v>6</v>
      </c>
    </row>
    <row r="123" spans="1:4" x14ac:dyDescent="0.25">
      <c r="A123" t="s">
        <v>166</v>
      </c>
      <c r="B123" t="s">
        <v>167</v>
      </c>
      <c r="C123" s="6">
        <v>20</v>
      </c>
      <c r="D123" t="s">
        <v>37</v>
      </c>
    </row>
    <row r="124" spans="1:4" x14ac:dyDescent="0.25">
      <c r="A124" t="s">
        <v>166</v>
      </c>
      <c r="B124" t="s">
        <v>168</v>
      </c>
      <c r="C124" s="6">
        <v>50</v>
      </c>
      <c r="D124" t="s">
        <v>37</v>
      </c>
    </row>
    <row r="125" spans="1:4" x14ac:dyDescent="0.25">
      <c r="A125" t="s">
        <v>166</v>
      </c>
      <c r="B125" t="s">
        <v>169</v>
      </c>
      <c r="C125" s="6">
        <v>25</v>
      </c>
      <c r="D125" t="s">
        <v>37</v>
      </c>
    </row>
    <row r="126" spans="1:4" x14ac:dyDescent="0.25">
      <c r="A126" t="s">
        <v>166</v>
      </c>
      <c r="B126" t="s">
        <v>170</v>
      </c>
      <c r="C126" s="6">
        <v>20</v>
      </c>
      <c r="D126" t="s">
        <v>37</v>
      </c>
    </row>
    <row r="127" spans="1:4" x14ac:dyDescent="0.25">
      <c r="A127" t="s">
        <v>146</v>
      </c>
      <c r="B127" t="s">
        <v>171</v>
      </c>
      <c r="C127" s="6">
        <v>300</v>
      </c>
      <c r="D127" t="s">
        <v>37</v>
      </c>
    </row>
    <row r="128" spans="1:4" x14ac:dyDescent="0.25">
      <c r="A128" t="s">
        <v>146</v>
      </c>
      <c r="B128" t="s">
        <v>172</v>
      </c>
      <c r="C128" s="6">
        <v>50</v>
      </c>
      <c r="D128" t="s">
        <v>37</v>
      </c>
    </row>
    <row r="129" spans="1:4" x14ac:dyDescent="0.25">
      <c r="A129" t="s">
        <v>166</v>
      </c>
      <c r="B129" t="s">
        <v>173</v>
      </c>
      <c r="C129" s="6">
        <v>20</v>
      </c>
      <c r="D129" t="s">
        <v>44</v>
      </c>
    </row>
    <row r="130" spans="1:4" x14ac:dyDescent="0.25">
      <c r="A130" t="s">
        <v>166</v>
      </c>
      <c r="B130" t="s">
        <v>174</v>
      </c>
      <c r="C130" s="6">
        <v>40</v>
      </c>
      <c r="D130" t="s">
        <v>44</v>
      </c>
    </row>
    <row r="131" spans="1:4" x14ac:dyDescent="0.25">
      <c r="A131" t="s">
        <v>166</v>
      </c>
      <c r="B131" t="s">
        <v>175</v>
      </c>
      <c r="C131" s="6">
        <v>50</v>
      </c>
      <c r="D131" t="s">
        <v>44</v>
      </c>
    </row>
    <row r="132" spans="1:4" x14ac:dyDescent="0.25">
      <c r="A132" t="s">
        <v>166</v>
      </c>
      <c r="B132" t="s">
        <v>176</v>
      </c>
      <c r="C132" s="6">
        <v>50</v>
      </c>
      <c r="D132" t="s">
        <v>44</v>
      </c>
    </row>
    <row r="133" spans="1:4" x14ac:dyDescent="0.25">
      <c r="A133" t="s">
        <v>166</v>
      </c>
      <c r="B133" t="s">
        <v>177</v>
      </c>
      <c r="C133" s="6">
        <v>60</v>
      </c>
      <c r="D133" t="s">
        <v>37</v>
      </c>
    </row>
    <row r="134" spans="1:4" x14ac:dyDescent="0.25">
      <c r="A134" t="s">
        <v>51</v>
      </c>
      <c r="B134" t="s">
        <v>178</v>
      </c>
      <c r="C134" s="6">
        <v>280</v>
      </c>
      <c r="D134" t="s">
        <v>44</v>
      </c>
    </row>
    <row r="135" spans="1:4" x14ac:dyDescent="0.25">
      <c r="A135" t="s">
        <v>166</v>
      </c>
      <c r="B135" t="s">
        <v>179</v>
      </c>
      <c r="C135" s="6">
        <v>50</v>
      </c>
      <c r="D135" t="s">
        <v>44</v>
      </c>
    </row>
    <row r="136" spans="1:4" x14ac:dyDescent="0.25">
      <c r="A136" t="s">
        <v>166</v>
      </c>
      <c r="B136" t="s">
        <v>180</v>
      </c>
      <c r="C136" s="6">
        <v>43</v>
      </c>
      <c r="D136" t="s">
        <v>44</v>
      </c>
    </row>
    <row r="137" spans="1:4" x14ac:dyDescent="0.25">
      <c r="A137" t="s">
        <v>212</v>
      </c>
      <c r="B137" t="s">
        <v>213</v>
      </c>
      <c r="C137" s="6">
        <v>30</v>
      </c>
      <c r="D137" t="s">
        <v>34</v>
      </c>
    </row>
    <row r="138" spans="1:4" x14ac:dyDescent="0.25">
      <c r="A138" t="s">
        <v>155</v>
      </c>
      <c r="B138" t="s">
        <v>214</v>
      </c>
      <c r="C138" s="6">
        <v>50</v>
      </c>
      <c r="D138" t="s">
        <v>34</v>
      </c>
    </row>
    <row r="139" spans="1:4" x14ac:dyDescent="0.25">
      <c r="A139" t="s">
        <v>4</v>
      </c>
      <c r="B139" t="s">
        <v>215</v>
      </c>
      <c r="C139" s="6">
        <v>50</v>
      </c>
      <c r="D139" t="s">
        <v>34</v>
      </c>
    </row>
    <row r="140" spans="1:4" x14ac:dyDescent="0.25">
      <c r="A140" t="s">
        <v>4</v>
      </c>
      <c r="B140" t="s">
        <v>216</v>
      </c>
      <c r="C140" s="6">
        <v>70</v>
      </c>
      <c r="D140" t="s">
        <v>34</v>
      </c>
    </row>
    <row r="141" spans="1:4" x14ac:dyDescent="0.25">
      <c r="A141" t="s">
        <v>4</v>
      </c>
      <c r="B141" t="s">
        <v>217</v>
      </c>
      <c r="C141" s="6">
        <v>90</v>
      </c>
      <c r="D141" t="s">
        <v>34</v>
      </c>
    </row>
    <row r="142" spans="1:4" x14ac:dyDescent="0.25">
      <c r="A142" t="s">
        <v>4</v>
      </c>
      <c r="B142" t="s">
        <v>218</v>
      </c>
      <c r="C142" s="6">
        <v>150</v>
      </c>
      <c r="D142" t="s">
        <v>34</v>
      </c>
    </row>
    <row r="143" spans="1:4" x14ac:dyDescent="0.25">
      <c r="A143" t="s">
        <v>4</v>
      </c>
      <c r="B143" t="s">
        <v>219</v>
      </c>
      <c r="C143" s="6">
        <v>250</v>
      </c>
      <c r="D143" t="s">
        <v>34</v>
      </c>
    </row>
    <row r="144" spans="1:4" x14ac:dyDescent="0.25">
      <c r="A144" t="s">
        <v>4</v>
      </c>
      <c r="B144" t="s">
        <v>220</v>
      </c>
      <c r="C144" s="6">
        <v>350</v>
      </c>
      <c r="D144" t="s">
        <v>34</v>
      </c>
    </row>
    <row r="145" spans="1:4" x14ac:dyDescent="0.25">
      <c r="A145" t="s">
        <v>4</v>
      </c>
      <c r="B145" t="s">
        <v>221</v>
      </c>
      <c r="C145" s="6">
        <v>120</v>
      </c>
      <c r="D145" t="s">
        <v>34</v>
      </c>
    </row>
    <row r="146" spans="1:4" x14ac:dyDescent="0.25">
      <c r="A146" t="s">
        <v>4</v>
      </c>
      <c r="B146" t="s">
        <v>222</v>
      </c>
      <c r="C146" s="6">
        <v>100</v>
      </c>
      <c r="D146" t="s">
        <v>34</v>
      </c>
    </row>
    <row r="147" spans="1:4" x14ac:dyDescent="0.25">
      <c r="A147" t="s">
        <v>4</v>
      </c>
      <c r="B147" t="s">
        <v>223</v>
      </c>
      <c r="C147" s="6">
        <v>280</v>
      </c>
      <c r="D147" t="s">
        <v>34</v>
      </c>
    </row>
    <row r="148" spans="1:4" x14ac:dyDescent="0.25">
      <c r="A148" t="s">
        <v>51</v>
      </c>
      <c r="B148" t="s">
        <v>181</v>
      </c>
      <c r="C148" s="6">
        <v>380</v>
      </c>
      <c r="D148" t="s">
        <v>23</v>
      </c>
    </row>
    <row r="149" spans="1:4" x14ac:dyDescent="0.25">
      <c r="A149" t="s">
        <v>51</v>
      </c>
      <c r="B149" t="s">
        <v>182</v>
      </c>
      <c r="C149" s="6">
        <v>300</v>
      </c>
      <c r="D149" t="s">
        <v>23</v>
      </c>
    </row>
    <row r="150" spans="1:4" x14ac:dyDescent="0.25">
      <c r="A150" t="s">
        <v>51</v>
      </c>
      <c r="B150" t="s">
        <v>183</v>
      </c>
      <c r="C150" s="6">
        <v>180</v>
      </c>
      <c r="D150" t="s">
        <v>23</v>
      </c>
    </row>
    <row r="151" spans="1:4" x14ac:dyDescent="0.25">
      <c r="A151" t="s">
        <v>51</v>
      </c>
      <c r="B151" t="s">
        <v>184</v>
      </c>
      <c r="C151" s="6">
        <v>260</v>
      </c>
      <c r="D151" t="s">
        <v>23</v>
      </c>
    </row>
    <row r="152" spans="1:4" x14ac:dyDescent="0.25">
      <c r="A152" t="s">
        <v>51</v>
      </c>
      <c r="B152" t="s">
        <v>185</v>
      </c>
      <c r="C152" s="6">
        <v>300</v>
      </c>
      <c r="D152" t="s">
        <v>23</v>
      </c>
    </row>
    <row r="153" spans="1:4" x14ac:dyDescent="0.25">
      <c r="A153" t="s">
        <v>51</v>
      </c>
      <c r="B153" t="s">
        <v>186</v>
      </c>
      <c r="C153" s="6">
        <v>1500</v>
      </c>
      <c r="D153" t="s">
        <v>23</v>
      </c>
    </row>
    <row r="154" spans="1:4" x14ac:dyDescent="0.25">
      <c r="A154" t="s">
        <v>51</v>
      </c>
      <c r="B154" t="s">
        <v>187</v>
      </c>
      <c r="C154" s="6">
        <v>50</v>
      </c>
      <c r="D154" t="s">
        <v>23</v>
      </c>
    </row>
    <row r="155" spans="1:4" x14ac:dyDescent="0.25">
      <c r="A155" t="s">
        <v>51</v>
      </c>
      <c r="B155" t="s">
        <v>188</v>
      </c>
      <c r="C155" s="6">
        <v>350</v>
      </c>
      <c r="D155" t="s">
        <v>27</v>
      </c>
    </row>
    <row r="156" spans="1:4" x14ac:dyDescent="0.25">
      <c r="A156" t="s">
        <v>51</v>
      </c>
      <c r="B156" t="s">
        <v>189</v>
      </c>
      <c r="C156" s="6">
        <v>1000</v>
      </c>
      <c r="D156" t="s">
        <v>27</v>
      </c>
    </row>
    <row r="157" spans="1:4" x14ac:dyDescent="0.25">
      <c r="A157" t="s">
        <v>51</v>
      </c>
      <c r="B157" t="s">
        <v>190</v>
      </c>
      <c r="C157" s="6">
        <v>100</v>
      </c>
      <c r="D157" t="s">
        <v>27</v>
      </c>
    </row>
    <row r="158" spans="1:4" x14ac:dyDescent="0.25">
      <c r="A158" t="s">
        <v>191</v>
      </c>
      <c r="B158" t="s">
        <v>192</v>
      </c>
      <c r="C158" s="6">
        <v>150</v>
      </c>
      <c r="D158" t="s">
        <v>27</v>
      </c>
    </row>
    <row r="159" spans="1:4" x14ac:dyDescent="0.25">
      <c r="A159" t="s">
        <v>193</v>
      </c>
      <c r="B159" t="s">
        <v>194</v>
      </c>
      <c r="C159" s="6">
        <v>400</v>
      </c>
      <c r="D159" t="s">
        <v>27</v>
      </c>
    </row>
    <row r="160" spans="1:4" x14ac:dyDescent="0.25">
      <c r="A160" t="s">
        <v>193</v>
      </c>
      <c r="B160" t="s">
        <v>195</v>
      </c>
      <c r="C160" s="6">
        <v>140</v>
      </c>
      <c r="D160" t="s">
        <v>27</v>
      </c>
    </row>
    <row r="161" spans="1:9" x14ac:dyDescent="0.25">
      <c r="A161" t="s">
        <v>193</v>
      </c>
      <c r="B161" t="s">
        <v>196</v>
      </c>
      <c r="C161" s="6">
        <v>2000</v>
      </c>
      <c r="D161" t="s">
        <v>27</v>
      </c>
    </row>
    <row r="162" spans="1:9" x14ac:dyDescent="0.25">
      <c r="A162" t="s">
        <v>197</v>
      </c>
      <c r="B162" t="s">
        <v>198</v>
      </c>
      <c r="C162" s="6">
        <v>30</v>
      </c>
      <c r="D162" t="s">
        <v>27</v>
      </c>
    </row>
    <row r="163" spans="1:9" x14ac:dyDescent="0.25">
      <c r="A163" t="s">
        <v>146</v>
      </c>
      <c r="B163" t="s">
        <v>199</v>
      </c>
      <c r="C163" s="6">
        <v>160</v>
      </c>
      <c r="D163" t="s">
        <v>27</v>
      </c>
    </row>
    <row r="164" spans="1:9" x14ac:dyDescent="0.25">
      <c r="A164" t="s">
        <v>146</v>
      </c>
      <c r="B164" t="s">
        <v>200</v>
      </c>
      <c r="C164" s="6">
        <v>800</v>
      </c>
      <c r="D164" t="s">
        <v>27</v>
      </c>
    </row>
    <row r="165" spans="1:9" x14ac:dyDescent="0.25">
      <c r="A165" t="s">
        <v>86</v>
      </c>
      <c r="B165" t="s">
        <v>201</v>
      </c>
      <c r="C165" s="6">
        <v>50</v>
      </c>
      <c r="D165" t="s">
        <v>27</v>
      </c>
    </row>
    <row r="166" spans="1:9" x14ac:dyDescent="0.25">
      <c r="A166" t="s">
        <v>86</v>
      </c>
      <c r="B166" t="s">
        <v>202</v>
      </c>
      <c r="C166" s="6">
        <v>160</v>
      </c>
      <c r="D166" t="s">
        <v>27</v>
      </c>
    </row>
    <row r="167" spans="1:9" x14ac:dyDescent="0.25">
      <c r="A167" t="s">
        <v>193</v>
      </c>
      <c r="B167" t="s">
        <v>203</v>
      </c>
      <c r="C167" s="6">
        <v>20</v>
      </c>
      <c r="D167" t="s">
        <v>29</v>
      </c>
    </row>
    <row r="168" spans="1:9" x14ac:dyDescent="0.25">
      <c r="A168" t="s">
        <v>106</v>
      </c>
      <c r="B168" t="s">
        <v>204</v>
      </c>
      <c r="C168" s="6">
        <v>0</v>
      </c>
      <c r="D168" t="s">
        <v>29</v>
      </c>
    </row>
    <row r="169" spans="1:9" x14ac:dyDescent="0.25">
      <c r="A169" t="s">
        <v>51</v>
      </c>
      <c r="B169" t="s">
        <v>205</v>
      </c>
      <c r="C169" s="6">
        <v>280</v>
      </c>
      <c r="D169" t="s">
        <v>29</v>
      </c>
      <c r="I169" s="6"/>
    </row>
    <row r="170" spans="1:9" x14ac:dyDescent="0.25">
      <c r="A170" t="s">
        <v>51</v>
      </c>
      <c r="B170" t="s">
        <v>206</v>
      </c>
      <c r="C170" s="6">
        <v>300</v>
      </c>
      <c r="D170" t="s">
        <v>29</v>
      </c>
    </row>
    <row r="171" spans="1:9" x14ac:dyDescent="0.25">
      <c r="A171" t="s">
        <v>86</v>
      </c>
      <c r="B171" t="s">
        <v>207</v>
      </c>
      <c r="C171" s="6">
        <v>30</v>
      </c>
      <c r="D171" t="s">
        <v>29</v>
      </c>
    </row>
    <row r="172" spans="1:9" x14ac:dyDescent="0.25">
      <c r="A172" t="s">
        <v>146</v>
      </c>
      <c r="B172" t="s">
        <v>208</v>
      </c>
      <c r="C172" s="6">
        <v>200</v>
      </c>
      <c r="D172" t="s">
        <v>29</v>
      </c>
    </row>
    <row r="173" spans="1:9" x14ac:dyDescent="0.25">
      <c r="A173" t="s">
        <v>83</v>
      </c>
      <c r="B173" t="s">
        <v>209</v>
      </c>
      <c r="C173" s="6">
        <v>100</v>
      </c>
      <c r="D173" t="s">
        <v>29</v>
      </c>
    </row>
    <row r="174" spans="1:9" x14ac:dyDescent="0.25">
      <c r="A174" t="s">
        <v>193</v>
      </c>
      <c r="B174" t="s">
        <v>224</v>
      </c>
      <c r="C174" s="6">
        <v>30</v>
      </c>
      <c r="D174" t="s">
        <v>32</v>
      </c>
    </row>
    <row r="175" spans="1:9" x14ac:dyDescent="0.25">
      <c r="A175" t="s">
        <v>51</v>
      </c>
      <c r="B175" t="s">
        <v>225</v>
      </c>
      <c r="C175" s="6">
        <v>200</v>
      </c>
      <c r="D175" t="s">
        <v>32</v>
      </c>
    </row>
    <row r="176" spans="1:9" x14ac:dyDescent="0.25">
      <c r="A176" t="s">
        <v>193</v>
      </c>
      <c r="B176" t="s">
        <v>226</v>
      </c>
      <c r="C176" s="6">
        <v>40</v>
      </c>
      <c r="D176" t="s">
        <v>32</v>
      </c>
    </row>
    <row r="177" spans="1:4" x14ac:dyDescent="0.25">
      <c r="A177" t="s">
        <v>193</v>
      </c>
      <c r="B177" t="s">
        <v>227</v>
      </c>
      <c r="C177" s="6">
        <v>15</v>
      </c>
      <c r="D177" t="s">
        <v>32</v>
      </c>
    </row>
    <row r="178" spans="1:4" x14ac:dyDescent="0.25">
      <c r="A178" t="s">
        <v>193</v>
      </c>
      <c r="B178" t="s">
        <v>228</v>
      </c>
      <c r="C178" s="6">
        <v>50</v>
      </c>
      <c r="D178" t="s">
        <v>32</v>
      </c>
    </row>
    <row r="179" spans="1:4" x14ac:dyDescent="0.25">
      <c r="A179" t="s">
        <v>193</v>
      </c>
      <c r="B179" t="s">
        <v>229</v>
      </c>
      <c r="C179" s="6">
        <v>40</v>
      </c>
      <c r="D179" t="s">
        <v>32</v>
      </c>
    </row>
    <row r="180" spans="1:4" x14ac:dyDescent="0.25">
      <c r="A180" t="s">
        <v>193</v>
      </c>
      <c r="B180" t="s">
        <v>230</v>
      </c>
      <c r="C180" s="6">
        <v>30</v>
      </c>
      <c r="D180" t="s">
        <v>32</v>
      </c>
    </row>
    <row r="181" spans="1:4" x14ac:dyDescent="0.25">
      <c r="A181" t="s">
        <v>231</v>
      </c>
      <c r="B181" t="s">
        <v>232</v>
      </c>
      <c r="C181" s="6">
        <v>50</v>
      </c>
      <c r="D181" t="s">
        <v>39</v>
      </c>
    </row>
    <row r="182" spans="1:4" x14ac:dyDescent="0.25">
      <c r="A182" t="s">
        <v>233</v>
      </c>
      <c r="B182" t="s">
        <v>234</v>
      </c>
      <c r="C182" s="6">
        <v>5</v>
      </c>
      <c r="D182" t="s">
        <v>39</v>
      </c>
    </row>
    <row r="183" spans="1:4" x14ac:dyDescent="0.25">
      <c r="A183" t="s">
        <v>233</v>
      </c>
      <c r="B183" t="s">
        <v>235</v>
      </c>
      <c r="C183" s="6">
        <v>10</v>
      </c>
      <c r="D183" t="s">
        <v>39</v>
      </c>
    </row>
    <row r="184" spans="1:4" x14ac:dyDescent="0.25">
      <c r="A184" t="s">
        <v>166</v>
      </c>
      <c r="B184" t="s">
        <v>236</v>
      </c>
      <c r="C184" s="6">
        <v>20</v>
      </c>
      <c r="D184" t="s">
        <v>39</v>
      </c>
    </row>
    <row r="185" spans="1:4" x14ac:dyDescent="0.25">
      <c r="A185" t="s">
        <v>193</v>
      </c>
      <c r="B185" t="s">
        <v>237</v>
      </c>
      <c r="C185" s="6">
        <v>80</v>
      </c>
      <c r="D185" t="s">
        <v>39</v>
      </c>
    </row>
    <row r="186" spans="1:4" x14ac:dyDescent="0.25">
      <c r="A186" t="s">
        <v>166</v>
      </c>
      <c r="B186" t="s">
        <v>238</v>
      </c>
      <c r="C186" s="6">
        <v>30</v>
      </c>
      <c r="D186" t="s">
        <v>39</v>
      </c>
    </row>
    <row r="187" spans="1:4" x14ac:dyDescent="0.25">
      <c r="A187" t="s">
        <v>193</v>
      </c>
      <c r="B187" t="s">
        <v>239</v>
      </c>
      <c r="C187" s="6">
        <v>50</v>
      </c>
      <c r="D187" t="s">
        <v>39</v>
      </c>
    </row>
    <row r="188" spans="1:4" x14ac:dyDescent="0.25">
      <c r="A188" t="s">
        <v>166</v>
      </c>
      <c r="B188" t="s">
        <v>240</v>
      </c>
      <c r="C188" s="6">
        <v>15</v>
      </c>
      <c r="D188" t="s">
        <v>39</v>
      </c>
    </row>
    <row r="189" spans="1:4" x14ac:dyDescent="0.25">
      <c r="C189" s="6"/>
    </row>
    <row r="190" spans="1:4" x14ac:dyDescent="0.25">
      <c r="C190" s="6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410743-A832-479F-B3E7-B805BECF2040}">
          <x14:formula1>
            <xm:f>Hobbies!$B$2:$B$20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6FA3-8338-4CD7-BF4D-92630986140D}">
  <dimension ref="A1:B20"/>
  <sheetViews>
    <sheetView workbookViewId="0">
      <selection activeCell="B2" sqref="B2:B20"/>
    </sheetView>
  </sheetViews>
  <sheetFormatPr defaultRowHeight="15" x14ac:dyDescent="0.25"/>
  <sheetData>
    <row r="1" spans="1:2" x14ac:dyDescent="0.25">
      <c r="B1" s="2" t="s">
        <v>210</v>
      </c>
    </row>
    <row r="2" spans="1:2" x14ac:dyDescent="0.25">
      <c r="A2" s="3" t="s">
        <v>211</v>
      </c>
      <c r="B2" s="4" t="s">
        <v>8</v>
      </c>
    </row>
    <row r="3" spans="1:2" x14ac:dyDescent="0.25">
      <c r="B3" s="4" t="s">
        <v>10</v>
      </c>
    </row>
    <row r="4" spans="1:2" x14ac:dyDescent="0.25">
      <c r="B4" s="4" t="s">
        <v>14</v>
      </c>
    </row>
    <row r="5" spans="1:2" x14ac:dyDescent="0.25">
      <c r="B5" s="4" t="s">
        <v>16</v>
      </c>
    </row>
    <row r="6" spans="1:2" x14ac:dyDescent="0.25">
      <c r="B6" s="4" t="s">
        <v>18</v>
      </c>
    </row>
    <row r="7" spans="1:2" x14ac:dyDescent="0.25">
      <c r="B7" s="4" t="s">
        <v>13</v>
      </c>
    </row>
    <row r="8" spans="1:2" x14ac:dyDescent="0.25">
      <c r="B8" s="4" t="s">
        <v>21</v>
      </c>
    </row>
    <row r="9" spans="1:2" x14ac:dyDescent="0.25">
      <c r="B9" s="4" t="s">
        <v>23</v>
      </c>
    </row>
    <row r="10" spans="1:2" x14ac:dyDescent="0.25">
      <c r="B10" s="4" t="s">
        <v>25</v>
      </c>
    </row>
    <row r="11" spans="1:2" x14ac:dyDescent="0.25">
      <c r="B11" s="4" t="s">
        <v>27</v>
      </c>
    </row>
    <row r="12" spans="1:2" x14ac:dyDescent="0.25">
      <c r="B12" s="4" t="s">
        <v>29</v>
      </c>
    </row>
    <row r="13" spans="1:2" x14ac:dyDescent="0.25">
      <c r="B13" s="4" t="s">
        <v>32</v>
      </c>
    </row>
    <row r="14" spans="1:2" x14ac:dyDescent="0.25">
      <c r="B14" s="4" t="s">
        <v>34</v>
      </c>
    </row>
    <row r="15" spans="1:2" x14ac:dyDescent="0.25">
      <c r="B15" s="4" t="s">
        <v>37</v>
      </c>
    </row>
    <row r="16" spans="1:2" x14ac:dyDescent="0.25">
      <c r="B16" s="4" t="s">
        <v>39</v>
      </c>
    </row>
    <row r="17" spans="2:2" x14ac:dyDescent="0.25">
      <c r="B17" s="4" t="s">
        <v>41</v>
      </c>
    </row>
    <row r="18" spans="2:2" x14ac:dyDescent="0.25">
      <c r="B18" s="4" t="s">
        <v>6</v>
      </c>
    </row>
    <row r="19" spans="2:2" x14ac:dyDescent="0.25">
      <c r="B19" s="4" t="s">
        <v>44</v>
      </c>
    </row>
    <row r="20" spans="2:2" x14ac:dyDescent="0.25">
      <c r="B20" s="4" t="s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8E3EF5AD8BE444A5D6CFBE1F101A31" ma:contentTypeVersion="12" ma:contentTypeDescription="Create a new document." ma:contentTypeScope="" ma:versionID="d12ddf30cb05fc91a1eacd9d1a05d3a6">
  <xsd:schema xmlns:xsd="http://www.w3.org/2001/XMLSchema" xmlns:xs="http://www.w3.org/2001/XMLSchema" xmlns:p="http://schemas.microsoft.com/office/2006/metadata/properties" xmlns:ns2="1a4d09d2-4387-4de5-8510-27c477177c70" xmlns:ns3="09597ecf-fc14-40b8-af22-73cd2d5a7675" targetNamespace="http://schemas.microsoft.com/office/2006/metadata/properties" ma:root="true" ma:fieldsID="c8d12ec7dda74feed4304dccc7bdeeaa" ns2:_="" ns3:_="">
    <xsd:import namespace="1a4d09d2-4387-4de5-8510-27c477177c70"/>
    <xsd:import namespace="09597ecf-fc14-40b8-af22-73cd2d5a76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4d09d2-4387-4de5-8510-27c477177c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391430-282c-4efc-a0b4-564a13fcb9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597ecf-fc14-40b8-af22-73cd2d5a767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db02aa8-2553-4fd1-ba11-549adfd3eaf5}" ma:internalName="TaxCatchAll" ma:showField="CatchAllData" ma:web="09597ecf-fc14-40b8-af22-73cd2d5a76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4d09d2-4387-4de5-8510-27c477177c70">
      <Terms xmlns="http://schemas.microsoft.com/office/infopath/2007/PartnerControls"/>
    </lcf76f155ced4ddcb4097134ff3c332f>
    <TaxCatchAll xmlns="09597ecf-fc14-40b8-af22-73cd2d5a7675" xsi:nil="true"/>
  </documentManagement>
</p:properties>
</file>

<file path=customXml/itemProps1.xml><?xml version="1.0" encoding="utf-8"?>
<ds:datastoreItem xmlns:ds="http://schemas.openxmlformats.org/officeDocument/2006/customXml" ds:itemID="{E8DEF321-B6ED-4257-BB7E-B3C5C1EBA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4d09d2-4387-4de5-8510-27c477177c70"/>
    <ds:schemaRef ds:uri="09597ecf-fc14-40b8-af22-73cd2d5a76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BBB186-E9D6-41CD-9F9B-C1BC678BCE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91B17D-737F-4440-B201-F3C00B1FF5E8}">
  <ds:schemaRefs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microsoft.com/office/2006/metadata/properties"/>
    <ds:schemaRef ds:uri="1a4d09d2-4387-4de5-8510-27c477177c70"/>
    <ds:schemaRef ds:uri="http://schemas.openxmlformats.org/package/2006/metadata/core-properties"/>
    <ds:schemaRef ds:uri="09597ecf-fc14-40b8-af22-73cd2d5a7675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Hobbies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BOROUGH KAMAU</dc:creator>
  <cp:keywords/>
  <dc:description/>
  <cp:lastModifiedBy>SAMUEL BOROUGH KAMAU</cp:lastModifiedBy>
  <cp:revision/>
  <dcterms:created xsi:type="dcterms:W3CDTF">2024-03-21T00:05:26Z</dcterms:created>
  <dcterms:modified xsi:type="dcterms:W3CDTF">2024-04-03T13:44:42Z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0x010100F58E3EF5AD8BE444A5D6CFBE1F101A31</vt:lpwstr>
  </property>
  <property fmtid="{D5CDD505-2E9C-101B-9397-08002B2CF9AE}" pid="3" name="MediaServiceImageTags">
    <vt:lpwstr/>
  </property>
</Properties>
</file>