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tes\"/>
    </mc:Choice>
  </mc:AlternateContent>
  <xr:revisionPtr revIDLastSave="0" documentId="8_{759FC5D4-1897-401D-9D03-B90B9D84FBC4}" xr6:coauthVersionLast="45" xr6:coauthVersionMax="45" xr10:uidLastSave="{00000000-0000-0000-0000-000000000000}"/>
  <bookViews>
    <workbookView xWindow="-120" yWindow="-120" windowWidth="29040" windowHeight="15840" xr2:uid="{6523D4FA-0288-41C5-9C95-BE68C951DB45}"/>
  </bookViews>
  <sheets>
    <sheet name="Лист1" sheetId="1" r:id="rId1"/>
  </sheets>
  <definedNames>
    <definedName name="_xlchart.v1.0" hidden="1">Лист1!$A$2:$A$18</definedName>
    <definedName name="_xlchart.v1.1" hidden="1">Лист1!$B$2:$B$18</definedName>
    <definedName name="_xlchart.v1.2" hidden="1">Лист1!$A$2:$A$18</definedName>
    <definedName name="_xlchart.v1.3" hidden="1">Лист1!$B$2:$B$18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22" i="1" s="1"/>
  <c r="C21" i="1"/>
  <c r="B21" i="1" s="1"/>
  <c r="B20" i="1"/>
  <c r="B19" i="1"/>
  <c r="C4" i="1" l="1"/>
  <c r="C7" i="1"/>
  <c r="C18" i="1"/>
  <c r="B18" i="1" s="1"/>
  <c r="B17" i="1"/>
  <c r="C17" i="1"/>
  <c r="B16" i="1"/>
  <c r="C15" i="1"/>
  <c r="B15" i="1" s="1"/>
  <c r="C14" i="1"/>
  <c r="B14" i="1" s="1"/>
  <c r="B13" i="1"/>
  <c r="B22" i="1" s="1"/>
  <c r="C8" i="1"/>
  <c r="B8" i="1" s="1"/>
  <c r="B7" i="1"/>
  <c r="C5" i="1"/>
  <c r="B5" i="1" s="1"/>
  <c r="B4" i="1"/>
  <c r="B12" i="1"/>
  <c r="B11" i="1"/>
  <c r="B10" i="1"/>
  <c r="B9" i="1"/>
  <c r="B6" i="1"/>
  <c r="B3" i="1"/>
  <c r="B2" i="1"/>
</calcChain>
</file>

<file path=xl/sharedStrings.xml><?xml version="1.0" encoding="utf-8"?>
<sst xmlns="http://schemas.openxmlformats.org/spreadsheetml/2006/main" count="49" uniqueCount="47">
  <si>
    <t>НАИМЕНОВАНИЕ</t>
  </si>
  <si>
    <t>ЦЕНА (1шт)</t>
  </si>
  <si>
    <t>ЦЕНА ЗА ПАРТИЮ</t>
  </si>
  <si>
    <t>LINK</t>
  </si>
  <si>
    <t>https://cart.jlcpcb.com/quote?_ga=2.119470476.469032508.1607260297-699485789.1607260297</t>
  </si>
  <si>
    <t>Печатная плата</t>
  </si>
  <si>
    <t>КОЛИЧЕСТВО В ПАРТИИ</t>
  </si>
  <si>
    <t>https://aliexpress.ru/item/32910458239.html?spm=a2g0o.productlist.0.0.27991c70JOFKb0&amp;algo_pvid=a42eb246-32e5-4607-b85c-9785c6fc7ac4&amp;algo_expid=a42eb246-32e5-4607-b85c-9785c6fc7ac4-0&amp;btsid=0b8b158f16075962490504617efbcb&amp;ws_ab_test=searchweb0_0,searchweb201602_,searchweb201603_&amp;sku_id=65865707080</t>
  </si>
  <si>
    <t>ATMEGA168PA</t>
  </si>
  <si>
    <t>16mhz quartz osc.</t>
  </si>
  <si>
    <t>CH340G </t>
  </si>
  <si>
    <t>https://aliexpress.ru/item/4000017901727.html?spm=a2g0o.productlist.0.0.3aad195eAInYlB&amp;algo_pvid=a54c18d2-769a-49aa-94dd-90627b9a9e1a&amp;algo_expid=a54c18d2-769a-49aa-94dd-90627b9a9e1a-2&amp;btsid=0b8b034c16075969381547761ee25a&amp;ws_ab_test=searchweb0_0,searchweb201602_,searchweb201603_&amp;sku_id=10000000042304266</t>
  </si>
  <si>
    <t>https://aliexpress.ru/item/32667062210.html?spm=a2g0o.productlist.0.0.61698e01fNG8gS&amp;algo_pvid=19bfcea3-bed2-4463-93d8-ca2a3682fd60&amp;algo_expid=19bfcea3-bed2-4463-93d8-ca2a3682fd60-15&amp;btsid=0b8b034c16075973031314209ee25a&amp;ws_ab_test=searchweb0_0,searchweb201602_,searchweb201603_&amp;sku_id=59988583315</t>
  </si>
  <si>
    <t>USBMicro</t>
  </si>
  <si>
    <t>12mhz quartz osc.</t>
  </si>
  <si>
    <t>smt button</t>
  </si>
  <si>
    <t>https://aliexpress.ru/item/32975757516.html?spm=a2g0o.productlist.0.0.882e2d129DsSZW&amp;algo_pvid=d333057d-0f31-43f5-9b81-5dc465f4719d&amp;algo_expid=d333057d-0f31-43f5-9b81-5dc465f4719d-15&amp;btsid=0b8b158f16075980243668414efbf4&amp;ws_ab_test=searchweb0_0,searchweb201602_,searchweb201603_&amp;sku_id=66741101179</t>
  </si>
  <si>
    <t>https://aliexpress.ru/item/32989717294.html?spm=a2g0o.detail.1000060.1.5f3f1c4bTHZgy4&amp;gps-id=pcDetailBottomMoreThisSeller&amp;scm=1007.13339.169870.0&amp;scm_id=1007.13339.169870.0&amp;scm-url=1007.13339.169870.0&amp;pvid=c81f4988-b2b3-46ca-b705-6345ccdcb6fb&amp;_t=gps-id:pcDetailBottomMoreThisSeller,scm-url:1007.13339.169870.0,pvid:c81f4988-b2b3-46ca-b705-6345ccdcb6fb,tpp_buckets:21387%230%23183380%230&amp;_ga=2.16761782.1660739398.1607545323-357480239.1606772339&amp;sku_id=66936416782</t>
  </si>
  <si>
    <t>0603 led red</t>
  </si>
  <si>
    <t>--//--</t>
  </si>
  <si>
    <t>0603 led green</t>
  </si>
  <si>
    <t>0603 led white</t>
  </si>
  <si>
    <t>0603 smd capacitor 100nf</t>
  </si>
  <si>
    <t>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67019615087</t>
  </si>
  <si>
    <t>0603 smd resistor 1k</t>
  </si>
  <si>
    <t>https://aliexpress.ru/item/32870278631.html?spm=a2g0o.productlist.0.0.187a6d94RfcNB9&amp;s=p&amp;ad_pvid=202012100352552856041942845100001136406_5&amp;algo_pvid=47822860-9cb4-4fab-a2f7-afa008551709&amp;algo_expid=47822860-9cb4-4fab-a2f7-afa008551709-4&amp;btsid=0b8b035616076011751235797ee69d&amp;ws_ab_test=searchweb0_0,searchweb201602_,searchweb201603_&amp;sku_id=65511689627</t>
  </si>
  <si>
    <t>https://aliexpress.ru/item/32797278805.html?spm=a2g0o.productlist.0.0.449138ecSkuTEW&amp;s=p&amp;ad_pvid=202012100416269915246157743300001165711_3&amp;algo_pvid=1d74244e-cdca-4c7e-8a0b-ce59fb0e31b8&amp;algo_expid=1d74244e-cdca-4c7e-8a0b-ce59fb0e31b8-2&amp;btsid=0b8b034e16076025866986054e6b91&amp;ws_ab_test=searchweb0_0,searchweb201602_,searchweb201603_&amp;sku_id=63968927866</t>
  </si>
  <si>
    <t>ss36 smd diode</t>
  </si>
  <si>
    <t>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67019615092</t>
  </si>
  <si>
    <t>0603 smd capacitor 4,7uF</t>
  </si>
  <si>
    <t>https://aliexpress.ru/item/33048296208.html?spm=a2g0o.productlist.0.0.6b4c73cbz5YCaI&amp;s=p&amp;ad_pvid=202012100429413984001101519040001147515_4&amp;algo_pvid=fb63b0a9-0182-4a32-bfba-877bd22ec01a&amp;algo_expid=fb63b0a9-0182-4a32-bfba-877bd22ec01a-3&amp;btsid=0b8b15ea16076033813174185eed98&amp;ws_ab_test=searchweb0_0,searchweb201602_,searchweb201603_&amp;sku_id=67484804970</t>
  </si>
  <si>
    <t>ams1117-5</t>
  </si>
  <si>
    <t>0603 smd capacitor 15pf</t>
  </si>
  <si>
    <t>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67019615033</t>
  </si>
  <si>
    <t>https://aliexpress.ru/item/32844098222.html?spm=a2g0o.productlist.0.0.62f36fc7y9cayK&amp;algo_pvid=dd7cdd06-6d6c-4f43-aeac-bc4b6494aa02&amp;algo_expid=dd7cdd06-6d6c-4f43-aeac-bc4b6494aa02-24&amp;btsid=0b8b15cb16076069554751842e1dba&amp;ws_ab_test=searchweb0_0,searchweb201602_,searchweb201603_&amp;sku_id=65144506673</t>
  </si>
  <si>
    <t>https://aliexpress.ru/item/1005001453412109.html?spm=a2g0o.productlist.0.0.324266d0Xbf46M&amp;algo_pvid=03b34ac5-79f5-4e40-8d6e-a4fcb4fea5ff&amp;algo_expid=03b34ac5-79f5-4e40-8d6e-a4fcb4fea5ff-8&amp;btsid=0b8b15cb16076083688316502e1da9&amp;ws_ab_test=searchweb0_0,searchweb201602_,searchweb201603_&amp;sku_id=12000016169579621</t>
  </si>
  <si>
    <t>0603 led yellow</t>
  </si>
  <si>
    <t>Упаковка</t>
  </si>
  <si>
    <t>Ножки ICSP</t>
  </si>
  <si>
    <t>Ножки GPIO</t>
  </si>
  <si>
    <t>https://aliexpress.ru/item/33012665900.html?spm=a2g0o.cart.0.0.6c593c00pdyC4j&amp;mp=1&amp;_ga=2.23732346.1387201864.1607772859-357480239.1606772339</t>
  </si>
  <si>
    <t>https://aliexpress.ru/item/2043562741.html?spm=a2g0o.cart.0.0.6c593c00pdyC4j&amp;mp=1&amp;_ga=2.3687280.1387201864.1607772859-357480239.1606772339&amp;sku_id=56857236731</t>
  </si>
  <si>
    <t>https://aliexpress.ru/item/1005001307984633.html?spm=a2g0o.cart.0.0.6c593c00pdyC4j&amp;mp=1&amp;_ga=2.3687280.1387201864.1607772859-357480239.1606772339</t>
  </si>
  <si>
    <t>ИТОГО ЗА ПЛАТУ/ПАРТИЮ</t>
  </si>
  <si>
    <t>(50)</t>
  </si>
  <si>
    <t>ЦЕНА ЗА ПАРТИЮ НА ПРАКТИКЕ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</si>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</sst>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entury Gothic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rgb="FF000000"/>
      <name val="Century Gothic"/>
      <family val="2"/>
      <charset val="204"/>
    </font>
    <font>
      <i/>
      <sz val="8"/>
      <color theme="8" tint="-0.249977111117893"/>
      <name val="Calibri"/>
      <family val="2"/>
      <charset val="204"/>
      <scheme val="minor"/>
    </font>
    <font>
      <sz val="8"/>
      <color theme="8" tint="-0.249977111117893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0"/>
      <name val="Century Gothic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2" applyAlignment="1">
      <alignment horizontal="center" vertical="center"/>
    </xf>
    <xf numFmtId="0" fontId="2" fillId="0" borderId="1" xfId="2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0" borderId="0" xfId="0" applyFont="1" applyAlignment="1">
      <alignment vertical="center" wrapText="1"/>
    </xf>
    <xf numFmtId="44" fontId="5" fillId="0" borderId="0" xfId="1" applyFont="1" applyAlignment="1">
      <alignment horizontal="right" vertical="center"/>
    </xf>
    <xf numFmtId="0" fontId="8" fillId="2" borderId="0" xfId="0" quotePrefix="1" applyFont="1" applyFill="1" applyAlignment="1">
      <alignment horizontal="center" vertical="center"/>
    </xf>
    <xf numFmtId="0" fontId="8" fillId="2" borderId="0" xfId="3" quotePrefix="1" applyFont="1" applyFill="1" applyAlignment="1">
      <alignment horizontal="center" vertical="center"/>
    </xf>
    <xf numFmtId="0" fontId="9" fillId="2" borderId="0" xfId="5" applyFont="1" applyFill="1" applyAlignment="1">
      <alignment horizontal="center" vertical="center" wrapText="1"/>
    </xf>
    <xf numFmtId="0" fontId="4" fillId="3" borderId="2" xfId="4" applyFill="1" applyAlignment="1">
      <alignment horizontal="center" vertical="center"/>
    </xf>
    <xf numFmtId="0" fontId="11" fillId="3" borderId="2" xfId="4" applyFont="1" applyFill="1" applyAlignment="1">
      <alignment horizontal="left" vertical="center"/>
    </xf>
    <xf numFmtId="164" fontId="10" fillId="3" borderId="2" xfId="4" applyNumberFormat="1" applyFont="1" applyFill="1" applyAlignment="1">
      <alignment horizontal="center" vertical="center"/>
    </xf>
    <xf numFmtId="0" fontId="4" fillId="3" borderId="2" xfId="4" quotePrefix="1" applyFill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164" fontId="12" fillId="4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44" fontId="5" fillId="7" borderId="0" xfId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44" fontId="5" fillId="9" borderId="0" xfId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5" fillId="11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4" fillId="0" borderId="2" xfId="4" applyAlignment="1">
      <alignment horizontal="center" vertical="center"/>
    </xf>
  </cellXfs>
  <cellStyles count="6">
    <cellStyle name="Гиперссылка" xfId="5" builtinId="8"/>
    <cellStyle name="Денежный" xfId="1" builtinId="4"/>
    <cellStyle name="Заголовок 1" xfId="2" builtinId="16"/>
    <cellStyle name="Итог" xfId="4" builtinId="25"/>
    <cellStyle name="Обычный" xfId="0" builtinId="0"/>
    <cellStyle name="Пояснение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32975757516.html?spm=a2g0o.productlist.0.0.882e2d129DsSZW&amp;algo_pvid=d333057d-0f31-43f5-9b81-5dc465f4719d&amp;algo_expid=d333057d-0f31-43f5-9b81-5dc465f4719d-15&amp;btsid=0b8b158f16075980243668414efbf4&amp;ws_ab_test=searchweb0_0,searchweb201602_,searchweb201603_&amp;sku_id=66741101179" TargetMode="External"/><Relationship Id="rId13" Type="http://schemas.openxmlformats.org/officeDocument/2006/relationships/hyperlink" Target="https://aliexpress.ru/item/33048296208.html?spm=a2g0o.productlist.0.0.6b4c73cbz5YCaI&amp;s=p&amp;ad_pvid=202012100429413984001101519040001147515_4&amp;algo_pvid=fb63b0a9-0182-4a32-bfba-877bd22ec01a&amp;algo_expid=fb63b0a9-0182-4a32-bfba-877bd22ec01a-3&amp;btsid=0b8b15ea16076033813174185eed98&amp;ws_ab_test=searchweb0_0,searchweb201602_,searchweb201603_&amp;sku_id=67484804970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liexpress.ru/item/1005001453412109.html?spm=a2g0o.productlist.0.0.324266d0Xbf46M&amp;algo_pvid=03b34ac5-79f5-4e40-8d6e-a4fcb4fea5ff&amp;algo_expid=03b34ac5-79f5-4e40-8d6e-a4fcb4fea5ff-8&amp;btsid=0b8b15cb16076083688316502e1da9&amp;ws_ab_test=searchweb0_0,searchweb201602_,searchweb201603_&amp;sku_id=12000016169579621" TargetMode="External"/><Relationship Id="rId7" Type="http://schemas.openxmlformats.org/officeDocument/2006/relationships/hyperlink" Target="https://aliexpress.ru/item/4000017901727.html?spm=a2g0o.productlist.0.0.3aad195eAInYlB&amp;algo_pvid=a54c18d2-769a-49aa-94dd-90627b9a9e1a&amp;algo_expid=a54c18d2-769a-49aa-94dd-90627b9a9e1a-2&amp;btsid=0b8b034c16075969381547761ee25a&amp;ws_ab_test=searchweb0_0,searchweb201602_,searchweb201603_&amp;sku_id=10000000042304266" TargetMode="External"/><Relationship Id="rId12" Type="http://schemas.openxmlformats.org/officeDocument/2006/relationships/hyperlink" Target="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92" TargetMode="External"/><Relationship Id="rId17" Type="http://schemas.openxmlformats.org/officeDocument/2006/relationships/hyperlink" Target="https://aliexpress.ru/item/1005001307984633.html?spm=a2g0o.cart.0.0.6c593c00pdyC4j&amp;mp=1&amp;_ga=2.3687280.1387201864.1607772859-357480239.1606772339" TargetMode="External"/><Relationship Id="rId2" Type="http://schemas.openxmlformats.org/officeDocument/2006/relationships/hyperlink" Target="https://aliexpress.ru/item/32667062210.html?spm=a2g0o.productlist.0.0.61698e01fNG8gS&amp;algo_pvid=19bfcea3-bed2-4463-93d8-ca2a3682fd60&amp;algo_expid=19bfcea3-bed2-4463-93d8-ca2a3682fd60-15&amp;btsid=0b8b034c16075973031314209ee25a&amp;ws_ab_test=searchweb0_0,searchweb201602_,searchweb201603_&amp;sku_id=59988583315" TargetMode="External"/><Relationship Id="rId16" Type="http://schemas.openxmlformats.org/officeDocument/2006/relationships/hyperlink" Target="https://aliexpress.ru/item/2043562741.html?spm=a2g0o.cart.0.0.6c593c00pdyC4j&amp;mp=1&amp;_ga=2.3687280.1387201864.1607772859-357480239.1606772339&amp;sku_id=56857236731" TargetMode="External"/><Relationship Id="rId1" Type="http://schemas.openxmlformats.org/officeDocument/2006/relationships/hyperlink" Target="https://aliexpress.ru/item/32844098222.html?spm=a2g0o.productlist.0.0.62f36fc7y9cayK&amp;algo_pvid=dd7cdd06-6d6c-4f43-aeac-bc4b6494aa02&amp;algo_expid=dd7cdd06-6d6c-4f43-aeac-bc4b6494aa02-24&amp;btsid=0b8b15cb16076069554751842e1dba&amp;ws_ab_test=searchweb0_0,searchweb201602_,searchweb201603_&amp;sku_id=65144506673" TargetMode="External"/><Relationship Id="rId6" Type="http://schemas.openxmlformats.org/officeDocument/2006/relationships/hyperlink" Target="https://cart.jlcpcb.com/quote?_ga=2.119470476.469032508.1607260297-699485789.1607260297" TargetMode="External"/><Relationship Id="rId11" Type="http://schemas.openxmlformats.org/officeDocument/2006/relationships/hyperlink" Target="https://aliexpress.ru/item/32797278805.html?spm=a2g0o.productlist.0.0.449138ecSkuTEW&amp;s=p&amp;ad_pvid=202012100416269915246157743300001165711_3&amp;algo_pvid=1d74244e-cdca-4c7e-8a0b-ce59fb0e31b8&amp;algo_expid=1d74244e-cdca-4c7e-8a0b-ce59fb0e31b8-2&amp;btsid=0b8b034e16076025866986054e6b91&amp;ws_ab_test=searchweb0_0,searchweb201602_,searchweb201603_&amp;sku_id=63968927866" TargetMode="External"/><Relationship Id="rId5" Type="http://schemas.openxmlformats.org/officeDocument/2006/relationships/hyperlink" Target="https://aliexpress.ru/item/32910458239.html?spm=a2g0o.productlist.0.0.27991c70JOFKb0&amp;algo_pvid=a42eb246-32e5-4607-b85c-9785c6fc7ac4&amp;algo_expid=a42eb246-32e5-4607-b85c-9785c6fc7ac4-0&amp;btsid=0b8b158f16075962490504617efbcb&amp;ws_ab_test=searchweb0_0,searchweb201602_,searchweb201603_&amp;sku_id=65865707080" TargetMode="External"/><Relationship Id="rId15" Type="http://schemas.openxmlformats.org/officeDocument/2006/relationships/hyperlink" Target="https://aliexpress.ru/item/33012665900.html?spm=a2g0o.cart.0.0.6c593c00pdyC4j&amp;mp=1&amp;_ga=2.23732346.1387201864.1607772859-357480239.1606772339" TargetMode="External"/><Relationship Id="rId10" Type="http://schemas.openxmlformats.org/officeDocument/2006/relationships/hyperlink" Target="https://aliexpress.ru/item/32870278631.html?spm=a2g0o.productlist.0.0.187a6d94RfcNB9&amp;s=p&amp;ad_pvid=202012100352552856041942845100001136406_5&amp;algo_pvid=47822860-9cb4-4fab-a2f7-afa008551709&amp;algo_expid=47822860-9cb4-4fab-a2f7-afa008551709-4&amp;btsid=0b8b035616076011751235797ee69d&amp;ws_ab_test=searchweb0_0,searchweb201602_,searchweb201603_&amp;sku_id=65511689627" TargetMode="External"/><Relationship Id="rId4" Type="http://schemas.openxmlformats.org/officeDocument/2006/relationships/hyperlink" Target="https://aliexpress.ru/item/32989717294.html?spm=a2g0o.detail.1000060.1.5f3f1c4bTHZgy4&amp;gps-id=pcDetailBottomMoreThisSeller&amp;scm=1007.13339.169870.0&amp;scm_id=1007.13339.169870.0&amp;scm-url=1007.13339.169870.0&amp;pvid=c81f4988-b2b3-46ca-b705-6345ccdcb6fb&amp;_t=gps-id:pcDetailBottomMoreThisSeller,scm-url:1007.13339.169870.0,pvid:c81f4988-b2b3-46ca-b705-6345ccdcb6fb,tpp_buckets:21387%230%23183380%230&amp;_ga=2.16761782.1660739398.1607545323-357480239.1606772339&amp;sku_id=66936416782" TargetMode="External"/><Relationship Id="rId9" Type="http://schemas.openxmlformats.org/officeDocument/2006/relationships/hyperlink" Target="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87" TargetMode="External"/><Relationship Id="rId14" Type="http://schemas.openxmlformats.org/officeDocument/2006/relationships/hyperlink" Target="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3F59-A36E-44ED-A7FA-453215952CCE}">
  <dimension ref="A1:J30"/>
  <sheetViews>
    <sheetView tabSelected="1" zoomScale="85" zoomScaleNormal="85" workbookViewId="0">
      <selection activeCell="D8" sqref="D8"/>
    </sheetView>
  </sheetViews>
  <sheetFormatPr defaultRowHeight="17.25" x14ac:dyDescent="0.25"/>
  <cols>
    <col min="1" max="1" width="36.5703125" style="3" customWidth="1"/>
    <col min="2" max="2" width="17.7109375" style="3" customWidth="1"/>
    <col min="3" max="3" width="19.28515625" style="3" customWidth="1"/>
    <col min="4" max="4" width="126.140625" style="3" customWidth="1"/>
    <col min="5" max="5" width="22" style="3" customWidth="1"/>
    <col min="6" max="6" width="29.5703125" style="3" customWidth="1"/>
    <col min="7" max="7" width="32" style="3" customWidth="1"/>
    <col min="8" max="16384" width="9.140625" style="3"/>
  </cols>
  <sheetData>
    <row r="1" spans="1:10" ht="40.5" customHeight="1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6</v>
      </c>
      <c r="F1" s="2" t="s">
        <v>45</v>
      </c>
      <c r="G1" s="1" t="s">
        <v>46</v>
      </c>
      <c r="H1" s="1"/>
      <c r="I1" s="1"/>
      <c r="J1" s="1"/>
    </row>
    <row r="2" spans="1:10" ht="18" thickTop="1" x14ac:dyDescent="0.25">
      <c r="A2" s="4" t="s">
        <v>5</v>
      </c>
      <c r="B2" s="5">
        <f t="shared" ref="B2:B18" si="0">C2/E2</f>
        <v>15.01</v>
      </c>
      <c r="C2" s="17">
        <v>1501</v>
      </c>
      <c r="D2" s="11" t="s">
        <v>4</v>
      </c>
      <c r="E2" s="27">
        <v>100</v>
      </c>
    </row>
    <row r="3" spans="1:10" ht="22.5" x14ac:dyDescent="0.25">
      <c r="A3" s="4" t="s">
        <v>8</v>
      </c>
      <c r="B3" s="5">
        <f t="shared" si="0"/>
        <v>45.950600000000001</v>
      </c>
      <c r="C3" s="16">
        <v>2297.5300000000002</v>
      </c>
      <c r="D3" s="11" t="s">
        <v>7</v>
      </c>
      <c r="E3" s="26">
        <v>50</v>
      </c>
    </row>
    <row r="4" spans="1:10" ht="22.5" x14ac:dyDescent="0.25">
      <c r="A4" s="4" t="s">
        <v>9</v>
      </c>
      <c r="B4" s="5">
        <f t="shared" si="0"/>
        <v>9.4</v>
      </c>
      <c r="C4" s="18">
        <f>470</f>
        <v>470</v>
      </c>
      <c r="D4" s="11" t="s">
        <v>35</v>
      </c>
      <c r="E4" s="26">
        <v>50</v>
      </c>
    </row>
    <row r="5" spans="1:10" ht="22.5" x14ac:dyDescent="0.25">
      <c r="A5" s="7" t="s">
        <v>10</v>
      </c>
      <c r="B5" s="5">
        <f t="shared" si="0"/>
        <v>20.9862</v>
      </c>
      <c r="C5" s="16">
        <f>1734.92+363.7</f>
        <v>2098.62</v>
      </c>
      <c r="D5" s="11" t="s">
        <v>11</v>
      </c>
      <c r="E5" s="27">
        <v>100</v>
      </c>
    </row>
    <row r="6" spans="1:10" ht="22.5" x14ac:dyDescent="0.25">
      <c r="A6" s="4" t="s">
        <v>13</v>
      </c>
      <c r="B6" s="5">
        <f t="shared" si="0"/>
        <v>3.0066000000000002</v>
      </c>
      <c r="C6" s="25">
        <v>150.33000000000001</v>
      </c>
      <c r="D6" s="11" t="s">
        <v>12</v>
      </c>
      <c r="E6" s="26">
        <v>50</v>
      </c>
    </row>
    <row r="7" spans="1:10" ht="22.5" x14ac:dyDescent="0.25">
      <c r="A7" s="4" t="s">
        <v>14</v>
      </c>
      <c r="B7" s="5">
        <f t="shared" si="0"/>
        <v>9.76</v>
      </c>
      <c r="C7" s="18">
        <f>488</f>
        <v>488</v>
      </c>
      <c r="D7" s="11" t="s">
        <v>34</v>
      </c>
      <c r="E7" s="26">
        <v>50</v>
      </c>
    </row>
    <row r="8" spans="1:10" ht="22.5" x14ac:dyDescent="0.25">
      <c r="A8" s="4" t="s">
        <v>15</v>
      </c>
      <c r="B8" s="5">
        <f t="shared" si="0"/>
        <v>2.39</v>
      </c>
      <c r="C8" s="21">
        <f>138+101</f>
        <v>239</v>
      </c>
      <c r="D8" s="11" t="s">
        <v>16</v>
      </c>
      <c r="E8" s="27">
        <v>100</v>
      </c>
    </row>
    <row r="9" spans="1:10" ht="45" x14ac:dyDescent="0.25">
      <c r="A9" s="4" t="s">
        <v>36</v>
      </c>
      <c r="B9" s="5">
        <f t="shared" si="0"/>
        <v>0.51629999999999998</v>
      </c>
      <c r="C9" s="22">
        <v>51.63</v>
      </c>
      <c r="D9" s="11" t="s">
        <v>17</v>
      </c>
      <c r="E9" s="27">
        <v>100</v>
      </c>
    </row>
    <row r="10" spans="1:10" x14ac:dyDescent="0.25">
      <c r="A10" s="4" t="s">
        <v>18</v>
      </c>
      <c r="B10" s="8">
        <f t="shared" si="0"/>
        <v>0.42520000000000002</v>
      </c>
      <c r="C10" s="23">
        <v>42.52</v>
      </c>
      <c r="D10" s="9" t="s">
        <v>19</v>
      </c>
      <c r="E10" s="27">
        <v>100</v>
      </c>
    </row>
    <row r="11" spans="1:10" x14ac:dyDescent="0.25">
      <c r="A11" s="4" t="s">
        <v>20</v>
      </c>
      <c r="B11" s="8">
        <f t="shared" si="0"/>
        <v>0.48590000000000005</v>
      </c>
      <c r="C11" s="23">
        <v>48.59</v>
      </c>
      <c r="D11" s="10" t="s">
        <v>19</v>
      </c>
      <c r="E11" s="27">
        <v>100</v>
      </c>
    </row>
    <row r="12" spans="1:10" x14ac:dyDescent="0.25">
      <c r="A12" s="4" t="s">
        <v>21</v>
      </c>
      <c r="B12" s="8">
        <f t="shared" si="0"/>
        <v>0.50109999999999999</v>
      </c>
      <c r="C12" s="23">
        <v>50.11</v>
      </c>
      <c r="D12" s="10" t="s">
        <v>19</v>
      </c>
      <c r="E12" s="27">
        <v>100</v>
      </c>
    </row>
    <row r="13" spans="1:10" ht="33.75" x14ac:dyDescent="0.25">
      <c r="A13" s="4" t="s">
        <v>22</v>
      </c>
      <c r="B13" s="8">
        <f t="shared" si="0"/>
        <v>1.2958000000000001</v>
      </c>
      <c r="C13" s="20">
        <f>81.24*4+63.78</f>
        <v>388.74</v>
      </c>
      <c r="D13" s="11" t="s">
        <v>23</v>
      </c>
      <c r="E13" s="28">
        <v>300</v>
      </c>
    </row>
    <row r="14" spans="1:10" ht="33.75" x14ac:dyDescent="0.25">
      <c r="A14" s="4" t="s">
        <v>24</v>
      </c>
      <c r="B14" s="5">
        <f t="shared" si="0"/>
        <v>0.58215000000000006</v>
      </c>
      <c r="C14" s="19">
        <f>75.93+45.56*6</f>
        <v>349.29</v>
      </c>
      <c r="D14" s="11" t="s">
        <v>25</v>
      </c>
      <c r="E14" s="29">
        <v>600</v>
      </c>
    </row>
    <row r="15" spans="1:10" ht="33.75" x14ac:dyDescent="0.25">
      <c r="A15" s="4" t="s">
        <v>27</v>
      </c>
      <c r="B15" s="5">
        <f t="shared" si="0"/>
        <v>1.1085</v>
      </c>
      <c r="C15" s="25">
        <f>48.59*2+13.67</f>
        <v>110.85000000000001</v>
      </c>
      <c r="D15" s="11" t="s">
        <v>26</v>
      </c>
      <c r="E15" s="27">
        <v>100</v>
      </c>
    </row>
    <row r="16" spans="1:10" ht="33.75" x14ac:dyDescent="0.25">
      <c r="A16" s="4" t="s">
        <v>29</v>
      </c>
      <c r="B16" s="5">
        <f t="shared" si="0"/>
        <v>0.81359999999999999</v>
      </c>
      <c r="C16" s="24">
        <v>81.36</v>
      </c>
      <c r="D16" s="11" t="s">
        <v>28</v>
      </c>
      <c r="E16" s="26">
        <v>100</v>
      </c>
    </row>
    <row r="17" spans="1:7" ht="33.75" x14ac:dyDescent="0.25">
      <c r="A17" s="4" t="s">
        <v>31</v>
      </c>
      <c r="B17" s="5">
        <f t="shared" si="0"/>
        <v>1.42</v>
      </c>
      <c r="C17" s="25">
        <f>87+55</f>
        <v>142</v>
      </c>
      <c r="D17" s="11" t="s">
        <v>30</v>
      </c>
      <c r="E17" s="27">
        <v>100</v>
      </c>
    </row>
    <row r="18" spans="1:7" ht="33.75" x14ac:dyDescent="0.25">
      <c r="A18" s="4" t="s">
        <v>32</v>
      </c>
      <c r="B18" s="5">
        <f t="shared" si="0"/>
        <v>0.67569999999999997</v>
      </c>
      <c r="C18" s="25">
        <f>67.57*2</f>
        <v>135.13999999999999</v>
      </c>
      <c r="D18" s="11" t="s">
        <v>33</v>
      </c>
      <c r="E18" s="27">
        <v>200</v>
      </c>
    </row>
    <row r="19" spans="1:7" x14ac:dyDescent="0.25">
      <c r="A19" s="4" t="s">
        <v>37</v>
      </c>
      <c r="B19" s="5">
        <f>C19/E19</f>
        <v>2.9516000000000004</v>
      </c>
      <c r="C19" s="19">
        <v>295.16000000000003</v>
      </c>
      <c r="D19" s="9" t="s">
        <v>42</v>
      </c>
      <c r="E19" s="27">
        <v>100</v>
      </c>
    </row>
    <row r="20" spans="1:7" x14ac:dyDescent="0.25">
      <c r="A20" s="4" t="s">
        <v>38</v>
      </c>
      <c r="B20" s="5">
        <f>C20/E20</f>
        <v>0.82246153846153847</v>
      </c>
      <c r="C20" s="24">
        <v>106.92</v>
      </c>
      <c r="D20" s="10" t="s">
        <v>41</v>
      </c>
      <c r="E20" s="30">
        <v>130</v>
      </c>
    </row>
    <row r="21" spans="1:7" x14ac:dyDescent="0.25">
      <c r="A21" s="4" t="s">
        <v>39</v>
      </c>
      <c r="B21" s="5">
        <f>C21/E21</f>
        <v>3.500952380952381</v>
      </c>
      <c r="C21" s="19">
        <f>37.95*8+64</f>
        <v>367.6</v>
      </c>
      <c r="D21" s="10" t="s">
        <v>40</v>
      </c>
      <c r="E21" s="27">
        <v>105</v>
      </c>
    </row>
    <row r="22" spans="1:7" ht="36.75" customHeight="1" thickBot="1" x14ac:dyDescent="0.3">
      <c r="A22" s="13" t="s">
        <v>43</v>
      </c>
      <c r="B22" s="14">
        <f>SUM(B2:B21)</f>
        <v>121.60266391941394</v>
      </c>
      <c r="C22" s="14">
        <f>SUM(C2:C21)</f>
        <v>9414.3900000000012</v>
      </c>
      <c r="D22" s="12"/>
      <c r="E22" s="15" t="s">
        <v>44</v>
      </c>
      <c r="F22" s="31"/>
      <c r="G22" s="31"/>
    </row>
    <row r="23" spans="1:7" ht="18" thickTop="1" x14ac:dyDescent="0.25">
      <c r="A23" s="4"/>
      <c r="B23" s="5"/>
      <c r="C23" s="5"/>
      <c r="D23" s="6"/>
    </row>
    <row r="24" spans="1:7" x14ac:dyDescent="0.25">
      <c r="A24" s="4"/>
      <c r="B24" s="5"/>
      <c r="C24" s="5"/>
      <c r="D24" s="6"/>
    </row>
    <row r="25" spans="1:7" x14ac:dyDescent="0.25">
      <c r="B25" s="5"/>
      <c r="C25" s="5"/>
      <c r="D25" s="6"/>
    </row>
    <row r="26" spans="1:7" x14ac:dyDescent="0.25">
      <c r="B26" s="5"/>
      <c r="C26" s="5"/>
      <c r="D26" s="6"/>
    </row>
    <row r="27" spans="1:7" x14ac:dyDescent="0.25">
      <c r="B27" s="5"/>
      <c r="C27" s="5"/>
      <c r="D27" s="6"/>
    </row>
    <row r="28" spans="1:7" x14ac:dyDescent="0.25">
      <c r="B28" s="5"/>
      <c r="C28" s="5"/>
      <c r="D28" s="6"/>
    </row>
    <row r="29" spans="1:7" x14ac:dyDescent="0.25">
      <c r="B29" s="5"/>
      <c r="C29" s="5"/>
      <c r="D29" s="6"/>
    </row>
    <row r="30" spans="1:7" x14ac:dyDescent="0.25">
      <c r="B30" s="5"/>
      <c r="C30" s="5"/>
      <c r="D30" s="6"/>
    </row>
  </sheetData>
  <hyperlinks>
    <hyperlink ref="D7" r:id="rId1" display="https://aliexpress.ru/item/32844098222.html?spm=a2g0o.productlist.0.0.62f36fc7y9cayK&amp;algo_pvid=dd7cdd06-6d6c-4f43-aeac-bc4b6494aa02&amp;algo_expid=dd7cdd06-6d6c-4f43-aeac-bc4b6494aa02-24&amp;btsid=0b8b15cb16076069554751842e1dba&amp;ws_ab_test=searchweb0_0,searchweb201602_,searchweb201603_&amp;sku_id=65144506673" xr:uid="{DB25EB81-75D6-41C8-8AA4-A2BC166FE86B}"/>
    <hyperlink ref="D6" r:id="rId2" display="https://aliexpress.ru/item/32667062210.html?spm=a2g0o.productlist.0.0.61698e01fNG8gS&amp;algo_pvid=19bfcea3-bed2-4463-93d8-ca2a3682fd60&amp;algo_expid=19bfcea3-bed2-4463-93d8-ca2a3682fd60-15&amp;btsid=0b8b034c16075973031314209ee25a&amp;ws_ab_test=searchweb0_0,searchweb201602_,searchweb201603_&amp;sku_id=59988583315" xr:uid="{D1C16A88-9C71-4AB0-BA3D-9ED0DF4CCA03}"/>
    <hyperlink ref="D4" r:id="rId3" display="https://aliexpress.ru/item/1005001453412109.html?spm=a2g0o.productlist.0.0.324266d0Xbf46M&amp;algo_pvid=03b34ac5-79f5-4e40-8d6e-a4fcb4fea5ff&amp;algo_expid=03b34ac5-79f5-4e40-8d6e-a4fcb4fea5ff-8&amp;btsid=0b8b15cb16076083688316502e1da9&amp;ws_ab_test=searchweb0_0,searchweb201602_,searchweb201603_&amp;sku_id=12000016169579621" xr:uid="{14A0F983-6CE8-4D25-9CC1-33A3A3215442}"/>
    <hyperlink ref="D9" r:id="rId4" display="https://aliexpress.ru/item/32989717294.html?spm=a2g0o.detail.1000060.1.5f3f1c4bTHZgy4&amp;gps-id=pcDetailBottomMoreThisSeller&amp;scm=1007.13339.169870.0&amp;scm_id=1007.13339.169870.0&amp;scm-url=1007.13339.169870.0&amp;pvid=c81f4988-b2b3-46ca-b705-6345ccdcb6fb&amp;_t=gps-id:pcDetailBottomMoreThisSeller,scm-url:1007.13339.169870.0,pvid:c81f4988-b2b3-46ca-b705-6345ccdcb6fb,tpp_buckets:21387%230%23183380%230&amp;_ga=2.16761782.1660739398.1607545323-357480239.1606772339&amp;sku_id=66936416782" xr:uid="{07C679B8-081C-4372-B6F6-7D9E6D83F23A}"/>
    <hyperlink ref="D3" r:id="rId5" display="https://aliexpress.ru/item/32910458239.html?spm=a2g0o.productlist.0.0.27991c70JOFKb0&amp;algo_pvid=a42eb246-32e5-4607-b85c-9785c6fc7ac4&amp;algo_expid=a42eb246-32e5-4607-b85c-9785c6fc7ac4-0&amp;btsid=0b8b158f16075962490504617efbcb&amp;ws_ab_test=searchweb0_0,searchweb201602_,searchweb201603_&amp;sku_id=65865707080" xr:uid="{149D8955-2153-422D-96A8-B106D19594CB}"/>
    <hyperlink ref="D2" r:id="rId6" xr:uid="{A227B289-CD2C-4C4C-BCFD-4AB2CC8C7430}"/>
    <hyperlink ref="D5" r:id="rId7" display="https://aliexpress.ru/item/4000017901727.html?spm=a2g0o.productlist.0.0.3aad195eAInYlB&amp;algo_pvid=a54c18d2-769a-49aa-94dd-90627b9a9e1a&amp;algo_expid=a54c18d2-769a-49aa-94dd-90627b9a9e1a-2&amp;btsid=0b8b034c16075969381547761ee25a&amp;ws_ab_test=searchweb0_0,searchweb201602_,searchweb201603_&amp;sku_id=10000000042304266" xr:uid="{AAB4C16D-0F4A-47E4-8ECE-3637170EB6CC}"/>
    <hyperlink ref="D8" r:id="rId8" display="https://aliexpress.ru/item/32975757516.html?spm=a2g0o.productlist.0.0.882e2d129DsSZW&amp;algo_pvid=d333057d-0f31-43f5-9b81-5dc465f4719d&amp;algo_expid=d333057d-0f31-43f5-9b81-5dc465f4719d-15&amp;btsid=0b8b158f16075980243668414efbf4&amp;ws_ab_test=searchweb0_0,searchweb201602_,searchweb201603_&amp;sku_id=66741101179" xr:uid="{91201CC0-D42B-4CC1-85E7-C64887EA47C1}"/>
    <hyperlink ref="D13" r:id="rId9" display="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87" xr:uid="{48935410-B50D-4A26-A93F-E2BC6DDDBFBE}"/>
    <hyperlink ref="D14" r:id="rId10" display="https://aliexpress.ru/item/32870278631.html?spm=a2g0o.productlist.0.0.187a6d94RfcNB9&amp;s=p&amp;ad_pvid=202012100352552856041942845100001136406_5&amp;algo_pvid=47822860-9cb4-4fab-a2f7-afa008551709&amp;algo_expid=47822860-9cb4-4fab-a2f7-afa008551709-4&amp;btsid=0b8b035616076011751235797ee69d&amp;ws_ab_test=searchweb0_0,searchweb201602_,searchweb201603_&amp;sku_id=65511689627" xr:uid="{0F8CE7FB-262C-4C8D-AA6B-47F3BBCD3903}"/>
    <hyperlink ref="D15" r:id="rId11" display="https://aliexpress.ru/item/32797278805.html?spm=a2g0o.productlist.0.0.449138ecSkuTEW&amp;s=p&amp;ad_pvid=202012100416269915246157743300001165711_3&amp;algo_pvid=1d74244e-cdca-4c7e-8a0b-ce59fb0e31b8&amp;algo_expid=1d74244e-cdca-4c7e-8a0b-ce59fb0e31b8-2&amp;btsid=0b8b034e16076025866986054e6b91&amp;ws_ab_test=searchweb0_0,searchweb201602_,searchweb201603_&amp;sku_id=63968927866" xr:uid="{8A5CEC16-4FAE-435C-A385-07A417DF3A8D}"/>
    <hyperlink ref="D16" r:id="rId12" display="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92" xr:uid="{679A7970-AD6A-4EBD-988D-4BC4F8272112}"/>
    <hyperlink ref="D17" r:id="rId13" display="https://aliexpress.ru/item/33048296208.html?spm=a2g0o.productlist.0.0.6b4c73cbz5YCaI&amp;s=p&amp;ad_pvid=202012100429413984001101519040001147515_4&amp;algo_pvid=fb63b0a9-0182-4a32-bfba-877bd22ec01a&amp;algo_expid=fb63b0a9-0182-4a32-bfba-877bd22ec01a-3&amp;btsid=0b8b15ea16076033813174185eed98&amp;ws_ab_test=searchweb0_0,searchweb201602_,searchweb201603_&amp;sku_id=67484804970" xr:uid="{5D64DD69-A9A3-4D25-87E8-BE10B5106F7C}"/>
    <hyperlink ref="D18" r:id="rId14" display="https://aliexpress.ru/item/33009191738.html?spm=a2g0o.productlist.0.0.30d84f06s8ETh2&amp;s=p&amp;ad_pvid=2020121003244112411548956976750001142328_4&amp;algo_pvid=65d18050-4413-4be8-a9e6-b75ec1d11d9f&amp;algo_expid=65d18050-4413-4be8-a9e6-b75ec1d11d9f-3&amp;btsid=0b8b15d416075994817758185e6cd8&amp;ws_ab_test=searchweb0_0,searchweb201602_,searchweb201603_&amp;sku_id=67019615033" xr:uid="{6EEC077D-EF4D-4C65-9F21-E76876BFF64D}"/>
    <hyperlink ref="D21" r:id="rId15" xr:uid="{75A73571-346D-4ACF-96A0-8DAE87F5E8AC}"/>
    <hyperlink ref="D20" r:id="rId16" xr:uid="{4674F8DD-3D4D-4860-9E0F-D7C0139D7A22}"/>
    <hyperlink ref="D19" r:id="rId17" xr:uid="{940AC562-9F00-4CE0-81B2-B3BEE5EE9428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cp:lastPrinted>2020-12-12T16:21:51Z</cp:lastPrinted>
  <dcterms:created xsi:type="dcterms:W3CDTF">2020-12-10T10:15:23Z</dcterms:created>
  <dcterms:modified xsi:type="dcterms:W3CDTF">2020-12-12T16:22:11Z</dcterms:modified>
</cp:coreProperties>
</file>