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8800" windowHeight="12315" activeTab="6"/>
  </bookViews>
  <sheets>
    <sheet name="Sheet1" sheetId="1" r:id="rId1"/>
    <sheet name="Sheet5" sheetId="5" r:id="rId2"/>
    <sheet name="Sheet2" sheetId="2" r:id="rId3"/>
    <sheet name="Sheet6" sheetId="6" r:id="rId4"/>
    <sheet name="Sheet3" sheetId="3" r:id="rId5"/>
    <sheet name="Sheet4" sheetId="4" r:id="rId6"/>
    <sheet name="Plan1" sheetId="7" r:id="rId7"/>
  </sheets>
  <definedNames>
    <definedName name="_15_11_2017___13.31.53" localSheetId="4">Sheet3!$B$3:$G$252</definedName>
    <definedName name="_15_11_2017___15.18.21" localSheetId="5">Sheet4!$A$1:$F$241</definedName>
    <definedName name="_15_11_2017___20.04.14" localSheetId="1">Sheet5!$A$1:$F$804</definedName>
    <definedName name="_16_11_2017___08.35.21" localSheetId="3">Sheet6!$A$1:$E$241</definedName>
    <definedName name="results" localSheetId="2">Sheet2!$A$1:$E$2620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3" i="6" l="1"/>
  <c r="G264" i="6"/>
  <c r="G265" i="6"/>
  <c r="G266" i="6"/>
  <c r="G267" i="6"/>
  <c r="G268" i="6"/>
  <c r="F263" i="6"/>
  <c r="F264" i="6"/>
  <c r="F265" i="6"/>
  <c r="F266" i="6"/>
  <c r="F267" i="6"/>
  <c r="F268" i="6"/>
  <c r="J260" i="6"/>
  <c r="J261" i="6"/>
  <c r="J262" i="6"/>
  <c r="J263" i="6"/>
  <c r="J264" i="6"/>
  <c r="J265" i="6"/>
  <c r="J266" i="6"/>
  <c r="J267" i="6"/>
  <c r="J268" i="6"/>
  <c r="J259" i="6"/>
  <c r="E268" i="6"/>
  <c r="E260" i="6"/>
  <c r="E261" i="6"/>
  <c r="E262" i="6"/>
  <c r="E263" i="6"/>
  <c r="E264" i="6"/>
  <c r="E265" i="6"/>
  <c r="E266" i="6"/>
  <c r="E267" i="6"/>
  <c r="E259" i="6"/>
  <c r="B244" i="6"/>
  <c r="D23" i="6"/>
  <c r="D47" i="6"/>
  <c r="D71" i="6"/>
  <c r="D95" i="6"/>
  <c r="D119" i="6"/>
  <c r="D143" i="6"/>
  <c r="D167" i="6"/>
  <c r="D191" i="6"/>
  <c r="D215" i="6"/>
  <c r="D239" i="6"/>
  <c r="K807" i="5"/>
  <c r="L807" i="5"/>
  <c r="M807" i="5"/>
  <c r="N807" i="5"/>
  <c r="P807" i="5"/>
  <c r="Q807" i="5"/>
  <c r="K808" i="5"/>
  <c r="L808" i="5"/>
  <c r="M808" i="5"/>
  <c r="N808" i="5"/>
  <c r="P808" i="5"/>
  <c r="Q808" i="5"/>
  <c r="K809" i="5"/>
  <c r="L809" i="5"/>
  <c r="M809" i="5"/>
  <c r="N809" i="5"/>
  <c r="P809" i="5"/>
  <c r="Q809" i="5"/>
  <c r="K810" i="5"/>
  <c r="L810" i="5"/>
  <c r="M810" i="5"/>
  <c r="N810" i="5"/>
  <c r="P810" i="5"/>
  <c r="Q810" i="5"/>
  <c r="K811" i="5"/>
  <c r="L811" i="5"/>
  <c r="M811" i="5"/>
  <c r="N811" i="5"/>
  <c r="P811" i="5"/>
  <c r="Q811" i="5"/>
  <c r="K812" i="5"/>
  <c r="L812" i="5"/>
  <c r="M812" i="5"/>
  <c r="N812" i="5"/>
  <c r="P812" i="5"/>
  <c r="Q812" i="5"/>
  <c r="K813" i="5"/>
  <c r="L813" i="5"/>
  <c r="M813" i="5"/>
  <c r="N813" i="5"/>
  <c r="P813" i="5"/>
  <c r="Q813" i="5"/>
  <c r="K814" i="5"/>
  <c r="L814" i="5"/>
  <c r="M814" i="5"/>
  <c r="N814" i="5"/>
  <c r="P814" i="5"/>
  <c r="Q814" i="5"/>
  <c r="K815" i="5"/>
  <c r="L815" i="5"/>
  <c r="M815" i="5"/>
  <c r="N815" i="5"/>
  <c r="P815" i="5"/>
  <c r="Q815" i="5"/>
  <c r="K816" i="5"/>
  <c r="L816" i="5"/>
  <c r="M816" i="5"/>
  <c r="N816" i="5"/>
  <c r="P816" i="5"/>
  <c r="Q816" i="5"/>
  <c r="J816" i="5"/>
  <c r="J815" i="5"/>
  <c r="J814" i="5"/>
  <c r="J813" i="5"/>
  <c r="J812" i="5"/>
  <c r="J811" i="5"/>
  <c r="J810" i="5"/>
  <c r="J809" i="5"/>
  <c r="J808" i="5"/>
  <c r="J807" i="5"/>
  <c r="F816" i="5"/>
  <c r="G816" i="5"/>
  <c r="H816" i="5"/>
  <c r="E816" i="5"/>
  <c r="F815" i="5"/>
  <c r="G815" i="5"/>
  <c r="H815" i="5"/>
  <c r="E815" i="5"/>
  <c r="F813" i="5"/>
  <c r="G813" i="5"/>
  <c r="H813" i="5"/>
  <c r="F814" i="5"/>
  <c r="G814" i="5"/>
  <c r="H814" i="5"/>
  <c r="E814" i="5"/>
  <c r="E813" i="5"/>
  <c r="F811" i="5"/>
  <c r="G811" i="5"/>
  <c r="H811" i="5"/>
  <c r="F812" i="5"/>
  <c r="G812" i="5"/>
  <c r="H812" i="5"/>
  <c r="E812" i="5"/>
  <c r="E811" i="5"/>
  <c r="F810" i="5"/>
  <c r="G810" i="5"/>
  <c r="H810" i="5"/>
  <c r="E810" i="5"/>
  <c r="F808" i="5"/>
  <c r="G808" i="5"/>
  <c r="H808" i="5"/>
  <c r="E808" i="5"/>
  <c r="F809" i="5"/>
  <c r="G809" i="5"/>
  <c r="H809" i="5"/>
  <c r="F807" i="5"/>
  <c r="G807" i="5"/>
  <c r="H807" i="5"/>
  <c r="E807" i="5"/>
  <c r="E809" i="5"/>
  <c r="G262" i="4" l="1"/>
  <c r="F268" i="4"/>
  <c r="G263" i="4"/>
  <c r="G264" i="4"/>
  <c r="G265" i="4"/>
  <c r="G266" i="4"/>
  <c r="G267" i="4"/>
  <c r="G268" i="4"/>
  <c r="G269" i="4"/>
  <c r="G270" i="4"/>
  <c r="G271" i="4"/>
  <c r="E266" i="4"/>
  <c r="I263" i="4"/>
  <c r="J263" i="4"/>
  <c r="I264" i="4"/>
  <c r="J264" i="4"/>
  <c r="I265" i="4"/>
  <c r="J265" i="4"/>
  <c r="I266" i="4"/>
  <c r="J266" i="4"/>
  <c r="I267" i="4"/>
  <c r="J267" i="4"/>
  <c r="I268" i="4"/>
  <c r="J268" i="4"/>
  <c r="I269" i="4"/>
  <c r="J269" i="4"/>
  <c r="I270" i="4"/>
  <c r="J270" i="4"/>
  <c r="I271" i="4"/>
  <c r="J271" i="4"/>
  <c r="J262" i="4"/>
  <c r="I262" i="4"/>
  <c r="F263" i="4"/>
  <c r="F264" i="4"/>
  <c r="F265" i="4"/>
  <c r="F266" i="4"/>
  <c r="F267" i="4"/>
  <c r="F269" i="4"/>
  <c r="F270" i="4"/>
  <c r="F271" i="4"/>
  <c r="F262" i="4"/>
  <c r="E263" i="4"/>
  <c r="E264" i="4"/>
  <c r="E265" i="4"/>
  <c r="E267" i="4"/>
  <c r="E268" i="4"/>
  <c r="E269" i="4"/>
  <c r="E270" i="4"/>
  <c r="E271" i="4"/>
  <c r="E262" i="4"/>
  <c r="K250" i="4"/>
  <c r="K251" i="4"/>
  <c r="K254" i="4"/>
  <c r="K255" i="4"/>
  <c r="K252" i="4"/>
  <c r="K256" i="4"/>
  <c r="K257" i="4"/>
  <c r="K258" i="4"/>
  <c r="K259" i="4"/>
  <c r="E202" i="3" l="1"/>
  <c r="D202" i="3"/>
  <c r="C202" i="3"/>
  <c r="B202" i="3"/>
  <c r="K2633" i="2" l="1"/>
  <c r="L2633" i="2"/>
  <c r="M2633" i="2"/>
  <c r="N2633" i="2"/>
  <c r="J2633" i="2"/>
  <c r="E2632" i="2"/>
  <c r="F2632" i="2"/>
  <c r="G2632" i="2"/>
  <c r="D2632" i="2"/>
  <c r="E2631" i="2"/>
  <c r="F2631" i="2"/>
  <c r="G2631" i="2"/>
  <c r="D2631" i="2"/>
  <c r="E2630" i="2"/>
  <c r="F2630" i="2"/>
  <c r="G2630" i="2"/>
  <c r="D2630" i="2"/>
  <c r="E2629" i="2"/>
  <c r="F2629" i="2"/>
  <c r="G2629" i="2"/>
  <c r="D2629" i="2"/>
  <c r="D2628" i="2"/>
  <c r="E2628" i="2"/>
  <c r="F2628" i="2"/>
  <c r="G2628" i="2"/>
  <c r="E2627" i="2"/>
  <c r="F2627" i="2"/>
  <c r="G2627" i="2"/>
  <c r="D2627" i="2"/>
  <c r="E2626" i="2"/>
  <c r="F2626" i="2"/>
  <c r="G2626" i="2"/>
  <c r="D2626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H2632" i="2" s="1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H2628" i="2" s="1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69" i="2"/>
  <c r="E2082" i="2"/>
  <c r="E2095" i="2"/>
  <c r="E2110" i="2"/>
  <c r="E2625" i="2"/>
  <c r="F2625" i="2"/>
  <c r="G2625" i="2"/>
  <c r="D2625" i="2"/>
  <c r="H2624" i="2"/>
  <c r="H2623" i="2"/>
  <c r="E2619" i="2"/>
  <c r="E2606" i="2"/>
  <c r="E2593" i="2"/>
  <c r="E2567" i="2"/>
  <c r="E2554" i="2"/>
  <c r="E2528" i="2"/>
  <c r="E2515" i="2"/>
  <c r="E2502" i="2"/>
  <c r="E2489" i="2"/>
  <c r="E2476" i="2"/>
  <c r="E2463" i="2"/>
  <c r="E2450" i="2"/>
  <c r="E2437" i="2"/>
  <c r="E2424" i="2"/>
  <c r="E2411" i="2"/>
  <c r="E2398" i="2"/>
  <c r="E2385" i="2"/>
  <c r="E2372" i="2"/>
  <c r="E2357" i="2"/>
  <c r="E2344" i="2"/>
  <c r="E2331" i="2"/>
  <c r="E2318" i="2"/>
  <c r="E2292" i="2"/>
  <c r="E2279" i="2"/>
  <c r="E2266" i="2"/>
  <c r="E2253" i="2"/>
  <c r="E2240" i="2"/>
  <c r="E2227" i="2"/>
  <c r="E2214" i="2"/>
  <c r="E2201" i="2"/>
  <c r="E2188" i="2"/>
  <c r="E2175" i="2"/>
  <c r="E2162" i="2"/>
  <c r="E2149" i="2"/>
  <c r="E2136" i="2"/>
  <c r="E2123" i="2"/>
  <c r="E2624" i="2"/>
  <c r="F2624" i="2"/>
  <c r="G2624" i="2"/>
  <c r="F2623" i="2"/>
  <c r="G2623" i="2"/>
  <c r="E2623" i="2"/>
  <c r="D2624" i="2"/>
  <c r="D2623" i="2"/>
  <c r="E4" i="1"/>
  <c r="K4" i="1" s="1"/>
  <c r="F4" i="1"/>
  <c r="L4" i="1" s="1"/>
  <c r="G4" i="1"/>
  <c r="H4" i="1"/>
  <c r="I4" i="1"/>
  <c r="O4" i="1" s="1"/>
  <c r="J4" i="1"/>
  <c r="P4" i="1" s="1"/>
  <c r="M4" i="1"/>
  <c r="N4" i="1"/>
  <c r="H2631" i="2" l="1"/>
  <c r="H2630" i="2"/>
  <c r="H2629" i="2"/>
  <c r="H2627" i="2"/>
  <c r="H2626" i="2"/>
  <c r="H2625" i="2"/>
  <c r="F5" i="1"/>
  <c r="G5" i="1"/>
  <c r="M5" i="1" s="1"/>
  <c r="J5" i="1" l="1"/>
  <c r="P5" i="1" s="1"/>
  <c r="L5" i="1"/>
  <c r="E5" i="1"/>
  <c r="I5" i="1"/>
  <c r="O5" i="1" s="1"/>
  <c r="H5" i="1"/>
  <c r="N5" i="1" s="1"/>
  <c r="J6" i="1" l="1"/>
  <c r="H6" i="1"/>
  <c r="N6" i="1" s="1"/>
  <c r="G6" i="1"/>
  <c r="M6" i="1" s="1"/>
  <c r="K5" i="1"/>
  <c r="E6" i="1"/>
  <c r="K6" i="1" s="1"/>
  <c r="I6" i="1"/>
  <c r="O6" i="1" s="1"/>
  <c r="F6" i="1"/>
  <c r="P6" i="1"/>
  <c r="J7" i="1" l="1"/>
  <c r="P7" i="1" s="1"/>
  <c r="I7" i="1"/>
  <c r="O7" i="1" s="1"/>
  <c r="H7" i="1"/>
  <c r="N7" i="1" s="1"/>
  <c r="F7" i="1"/>
  <c r="G7" i="1"/>
  <c r="M7" i="1" s="1"/>
  <c r="E7" i="1"/>
  <c r="L6" i="1"/>
  <c r="L7" i="1"/>
  <c r="H8" i="1" l="1"/>
  <c r="N8" i="1" s="1"/>
  <c r="J8" i="1"/>
  <c r="P8" i="1" s="1"/>
  <c r="E8" i="1"/>
  <c r="K8" i="1" s="1"/>
  <c r="K7" i="1"/>
  <c r="I8" i="1"/>
  <c r="O8" i="1" s="1"/>
  <c r="G8" i="1"/>
  <c r="F8" i="1"/>
  <c r="E9" i="1" l="1"/>
  <c r="F9" i="1"/>
  <c r="L9" i="1" s="1"/>
  <c r="M8" i="1"/>
  <c r="H9" i="1"/>
  <c r="N9" i="1" s="1"/>
  <c r="G9" i="1"/>
  <c r="M9" i="1" s="1"/>
  <c r="L8" i="1"/>
  <c r="I9" i="1"/>
  <c r="O9" i="1" s="1"/>
  <c r="J9" i="1"/>
  <c r="P9" i="1" s="1"/>
  <c r="K9" i="1"/>
  <c r="I10" i="1" l="1"/>
  <c r="O10" i="1" s="1"/>
  <c r="F10" i="1"/>
  <c r="L10" i="1" s="1"/>
  <c r="E10" i="1"/>
  <c r="J10" i="1"/>
  <c r="P10" i="1" s="1"/>
  <c r="G10" i="1"/>
  <c r="M10" i="1" s="1"/>
  <c r="H10" i="1"/>
  <c r="N10" i="1" s="1"/>
  <c r="H11" i="1" l="1"/>
  <c r="N11" i="1" s="1"/>
  <c r="F11" i="1"/>
  <c r="L11" i="1" s="1"/>
  <c r="K10" i="1"/>
  <c r="I11" i="1"/>
  <c r="O11" i="1" s="1"/>
  <c r="J11" i="1"/>
  <c r="P11" i="1" s="1"/>
  <c r="G11" i="1"/>
  <c r="M11" i="1" s="1"/>
  <c r="E11" i="1"/>
  <c r="H12" i="1" l="1"/>
  <c r="N12" i="1" s="1"/>
  <c r="I12" i="1"/>
  <c r="O12" i="1" s="1"/>
  <c r="F12" i="1"/>
  <c r="L12" i="1" s="1"/>
  <c r="G12" i="1"/>
  <c r="M12" i="1" s="1"/>
  <c r="K11" i="1"/>
  <c r="E12" i="1"/>
  <c r="J12" i="1"/>
  <c r="P12" i="1" s="1"/>
  <c r="E13" i="1" l="1"/>
  <c r="G13" i="1"/>
  <c r="M13" i="1" s="1"/>
  <c r="I13" i="1"/>
  <c r="O13" i="1" s="1"/>
  <c r="K12" i="1"/>
  <c r="F13" i="1"/>
  <c r="J13" i="1"/>
  <c r="P13" i="1" s="1"/>
  <c r="H13" i="1"/>
  <c r="N13" i="1" s="1"/>
  <c r="G14" i="1" l="1"/>
  <c r="M14" i="1" s="1"/>
  <c r="E14" i="1"/>
  <c r="L13" i="1"/>
  <c r="F14" i="1"/>
  <c r="L14" i="1" s="1"/>
  <c r="H14" i="1"/>
  <c r="N14" i="1" s="1"/>
  <c r="J14" i="1"/>
  <c r="P14" i="1" s="1"/>
  <c r="K13" i="1"/>
  <c r="I14" i="1"/>
  <c r="O14" i="1" s="1"/>
  <c r="H15" i="1" l="1"/>
  <c r="N15" i="1" s="1"/>
  <c r="E15" i="1"/>
  <c r="G15" i="1"/>
  <c r="M15" i="1" s="1"/>
  <c r="K14" i="1"/>
  <c r="I15" i="1"/>
  <c r="O15" i="1" s="1"/>
  <c r="F15" i="1"/>
  <c r="L15" i="1" s="1"/>
  <c r="J15" i="1"/>
  <c r="P15" i="1" s="1"/>
  <c r="G16" i="1" l="1"/>
  <c r="M16" i="1" s="1"/>
  <c r="J16" i="1"/>
  <c r="P16" i="1" s="1"/>
  <c r="E16" i="1"/>
  <c r="I16" i="1"/>
  <c r="O16" i="1" s="1"/>
  <c r="K15" i="1"/>
  <c r="F16" i="1"/>
  <c r="L16" i="1" s="1"/>
  <c r="H16" i="1"/>
  <c r="N16" i="1" s="1"/>
  <c r="H17" i="1" l="1"/>
  <c r="E17" i="1"/>
  <c r="I17" i="1"/>
  <c r="O17" i="1" s="1"/>
  <c r="F17" i="1"/>
  <c r="K16" i="1"/>
  <c r="J17" i="1"/>
  <c r="P17" i="1" s="1"/>
  <c r="G17" i="1"/>
  <c r="M17" i="1" s="1"/>
  <c r="N17" i="1"/>
  <c r="H18" i="1" l="1"/>
  <c r="N18" i="1" s="1"/>
  <c r="J18" i="1"/>
  <c r="P18" i="1" s="1"/>
  <c r="I18" i="1"/>
  <c r="O18" i="1" s="1"/>
  <c r="K17" i="1"/>
  <c r="F18" i="1"/>
  <c r="E18" i="1"/>
  <c r="L17" i="1"/>
  <c r="G18" i="1"/>
  <c r="M18" i="1" s="1"/>
  <c r="L18" i="1" l="1"/>
  <c r="E19" i="1"/>
  <c r="H19" i="1"/>
  <c r="N19" i="1" s="1"/>
  <c r="K18" i="1"/>
  <c r="F19" i="1"/>
  <c r="J19" i="1"/>
  <c r="P19" i="1" s="1"/>
  <c r="I19" i="1"/>
  <c r="O19" i="1" s="1"/>
  <c r="G19" i="1"/>
  <c r="M19" i="1" s="1"/>
  <c r="G20" i="1" l="1"/>
  <c r="M20" i="1" s="1"/>
  <c r="F20" i="1"/>
  <c r="H20" i="1"/>
  <c r="N20" i="1" s="1"/>
  <c r="J20" i="1"/>
  <c r="P20" i="1" s="1"/>
  <c r="K19" i="1"/>
  <c r="I20" i="1"/>
  <c r="O20" i="1" s="1"/>
  <c r="E20" i="1"/>
  <c r="L19" i="1"/>
  <c r="G21" i="1" l="1"/>
  <c r="M21" i="1" s="1"/>
  <c r="J21" i="1"/>
  <c r="P21" i="1" s="1"/>
  <c r="I21" i="1"/>
  <c r="O21" i="1" s="1"/>
  <c r="H21" i="1"/>
  <c r="N21" i="1" s="1"/>
  <c r="K20" i="1"/>
  <c r="F21" i="1"/>
  <c r="E21" i="1"/>
  <c r="L20" i="1"/>
  <c r="J22" i="1" l="1"/>
  <c r="P22" i="1" s="1"/>
  <c r="G22" i="1"/>
  <c r="M22" i="1" s="1"/>
  <c r="I22" i="1"/>
  <c r="O22" i="1" s="1"/>
  <c r="K21" i="1"/>
  <c r="F22" i="1"/>
  <c r="H22" i="1"/>
  <c r="N22" i="1" s="1"/>
  <c r="E22" i="1"/>
  <c r="L21" i="1"/>
  <c r="G23" i="1" l="1"/>
  <c r="M23" i="1" s="1"/>
  <c r="K22" i="1"/>
  <c r="F23" i="1"/>
  <c r="I23" i="1"/>
  <c r="O23" i="1" s="1"/>
  <c r="H23" i="1"/>
  <c r="J23" i="1"/>
  <c r="P23" i="1" s="1"/>
  <c r="E23" i="1"/>
  <c r="L22" i="1"/>
  <c r="I24" i="1" l="1"/>
  <c r="O24" i="1" s="1"/>
  <c r="H24" i="1"/>
  <c r="N24" i="1" s="1"/>
  <c r="G24" i="1"/>
  <c r="M24" i="1" s="1"/>
  <c r="K23" i="1"/>
  <c r="J24" i="1"/>
  <c r="P24" i="1" s="1"/>
  <c r="E24" i="1"/>
  <c r="L23" i="1"/>
  <c r="F24" i="1"/>
  <c r="N23" i="1"/>
  <c r="E25" i="1" l="1"/>
  <c r="L24" i="1"/>
  <c r="J25" i="1"/>
  <c r="P25" i="1" s="1"/>
  <c r="H25" i="1"/>
  <c r="N25" i="1" s="1"/>
  <c r="K24" i="1"/>
  <c r="I25" i="1"/>
  <c r="O25" i="1" s="1"/>
  <c r="G25" i="1"/>
  <c r="F25" i="1"/>
  <c r="E26" i="1" l="1"/>
  <c r="K26" i="1" s="1"/>
  <c r="L25" i="1"/>
  <c r="F26" i="1"/>
  <c r="L26" i="1" s="1"/>
  <c r="M25" i="1"/>
  <c r="I26" i="1"/>
  <c r="O26" i="1" s="1"/>
  <c r="G26" i="1"/>
  <c r="M26" i="1" s="1"/>
  <c r="J26" i="1"/>
  <c r="P26" i="1" s="1"/>
  <c r="K25" i="1"/>
  <c r="H26" i="1"/>
  <c r="N26" i="1" s="1"/>
</calcChain>
</file>

<file path=xl/connections.xml><?xml version="1.0" encoding="utf-8"?>
<connections xmlns="http://schemas.openxmlformats.org/spreadsheetml/2006/main">
  <connection id="1" name="15-11-2017 - 13.31.53" type="6" refreshedVersion="5" deleted="1" background="1" saveData="1">
    <textPr codePage="437" sourceFile="C:\Users\Wagner\tcc\out\result\15-11-2017 - 13.31.53.txt" tab="0" semicolon="1">
      <textFields count="4">
        <textField/>
        <textField/>
        <textField/>
        <textField/>
      </textFields>
    </textPr>
  </connection>
  <connection id="2" name="15-11-2017 - 15.18.21" type="6" refreshedVersion="5" deleted="1" background="1" saveData="1">
    <textPr codePage="1257" sourceFile="C:\Users\Wagner\tcc\out\result\15-11-2017 - 15.18.21.txt" tab="0" semicolon="1">
      <textFields count="5">
        <textField/>
        <textField/>
        <textField/>
        <textField/>
        <textField/>
      </textFields>
    </textPr>
  </connection>
  <connection id="3" name="15-11-2017 - 20.04.14" type="6" refreshedVersion="5" background="1" saveData="1">
    <textPr codePage="437" sourceFile="C:\Users\Wagner\tcc\out\15-11-2017 - 20.04.14.txt" tab="0" semicolon="1">
      <textFields count="5">
        <textField/>
        <textField/>
        <textField/>
        <textField/>
        <textField/>
      </textFields>
    </textPr>
  </connection>
  <connection id="4" name="16-11-2017 - 08.35.21" type="6" refreshedVersion="5" background="1" saveData="1">
    <textPr codePage="1257" sourceFile="C:\Users\Wagner\tcc\out\result\16-11-2017 - 08.35.21.txt" tab="0" semicolon="1">
      <textFields count="5">
        <textField/>
        <textField/>
        <textField/>
        <textField/>
        <textField/>
      </textFields>
    </textPr>
  </connection>
  <connection id="5" name="results" type="6" refreshedVersion="5" deleted="1" background="1" saveData="1">
    <textPr codePage="437" sourceFile="C:\Users\wagner_schettert\Desktop\results.txt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<sst xmlns="http://schemas.openxmlformats.org/spreadsheetml/2006/main" count="6600" uniqueCount="3764">
  <si>
    <t>x1</t>
  </si>
  <si>
    <t>x2</t>
  </si>
  <si>
    <t>x3</t>
  </si>
  <si>
    <t>x4</t>
  </si>
  <si>
    <t>x5</t>
  </si>
  <si>
    <t>x6</t>
  </si>
  <si>
    <t>erro1</t>
  </si>
  <si>
    <t>erro2</t>
  </si>
  <si>
    <t>erro3</t>
  </si>
  <si>
    <t>erro4</t>
  </si>
  <si>
    <t>erro5</t>
  </si>
  <si>
    <t>erro6</t>
  </si>
  <si>
    <r>
      <rPr>
        <b/>
        <vertAlign val="subscript"/>
        <sz val="11"/>
        <color theme="1"/>
        <rFont val="Calibri"/>
        <family val="2"/>
        <scheme val="minor"/>
      </rPr>
      <t xml:space="preserve">             K 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perscript"/>
        <sz val="11"/>
        <color theme="1"/>
        <rFont val="Calibri"/>
        <family val="2"/>
        <scheme val="minor"/>
      </rPr>
      <t>Iniciais</t>
    </r>
  </si>
  <si>
    <t xml:space="preserve"> </t>
  </si>
  <si>
    <t>k</t>
  </si>
  <si>
    <t>Source, Target 53S4, 246S3 -: 12.809281447023194</t>
  </si>
  <si>
    <t>AMOSTRAGEM 0</t>
  </si>
  <si>
    <t>AMOSTRAGEM 1</t>
  </si>
  <si>
    <t>AMOSTRAGEM 2</t>
  </si>
  <si>
    <t>AMOSTRAGEM 3</t>
  </si>
  <si>
    <t>AMOSTRAGEM 4</t>
  </si>
  <si>
    <t>AMOSTRAGEM 5</t>
  </si>
  <si>
    <t>AMOSTRAGEM 6</t>
  </si>
  <si>
    <t>AMOSTRAGEM 7</t>
  </si>
  <si>
    <t>AMOSTRAGEM 8</t>
  </si>
  <si>
    <t>AMOSTRAGEM 9</t>
  </si>
  <si>
    <t>AMOSTRAGEM 10</t>
  </si>
  <si>
    <t>AMOSTRAGEM 11</t>
  </si>
  <si>
    <t>AMOSTRAGEM 12</t>
  </si>
  <si>
    <t>AMOSTRAGEM 13</t>
  </si>
  <si>
    <t>AMOSTRAGEM 14</t>
  </si>
  <si>
    <t>AMOSTRAGEM 15</t>
  </si>
  <si>
    <t>AMOSTRAGEM 16</t>
  </si>
  <si>
    <t>AMOSTRAGEM 17</t>
  </si>
  <si>
    <t>AMOSTRAGEM 18</t>
  </si>
  <si>
    <t>AMOSTRAGEM 19</t>
  </si>
  <si>
    <t>TOTAL RUNNING TIME: 950.275000</t>
  </si>
  <si>
    <t>Source, Target 240S7, 244S25 -: 22.72488687231516</t>
  </si>
  <si>
    <t>TOTAL RUNNING TIME: 3982.257000</t>
  </si>
  <si>
    <t>Source, Target 510S7, 641S18 -: 31.91028582803208</t>
  </si>
  <si>
    <t>TOTAL RUNNING TIME: 5722.495000</t>
  </si>
  <si>
    <t>Source, Target 65S2, 458S0 -: 40.695286076254426</t>
  </si>
  <si>
    <t>TOTAL RUNNING TIME: 10457.235000</t>
  </si>
  <si>
    <t>Source, Target 113S5, 130S24 -: 92.70493567151208</t>
  </si>
  <si>
    <t>TOTAL RUNNING TIME: 16243.761000</t>
  </si>
  <si>
    <t>Source, Target 263S18, 130S15 -: 60.95576961626512</t>
  </si>
  <si>
    <t>TOTAL RUNNING TIME: 22131.741000</t>
  </si>
  <si>
    <t>Source, Target 239S9, 245S19 -: 50.88087364538157</t>
  </si>
  <si>
    <t>TOTAL RUNNING TIME: 24239.244000</t>
  </si>
  <si>
    <t>Source, Target 266S15, 130S24 -: 100.80897435747453</t>
  </si>
  <si>
    <t>TOTAL RUNNING TIME: 29158.557000</t>
  </si>
  <si>
    <t>Source, Target 56S13, 130S25 -: 80.99982854472708</t>
  </si>
  <si>
    <t>TOTAL RUNNING TIME: 30639.352000</t>
  </si>
  <si>
    <t>Source, Target 42S14, 530S4 -: 73.99066451172145</t>
  </si>
  <si>
    <t>TOTAL RUNNING TIME: 35571.352000</t>
  </si>
  <si>
    <t xml:space="preserve">Cost: 34.247105 </t>
  </si>
  <si>
    <t xml:space="preserve">Cost: 33.777829 </t>
  </si>
  <si>
    <t xml:space="preserve">Cost: 33.780736 </t>
  </si>
  <si>
    <t xml:space="preserve">Cost: 29.323664 </t>
  </si>
  <si>
    <t xml:space="preserve">Cost: 34.504652 </t>
  </si>
  <si>
    <t xml:space="preserve">Cost: 34.697299 </t>
  </si>
  <si>
    <t xml:space="preserve">Cost: 34.954846 </t>
  </si>
  <si>
    <t xml:space="preserve">Cost: 34.362562 </t>
  </si>
  <si>
    <t xml:space="preserve">Cost: 33.959621 </t>
  </si>
  <si>
    <t xml:space="preserve">Cost: 34.250012 </t>
  </si>
  <si>
    <t xml:space="preserve">Cost: 35.642051 </t>
  </si>
  <si>
    <t xml:space="preserve">Cost: 33.915275 </t>
  </si>
  <si>
    <t xml:space="preserve">Cost: 33.427919 </t>
  </si>
  <si>
    <t xml:space="preserve">Cost: 33.912368 </t>
  </si>
  <si>
    <t xml:space="preserve">Cost: 34.955936 </t>
  </si>
  <si>
    <t xml:space="preserve">Cost: 36.262527 </t>
  </si>
  <si>
    <t xml:space="preserve">Cost: 34.675580 </t>
  </si>
  <si>
    <t xml:space="preserve">Cost: 36.249028 </t>
  </si>
  <si>
    <t xml:space="preserve">Cost: 33.924629 </t>
  </si>
  <si>
    <t xml:space="preserve">Cost: 33.878113 </t>
  </si>
  <si>
    <t xml:space="preserve">Cost: 35.798834 </t>
  </si>
  <si>
    <t xml:space="preserve">Cost: 32.324215 </t>
  </si>
  <si>
    <t xml:space="preserve">Cost: 38.463161 </t>
  </si>
  <si>
    <t xml:space="preserve">Cost: 34.374824 </t>
  </si>
  <si>
    <t xml:space="preserve">Cost: 34.228023 </t>
  </si>
  <si>
    <t xml:space="preserve">Cost: 36.092245 </t>
  </si>
  <si>
    <t xml:space="preserve">Cost: 35.801741 </t>
  </si>
  <si>
    <t xml:space="preserve">Cost: 34.420407 </t>
  </si>
  <si>
    <t xml:space="preserve">Cost: 34.955935 </t>
  </si>
  <si>
    <t xml:space="preserve">Cost: 36.289776 </t>
  </si>
  <si>
    <t xml:space="preserve">Cost: 34.378598 </t>
  </si>
  <si>
    <t xml:space="preserve">Cost: 35.407322 </t>
  </si>
  <si>
    <t xml:space="preserve">Cost: 34.988086 </t>
  </si>
  <si>
    <t xml:space="preserve">Cost: 36.149643 </t>
  </si>
  <si>
    <t xml:space="preserve">Cost: 37.822508 </t>
  </si>
  <si>
    <t xml:space="preserve">Cost: 36.475127 </t>
  </si>
  <si>
    <t xml:space="preserve">Cost: 35.109281 </t>
  </si>
  <si>
    <t xml:space="preserve">Cost: 35.989577 </t>
  </si>
  <si>
    <t xml:space="preserve">Cost: 36.631018 </t>
  </si>
  <si>
    <t xml:space="preserve">Cost: 38.964657 </t>
  </si>
  <si>
    <t xml:space="preserve">Cost: 35.840696 </t>
  </si>
  <si>
    <t xml:space="preserve">Cost: 33.913887 </t>
  </si>
  <si>
    <t xml:space="preserve">Cost: 33.927536 </t>
  </si>
  <si>
    <t xml:space="preserve">Cost: 34.983164 </t>
  </si>
  <si>
    <t xml:space="preserve">Cost: 34.230631 </t>
  </si>
  <si>
    <t xml:space="preserve">Cost: 34.982076 </t>
  </si>
  <si>
    <t xml:space="preserve">Cost: 34.736938 </t>
  </si>
  <si>
    <t xml:space="preserve">Cost: 38.015873 </t>
  </si>
  <si>
    <t xml:space="preserve">Cost: 34.075468 </t>
  </si>
  <si>
    <t xml:space="preserve">Cost: 34.077648 </t>
  </si>
  <si>
    <t xml:space="preserve">Cost: 34.327970 </t>
  </si>
  <si>
    <t xml:space="preserve">Cost: 34.077856 </t>
  </si>
  <si>
    <t xml:space="preserve">Cost: 34.291351 </t>
  </si>
  <si>
    <t xml:space="preserve">Cost: 34.293531 </t>
  </si>
  <si>
    <t xml:space="preserve">Cost: 49.990941 </t>
  </si>
  <si>
    <t xml:space="preserve">Cost: 49.990877 </t>
  </si>
  <si>
    <t xml:space="preserve">Cost: 49.990771 </t>
  </si>
  <si>
    <t xml:space="preserve">Cost: 49.990614 </t>
  </si>
  <si>
    <t xml:space="preserve">Cost: 49.991287 </t>
  </si>
  <si>
    <t xml:space="preserve">Cost: 49.990768 </t>
  </si>
  <si>
    <t xml:space="preserve">Cost: 61.110631 </t>
  </si>
  <si>
    <t xml:space="preserve">Cost: 57.532319 </t>
  </si>
  <si>
    <t xml:space="preserve">Cost: 67.733489 </t>
  </si>
  <si>
    <t xml:space="preserve">Cost: 52.317837 </t>
  </si>
  <si>
    <t xml:space="preserve">Cost: 51.569621 </t>
  </si>
  <si>
    <t xml:space="preserve">Cost: 67.733751 </t>
  </si>
  <si>
    <t xml:space="preserve">Cost: 54.137337 </t>
  </si>
  <si>
    <t xml:space="preserve">Cost: 67.864727 </t>
  </si>
  <si>
    <t xml:space="preserve">Cost: 51.569786 </t>
  </si>
  <si>
    <t xml:space="preserve">Cost: 56.064595 </t>
  </si>
  <si>
    <t xml:space="preserve">Cost: 67.733491 </t>
  </si>
  <si>
    <t xml:space="preserve">Cost: 64.988451 </t>
  </si>
  <si>
    <t xml:space="preserve">Cost: 67.733643 </t>
  </si>
  <si>
    <t xml:space="preserve">Cost: 55.420480 </t>
  </si>
  <si>
    <t xml:space="preserve">Cost: 47.555121 </t>
  </si>
  <si>
    <t xml:space="preserve">Cost: 47.859168 </t>
  </si>
  <si>
    <t xml:space="preserve">Cost: 52.437471 </t>
  </si>
  <si>
    <t xml:space="preserve">Cost: 51.644218 </t>
  </si>
  <si>
    <t xml:space="preserve">Cost: 49.170230 </t>
  </si>
  <si>
    <t xml:space="preserve">Cost: 56.281178 </t>
  </si>
  <si>
    <t xml:space="preserve">Cost: 54.741540 </t>
  </si>
  <si>
    <t xml:space="preserve">Cost: 54.294645 </t>
  </si>
  <si>
    <t xml:space="preserve">Cost: 48.835493 </t>
  </si>
  <si>
    <t xml:space="preserve">Cost: 59.616746 </t>
  </si>
  <si>
    <t xml:space="preserve">Cost: 63.894379 </t>
  </si>
  <si>
    <t xml:space="preserve">Cost: 58.601228 </t>
  </si>
  <si>
    <t xml:space="preserve">Cost: 58.600977 </t>
  </si>
  <si>
    <t xml:space="preserve">Cost: 52.796930 </t>
  </si>
  <si>
    <t xml:space="preserve">Cost: 67.733645 </t>
  </si>
  <si>
    <t xml:space="preserve">Cost: 64.979521 </t>
  </si>
  <si>
    <t xml:space="preserve">Cost: 67.733749 </t>
  </si>
  <si>
    <t xml:space="preserve">Cost: 67.741540 </t>
  </si>
  <si>
    <t xml:space="preserve">Cost: 48.927825 </t>
  </si>
  <si>
    <t xml:space="preserve">Cost: 51.931574 </t>
  </si>
  <si>
    <t xml:space="preserve">Cost: 67.864724 </t>
  </si>
  <si>
    <t xml:space="preserve">Cost: 60.860355 </t>
  </si>
  <si>
    <t xml:space="preserve">Cost: 65.361611 </t>
  </si>
  <si>
    <t xml:space="preserve">Cost: 63.893886 </t>
  </si>
  <si>
    <t xml:space="preserve">Cost: 61.434223 </t>
  </si>
  <si>
    <t xml:space="preserve">Cost: 56.993274 </t>
  </si>
  <si>
    <t xml:space="preserve">Cost: 54.268572 </t>
  </si>
  <si>
    <t xml:space="preserve">Cost: 57.532321 </t>
  </si>
  <si>
    <t xml:space="preserve">Cost: 64.979426 </t>
  </si>
  <si>
    <t xml:space="preserve">Cost: 56.277930 </t>
  </si>
  <si>
    <t xml:space="preserve">Cost: 64.988606 </t>
  </si>
  <si>
    <t xml:space="preserve">Cost: 56.436554 </t>
  </si>
  <si>
    <t xml:space="preserve">Cost: 67.733905 </t>
  </si>
  <si>
    <t xml:space="preserve">Cost: 68.951521 </t>
  </si>
  <si>
    <t xml:space="preserve">Cost: 65.862506 </t>
  </si>
  <si>
    <t xml:space="preserve">Cost: 60.317667 </t>
  </si>
  <si>
    <t xml:space="preserve">Cost: 55.789701 </t>
  </si>
  <si>
    <t xml:space="preserve">Cost: 52.305809 </t>
  </si>
  <si>
    <t xml:space="preserve">Cost: 49.262114 </t>
  </si>
  <si>
    <t xml:space="preserve">Cost: 60.327874 </t>
  </si>
  <si>
    <t xml:space="preserve">Cost: 47.609281 </t>
  </si>
  <si>
    <t xml:space="preserve">Cost: 60.677071 </t>
  </si>
  <si>
    <t xml:space="preserve">Cost: 58.593254 </t>
  </si>
  <si>
    <t xml:space="preserve">Cost: 58.958353 </t>
  </si>
  <si>
    <t xml:space="preserve">Cost: 58.060338 </t>
  </si>
  <si>
    <t xml:space="preserve">Cost: 53.617978 </t>
  </si>
  <si>
    <t xml:space="preserve">Cost: 54.226418 </t>
  </si>
  <si>
    <t xml:space="preserve">Cost: 62.773237 </t>
  </si>
  <si>
    <t xml:space="preserve">Cost: 58.998324 </t>
  </si>
  <si>
    <t xml:space="preserve">Cost: 60.468184 </t>
  </si>
  <si>
    <t xml:space="preserve">Cost: 65.428320 </t>
  </si>
  <si>
    <t xml:space="preserve">Cost: 56.673974 </t>
  </si>
  <si>
    <t xml:space="preserve">Cost: 57.015174 </t>
  </si>
  <si>
    <t xml:space="preserve">Cost: 57.166613 </t>
  </si>
  <si>
    <t xml:space="preserve">Cost: 55.057059 </t>
  </si>
  <si>
    <t xml:space="preserve">Cost: 57.066891 </t>
  </si>
  <si>
    <t xml:space="preserve">Cost: 57.165787 </t>
  </si>
  <si>
    <t xml:space="preserve">Cost: 64.707718 </t>
  </si>
  <si>
    <t xml:space="preserve">Cost: 59.408764 </t>
  </si>
  <si>
    <t xml:space="preserve">Cost: 56.812298 </t>
  </si>
  <si>
    <t xml:space="preserve">Cost: 57.009501 </t>
  </si>
  <si>
    <t xml:space="preserve">Cost: 59.279628 </t>
  </si>
  <si>
    <t xml:space="preserve">Cost: 55.034635 </t>
  </si>
  <si>
    <t xml:space="preserve">Cost: 56.664783 </t>
  </si>
  <si>
    <t xml:space="preserve">Cost: 52.647469 </t>
  </si>
  <si>
    <t xml:space="preserve">Cost: 57.132426 </t>
  </si>
  <si>
    <t xml:space="preserve">Cost: 51.912428 </t>
  </si>
  <si>
    <t xml:space="preserve">Cost: 48.847755 </t>
  </si>
  <si>
    <t xml:space="preserve">Cost: 55.592461 </t>
  </si>
  <si>
    <t xml:space="preserve">Cost: 54.191432 </t>
  </si>
  <si>
    <t xml:space="preserve">Cost: 79.002946 </t>
  </si>
  <si>
    <t xml:space="preserve">Cost: 60.937403 </t>
  </si>
  <si>
    <t xml:space="preserve">Cost: 59.566784 </t>
  </si>
  <si>
    <t xml:space="preserve">Cost: 58.223237 </t>
  </si>
  <si>
    <t xml:space="preserve">Cost: 60.228341 </t>
  </si>
  <si>
    <t xml:space="preserve">Cost: 77.698846 </t>
  </si>
  <si>
    <t xml:space="preserve">Cost: 81.730651 </t>
  </si>
  <si>
    <t xml:space="preserve">Cost: 61.818458 </t>
  </si>
  <si>
    <t xml:space="preserve">Cost: 83.034751 </t>
  </si>
  <si>
    <t xml:space="preserve">Cost: 62.044946 </t>
  </si>
  <si>
    <t xml:space="preserve">Cost: 54.191534 </t>
  </si>
  <si>
    <t xml:space="preserve">Cost: 82.580555 </t>
  </si>
  <si>
    <t xml:space="preserve">Cost: 117.897285 </t>
  </si>
  <si>
    <t xml:space="preserve">Cost: 125.790997 </t>
  </si>
  <si>
    <t xml:space="preserve">Cost: 132.197021 </t>
  </si>
  <si>
    <t xml:space="preserve">Cost: 132.242498 </t>
  </si>
  <si>
    <t xml:space="preserve">Cost: 132.182419 </t>
  </si>
  <si>
    <t xml:space="preserve">Cost: 132.293425 </t>
  </si>
  <si>
    <t xml:space="preserve">Cost: 131.795211 </t>
  </si>
  <si>
    <t xml:space="preserve">Cost: 132.794850 </t>
  </si>
  <si>
    <t xml:space="preserve">Cost: 132.801409 </t>
  </si>
  <si>
    <t xml:space="preserve">Cost: 132.959744 </t>
  </si>
  <si>
    <t xml:space="preserve">Cost: 132.563281 </t>
  </si>
  <si>
    <t xml:space="preserve">Cost: 132.856090 </t>
  </si>
  <si>
    <t xml:space="preserve">Cost: 132.794160 </t>
  </si>
  <si>
    <t xml:space="preserve">Cost: 132.845088 </t>
  </si>
  <si>
    <t xml:space="preserve">Cost: 132.864304 </t>
  </si>
  <si>
    <t xml:space="preserve">Cost: 132.859643 </t>
  </si>
  <si>
    <t xml:space="preserve">Cost: 132.651920 </t>
  </si>
  <si>
    <t xml:space="preserve">Cost: 131.749734 </t>
  </si>
  <si>
    <t xml:space="preserve">Cost: 125.790999 </t>
  </si>
  <si>
    <t xml:space="preserve">Cost: 125.887402 </t>
  </si>
  <si>
    <t xml:space="preserve">Cost: 132.748682 </t>
  </si>
  <si>
    <t xml:space="preserve">Cost: 131.746827 </t>
  </si>
  <si>
    <t xml:space="preserve">Cost: 125.791007 </t>
  </si>
  <si>
    <t xml:space="preserve">Cost: 132.290595 </t>
  </si>
  <si>
    <t xml:space="preserve">Cost: 131.843231 </t>
  </si>
  <si>
    <t xml:space="preserve">Cost: 125.836485 </t>
  </si>
  <si>
    <t xml:space="preserve">Cost: 118.067967 </t>
  </si>
  <si>
    <t xml:space="preserve">Cost: 125.887412 </t>
  </si>
  <si>
    <t xml:space="preserve">Cost: 133.426967 </t>
  </si>
  <si>
    <t xml:space="preserve">Cost: 134.935099 </t>
  </si>
  <si>
    <t xml:space="preserve">Cost: 132.373335 </t>
  </si>
  <si>
    <t xml:space="preserve">Cost: 134.805421 </t>
  </si>
  <si>
    <t xml:space="preserve">Cost: 135.161630 </t>
  </si>
  <si>
    <t xml:space="preserve">Cost: 133.849182 </t>
  </si>
  <si>
    <t xml:space="preserve">Cost: 133.362773 </t>
  </si>
  <si>
    <t xml:space="preserve">Cost: 133.257333 </t>
  </si>
  <si>
    <t xml:space="preserve">Cost: 138.627761 </t>
  </si>
  <si>
    <t xml:space="preserve">Cost: 125.791009 </t>
  </si>
  <si>
    <t xml:space="preserve">Cost: 132.155833 </t>
  </si>
  <si>
    <t xml:space="preserve">Cost: 121.156858 </t>
  </si>
  <si>
    <t xml:space="preserve">Cost: 124.766888 </t>
  </si>
  <si>
    <t xml:space="preserve">Cost: 132.293427 </t>
  </si>
  <si>
    <t xml:space="preserve">Cost: 132.199075 </t>
  </si>
  <si>
    <t xml:space="preserve">Cost: 132.603120 </t>
  </si>
  <si>
    <t xml:space="preserve">Cost: 132.294516 </t>
  </si>
  <si>
    <t xml:space="preserve">Cost: 134.136172 </t>
  </si>
  <si>
    <t xml:space="preserve">Cost: 132.198111 </t>
  </si>
  <si>
    <t xml:space="preserve">Cost: 139.618287 </t>
  </si>
  <si>
    <t xml:space="preserve">Cost: 132.301765 </t>
  </si>
  <si>
    <t xml:space="preserve">Cost: 125.836475 </t>
  </si>
  <si>
    <t xml:space="preserve">Cost: 132.242499 </t>
  </si>
  <si>
    <t xml:space="preserve">Cost: 132.295396 </t>
  </si>
  <si>
    <t xml:space="preserve">Cost: 119.473873 </t>
  </si>
  <si>
    <t xml:space="preserve">Cost: 125.887415 </t>
  </si>
  <si>
    <t xml:space="preserve">Cost: 125.791973 </t>
  </si>
  <si>
    <t xml:space="preserve">Cost: 131.750699 </t>
  </si>
  <si>
    <t xml:space="preserve">Cost: 125.792978 </t>
  </si>
  <si>
    <t xml:space="preserve">Cost: 131.846138 </t>
  </si>
  <si>
    <t xml:space="preserve">Cost: 118.698930 </t>
  </si>
  <si>
    <t xml:space="preserve">Cost: 131.792304 </t>
  </si>
  <si>
    <t xml:space="preserve">Cost: 118.712418 </t>
  </si>
  <si>
    <t xml:space="preserve">Cost: 126.197106 </t>
  </si>
  <si>
    <t xml:space="preserve">Cost: 125.799223 </t>
  </si>
  <si>
    <t xml:space="preserve">Cost: 125.796597 </t>
  </si>
  <si>
    <t xml:space="preserve">Cost: 131.761206 </t>
  </si>
  <si>
    <t xml:space="preserve">Cost: 126.356607 </t>
  </si>
  <si>
    <t xml:space="preserve">Cost: 125.794627 </t>
  </si>
  <si>
    <t xml:space="preserve">Cost: 125.791804 </t>
  </si>
  <si>
    <t xml:space="preserve">Cost: 126.955540 </t>
  </si>
  <si>
    <t xml:space="preserve">Cost: 132.863339 </t>
  </si>
  <si>
    <t xml:space="preserve">Cost: 132.852336 </t>
  </si>
  <si>
    <t xml:space="preserve">Cost: 132.852338 </t>
  </si>
  <si>
    <t xml:space="preserve">Cost: 134.158032 </t>
  </si>
  <si>
    <t xml:space="preserve">Cost: 132.866893 </t>
  </si>
  <si>
    <t xml:space="preserve">Cost: 132.906358 </t>
  </si>
  <si>
    <t xml:space="preserve">Cost: 133.793799 </t>
  </si>
  <si>
    <t xml:space="preserve">Cost: 132.864923 </t>
  </si>
  <si>
    <t xml:space="preserve">Cost: 133.132141 </t>
  </si>
  <si>
    <t xml:space="preserve">Cost: 131.751705 </t>
  </si>
  <si>
    <t xml:space="preserve">Cost: 117.900051 </t>
  </si>
  <si>
    <t xml:space="preserve">Cost: 132.209430 </t>
  </si>
  <si>
    <t xml:space="preserve">Cost: 139.437754 </t>
  </si>
  <si>
    <t xml:space="preserve">Cost: 121.111380 </t>
  </si>
  <si>
    <t xml:space="preserve">Cost: 133.615044 </t>
  </si>
  <si>
    <t xml:space="preserve">Cost: 133.297290 </t>
  </si>
  <si>
    <t xml:space="preserve">Cost: 133.711976 </t>
  </si>
  <si>
    <t xml:space="preserve">Cost: 134.414977 </t>
  </si>
  <si>
    <t xml:space="preserve">Cost: 134.737068 </t>
  </si>
  <si>
    <t xml:space="preserve">Cost: 134.224196 </t>
  </si>
  <si>
    <t xml:space="preserve">Cost: 134.331114 </t>
  </si>
  <si>
    <t xml:space="preserve">Cost: 133.697154 </t>
  </si>
  <si>
    <t xml:space="preserve">Cost: 133.817412 </t>
  </si>
  <si>
    <t xml:space="preserve">Cost: 133.769883 </t>
  </si>
  <si>
    <t xml:space="preserve">Cost: 132.294515 </t>
  </si>
  <si>
    <t xml:space="preserve">Cost: 132.845087 </t>
  </si>
  <si>
    <t xml:space="preserve">Cost: 125.927659 </t>
  </si>
  <si>
    <t xml:space="preserve">Cost: 118.682528 </t>
  </si>
  <si>
    <t xml:space="preserve">Cost: 139.717079 </t>
  </si>
  <si>
    <t xml:space="preserve">Cost: 139.714900 </t>
  </si>
  <si>
    <t xml:space="preserve">Cost: 132.254908 </t>
  </si>
  <si>
    <t xml:space="preserve">Cost: 75.987760 </t>
  </si>
  <si>
    <t xml:space="preserve">Cost: 76.084164 </t>
  </si>
  <si>
    <t xml:space="preserve">Cost: 76.033237 </t>
  </si>
  <si>
    <t xml:space="preserve">Cost: 85.769860 </t>
  </si>
  <si>
    <t xml:space="preserve">Cost: 82.718910 </t>
  </si>
  <si>
    <t xml:space="preserve">Cost: 82.953767 </t>
  </si>
  <si>
    <t xml:space="preserve">Cost: 82.716073 </t>
  </si>
  <si>
    <t xml:space="preserve">Cost: 87.188302 </t>
  </si>
  <si>
    <t xml:space="preserve">Cost: 82.860718 </t>
  </si>
  <si>
    <t xml:space="preserve">Cost: 75.988725 </t>
  </si>
  <si>
    <t xml:space="preserve">Cost: 82.719114 </t>
  </si>
  <si>
    <t xml:space="preserve">Cost: 84.723496 </t>
  </si>
  <si>
    <t xml:space="preserve">Cost: 82.717242 </t>
  </si>
  <si>
    <t xml:space="preserve">Cost: 82.857362 </t>
  </si>
  <si>
    <t xml:space="preserve">Cost: 79.990727 </t>
  </si>
  <si>
    <t xml:space="preserve">Cost: 85.815338 </t>
  </si>
  <si>
    <t xml:space="preserve">Cost: 80.318699 </t>
  </si>
  <si>
    <t xml:space="preserve">Cost: 77.491738 </t>
  </si>
  <si>
    <t xml:space="preserve">Cost: 75.988727 </t>
  </si>
  <si>
    <t xml:space="preserve">Cost: 75.990597 </t>
  </si>
  <si>
    <t xml:space="preserve">Cost: 95.050107 </t>
  </si>
  <si>
    <t xml:space="preserve">Cost: 70.334550 </t>
  </si>
  <si>
    <t xml:space="preserve">Cost: 70.335558 </t>
  </si>
  <si>
    <t xml:space="preserve">Cost: 70.328398 </t>
  </si>
  <si>
    <t xml:space="preserve">Cost: 70.328400 </t>
  </si>
  <si>
    <t xml:space="preserve">Cost: 70.333588 </t>
  </si>
  <si>
    <t xml:space="preserve">Cost: 70.329365 </t>
  </si>
  <si>
    <t xml:space="preserve">Cost: 70.330367 </t>
  </si>
  <si>
    <t xml:space="preserve">Cost: 70.329363 </t>
  </si>
  <si>
    <t xml:space="preserve">Cost: 70.595490 </t>
  </si>
  <si>
    <t xml:space="preserve">Cost: 70.300413 </t>
  </si>
  <si>
    <t xml:space="preserve">Cost: 70.640968 </t>
  </si>
  <si>
    <t xml:space="preserve">Cost: 77.323807 </t>
  </si>
  <si>
    <t xml:space="preserve">Cost: 70.691895 </t>
  </si>
  <si>
    <t xml:space="preserve">Cost: 70.691898 </t>
  </si>
  <si>
    <t xml:space="preserve">Cost: 70.595494 </t>
  </si>
  <si>
    <t xml:space="preserve">Cost: 77.561498 </t>
  </si>
  <si>
    <t xml:space="preserve">Cost: 70.602745 </t>
  </si>
  <si>
    <t xml:space="preserve">Cost: 77.170016 </t>
  </si>
  <si>
    <t xml:space="preserve">Cost: 77.323803 </t>
  </si>
  <si>
    <t xml:space="preserve">Cost: 77.465093 </t>
  </si>
  <si>
    <t xml:space="preserve">Cost: 70.598431 </t>
  </si>
  <si>
    <t xml:space="preserve">Cost: 70.603710 </t>
  </si>
  <si>
    <t xml:space="preserve">Cost: 70.605680 </t>
  </si>
  <si>
    <t xml:space="preserve">Cost: 70.731972 </t>
  </si>
  <si>
    <t xml:space="preserve">Cost: 70.648217 </t>
  </si>
  <si>
    <t xml:space="preserve">Cost: 70.701119 </t>
  </si>
  <si>
    <t xml:space="preserve">Cost: 70.691896 </t>
  </si>
  <si>
    <t xml:space="preserve">Cost: 70.604715 </t>
  </si>
  <si>
    <t xml:space="preserve">Cost: 70.701116 </t>
  </si>
  <si>
    <t xml:space="preserve">Cost: 70.602740 </t>
  </si>
  <si>
    <t xml:space="preserve">Cost: 70.595492 </t>
  </si>
  <si>
    <t xml:space="preserve">Cost: 70.693866 </t>
  </si>
  <si>
    <t xml:space="preserve">Cost: 70.345891 </t>
  </si>
  <si>
    <t xml:space="preserve">Cost: 77.465094 </t>
  </si>
  <si>
    <t xml:space="preserve">Cost: 70.328396 </t>
  </si>
  <si>
    <t xml:space="preserve">Cost: 120.118506 </t>
  </si>
  <si>
    <t xml:space="preserve">Cost: 120.775736 </t>
  </si>
  <si>
    <t xml:space="preserve">Cost: 120.163984 </t>
  </si>
  <si>
    <t xml:space="preserve">Cost: 120.976916 </t>
  </si>
  <si>
    <t xml:space="preserve">Cost: 120.824050 </t>
  </si>
  <si>
    <t xml:space="preserve">Cost: 126.321612 </t>
  </si>
  <si>
    <t xml:space="preserve">Cost: 121.168936 </t>
  </si>
  <si>
    <t xml:space="preserve">Cost: 120.682442 </t>
  </si>
  <si>
    <t xml:space="preserve">Cost: 120.573453 </t>
  </si>
  <si>
    <t xml:space="preserve">Cost: 120.119429 </t>
  </si>
  <si>
    <t xml:space="preserve">Cost: 120.119472 </t>
  </si>
  <si>
    <t xml:space="preserve">Cost: 120.119487 </t>
  </si>
  <si>
    <t xml:space="preserve">Cost: 120.817240 </t>
  </si>
  <si>
    <t xml:space="preserve">Cost: 120.118508 </t>
  </si>
  <si>
    <t xml:space="preserve">Cost: 120.225980 </t>
  </si>
  <si>
    <t xml:space="preserve">Cost: 120.128594 </t>
  </si>
  <si>
    <t xml:space="preserve">Cost: 120.222161 </t>
  </si>
  <si>
    <t xml:space="preserve">Cost: 120.217749 </t>
  </si>
  <si>
    <t xml:space="preserve">Cost: 120.823028 </t>
  </si>
  <si>
    <t xml:space="preserve">Cost: 120.823995 </t>
  </si>
  <si>
    <t xml:space="preserve">Cost: 120.164965 </t>
  </si>
  <si>
    <t xml:space="preserve">Cost: 126.992446 </t>
  </si>
  <si>
    <t xml:space="preserve">Cost: 127.783247 </t>
  </si>
  <si>
    <t xml:space="preserve">Cost: 128.961588 </t>
  </si>
  <si>
    <t xml:space="preserve">Cost: 120.122309 </t>
  </si>
  <si>
    <t xml:space="preserve">Cost: 127.034390 </t>
  </si>
  <si>
    <t xml:space="preserve">Cost: 120.123315 </t>
  </si>
  <si>
    <t xml:space="preserve">Cost: 120.128707 </t>
  </si>
  <si>
    <t xml:space="preserve">Cost: 120.817241 </t>
  </si>
  <si>
    <t xml:space="preserve">Cost: 120.119489 </t>
  </si>
  <si>
    <t xml:space="preserve">Cost: 120.214911 </t>
  </si>
  <si>
    <t xml:space="preserve">Cost: 127.545761 </t>
  </si>
  <si>
    <t xml:space="preserve">Cost: 120.818205 </t>
  </si>
  <si>
    <t xml:space="preserve">Cost: 129.130700 </t>
  </si>
  <si>
    <t xml:space="preserve">Cost: 128.938900 </t>
  </si>
  <si>
    <t xml:space="preserve">Cost: 125.148179 </t>
  </si>
  <si>
    <t xml:space="preserve">Cost: 126.988109 </t>
  </si>
  <si>
    <t xml:space="preserve">Cost: 122.187848 </t>
  </si>
  <si>
    <t xml:space="preserve">Cost: 127.301766 </t>
  </si>
  <si>
    <t xml:space="preserve">Cost: 126.991480 </t>
  </si>
  <si>
    <t xml:space="preserve">Cost: 126.855196 </t>
  </si>
  <si>
    <t xml:space="preserve">Cost: 120.120453 </t>
  </si>
  <si>
    <t xml:space="preserve">Cost: 120.542342 </t>
  </si>
  <si>
    <t xml:space="preserve">Cost: 126.847989 </t>
  </si>
  <si>
    <t xml:space="preserve">Cost: 120.118507 </t>
  </si>
  <si>
    <t xml:space="preserve">Cost: 126.322578 </t>
  </si>
  <si>
    <t xml:space="preserve">Cost: 120.121344 </t>
  </si>
  <si>
    <t xml:space="preserve">Cost: 120.121345 </t>
  </si>
  <si>
    <t xml:space="preserve">Cost: 122.238775 </t>
  </si>
  <si>
    <t xml:space="preserve">Cost: 128.961587 </t>
  </si>
  <si>
    <t xml:space="preserve">Cost: 120.862717 </t>
  </si>
  <si>
    <t xml:space="preserve">Cost: 127.548907 </t>
  </si>
  <si>
    <t xml:space="preserve">Cost: 120.511845 </t>
  </si>
  <si>
    <t xml:space="preserve">Cost: 97.241022 </t>
  </si>
  <si>
    <t xml:space="preserve">Cost: 103.401750 </t>
  </si>
  <si>
    <t xml:space="preserve">Cost: 103.394348 </t>
  </si>
  <si>
    <t xml:space="preserve">Cost: 97.732997 </t>
  </si>
  <si>
    <t xml:space="preserve">Cost: 97.740395 </t>
  </si>
  <si>
    <t xml:space="preserve">Cost: 104.787492 </t>
  </si>
  <si>
    <t xml:space="preserve">Cost: 103.522381 </t>
  </si>
  <si>
    <t xml:space="preserve">Cost: 104.749425 </t>
  </si>
  <si>
    <t xml:space="preserve">Cost: 119.068674 </t>
  </si>
  <si>
    <t xml:space="preserve">Cost: 98.279785 </t>
  </si>
  <si>
    <t xml:space="preserve">Cost: 103.429025 </t>
  </si>
  <si>
    <t xml:space="preserve">Cost: 97.905173 </t>
  </si>
  <si>
    <t xml:space="preserve">Cost: 98.062547 </t>
  </si>
  <si>
    <t xml:space="preserve">Cost: 107.473271 </t>
  </si>
  <si>
    <t xml:space="preserve">Cost: 108.777371 </t>
  </si>
  <si>
    <t xml:space="preserve">Cost: 103.426098 </t>
  </si>
  <si>
    <t xml:space="preserve">Cost: 105.273526 </t>
  </si>
  <si>
    <t xml:space="preserve">Cost: 100.891275 </t>
  </si>
  <si>
    <t xml:space="preserve">Cost: 97.379889 </t>
  </si>
  <si>
    <t xml:space="preserve">Cost: 98.030672 </t>
  </si>
  <si>
    <t xml:space="preserve">Cost: 97.747648 </t>
  </si>
  <si>
    <t xml:space="preserve">Cost: 98.030685 </t>
  </si>
  <si>
    <t xml:space="preserve">Cost: 108.124055 </t>
  </si>
  <si>
    <t xml:space="preserve">Cost: 109.947596 </t>
  </si>
  <si>
    <t xml:space="preserve">Cost: 110.394883 </t>
  </si>
  <si>
    <t xml:space="preserve">Cost: 97.254390 </t>
  </si>
  <si>
    <t xml:space="preserve">Cost: 107.676512 </t>
  </si>
  <si>
    <t xml:space="preserve">Cost: 103.426217 </t>
  </si>
  <si>
    <t xml:space="preserve">Cost: 101.542058 </t>
  </si>
  <si>
    <t xml:space="preserve">Cost: 109.944689 </t>
  </si>
  <si>
    <t xml:space="preserve">Cost: 103.426199 </t>
  </si>
  <si>
    <t xml:space="preserve">Cost: 97.469606 </t>
  </si>
  <si>
    <t xml:space="preserve">Cost: 101.193295 </t>
  </si>
  <si>
    <t xml:space="preserve">Cost: 109.112373 </t>
  </si>
  <si>
    <t xml:space="preserve">Cost: 108.155929 </t>
  </si>
  <si>
    <t xml:space="preserve">Cost: 109.457438 </t>
  </si>
  <si>
    <t xml:space="preserve">Cost: 109.563362 </t>
  </si>
  <si>
    <t xml:space="preserve">Cost: 108.926305 </t>
  </si>
  <si>
    <t xml:space="preserve">Cost: 109.510822 </t>
  </si>
  <si>
    <t xml:space="preserve">Cost: 109.443698 </t>
  </si>
  <si>
    <t xml:space="preserve">Cost: 109.523701 </t>
  </si>
  <si>
    <t xml:space="preserve">Cost: 109.523749 </t>
  </si>
  <si>
    <t xml:space="preserve">Cost: 100.980992 </t>
  </si>
  <si>
    <t>Rota 10 Best:</t>
  </si>
  <si>
    <t>Rota 9 Best:</t>
  </si>
  <si>
    <t>Rota 8 Best:</t>
  </si>
  <si>
    <t>Rota 7 Best:</t>
  </si>
  <si>
    <t>Rota 6 Best: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</si>
  <si>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3.102000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</si>
  <si>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2.117000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</si>
  <si>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1.891000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</si>
  <si>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1.610000 </t>
  </si>
  <si>
    <t xml:space="preserve"> Path: [53S4, 208S6, 208S7, 208S8, 208S9, 208S10, 390S0, 390S1, 125S6, 125S7, 125S8, 125S9, 125S10, 125S11, 125S12, 202S6, 112S8, 55S7, 51S17, 619S0, 619S1, 619S2, 619S3, 619S4, 247S31, 619S6, 619S7, 619S8, 619S9, 619S10, 619S11, 619S12, 619S13, 127S1, 194S1, 194S2, 194S3, 194S4, 194S5, 194S6, 194S7, 194S8, 194S9, 194S10, 194S11, 194S12, 194S13, 194S14, 22S27, 22S28, 246S3] 1.642000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</si>
  <si>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1.569000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</si>
  <si>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1.475000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</si>
  <si>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1.558000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</si>
  <si>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1.628000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</si>
  <si>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1.457000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</si>
  <si>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2.949000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</si>
  <si>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3.624000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</si>
  <si>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2.678000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</si>
  <si>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3.042000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</si>
  <si>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3.541000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</si>
  <si>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3.304000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</si>
  <si>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3.633000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</si>
  <si>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2.756000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</si>
  <si>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3.436000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</si>
  <si>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3.246000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</si>
  <si>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2.501000 </t>
  </si>
  <si>
    <t xml:space="preserve"> Path: [53S4, 208S6, 208S7, 208S8, 208S9, 208S10, 390S0, 390S1, 125S6, 390S3, 202S4, 202S5, 202S6, 202S7, 202S8, 112S11, 112S12, 112S13, 22S0, 22S1, 22S2, 22S3, 22S4, 22S5, 22S6, 22S7, 273S1, 273S2, 273S3, 273S4, 273S5, 273S6, 273S7, 273S8, 216S5, 216S6, 216S7, 216S8, 216S9, 216S10, 216S11, 216S12, 216S13, 216S14, 216S15, 216S16, 216S17, 216S18, 216S19, 216S20, 216S21, 246S3] 2.475000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</si>
  <si>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2.861000 </t>
  </si>
  <si>
    <t xml:space="preserve"> Path: [53S4, 208S6, 208S7, 208S8, 208S9, 208S10, 390S0, 390S1, 125S6, 390S3, 202S4, 202S5, 202S6, 202S7, 202S8, 112S11, 112S12, 112S13, 22S0, 22S1, 22S2, 22S3, 22S4, 22S5, 22S6, 22S7, 22S8, 22S9, 22S10, 22S11, 22S12, 22S13, 22S14, 22S15, 22S16, 22S17, 22S18, 22S19, 22S20, 22S21, 22S22, 90S7, 216S13, 216S14, 216S15, 216S16, 216S17, 216S18, 216S19, 216S20, 216S21, 246S3] 3.215000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</si>
  <si>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216S10, 216S11, 216S12, 216S13, 216S14, 216S15, 216S16, 216S17, 216S18, 216S19, 216S20, 216S21, 246S3] 2.775000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</si>
  <si>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2.867000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</si>
  <si>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3.026000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</si>
  <si>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2.577000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</si>
  <si>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3.040000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</si>
  <si>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2.862000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</si>
  <si>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2.820000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</si>
  <si>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2.966000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</si>
  <si>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2.927000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</si>
  <si>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2.517000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</si>
  <si>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2.644000 </t>
  </si>
  <si>
    <t xml:space="preserve"> Path: [53S4, 208S6, 208S7, 208S8, 208S9, 208S10, 390S0, 390S1, 125S6, 125S7, 125S8, 125S9, 125S10, 125S11, 125S12, 125S13, 125S14, 112S10, 112S11, 202S10, 202S11, 202S12, 271S4, 529S1, 529S2, 529S3, 280S1, 280S2, 40S2, 47S11, 47S12, 129S17, 129S18, 133S8, 110S5, 110S6, 110S7, 110S8, 110S9, 247S25, 448S15, 448S16, 247S24, 619S11, 619S12, 619S13, 127S1, 194S1, 194S2, 194S3, 194S4, 194S5, 194S6, 194S7, 194S8, 194S9, 194S10, 194S11, 194S12, 194S13, 194S14, 22S27, 22S28, 246S3] 3.000000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</si>
  <si>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2.449000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</si>
  <si>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2.997000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</si>
  <si>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90S7, 216S13, 216S14, 216S15, 216S16, 216S17, 216S18, 216S19, 216S20, 216S21, 246S3] 2.633000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</si>
  <si>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2.901000 </t>
  </si>
  <si>
    <t xml:space="preserve"> Path: [53S4, 208S6, 208S7, 208S8, 208S9, 208S10, 390S0, 390S1, 125S6, 125S7, 125S8, 125S9, 125S10, 125S11, 125S12, 125S13, 125S14, 112S10, 112S11, 202S10, 202S11, 202S12, 271S4, 529S1, 529S2, 529S3, 280S1, 280S2, 40S2, 47S11, 47S12, 129S17, 129S18, 133S8, 110S5, 110S6, 110S7, 110S8, 110S9, 247S25, 448S15, 448S16, 247S24, 619S11, 619S12, 619S13, 127S1, 194S1, 194S2, 194S3, 194S4, 194S5, 194S6, 194S7, 194S8, 194S9, 194S10, 194S11, 194S12, 194S13, 194S14, 22S27, 22S28, 246S3] 2.717000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</si>
  <si>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1.852000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</si>
  <si>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2.159000 </t>
  </si>
  <si>
    <t xml:space="preserve"> Path: [53S4, 208S6, 208S7, 208S8, 208S9, 208S10, 390S0, 390S1, 125S6, 125S7, 125S8, 125S9, 125S10, 125S11, 125S12, 125S13, 125S14, 112S10, 112S11, 202S10, 202S11, 202S12, 271S4, 529S1, 529S2, 529S3, 280S1, 280S2, 40S2, 47S11, 47S12, 129S17, 129S18, 129S19, 129S20, 129S21, 129S22, 129S23, 129S24, 96S5, 96S6, 194S0, 194S1, 194S2, 194S3, 194S4, 194S5, 194S6, 194S7, 194S8, 194S9, 194S10, 194S11, 194S12, 194S13, 194S14, 22S27, 22S28, 246S3] 2.938000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</si>
  <si>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90S7, 216S13, 216S14, 216S15, 216S16, 216S17, 216S18, 216S19, 216S20, 216S21, 246S3] 1.961000 </t>
  </si>
  <si>
    <t xml:space="preserve"> Path: [53S4, 208S6, 208S7, 208S8, 208S9, 208S10, 390S0, 390S1, 125S6, 125S7, 125S8, 125S9, 125S10, 125S11, 125S12, 125S13, 125S14, 112S10, 112S11, 202S10, 202S11, 202S12, 271S4, 529S1, 529S2, 529S3, 280S1, 280S2, 40S2, 47S11, 47S12, 129S17, 129S18, 129S19, 129S20, 129S21, 129S22, 129S23, 129S24, 96S5, 96S6, 194S0, 194S1, 194S2, 194S3, 194S4, 194S5, 194S6, 194S7, 194S8, 194S9, 194S10, 194S11, 194S12, 194S13, 194S14, 22S27, 22S28, 246S3] 1.730000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</si>
  <si>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1.808000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</si>
  <si>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2.314000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</si>
  <si>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2.117000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</si>
  <si>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2.072000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</si>
  <si>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3.442000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</si>
  <si>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3.723000 </t>
  </si>
  <si>
    <t xml:space="preserve"> Path: [53S4, 208S6, 208S7, 208S8, 208S9, 208S10, 390S0, 390S1, 125S6, 390S3, 202S4, 202S5, 202S6, 202S7, 202S8, 112S11, 112S12, 112S13, 22S0, 22S1, 22S2, 22S3, 22S4, 22S5, 22S6, 22S7, 273S1, 273S2, 273S3, 273S4, 273S5, 273S6, 273S7, 273S8, 216S5, 216S6, 216S7, 216S8, 216S9, 216S10, 216S11, 216S12, 216S13, 216S14, 216S15, 216S16, 216S17, 216S18, 216S19, 216S20, 216S21, 246S3] 2.962000 </t>
  </si>
  <si>
    <t xml:space="preserve"> Path: [53S4, 208S6, 208S7, 208S8, 208S9, 208S10, 390S0, 390S1, 125S6, 494S13, 390S3, 202S4, 202S5, 202S6, 202S7, 202S8, 112S11, 112S12,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3.512000 </t>
  </si>
  <si>
    <t xml:space="preserve"> Path: [53S4, 208S6, 208S7, 208S8, 208S9, 208S10, 390S0, 390S1, 125S6, 494S13, 390S3, 202S4, 202S5, 202S6, 202S7, 202S8, 112S11, 112S12, 202S10, 55S10, 112S13, 22S0, 22S1, 22S2, 22S3, 22S4, 22S5, 22S6, 22S7, 273S1, 273S2, 316S7, 40S3, 239S8, 239S9, 239S10, 47S12, 129S17, 129S18, 129S19, 129S20, 129S21, 129S22, 129S23, 129S24, 96S5, 96S6, 194S0, 194S1, 194S2, 194S3, 194S4, 194S5, 194S6, 194S7, 194S8, 194S9, 194S10, 194S11, 194S12, 194S13, 194S14, 22S27, 22S28, 246S3] 3.695000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</si>
  <si>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3.260000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</si>
  <si>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3.374000 </t>
  </si>
  <si>
    <t xml:space="preserve"> Path: [53S4, 208S6, 208S7, 208S8, 208S9, 208S10, 390S0, 390S1, 125S6, 125S7, 125S8, 125S9, 125S10, 125S11, 125S12, 125S13, 125S14, 55S9, 125S16, 112S12,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3.781000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</si>
  <si>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3.550000 </t>
  </si>
  <si>
    <t xml:space="preserve"> Path: [53S4, 208S6, 208S7, 208S8, 208S9, 208S10, 390S0, 390S1, 125S6, 390S3, 202S4, 202S5, 202S6, 202S7, 202S8, 112S11, 112S12, 112S13, 22S0, 22S1, 22S2, 22S3, 22S4, 22S5, 22S6, 22S7, 273S1, 273S2, 316S7, 40S3, 239S8, 239S9, 239S10, 47S12, 129S17, 129S18, 129S19, 129S20, 129S21, 129S22, 129S23, 129S24, 96S5, 96S6, 194S0, 194S1, 194S2, 194S3, 194S4, 194S5, 194S6, 194S7, 194S8, 194S9, 194S10, 194S11, 194S12, 194S13, 194S14, 22S27, 22S28, 246S3] 3.844000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</si>
  <si>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2.536000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</si>
  <si>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90S7, 216S13, 216S14, 216S15, 216S16, 216S17, 216S18, 216S19, 216S20, 216S21, 246S3] 2.278000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</si>
  <si>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2.565000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</si>
  <si>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265S5, 265S6, 265S7, 265S8, 216S13, 216S14, 216S15, 216S16, 216S17, 216S18, 216S19, 216S20, 216S21, 246S3] 2.269000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</si>
  <si>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2.294000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</si>
  <si>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2.268000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</si>
  <si>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2.457000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</si>
  <si>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2.202000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</si>
  <si>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2.114000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</si>
  <si>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2.326000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</si>
  <si>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1.507000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</si>
  <si>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1.471000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</si>
  <si>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90S7, 216S13, 216S14, 216S15, 216S16, 216S17, 216S18, 216S19, 216S20, 216S21, 246S3] 1.565000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</si>
  <si>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1.525000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</si>
  <si>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90S7, 216S13, 216S14, 216S15, 216S16, 216S17, 216S18, 216S19, 216S20, 216S21, 246S3] 1.736000 </t>
  </si>
  <si>
    <t xml:space="preserve"> Path: [53S4, 208S6, 208S7, 208S8, 208S9, 208S10, 390S0, 390S1, 125S6, 390S3, 202S4, 202S5, 202S6, 202S7, 202S8, 112S11, 112S12, 112S13, 22S0, 22S1, 22S2, 22S3, 22S4, 22S5, 22S6, 22S7, 273S1, 273S2, 273S3, 273S4, 273S5, 273S6, 273S7, 273S8, 216S5, 216S6, 216S7, 216S8, 216S9, 216S10, 216S11, 216S12, 216S13, 216S14, 216S15, 216S16, 216S17, 216S18, 216S19, 216S20, 216S21, 246S3] 1.541000 </t>
  </si>
  <si>
    <t xml:space="preserve"> Path: [53S4, 208S6, 208S7, 208S8, 208S9, 208S10, 390S0, 390S1, 125S6, 390S3, 202S4, 202S5, 202S6, 202S7, 202S8, 112S11, 202S10, 202S11, 202S12, 271S4, 529S1, 529S2, 529S3, 280S1, 280S2, 40S2, 47S11, 47S12, 129S17, 129S18, 129S19, 129S20, 129S21, 129S22, 129S23, 129S24, 96S5, 96S6, 194S0, 194S1, 194S2, 194S3, 194S4, 194S5, 194S6, 194S7, 194S8, 194S9, 194S10, 194S11, 194S12, 194S13, 194S14, 22S27, 22S28, 246S3] 1.677000 </t>
  </si>
  <si>
    <t xml:space="preserve"> Path: [53S4, 208S6, 208S7, 208S8, 208S9, 208S10, 390S0, 390S1, 125S6, 125S7, 125S8, 125S9, 125S10, 125S11, 125S12, 125S13, 125S14, 112S10, 112S11, 112S12, 112S13, 22S0, 22S1, 22S2, 22S3, 22S4, 22S5, 22S6, 22S7, 273S1, 273S2, 316S7, 40S3, 239S8, 239S9, 239S10, 47S12, 129S17, 129S18, 129S19, 129S20, 129S21, 129S22, 129S23, 129S24, 96S5, 96S6, 194S0, 194S1, 194S2, 194S3, 194S4, 194S5, 194S6, 194S7, 194S8, 194S9, 194S10, 194S11, 194S12, 194S13, 194S14, 22S27, 22S28, 246S3] 1.831000 </t>
  </si>
  <si>
    <t xml:space="preserve"> Path: [53S4, 208S6, 208S7, 208S8, 208S9, 208S10, 390S0, 390S1, 125S6, 390S3, 202S4, 202S5, 202S6, 112S8, 55S7, 51S17, 619S0, 619S1, 619S2, 619S3, 619S4, 247S31, 619S6, 619S7, 619S8, 619S9, 619S10, 619S11, 619S12, 619S13, 127S1, 127S2, 127S3, 127S4, 127S5, 247S14, 88S2, 88S3, 88S4, 88S5, 113S16, 216S15, 216S16, 216S17, 216S18, 216S19, 216S20, 216S21, 246S3] 2.095000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</si>
  <si>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1.713000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</si>
  <si>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1.668000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</si>
  <si>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1.705000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</si>
  <si>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1.573000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</si>
  <si>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1.920000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</si>
  <si>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1.783000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</si>
  <si>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1.741000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</si>
  <si>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2.284000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</si>
  <si>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90S7, 216S13, 216S14, 216S15, 216S16, 216S17, 216S18, 216S19, 216S20, 216S21, 246S3] 1.715000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</si>
  <si>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1.499000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</si>
  <si>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1.854000 </t>
  </si>
  <si>
    <t xml:space="preserve"> Path: [53S4, 208S6, 208S7, 208S8, 208S9, 208S10, 390S0, 390S1, 125S6, 125S7, 125S8, 125S9, 125S10, 125S11, 125S12, 125S13, 125S14, 112S10, 112S11, 112S12, 202S10, 202S11, 202S12, 271S4, 529S1, 529S2, 529S3, 280S1, 280S2, 40S2, 47S11, 47S12, 129S17, 129S18, 133S8, 110S5, 110S6, 110S7, 110S8, 110S9, 247S25, 448S15, 448S16, 247S24, 619S11, 619S12, 619S13, 127S1, 194S1, 194S2, 194S3, 194S4, 194S5, 194S6, 194S7, 194S8, 194S9, 194S10, 194S11, 194S12, 194S13, 194S14, 22S27, 22S28, 246S3] 3.513000 </t>
  </si>
  <si>
    <t xml:space="preserve"> Path: [53S4, 208S6, 208S7, 208S8, 208S9, 208S10, 390S0, 390S1, 125S6, 125S7, 125S8, 125S9, 125S10, 125S11, 125S12, 125S13, 125S14, 112S10, 112S11, 202S10, 202S11, 202S12, 271S4, 529S1, 529S2, 529S3, 280S1, 280S2, 40S2, 47S11, 47S12, 129S17, 129S18, 129S19, 129S20, 129S21, 129S22, 129S23, 129S24, 96S5, 96S6, 194S0, 194S1, 194S2, 194S3, 194S4, 194S5, 194S6, 194S7, 194S8, 194S9, 194S10, 194S11, 194S12, 194S13, 194S14, 22S27, 22S28, 246S3] 5.100000 </t>
  </si>
  <si>
    <t xml:space="preserve"> Path: [53S4, 208S6, 208S7, 208S8, 208S9, 208S10, 390S0, 390S1, 125S6, 390S3, 202S4, 202S5, 202S6, 202S7, 202S8, 112S11, 112S12, 112S13, 22S0, 22S1, 22S2, 22S3, 22S4, 22S5, 22S6, 22S7, 273S1, 273S2, 316S7, 40S3, 239S8, 239S9, 239S10, 47S12, 129S17, 129S18, 133S8, 110S5, 110S6, 110S7, 110S8, 110S9, 247S25, 448S15, 448S16, 247S24, 619S11, 619S12, 619S13, 127S1, 194S1, 194S2, 194S3, 194S4, 194S5, 194S6, 194S7, 194S8, 194S9, 194S10, 194S11, 194S12, 194S13, 194S14, 22S27, 22S28, 246S3] 4.724000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</si>
  <si>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3.722000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</si>
  <si>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4.748000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</si>
  <si>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3.491000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</si>
  <si>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3.831000 </t>
  </si>
  <si>
    <t xml:space="preserve"> Path: [53S4, 208S6, 208S7, 208S8, 208S9, 208S10, 390S0, 390S1, 125S6, 390S3, 202S4, 202S5, 202S6, 202S7, 202S8, 112S11, 202S10, 202S11, 202S12, 271S4, 529S1, 529S2, 529S3, 280S1, 280S2, 40S2, 47S11, 47S12, 129S17, 129S18, 129S19, 129S20, 129S21, 129S22, 129S23, 129S24, 96S5, 96S6, 194S0, 194S1, 194S2, 194S3, 194S4, 194S5, 194S6, 194S7, 194S8, 194S9, 194S10, 194S11, 194S12, 194S13, 194S14, 22S27, 22S28, 246S3] 4.614000 </t>
  </si>
  <si>
    <t xml:space="preserve"> Path: [53S4, 208S6, 208S7, 208S8, 208S9, 208S10, 390S0, 390S1, 125S6, 390S3, 202S4, 202S5, 202S6, 202S7, 202S8, 112S11, 112S12, 112S13, 22S0, 22S1, 22S2, 22S3, 22S4, 22S5, 22S6, 22S7, 273S1, 273S2, 273S3, 273S4, 273S5, 273S6, 273S7, 273S8, 216S5, 216S6, 216S7, 216S8, 216S9, 216S10, 216S11, 216S12, 216S13, 216S14, 216S15, 216S16, 216S17, 216S18, 216S19, 216S20, 216S21, 246S3] 3.625000 </t>
  </si>
  <si>
    <t xml:space="preserve"> Path: [53S4, 208S6, 208S7, 208S8, 208S9, 208S10, 390S0, 390S1, 125S6, 125S7, 125S8, 125S9, 125S10, 125S11, 125S12, 125S13, 125S14, 112S10, 112S11, 202S10, 202S11, 202S12, 271S4, 529S1, 529S2, 529S3, 280S1, 280S2, 40S2, 47S11, 47S12, 129S17, 129S18, 129S19, 129S20, 129S21, 129S22, 129S23, 129S24, 96S5, 96S6, 194S0, 194S1, 194S2, 194S3, 194S4, 194S5, 194S6, 194S7, 194S8, 194S9, 194S10, 194S11, 194S12, 194S13, 194S14, 22S27, 22S28, 246S3] 4.994000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</si>
  <si>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2.642000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</si>
  <si>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2.873000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</si>
  <si>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2.645000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</si>
  <si>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216S10, 216S11, 216S12, 216S13, 216S14, 216S15, 216S16, 216S17, 216S18, 216S19, 216S20, 216S21, 246S3] 2.817000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</si>
  <si>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2.879000 </t>
  </si>
  <si>
    <t xml:space="preserve"> Path: [53S4, 208S6, 208S7, 208S8, 208S9, 208S10, 390S0, 390S1, 125S6, 390S3, 202S4, 202S5, 202S6, 202S7, 202S8, 112S11, 112S12, 112S13, 22S0, 22S1, 22S2, 22S3, 22S4, 22S5, 22S6, 22S7, 22S8, 22S9, 22S10, 22S11, 22S12, 22S13, 22S14, 22S15, 22S16, 22S17, 22S18, 22S19, 22S20, 265S5, 265S6, 265S7, 265S8, 216S13, 216S14, 216S15, 216S16, 216S17, 216S18, 216S19, 216S20, 216S21, 246S3] 2.410000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</si>
  <si>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2.539000 </t>
  </si>
  <si>
    <t xml:space="preserve"> Path: [53S4, 208S6, 208S7, 208S8, 208S9, 208S10, 390S0, 390S1, 125S6, 390S3, 202S4, 202S5, 202S6, 202S7, 202S8, 112S11, 112S12, 112S13, 22S0, 22S1, 22S2, 22S3, 22S4, 22S5, 22S6, 22S7, 22S8, 22S9, 22S10, 22S11, 22S12, 22S13, 22S14, 22S15, 22S16, 22S17, 22S18, 22S19, 22S20, 22S21, 22S22, 22S23, 22S24, 22S25, 22S26, 22S27, 22S28, 246S3] 2.637000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</si>
  <si>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2.485000 </t>
  </si>
  <si>
    <t xml:space="preserve"> Path: [53S4, 208S6, 208S7, 208S8, 208S9, 208S10, 390S0, 390S1, 125S6, 390S3, 202S4, 202S5, 202S6, 202S7, 202S8, 112S11, 112S12, 112S13, 22S0, 22S1, 22S2, 22S3, 22S4, 22S5, 22S6, 22S7, 22S8, 22S9, 22S10, 22S11, 22S12, 22S13, 22S14, 22S15, 22S16, 22S17, 22S18, 22S19, 22S20, 265S5, 265S6, 265S7, 265S8, 216S13, 216S14, 216S15, 216S16, 216S17, 216S18, 216S19, 216S20, 216S21, 246S3] 3.228000 </t>
  </si>
  <si>
    <t xml:space="preserve"> Path: [53S4, 208S6, 208S7, 208S8, 208S9, 208S10, 390S0, 390S1, 125S6, 390S3, 202S4, 202S5, 202S6, 202S7, 202S8, 112S11, 202S10, 202S11, 202S12, 271S4, 529S1, 529S2, 529S3, 280S1, 280S2, 40S2, 47S11, 47S12, 129S17, 129S18, 133S8, 110S5, 110S6, 110S7, 110S8, 110S9, 247S25, 448S15, 448S16, 247S24, 619S11, 619S12, 619S13, 127S1, 194S1, 194S2, 194S3, 194S4, 194S5, 194S6, 194S7, 194S8, 194S9, 194S10, 194S11, 194S12, 194S13, 194S14, 22S27, 22S28, 246S3] 5.641000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</si>
  <si>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4.139000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</si>
  <si>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4.396000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</si>
  <si>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90S7, 216S13, 216S14, 216S15, 216S16, 216S17, 216S18, 216S19, 216S20, 216S21, 246S3] 4.445000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</si>
  <si>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4.801000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</si>
  <si>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3.995000 </t>
  </si>
  <si>
    <t xml:space="preserve"> Path: [53S4, 208S6, 208S7, 208S8, 208S9, 208S10, 390S0, 390S1, 125S6, 125S7, 125S8, 125S9, 125S10, 125S11, 125S12, 125S13, 125S14, 55S9, 55S10, 112S13, 22S0, 22S1, 22S2, 22S3, 22S4, 22S5, 22S6, 22S7, 273S1, 273S2, 316S7, 40S3, 239S8, 239S9, 239S10, 47S12, 129S17, 129S18, 129S19, 129S20, 129S21, 129S22, 129S23, 129S24, 96S5, 96S6, 194S0, 194S1, 194S2, 194S3, 194S4, 194S5, 194S6, 194S7, 194S8, 194S9, 194S10, 194S11, 194S12, 194S13, 194S14, 22S27, 22S28, 246S3] 4.840000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</si>
  <si>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4.375000 </t>
  </si>
  <si>
    <t xml:space="preserve"> Path: [53S4, 208S6, 208S7, 208S8, 208S9, 208S10, 390S0, 390S1, 125S6, 390S3, 202S4, 202S5, 202S6, 202S7, 202S8, 112S11, 112S12, 112S13, 22S0, 22S1, 22S2, 22S3, 22S4, 22S5, 22S6, 22S7, 22S8, 22S9, 22S10, 22S11, 22S12, 22S13, 22S14, 22S15, 22S16, 22S17, 22S18, 22S19, 22S20, 22S21, 22S22, 90S7, 216S13, 216S14, 216S15, 216S16, 216S17, 216S18, 216S19, 216S20, 216S21, 246S3] 4.560000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</si>
  <si>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4.137000 </t>
  </si>
  <si>
    <t xml:space="preserve"> Path: [53S4, 208S6, 208S7, 208S8, 208S9, 208S10, 390S0, 390S1, 125S6, 494S13, 390S3, 202S4, 202S5, 202S6, 202S7, 202S8, 112S11, 112S12, 202S10, 55S10, 112S13, 22S0, 22S1, 22S2, 22S3, 22S4, 22S5, 22S6, 22S7, 22S8, 22S9, 22S10, 22S11, 22S12, 22S13, 22S14, 22S15, 22S16, 22S17, 22S18, 22S19, 216S10, 216S11, 216S12, 216S13, 216S14, 216S15, 216S16, 216S17, 216S18, 216S19, 216S20, 216S21, 246S3] 4.177000 </t>
  </si>
  <si>
    <t xml:space="preserve"> Path: [53S4, 208S6, 208S7, 208S8, 208S9, 208S10, 390S0, 390S1, 125S6, 494S13,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4.487000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</si>
  <si>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4.333000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</si>
  <si>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4.490000 </t>
  </si>
  <si>
    <t xml:space="preserve"> Path: [53S4, 208S6, 208S7, 208S8, 208S9, 208S10, 390S0, 390S1, 125S6, 494S13, 390S3, 202S4, 202S5, 202S6, 112S8, 55S7, 112S10, 112S11, 202S10, 55S10, 112S13, 22S0, 22S1, 22S2, 22S3, 22S4, 22S5, 22S6, 22S7, 273S1, 273S2, 316S7, 40S3, 239S8, 239S9, 239S10, 47S12, 129S17, 129S18, 129S19, 129S20, 129S21, 129S22, 129S23, 129S24, 96S5, 96S6, 194S0, 194S1, 194S2, 194S3, 194S4, 194S5, 194S6, 194S7, 194S8, 128S4, 246S6, 194S9, 194S10, 194S11, 194S12, 194S13, 194S14, 22S27, 22S28, 246S3] 4.975000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</si>
  <si>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5.216000 </t>
  </si>
  <si>
    <t xml:space="preserve"> Path: [53S4, 208S6, 208S7, 208S8, 208S9, 208S10, 390S0, 390S1, 125S6, 494S13,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4.202000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</si>
  <si>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4.265000 </t>
  </si>
  <si>
    <t xml:space="preserve"> Path: [53S4, 208S6, 208S7, 208S8, 208S9, 208S10, 3S6, 390S0, 390S1, 125S6, 494S13, 390S3, 202S4, 202S5, 202S6, 112S8, 55S7, 112S10, 112S11, 202S10, 202S11, 202S12, 271S4, 529S1, 529S2, 529S3, 280S1, 280S2, 40S2, 47S11, 47S12, 129S17, 129S18, 129S19, 129S20, 129S21, 129S22, 247S22, 96S2, 96S3, 96S4, 96S5, 96S6, 194S0, 194S1, 194S2, 194S3, 194S4, 194S5, 194S6, 194S7, 194S8, 194S9, 194S10, 194S11, 194S12, 625S32, 194S13, 194S14, 22S27, 22S28, 246S3] 5.305000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</si>
  <si>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4.869000 </t>
  </si>
  <si>
    <t xml:space="preserve"> Path: [53S4, 208S6, 208S7, 208S8, 208S9, 208S10, 3S6, 390S0, 390S1, 125S6, 494S13, 390S3, 202S4, 202S5, 202S6, 112S8, 55S7, 494S4, 125S13, 125S14, 55S9, 125S16, 112S12, 112S13, 22S0, 22S1, 22S2, 22S3, 22S4, 22S5, 22S6, 22S7, 22S8, 22S9, 22S10, 22S11, 22S12, 22S13, 22S14, 22S15, 273S8, 216S5, 216S6, 216S7, 216S8, 216S9, 216S10, 216S11, 216S12, 265S7, 265S8, 216S13, 216S14, 216S15, 216S16, 216S17, 216S18, 216S19, 216S20, 216S21, 246S3] 27.557000 </t>
  </si>
  <si>
    <t xml:space="preserve"> Path: [53S4, 208S6, 208S7, 208S8, 208S9, 208S10, 3S6, 390S0, 390S1, 125S6, 494S13, 390S3, 202S4, 202S5, 202S6, 112S8, 55S7, 494S4,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26.366000 </t>
  </si>
  <si>
    <t xml:space="preserve"> Path: [53S4, 208S6, 208S7, 208S8, 208S9, 208S10, 3S6, 390S0, 390S1, 125S6, 494S13, 390S3, 202S4, 202S5, 202S6, 112S8, 55S7, 494S4, 125S13, 125S14, 55S9, 125S16, 112S12, 202S10, 202S11, 112S13, 22S0, 22S1, 22S2, 22S3, 22S4, 22S5, 22S6, 22S7, 22S8, 22S9, 22S10, 22S11, 22S12, 22S13, 22S14, 22S15, 22S16, 216S5, 216S6, 216S7, 216S8, 216S9, 216S10, 216S11, 216S12, 265S7, 265S8, 216S13, 216S14, 216S15, 216S16, 216S17, 216S18, 216S19, 216S20, 113S13, 246S4, 194S13, 194S14, 22S27, 22S28, 246S3] 20.942000 </t>
  </si>
  <si>
    <t xml:space="preserve"> Path: [53S4, 208S6, 208S7, 208S8, 208S9, 208S10, 390S0, 390S1, 259S13, 112S2, 125S3, 112S4, 125S5, 125S6, 494S13, 390S3, 202S4, 202S5, 202S6, 112S8, 55S7, 494S4, 125S13, 125S14, 55S9, 125S16, 112S12, 202S10, 202S11, 202S12, 271S4, 271S5, 271S6, 271S7, 220S6, 220S7, 220S8, 220S9, 220S10, 220S11, 220S12, 220S13, 220S14, 220S15, 220S16, 220S17, 220S18, 220S19, 205S5, 495S7, 220S20, 205S6, 205S7, 205S8, 205S9, 205S10, 205S11, 205S12, 205S13, 205S14, 625S28, 625S29, 625S30, 625S31, 625S32, 194S13, 194S14, 22S27, 22S28, 246S3] 32.505000 </t>
  </si>
  <si>
    <t xml:space="preserve"> Path: [53S4, 208S6, 208S7, 208S8, 208S9, 208S10, 3S6, 390S0, 390S1, 125S6, 494S13, 390S3, 202S4, 202S5, 202S6, 112S8, 55S7, 494S4, 125S13, 125S14, 55S9, 125S16, 112S12, 202S10, 202S11, 202S12, 271S4, 271S5, 271S6, 271S7, 220S6, 220S7, 220S8, 220S9, 220S10, 220S11, 220S12, 220S13, 220S14, 220S15, 220S16, 220S17, 220S18, 220S19, 205S5, 495S7, 220S20, 205S6, 205S7, 205S8, 205S9, 205S10, 205S11, 205S12, 205S13, 205S14, 625S28, 625S29, 625S30, 625S31, 22S29, 22S30, 113S12, 113S13, 246S4, 194S13, 216S19, 216S20, 216S21, 246S3] 26.228000 </t>
  </si>
  <si>
    <t xml:space="preserve"> Path: [53S4, 208S6, 208S7, 208S8, 208S9, 208S10, 3S6,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113S13, 246S4, 194S13, 194S14, 22S27, 22S28, 246S3] 21.618000 </t>
  </si>
  <si>
    <t xml:space="preserve"> Path: [53S4, 208S6, 208S7, 208S8, 208S9, 208S10, 3S6, 390S0, 390S1, 125S6, 494S13, 390S3, 202S4, 202S5, 202S6, 112S8, 55S7, 494S4, 125S13, 125S14, 55S9, 125S16, 112S12, 202S10, 202S11, 202S12, 271S4, 271S5, 271S6, 271S7, 220S6, 220S7, 220S8, 220S9, 220S10, 220S11, 220S12, 220S13, 220S14, 220S15, 220S16, 220S17, 220S18, 495S9, 205S4, 205S5, 495S7, 220S20, 205S6, 205S7, 205S8, 205S9, 205S10, 205S11, 205S12, 205S13, 205S14, 625S28, 625S29, 625S30, 625S31, 625S32, 194S13, 216S19, 216S20, 216S21, 246S3] 25.228000 </t>
  </si>
  <si>
    <t xml:space="preserve"> Path: [53S4, 208S6, 208S7, 208S8, 208S9, 208S10, 3S6, 390S0, 390S1, 125S6, 494S13, 390S3, 202S4, 202S5, 202S6, 112S8, 55S7, 494S4, 125S13, 125S14, 55S9, 125S16, 112S12, 202S10, 202S11, 202S12, 271S4, 271S5, 271S6, 271S7, 220S6, 220S7, 220S8, 220S9, 220S10, 220S11, 220S12, 220S13, 220S14, 220S15, 220S16, 220S17, 220S18, 495S9, 205S4, 205S5, 205S6, 205S7, 205S8, 205S9, 205S10, 205S11, 205S12, 205S13, 205S14, 625S28, 625S29, 625S30, 625S31, 22S29, 22S30, 113S12, 113S13, 246S4, 194S13, 216S19, 216S20, 216S21, 246S3] 21.463000 </t>
  </si>
  <si>
    <t xml:space="preserve"> Path: [53S4, 208S6, 208S7, 208S8, 208S9, 208S10, 3S6, 390S0, 390S1, 259S13, 112S2, 125S3, 112S4, 112S5, 112S6, 112S7, 112S8, 55S7, 494S4, 125S13, 125S14, 55S9, 125S16, 112S12, 202S10, 202S11, 202S12, 271S4, 271S5, 271S6, 271S7, 220S6, 220S7, 220S8, 220S9, 220S10, 220S11, 220S12, 220S13, 220S14, 220S15, 220S16, 226S26, 226S27, 220S17, 220S18, 495S9, 205S4, 205S5, 205S6, 205S7, 205S8, 205S9, 205S10, 205S11, 205S12, 205S13, 205S14, 625S28, 625S29, 625S30, 625S31, 22S29, 22S30, 113S12, 113S13, 246S4, 194S13, 216S19, 216S20, 216S21, 246S3] 18.394000 </t>
  </si>
  <si>
    <t xml:space="preserve"> Path: [53S4, 208S6, 208S7, 208S8, 208S9, 208S10, 3S6, 390S0, 390S1, 125S6, 494S13, 390S3, 202S4, 202S5, 202S6, 112S8, 55S7, 494S4, 125S13, 125S14, 55S9, 125S16, 112S12, 202S10, 202S11, 202S12, 271S4, 271S5, 271S6, 271S7, 220S6, 220S7, 220S8, 220S9, 220S10, 220S11, 220S12, 220S13, 220S14, 220S15, 220S16, 220S17, 220S18, 495S9, 205S4, 205S5, 495S7, 220S20, 205S6, 205S7, 205S8, 205S9, 205S10, 205S11, 205S12, 205S13, 205S14, 625S28, 625S29, 625S30, 625S31, 625S32, 194S13, 194S14, 22S27, 22S28, 246S3] 25.938000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</si>
  <si>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2.854000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</si>
  <si>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2.812000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</si>
  <si>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2.525000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</si>
  <si>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2.782000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</si>
  <si>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90S7, 216S13, 216S14, 216S15, 216S16, 216S17, 216S18, 216S19, 216S20, 216S21, 246S3] 2.936000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</si>
  <si>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3.045000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</si>
  <si>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3.152000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</si>
  <si>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3.324000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</si>
  <si>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2.950000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</si>
  <si>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2.959000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</si>
  <si>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8.970000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</si>
  <si>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9.495000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</si>
  <si>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9.945000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</si>
  <si>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9.715000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</si>
  <si>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10.307000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</si>
  <si>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9.554000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</si>
  <si>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625S44, 22S15, 22S16, 22S17, 22S18, 22S19, 22S20, 22S21, 22S22, 90S7, 216S13, 216S14, 216S15, 216S16, 216S17, 216S18, 216S19, 216S20, 216S21, 246S3] 9.165000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</si>
  <si>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8.750000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</si>
  <si>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90S7, 216S13, 216S14, 216S15, 216S16, 216S17, 216S18, 216S19, 216S20, 216S21, 246S3] 8.838000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</si>
  <si>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9.427000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</si>
  <si>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3.156000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</si>
  <si>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90S7, 216S13, 216S14, 216S15, 216S16, 216S17, 216S18, 216S19, 216S20, 216S21, 246S3] 3.725000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</si>
  <si>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3.973000 </t>
  </si>
  <si>
    <t xml:space="preserve"> Path: [53S4, 208S6, 208S7, 208S8, 208S9, 208S10, 390S0, 390S1, 125S6, 125S7, 125S8, 125S9, 125S10, 125S11, 125S12, 125S13, 125S14, 112S10, 112S11, 202S10, 202S11, 202S12, 271S4, 529S1, 529S2, 529S3, 280S1, 280S2, 40S2, 47S11, 47S12, 129S17, 129S18, 133S8, 110S5, 110S6, 110S7, 110S8, 110S9, 247S25, 448S15, 448S16, 247S24, 619S11, 619S12, 619S13, 127S1, 194S1, 194S2, 194S3, 194S4, 194S5, 194S6, 194S7, 194S8, 194S9, 194S10, 194S11, 194S12, 194S13, 194S14, 22S27, 22S28, 246S3] 4.958000 </t>
  </si>
  <si>
    <t xml:space="preserve"> Path: [53S4, 208S6, 208S7, 208S8, 208S9, 208S10, 390S0, 390S1, 125S6, 125S7, 125S8, 125S9, 125S10, 125S11, 125S12, 125S13, 125S14, 112S10, 112S11, 202S10, 202S11, 202S12, 271S4, 529S1, 529S2, 529S3, 280S1, 280S2, 40S2, 47S11, 47S12, 129S17, 129S18, 129S19, 129S20, 129S21, 129S22, 129S23, 129S24, 96S5, 96S6, 194S0, 194S1, 194S2, 194S3, 194S4, 194S5, 194S6, 194S7, 194S8, 194S9, 194S10, 194S11, 194S12, 194S13, 194S14, 22S27, 22S28, 246S3] 4.081000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</si>
  <si>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3.807000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</si>
  <si>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3.695000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</si>
  <si>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90S7, 216S13, 216S14, 216S15, 216S16, 216S17, 216S18, 216S19, 216S20, 216S21, 246S3] 3.108000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</si>
  <si>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265S5, 265S6, 265S7, 265S8, 216S13, 216S14, 216S15, 216S16, 216S17, 216S18, 216S19, 216S20, 216S21, 246S3] 4.299000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</si>
  <si>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3.873000 </t>
  </si>
  <si>
    <t xml:space="preserve"> Path: [53S4, 208S6, 208S7, 208S8, 208S9, 208S10, 390S0, 390S1, 125S6, 125S7, 125S8, 125S9, 125S10, 125S11, 125S12, 125S13, 125S14, 55S9, 55S10, 112S13, 22S0, 22S1, 22S2, 22S3, 22S4, 22S5, 22S6, 22S7, 273S1, 273S2, 316S7, 40S3, 239S8, 239S9, 239S10, 47S12, 129S17, 129S18, 129S19, 129S20, 129S21, 129S22, 129S23, 129S24, 96S5, 96S6, 194S0, 194S1, 194S2, 194S3, 194S4, 194S5, 194S6, 194S7, 194S8, 194S9, 194S10, 194S11, 194S12, 194S13, 194S14, 22S27, 22S28, 246S3] 8.892000 </t>
  </si>
  <si>
    <t xml:space="preserve"> Path: [53S4, 208S6, 208S7, 208S8, 208S9, 208S10, 390S0, 390S1, 125S6, 494S13, 390S3, 202S4, 202S5, 202S6, 112S8, 55S7,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9.613000 </t>
  </si>
  <si>
    <t xml:space="preserve"> Path: [53S4, 208S6, 208S7, 208S8, 208S9, 208S10, 390S0, 390S1, 125S6, 494S13, 390S3, 202S4, 202S5, 202S6, 202S7, 202S8, 112S11, 112S12, 112S13, 22S0, 22S1, 22S2, 22S3, 22S4, 22S5, 22S6, 22S7, 22S8, 22S9, 22S10, 22S11, 22S12, 22S13, 22S14, 625S44, 22S15, 22S16, 22S17, 22S18, 22S19, 22S20, 22S21, 22S22, 22S23, 22S24, 22S25, 22S26, 22S27, 22S28, 246S3] 10.966000 </t>
  </si>
  <si>
    <t xml:space="preserve"> Path: [53S4, 208S6, 208S7, 208S8, 208S9, 208S10, 390S0, 390S1, 125S6, 494S13,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8.015000 </t>
  </si>
  <si>
    <t xml:space="preserve"> Path: [53S4, 208S6, 208S7, 208S8, 208S9, 208S10, 390S0, 390S1, 125S6, 390S3, 202S4, 202S5, 202S6, 112S8, 55S7, 112S10, 112S11, 112S12,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9.423000 </t>
  </si>
  <si>
    <t xml:space="preserve"> Path: [53S4, 208S6, 208S7, 208S8, 208S9, 208S10, 390S0, 390S1, 125S6, 494S13,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7.579000 </t>
  </si>
  <si>
    <t xml:space="preserve"> Path: [53S4, 208S6, 208S7, 208S8, 208S9, 208S10, 390S0, 390S1, 125S6, 494S13,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7.674000 </t>
  </si>
  <si>
    <t xml:space="preserve"> Path: [53S4, 208S6, 208S7, 208S8, 208S9, 208S10, 390S0, 390S1, 125S6, 494S13,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8.524000 </t>
  </si>
  <si>
    <t xml:space="preserve"> Path: [53S4, 208S6, 208S7, 208S8, 208S9, 208S10, 390S0, 390S1, 125S6, 390S3, 202S4, 202S5, 202S6, 112S8, 55S7, 112S10, 112S11, 112S12, 202S10, 55S10, 112S13, 22S0, 22S1, 22S2, 22S3, 22S4, 22S5, 22S6, 22S7, 273S1, 273S2, 273S3, 273S4, 273S5, 273S6, 273S7, 273S8, 216S5, 216S6, 216S7, 216S8, 216S9, 216S10, 216S11, 216S12, 216S13, 216S14, 216S15, 216S16, 216S17, 216S18, 216S19, 216S20, 216S21, 246S3] 7.749000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</si>
  <si>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8.079000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</si>
  <si>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3.231000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</si>
  <si>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3.036000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</si>
  <si>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2.888000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</si>
  <si>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2.915000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</si>
  <si>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2.610000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</si>
  <si>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3.260000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</si>
  <si>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2.475000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</si>
  <si>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90S7, 216S13, 216S14, 216S15, 216S16, 216S17, 216S18, 216S19, 216S20, 216S21, 246S3] 3.001000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</si>
  <si>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90S7, 216S13, 216S14, 216S15, 216S16, 216S17, 216S18, 216S19, 216S20, 216S21, 246S3] 3.224000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</si>
  <si>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3.468000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</si>
  <si>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1.767000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</si>
  <si>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1.634000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</si>
  <si>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2.083000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</si>
  <si>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1.670000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</si>
  <si>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1.719000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</si>
  <si>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90S7, 216S13, 216S14, 216S15, 216S16, 216S17, 216S18, 216S19, 216S20, 216S21, 246S3] 1.955000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</si>
  <si>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90S7, 216S13, 216S14, 216S15, 216S16, 216S17, 216S18, 216S19, 216S20, 216S21, 246S3] 1.871000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</si>
  <si>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1.877000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</si>
  <si>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2.066000 </t>
  </si>
  <si>
    <t xml:space="preserve"> Path: [53S4, 208S6, 208S7, 208S8, 208S9, 208S10, 390S0, 390S1, 125S6, 125S7, 125S8, 125S9, 125S10, 125S11, 125S12, 125S13, 125S14, 55S9, 55S10, 112S13, 22S0, 22S1, 22S2, 22S3, 22S4, 22S5, 22S6, 22S7, 273S1, 273S2, 316S7, 40S3, 239S8, 239S9, 239S10, 47S12, 129S17, 129S18, 133S8, 110S5, 110S6, 110S7, 110S8, 110S9, 247S25, 448S15, 448S16, 247S24, 619S11, 619S12, 619S13, 127S1, 194S1, 194S2, 194S3, 194S4, 194S5, 194S6, 194S7, 194S8, 194S9, 194S10, 194S11, 194S12, 194S13, 194S14, 22S27, 22S28, 246S3] 2.029000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</si>
  <si>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4.328000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</si>
  <si>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4.142000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</si>
  <si>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4.098000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</si>
  <si>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4.044000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</si>
  <si>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4.145000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</si>
  <si>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3.898000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</si>
  <si>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3.901000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</si>
  <si>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3.946000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</si>
  <si>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3.970000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</si>
  <si>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3.799000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</si>
  <si>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1.703000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</si>
  <si>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1.742000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</si>
  <si>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1.925000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</si>
  <si>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1.820000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</si>
  <si>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1.663000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</si>
  <si>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1.694000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</si>
  <si>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2.031000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</si>
  <si>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1.673000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</si>
  <si>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1.813000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</si>
  <si>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2.783000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</si>
  <si>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2.492000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</si>
  <si>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2.751000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</si>
  <si>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2.504000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</si>
  <si>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2.491000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</si>
  <si>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2.642000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</si>
  <si>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2.499000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</si>
  <si>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2.565000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</si>
  <si>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2.552000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</si>
  <si>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2.685000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</si>
  <si>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2.326000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</si>
  <si>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2.239000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</si>
  <si>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2.534000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</si>
  <si>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2.416000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</si>
  <si>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2.470000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</si>
  <si>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2.259000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</si>
  <si>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2.641000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</si>
  <si>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2.466000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</si>
  <si>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2.613000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</si>
  <si>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2.287000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</si>
  <si>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7.130000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</si>
  <si>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7.095000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</si>
  <si>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6.862000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</si>
  <si>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6.816000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</si>
  <si>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6.672000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</si>
  <si>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7.067000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</si>
  <si>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6.460000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</si>
  <si>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6.836000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</si>
  <si>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6.967000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</si>
  <si>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5.525000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</si>
  <si>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2.098000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</si>
  <si>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1.702000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</si>
  <si>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2.387000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</si>
  <si>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1.766000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</si>
  <si>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1.840000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</si>
  <si>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2.510000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</si>
  <si>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1.808000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</si>
  <si>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2.877000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</si>
  <si>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1.823000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</si>
  <si>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1.754000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</si>
  <si>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1.827000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</si>
  <si>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1.687000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</si>
  <si>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1.730000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</si>
  <si>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1.578000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</si>
  <si>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1.603000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</si>
  <si>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1.772000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</si>
  <si>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1.604000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</si>
  <si>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1.628000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</si>
  <si>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2.527000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</si>
  <si>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2.711000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</si>
  <si>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2.606000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</si>
  <si>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2.836000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</si>
  <si>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2.420000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</si>
  <si>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2.673000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</si>
  <si>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2.475000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</si>
  <si>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2.598000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</si>
  <si>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2.982000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</si>
  <si>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6.854000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</si>
  <si>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6.764000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</si>
  <si>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7.042000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</si>
  <si>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6.966000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</si>
  <si>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6.909000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</si>
  <si>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7.165000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</si>
  <si>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6.531000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</si>
  <si>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6.871000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</si>
  <si>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6.202000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</si>
  <si>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7.779000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</si>
  <si>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2.871000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</si>
  <si>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5.481000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</si>
  <si>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3.853000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</si>
  <si>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5.184000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</si>
  <si>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2.348000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</si>
  <si>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2.267000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</si>
  <si>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2.830000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</si>
  <si>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2.295000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</si>
  <si>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2.442000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</si>
  <si>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3.818000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</si>
  <si>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6.992000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</si>
  <si>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6.537000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</si>
  <si>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6.739000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</si>
  <si>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6.848000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</si>
  <si>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6.928000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</si>
  <si>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6.766000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</si>
  <si>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6.645000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</si>
  <si>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6.867000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</si>
  <si>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7.377000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</si>
  <si>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6.910000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</si>
  <si>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1.513000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</si>
  <si>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1.484000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</si>
  <si>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1.401000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</si>
  <si>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1.439000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</si>
  <si>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1.674000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</si>
  <si>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1.402000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</si>
  <si>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1.394000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</si>
  <si>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1.454000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</si>
  <si>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1.415000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</si>
  <si>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1.420000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</si>
  <si>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2.049000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</si>
  <si>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2.273000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</si>
  <si>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2.201000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</si>
  <si>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2.006000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</si>
  <si>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2.339000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</si>
  <si>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2.170000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</si>
  <si>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1.902000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</si>
  <si>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2.344000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</si>
  <si>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2.159000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</si>
  <si>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2.166000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</si>
  <si>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3.273000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</si>
  <si>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2.996000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</si>
  <si>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4.228000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</si>
  <si>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5.088000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</si>
  <si>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2.890000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</si>
  <si>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2.972000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</si>
  <si>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3.085000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</si>
  <si>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2.906000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</si>
  <si>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3.078000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</si>
  <si>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5.105000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</si>
  <si>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3.279000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</si>
  <si>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3.966000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</si>
  <si>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3.523000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</si>
  <si>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3.566000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</si>
  <si>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3.124000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</si>
  <si>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3.126000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</si>
  <si>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3.776000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</si>
  <si>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3.241000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</si>
  <si>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3.255000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</si>
  <si>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3.473000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</si>
  <si>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244S9, 171S11, 171S12, 171S13, 171S14, 171S15, 171S16, 244S16, 244S17, 244S18, 244S19, 244S20, 244S21, 244S22, 244S23, 244S24, 244S25] 229.576000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</si>
  <si>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244S9, 171S11, 171S12, 171S13, 171S14, 171S15, 171S16, 244S16, 244S17, 244S18, 244S19, 244S20, 244S21, 244S22, 244S23, 244S24, 244S25] 245.434000 </t>
  </si>
  <si>
    <t xml:space="preserve"> Path: [240S7, 2S32, 590S16, 478S9, 537S2, 588S16, 248S0, 248S1, 118S0, 118S1, 118S2, 118S3, 118S4, 260S14, 260S15, 260S16, 260S17, 260S18, 260S19, 260S20, 260S21, 200S2, 200S3, 200S4, 200S5, 139S5, 139S6, 139S7, 139S8, 139S9, 139S10, 139S11, 139S12, 139S13, 139S14, 139S15, 139S16, 139S17, 139S18, 171S6, 171S7, 171S8, 171S9, 171S10, 171S11, 171S12, 171S13, 171S14, 171S15, 171S16, 244S16, 244S17, 244S18, 244S19, 244S20, 244S21, 244S22, 244S23, 244S24, 244S25] 238.511000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</si>
  <si>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244S9, 171S11, 171S12, 171S13, 171S14, 171S15, 171S16, 244S16, 244S17, 244S18, 244S19, 244S20, 244S21, 244S22, 244S23, 244S24, 244S25] 233.482000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</si>
  <si>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108S4, 139S12, 139S13, 139S14, 139S15, 139S16, 139S17, 139S18, 171S6, 171S7, 171S8, 171S9, 171S10, 244S9, 171S11, 171S12, 171S13, 171S14, 171S15, 171S16, 244S16, 244S17, 244S18, 244S19, 244S20, 244S21, 244S22, 244S23, 244S24, 244S25] 228.168000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</si>
  <si>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108S4, 108S5, 108S6, 108S7, 108S8, 108S9, 108S10, 139S17, 139S18, 171S6, 171S7, 171S8, 171S9, 171S10, 171S11, 171S12, 171S13, 171S14, 171S15, 171S16, 244S16, 244S17, 244S18, 244S19, 244S20, 244S21, 244S22, 244S23, 244S24, 244S25] 247.316000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</si>
  <si>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108S4, 108S5, 108S6, 108S7, 108S8, 108S9, 108S10, 139S17, 139S18, 171S6, 171S7, 171S8, 171S9, 171S10, 244S9, 171S11, 171S12, 171S13, 171S14, 171S15, 171S16, 244S16, 244S17, 244S18, 244S19, 244S20, 244S21, 244S22, 244S23, 244S24, 244S25] 236.816000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</si>
  <si>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108S4, 108S5, 108S6, 108S7, 108S8, 108S9, 108S10, 139S17, 139S18, 171S6, 171S7, 171S8, 171S9, 171S10, 244S9, 171S11, 171S12, 171S13, 171S14, 171S15, 171S16, 244S16, 244S17, 244S18, 244S19, 244S20, 244S21, 244S22, 244S23, 244S24, 244S25] 230.895000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</si>
  <si>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108S4, 108S5, 108S6, 108S7, 108S8, 108S9, 108S10, 139S17, 139S18, 171S6, 171S7, 171S8, 171S9, 171S10, 244S9, 171S11, 171S12, 171S13, 171S14, 171S15, 171S16, 244S16, 244S17, 244S18, 244S19, 244S20, 244S21, 244S22, 244S23, 244S24, 244S25] 245.709000 </t>
  </si>
  <si>
    <t xml:space="preserve"> Path: [240S7, 2S32, 590S16, 478S9, 537S2, 588S16, 248S0, 248S1, 118S0, 118S1, 118S2, 118S3, 118S4, 260S14, 260S15, 260S16, 260S17, 260S18, 260S19, 260S20, 260S21, 200S2, 200S3, 200S4, 200S5, 139S5, 139S6, 139S7, 139S8, 139S9, 139S10, 139S11, 139S12, 139S13, 139S14, 139S15, 139S16, 139S17, 139S18, 171S6, 171S7, 171S8, 171S9, 171S10, 171S11, 171S12, 171S13, 171S14, 171S15, 171S16, 244S16, 244S17, 244S18, 244S19, 244S20, 244S21, 244S22, 244S23, 244S24, 244S25] 238.673000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</si>
  <si>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2.433000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</si>
  <si>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3.176000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</si>
  <si>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3.006000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</si>
  <si>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2.375000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</si>
  <si>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2.352000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</si>
  <si>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2.488000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</si>
  <si>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3.381000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</si>
  <si>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3.167000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</si>
  <si>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2.448000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</si>
  <si>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3.178000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</si>
  <si>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4.391000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</si>
  <si>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4.251000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</si>
  <si>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4.644000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</si>
  <si>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4.701000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</si>
  <si>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4.936000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</si>
  <si>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4.859000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</si>
  <si>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4.568000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</si>
  <si>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4.994000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</si>
  <si>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5.773000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</si>
  <si>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5.084000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</si>
  <si>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3.109000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</si>
  <si>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3.553000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</si>
  <si>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3.141000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</si>
  <si>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5.058000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</si>
  <si>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3.245000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</si>
  <si>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3.194000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</si>
  <si>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3.237000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</si>
  <si>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3.536000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</si>
  <si>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3.072000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</si>
  <si>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3.000000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</si>
  <si>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1.817000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</si>
  <si>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2.765000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</si>
  <si>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2.132000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</si>
  <si>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5.591000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</si>
  <si>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2.733000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</si>
  <si>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4.181000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</si>
  <si>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2.279000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</si>
  <si>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2.114000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</si>
  <si>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2.371000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</si>
  <si>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3.887000 </t>
  </si>
  <si>
    <t xml:space="preserve"> Path: [510S7, 510S8, 56S8, 254S7, 254S8, 254S9, 254S10,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641S3, 232S26, 232S27, 232S28, 232S29, 232S30, 61S12, 641S9, 61S10, 641S11, 641S12, 232S38, 641S14, 641S15, 641S16, 641S17, 641S18] 26.783000 </t>
  </si>
  <si>
    <t xml:space="preserve"> Path: [510S7, 510S8, 56S8, 254S7, 254S8, 254S9, 254S10,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641S3, 232S26, 232S27, 641S7, 61S12, 641S9, 61S10, 641S11, 641S12, 232S38, 641S14, 641S15, 641S16, 641S17, 641S18] 32.122000 </t>
  </si>
  <si>
    <t xml:space="preserve"> Path: [510S7, 510S8, 56S8, 254S7, 254S8, 533S4, 533S5, 533S6,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641S3, 232S26, 232S27, 641S7, 61S12, 641S9, 61S10, 641S11, 641S12, 232S38, 641S14, 641S15, 641S16, 641S17, 641S18] 26.686000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</si>
  <si>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29.612000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</si>
  <si>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31.306000 </t>
  </si>
  <si>
    <t xml:space="preserve"> Path: [510S7, 510S8, 56S8, 254S7, 254S8, 533S4, 533S5, 533S6,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641S3, 232S26, 232S27, 641S7, 61S12, 641S9, 61S10, 641S11, 641S12, 232S38, 641S14, 641S15, 641S16, 641S17, 641S18] 34.859000 </t>
  </si>
  <si>
    <t xml:space="preserve"> Path: [510S7, 510S8, 56S8, 254S7, 254S8, 533S4, 254S9, 254S10, 533S5, 59S4, 533S6,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641S3, 232S26, 232S27, 641S7, 61S12, 641S9, 61S10, 641S11, 641S12, 232S38, 641S14, 641S15, 641S16, 641S17, 641S18] 28.433000 </t>
  </si>
  <si>
    <t xml:space="preserve"> Path: [510S7, 510S8, 56S8, 254S7, 254S8, 254S9, 254S10,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641S3, 232S26, 232S27, 232S28, 232S29, 232S30, 61S12, 641S9, 61S10, 641S11, 641S12, 232S38, 641S14, 641S15, 641S16, 641S17, 641S18] 30.669000 </t>
  </si>
  <si>
    <t xml:space="preserve"> Path: [510S7, 510S8, 56S8, 254S7, 254S8, 533S4, 533S5, 533S6,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33.481000 </t>
  </si>
  <si>
    <t xml:space="preserve"> Path: [510S7, 510S8, 56S8, 254S7, 254S8, 254S9, 254S10,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641S3, 232S26, 232S27, 641S7, 61S12, 641S9, 61S10, 641S11, 641S12, 232S38, 641S14, 641S15, 641S16, 641S17, 641S18] 31.808000 </t>
  </si>
  <si>
    <t xml:space="preserve"> Path: [510S7, 510S8, 56S8, 56S9, 56S10, 138S0, 138S1, 262S12, 254S5, 283S3, 283S4, 138S4, 283S6, 157S3, 157S4, 157S5, 81S23, 81S24, 81S25, 22S4, 22S5, 22S6, 22S7, 273S1, 273S2, 316S7, 40S3, 239S8, 239S9, 239S10, 47S12, 129S17, 129S18, 133S8, 110S5, 110S6, 110S7, 110S8, 110S9, 247S25, 110S11, 247S27, 247S28, 247S29, 247S30,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9.263000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</si>
  <si>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5.359000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</si>
  <si>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5.182000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</si>
  <si>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4.668000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</si>
  <si>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4.086000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</si>
  <si>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68S3, 68S4, 68S5, 68S6, 68S7, 68S8,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6.554000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</si>
  <si>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5.384000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</si>
  <si>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8.184000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</si>
  <si>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4.190000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</si>
  <si>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147S3, 147S4, 147S5, 147S6, 220S8, 220S9, 220S10, 220S11, 220S12, 220S13, 220S14, 220S15, 220S16, 220S17, 220S18, 220S19, 205S5, 205S6, 205S7, 205S8, 205S9, 205S10, 205S11, 205S12, 205S13, 205S14, 205S15, 205S16, 205S17,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5.669000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</si>
  <si>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113S9, 216S26, 216S27, 216S28, 216S29, 216S30, 216S31, 216S32, 216S33, 216S34, 216S35, 216S36, 101S11, 101S12, 216S40, 216S41, 216S42, 216S43, 216S44, 216S45, 216S46, 216S47, 216S48, 216S49, 216S50, 216S51, 232S43, 61S1, 61S2, 641S16, 641S17, 641S18] 4.868000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</si>
  <si>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13.556000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</si>
  <si>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101S10, 101S11, 101S12, 216S40, 216S41, 216S42, 216S43, 216S44, 216S45, 216S46, 216S47, 216S48, 216S49, 216S50, 216S51, 232S43, 61S1, 61S2, 641S16, 641S17, 641S18] 9.107000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</si>
  <si>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6.430000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</si>
  <si>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6.714000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</si>
  <si>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5.968000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</si>
  <si>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5.475000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</si>
  <si>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183S6, 265S1, 39S14, 265S3,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5.463000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</si>
  <si>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4.848000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</si>
  <si>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8.491000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</si>
  <si>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6.163000 </t>
  </si>
  <si>
    <t xml:space="preserve"> Path: [510S7, 510S8, 56S8, 254S7, 254S8, 533S4, 533S5, 59S4, 59S5, 533S7, 533S8, 496S15, 533S10, 533S11, 533S12, 367S21, 367S22, 79S4, 79S5, 79S6, 79S7, 79S8, 79S9, 79S10, 79S11, 79S12, 79S13, 79S14, 79S15, 79S16, 79S17, 273S0,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7.756000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</si>
  <si>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5.530000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</si>
  <si>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6.353000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</si>
  <si>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68S3, 68S4, 68S5, 68S6, 68S7, 68S8,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5.495000 </t>
  </si>
  <si>
    <t xml:space="preserve"> Path: [510S7, 510S8, 56S8, 56S9, 56S10, 138S0, 138S1, 262S12, 254S5, 283S3, 283S4, 138S4, 283S6, 157S3, 157S4, 157S5, 81S23, 81S24, 81S25, 22S4, 22S5, 22S6, 22S7, 273S1, 273S2, 316S7, 40S3, 239S8, 239S9, 239S10, 47S12, 129S17, 129S18, 129S19, 129S20, 129S21, 129S22, 129S23, 129S24, 96S5, 96S6, 194S0, 194S1, 194S2, 194S3, 194S4, 194S5, 194S6, 194S7, 128S5, 128S6, 175S7, 205S8, 205S9, 205S10, 205S11, 205S12, 205S13, 205S14, 205S15, 205S16, 205S17,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7.629000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</si>
  <si>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598S1, 9S0, 9S1, 9S2, 9S3, 9S4, 9S5, 9S6, 9S7, 155S9, 155S10, 155S11, 432S1, 432S2, 432S3, 49S0, 221S22, 151S4, 151S5, 151S6, 151S7, 151S8, 151S9, 65S4, 65S5, 61S24, 566S4, 232S15, 566S6, 566S7, 566S8, 61S20, 232S22, 232S23, 232S24, 232S25, 232S26, 232S27, 641S7, 61S12, 641S9, 61S10, 641S11, 641S12, 232S38, 641S14, 641S15, 641S16, 641S17, 641S18] 6.750000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</si>
  <si>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4.377000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</si>
  <si>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3.879000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</si>
  <si>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598S1, 9S0, 9S1, 9S2, 9S3, 9S4, 9S5, 9S6, 9S7, 155S9, 155S10, 155S11, 432S1, 432S2, 432S3, 49S0, 221S22, 151S4, 151S5, 151S6, 151S7, 151S8, 151S9, 65S4, 65S5, 61S24, 566S4, 232S15, 566S6, 566S7, 566S8, 61S20, 232S22, 232S23, 232S24, 232S25, 232S26, 232S27, 641S7, 61S12, 641S9, 61S10, 641S11, 641S12, 232S38, 641S14, 641S15, 641S16, 641S17, 641S18] 5.415000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</si>
  <si>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6.615000 </t>
  </si>
  <si>
    <t xml:space="preserve"> Path: [510S7, 510S8, 56S8, 56S9, 56S10, 138S0, 138S1, 262S12, 254S5, 283S3, 283S4, 138S4, 283S6, 157S3, 157S4, 157S5, 81S23, 81S24, 81S25, 22S4, 22S5, 22S6, 22S7, 273S1, 273S2, 273S3, 273S4, 273S5, 273S6, 273S7, 273S8, 216S5, 216S6, 216S7, 216S8, 216S9, 216S10, 216S11, 216S12,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12.624000 </t>
  </si>
  <si>
    <t xml:space="preserve"> Path: [510S7, 510S8, 56S8, 56S9, 56S10, 138S0, 138S1, 262S12, 254S5, 283S3, 283S4, 138S4, 138S5, 406S3,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271S33, 271S34, 113S4, 101S4, 101S5, 101S6, 101S7, 101S8, 101S9, 101S10, 101S11, 101S12, 216S40, 216S41, 216S42, 216S43, 216S44, 216S45, 216S46, 216S47, 216S48, 216S49, 216S50, 216S51, 232S43, 61S1, 61S2, 641S16, 641S17, 641S18] 6.004000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</si>
  <si>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14.053000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</si>
  <si>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13.175000 </t>
  </si>
  <si>
    <t xml:space="preserve"> Path: [510S7, 510S8, 56S8, 510S10, 510S11, 510S12, 510S13, 510S14, 510S15, 510S16, 56S18, 56S19, 56S20, 56S21, 204S18, 91S20, 91S21, 91S22, 44S1, 91S24, 217S1, 217S2, 217S3, 217S4, 217S5, 217S6, 217S7, 217S8, 217S9, 217S10, 217S11, 217S12, 217S13, 217S14, 217S15, 217S16, 217S17, 217S18, 217S19, 36S1, 17S8, 385S0, 265S1, 39S14, 265S3,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9.135000 </t>
  </si>
  <si>
    <t xml:space="preserve"> Path: [510S7, 510S8, 56S8, 56S9, 56S10, 138S0, 138S1, 138S2, 283S3, 283S4, 138S4, 138S5, 406S3, 138S6, 138S7, 138S8, 406S5, 406S6, 406S7, 548S13, 548S14, 548S15, 72S7, 510S1, 218S6, 46S4, 218S8, 603S7, 603S8, 603S9, 149S2, 149S3, 147S3, 147S4, 147S5, 147S6, 220S8, 220S9, 220S10, 220S11, 220S12, 220S13, 220S14, 220S15, 220S16, 220S17, 220S18, 220S19, 205S5, 205S6, 205S7, 205S8, 205S9, 205S10, 205S11, 205S12, 205S13, 205S14, 205S15, 205S16, 205S17, 159S13, 159S14, 159S15, 159S16, 159S17, 159S18, 113S9, 216S26, 216S27, 216S28, 216S29, 216S30, 216S31, 216S32, 216S33, 216S34, 216S35, 216S36, 101S11, 101S12, 216S40, 216S41, 216S42, 216S43, 216S44, 216S45, 216S46, 216S47, 216S48, 216S49, 216S50, 216S51, 232S43, 61S1, 61S2, 641S16, 641S17, 641S18] 8.096000 </t>
  </si>
  <si>
    <t xml:space="preserve"> Path: [510S7, 510S8, 56S8, 56S9, 56S10, 138S0, 138S1, 262S12, 254S5, 283S3, 283S4, 138S4, 283S6, 157S3, 157S4, 157S5, 81S23, 81S24, 81S25, 22S4, 22S5, 22S6, 22S7, 273S1, 273S2, 273S3, 273S4, 273S5, 273S6, 273S7, 273S8, 216S5, 216S6, 216S7, 216S8, 216S9, 216S10, 216S11, 216S12,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13.144000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</si>
  <si>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6.462000 </t>
  </si>
  <si>
    <t xml:space="preserve"> Path: [510S7, 510S8, 56S8, 56S9, 56S10, 138S0, 138S1, 262S12, 254S5, 283S3, 283S4, 138S4, 283S6, 157S3, 157S4, 157S5, 81S23, 81S24, 81S25, 22S4,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13.338000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</si>
  <si>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10S8, 10S9, 10S10, 10S11, 10S12, 10S13, 10S14, 10S15, 10S16, 10S17, 232S22, 232S23, 232S24, 232S25, 232S26, 232S27, 641S7, 61S12, 232S32, 232S33, 232S34, 61S8, 232S36, 232S37, 232S38, 641S14, 641S15, 641S16, 641S17, 641S18] 5.185000 </t>
  </si>
  <si>
    <t xml:space="preserve"> Path: [510S7, 510S8, 56S8, 254S7, 254S8, 254S9, 254S10, 533S5, 59S4, 59S5, 533S7, 533S8, 59S7, 59S8, 59S9, 59S10, 296S0, 296S1, 296S2, 296S3, 296S4, 296S5, 296S6, 296S7, 296S8, 296S9, 283S3, 283S4, 138S4, 138S5, 406S3, 406S4,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5.524000 </t>
  </si>
  <si>
    <t xml:space="preserve"> Path: [510S7, 510S8, 56S8, 56S9, 56S10, 138S0, 138S1, 262S12, 254S5, 283S3, 283S4, 138S4, 138S5, 406S3, 406S4, 406S5, 406S6, 406S7, 548S13, 548S14, 548S15, 511S12, 511S13, 511S14, 199S0, 199S1, 199S2, 199S3, 199S4, 199S5, 199S6, 199S7, 60S6, 199S9, 39S12, 199S10, 199S11, 199S12, 199S13, 199S14, 199S15, 199S16,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7.910000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</si>
  <si>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147S3, 147S4, 147S5, 147S6, 220S8, 220S9, 220S10, 220S11, 220S12, 220S13, 220S14, 220S15, 220S16, 220S17, 220S18, 220S19, 205S5, 205S6, 205S7, 205S8, 205S9, 205S10, 205S11, 205S12, 205S13, 205S14, 205S15, 205S16, 205S17,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5.996000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</si>
  <si>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6.570000 </t>
  </si>
  <si>
    <t xml:space="preserve"> Path: [510S7, 510S8, 56S8, 56S9, 56S10, 138S0, 138S1, 262S12, 254S5, 283S3, 283S4, 138S4, 138S5, 138S6, 138S7, 138S8, 406S5, 406S6, 406S7, 548S13, 548S14, 548S15, 511S12, 511S13, 511S14, 199S0, 199S1, 199S2, 199S3, 199S4, 199S5, 199S6, 199S7, 60S6, 199S9, 199S10, 199S11, 199S12, 199S13, 199S14, 199S15, 199S16,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5.915000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</si>
  <si>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9.969000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</si>
  <si>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147S3, 147S4, 147S5, 147S6, 220S8, 220S9, 220S10, 220S11, 220S12, 220S13, 220S14, 220S15, 220S16, 220S17, 220S18, 220S19, 205S5, 205S6, 205S7, 205S8, 205S9, 205S10, 205S11, 205S12, 205S13, 205S14, 205S15, 205S16, 205S17,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7.034000 </t>
  </si>
  <si>
    <t xml:space="preserve"> Path: [510S7, 510S8, 56S8, 56S9, 56S10, 138S0, 138S1, 262S12, 254S5, 283S3, 283S4, 138S4, 138S5, 406S3, 138S6, 138S7, 138S8, 138S9, 406S5, 406S6, 406S7, 548S13, 548S14, 548S15, 511S12, 511S13, 511S14, 199S0, 199S1, 199S2, 199S3, 199S4, 199S5, 199S6, 199S7, 60S6, 199S9, 199S10,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7.171000 </t>
  </si>
  <si>
    <t xml:space="preserve"> Path: [510S7, 510S8, 56S8, 56S9, 56S10, 138S0, 138S1, 262S12, 254S5, 283S3, 283S4, 138S4, 283S6, 157S3, 157S4, 157S5, 81S23, 81S24, 81S25, 22S4, 22S5, 22S6, 22S7, 273S1, 273S2, 273S3, 273S4, 273S5, 273S6, 273S7, 273S8, 216S5, 216S6, 216S7, 216S8, 216S9, 216S10, 216S11, 216S12,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12.942000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</si>
  <si>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5.774000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</si>
  <si>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35S22, 456S1, 263S22, 263S23, 141S8, 183S6, 265S1, 39S14, 265S3,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9.942000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</si>
  <si>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6.560000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</si>
  <si>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5.354000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</si>
  <si>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10.025000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</si>
  <si>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5.239000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</si>
  <si>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5.161000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</si>
  <si>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5.731000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</si>
  <si>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263S19, 263S20, 263S21,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5.817000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</si>
  <si>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6.632000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</si>
  <si>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598S1, 9S0, 9S1, 9S2, 9S3, 9S4, 9S5, 9S6, 9S7, 155S9, 155S10, 155S11, 432S1, 432S2, 432S3, 49S0, 221S22, 151S4, 151S5, 151S6, 151S7, 151S8, 151S9, 65S4, 65S5, 61S24, 566S4, 232S15, 566S6, 566S7, 566S8, 61S20, 232S22, 232S23, 232S24, 232S25, 232S26, 232S27, 641S7, 61S12, 641S9, 61S10, 641S11, 641S12, 232S38, 641S14, 641S15, 641S16, 641S17, 641S18] 5.116000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</si>
  <si>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5.669000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</si>
  <si>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6.427000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</si>
  <si>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6.466000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</si>
  <si>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5.567000 </t>
  </si>
  <si>
    <t xml:space="preserve"> Path: [510S7, 510S8, 56S8, 56S9, 56S10, 138S0, 138S1, 262S12, 254S5, 283S3, 283S4, 138S4, 138S5, 138S6, 138S7, 138S8, 406S5, 406S6, 406S7, 548S13, 548S14, 548S15, 511S12,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7.584000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</si>
  <si>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6.220000 </t>
  </si>
  <si>
    <t xml:space="preserve"> Path: [510S7, 510S8, 56S8, 56S9, 56S10, 138S0, 138S1, 262S12, 254S5, 283S3, 283S4, 138S4, 283S6, 157S3, 157S4, 157S5, 81S23, 81S24, 81S25, 22S4,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11.310000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</si>
  <si>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4.929000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</si>
  <si>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6.504000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</si>
  <si>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5.935000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</si>
  <si>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4.045000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</si>
  <si>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3.980000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</si>
  <si>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4.417000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</si>
  <si>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3.804000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</si>
  <si>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3.802000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</si>
  <si>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4.661000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</si>
  <si>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5.127000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</si>
  <si>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4.230000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</si>
  <si>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598S1, 9S0, 9S1, 9S2, 9S3, 9S4, 9S5, 9S6, 9S7, 9S8, 9S9, 9S10, 9S11, 9S12, 9S13, 9S14, 80S6, 253S6, 10S9, 10S10, 10S11, 10S12, 10S13, 10S14, 10S15, 10S16, 10S17, 232S22, 232S23, 232S24, 232S25, 232S26, 232S27, 641S7, 61S12, 641S9, 61S10, 641S11, 641S12, 232S38, 641S14, 641S15, 641S16, 641S17, 641S18] 4.735000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</si>
  <si>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5.721000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</si>
  <si>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9.621000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</si>
  <si>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113S9, 216S26, 216S27, 216S28, 216S29, 216S30, 216S31, 216S32, 216S33, 216S34, 216S35, 216S36, 101S11, 101S12, 216S40, 216S41, 216S42, 216S43, 216S44, 216S45, 216S46, 216S47, 216S48, 216S49, 216S50, 216S51, 232S43, 61S1, 61S2, 641S16, 641S17, 641S18] 4.785000 </t>
  </si>
  <si>
    <t xml:space="preserve"> Path: [510S7, 510S8, 56S8, 254S7, 254S8, 254S9, 254S10, 254S11, 254S12, 254S13, 254S14, 254S15, 254S16, 59S10, 296S0, 296S1, 296S2, 296S3, 296S4, 296S5, 296S6, 296S7, 296S8, 296S9, 283S3, 283S4, 138S4, 138S5, 138S6, 138S7, 138S8, 406S5, 406S6, 406S7, 548S13, 548S14, 548S15, 511S12, 511S13, 511S14, 199S0, 199S1, 199S2, 199S3, 199S4, 199S5, 199S6, 199S7, 60S6, 199S9, 199S10, 265S4, 265S5, 216S11, 216S12,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6.012000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</si>
  <si>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6.205000 </t>
  </si>
  <si>
    <t xml:space="preserve"> Path: [510S7, 510S8, 56S8, 254S7, 254S8, 533S4, 533S5, 59S4, 59S5, 533S7, 533S8, 59S7, 59S8, 59S9, 59S10, 296S0, 296S1, 296S2, 296S3, 296S4, 296S5, 296S6, 296S7, 296S8, 296S9, 283S3, 283S4, 138S4, 283S6, 157S3, 157S4, 157S5, 157S6, 131S3, 548S17, 548S18, 511S13, 511S14, 199S0, 199S1, 199S2, 199S3, 199S4, 199S5, 199S6, 199S7, 60S6, 199S9, 199S10, 199S11, 199S12, 199S13, 199S14, 199S15, 199S16,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6.343000 </t>
  </si>
  <si>
    <t xml:space="preserve"> Path: [510S7, 510S8, 56S8, 254S7, 254S8, 533S4, 533S5, 59S4, 59S5, 533S7, 533S8, 59S7, 59S8, 59S9, 59S10, 296S0, 296S1, 296S2, 296S3, 296S4, 296S5, 296S6, 296S7, 296S8, 296S9, 283S3, 283S4, 138S4, 138S5,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5.561000 </t>
  </si>
  <si>
    <t xml:space="preserve"> Path: [510S7, 510S8, 56S8, 510S10, 510S11, 510S12, 510S13, 510S14, 510S15, 510S16, 510S17, 510S18, 510S19, 204S19, 204S20, 510S21, 12S3, 12S4, 12S5, 12S6, 16S10, 16S11, 16S12, 16S13, 16S14, 16S15, 12S1, 243S1, 243S2, 243S3, 243S4, 117S8, 117S9, 249S9, 642S0, 642S1, 249S8, 68S2, 68S3, 68S4, 68S5, 68S6, 170S5, 170S6, 170S7, 170S8, 170S9, 170S10, 273S8, 216S5, 216S6, 216S7, 216S8, 216S9, 216S10, 216S11, 216S12,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5.972000 </t>
  </si>
  <si>
    <t xml:space="preserve"> Path: [510S7, 510S8, 56S8, 56S9, 56S10, 138S0, 138S1, 262S12, 254S5, 283S3, 283S4, 406S2, 406S3, 406S4, 406S5, 406S6, 406S7, 548S13, 548S14, 548S15, 72S7, 510S1, 218S6, 46S4, 218S8, 603S7, 603S8, 603S9, 149S2, 149S3, 147S3, 147S4, 147S5, 147S6, 220S8, 220S9, 220S10, 220S11, 220S12, 220S13, 220S14, 220S15, 220S16, 220S17, 220S18, 495S9, 205S4, 205S5, 205S6, 205S7, 205S8, 205S9, 205S10, 205S11, 205S12, 205S13, 205S14, 205S15, 205S16, 205S17, 159S13, 159S14, 159S15, 159S16, 159S17, 159S18, 113S9, 216S26, 216S27, 625S21, 113S6, 159S19, 159S20, 113S5, 101S1, 101S2, 101S3, 101S4, 101S5, 101S6, 101S7, 101S8, 70S0, 70S1, 101S9, 101S10, 101S11, 216S37, 216S38, 101S12, 216S40, 216S41, 216S42, 216S43, 216S44, 216S45, 216S46, 216S47, 216S48, 216S49, 216S50, 216S51, 232S43, 61S1, 61S2, 641S16, 641S17, 641S18] 12.687000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</si>
  <si>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147S3, 147S4, 147S5, 147S6, 220S8, 220S9, 220S10, 220S11, 220S12, 220S13, 220S14, 220S15, 220S16, 220S17, 220S18, 220S19, 205S5, 205S6, 205S7, 205S8, 205S9, 205S10, 205S11, 205S12, 205S13, 205S14, 205S15, 205S16, 205S17, 159S13, 159S14, 159S15, 159S16, 159S17, 159S18, 113S9, 216S26, 216S27, 216S28, 216S29, 216S30, 216S31, 216S32, 216S33, 216S34, 216S35, 216S36, 101S11, 101S12, 216S40, 216S41, 216S42, 216S43, 216S44, 216S45, 216S46, 216S47, 216S48, 216S49, 216S50, 216S51, 232S43, 61S1, 61S2, 641S16, 641S17, 641S18] 5.923000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</si>
  <si>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16.743000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</si>
  <si>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4.820000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</si>
  <si>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183S6, 265S1, 39S14, 265S3, 265S4, 265S5, 265S6, 265S7, 265S8, 216S13, 216S14, 216S15, 216S16, 216S17, 216S18, 216S19, 216S20, 216S21, 216S22, 216S23, 216S24, 216S25, 216S26, 216S27, 216S28, 216S29, 216S30, 216S31, 216S32, 216S33, 216S34, 216S35, 101S10, 101S11, 101S12, 216S40, 216S41, 216S42, 216S43, 216S44, 216S45, 216S46, 216S47, 216S48, 216S49, 216S50, 216S51, 232S43, 61S1, 61S2, 641S16, 641S17, 641S18] 16.172000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</si>
  <si>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104S5, 104S6, 104S7, 104S8, 104S9, 271S17, 271S18,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4.685000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</si>
  <si>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183S6, 265S1, 39S14, 265S3,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6.197000 </t>
  </si>
  <si>
    <t xml:space="preserve"> Path: [510S7, 510S8, 56S8, 56S9, 56S10, 138S0, 138S1, 138S2, 283S3, 283S4, 138S4, 283S6, 283S7, 283S8,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216S37, 216S38, 101S12, 216S40, 216S41, 216S42, 216S43, 216S44, 216S45, 216S46, 216S47, 216S48, 216S49, 216S50, 216S51, 232S43, 61S1, 61S2, 641S16, 641S17, 641S18] 8.600000 </t>
  </si>
  <si>
    <t xml:space="preserve"> Path: [510S7, 510S8, 56S8, 254S7, 254S8, 254S9, 254S10,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9.795000 </t>
  </si>
  <si>
    <t xml:space="preserve"> Path: [510S7, 510S8, 56S8, 254S7, 254S8, 254S9, 254S10,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9.679000 </t>
  </si>
  <si>
    <t xml:space="preserve"> Path: [510S7, 510S8, 56S8, 254S7, 254S8, 533S4, 254S9, 254S10, 533S5, 533S6, 533S7, 59S6, 59S7, 59S8, 59S9, 59S10, 296S0, 296S1, 296S2, 296S3, 296S4, 296S5, 296S6, 296S7, 296S8, 296S9, 283S3, 283S4, 138S4, 283S6, 157S3, 157S4, 157S5, 81S23, 81S24, 81S25, 252S22, 252S23, 252S24, 178S1, 22S4, 22S5, 22S6, 22S7, 273S1, 273S2, 316S7, 40S3, 239S8, 239S9, 239S10, 47S12, 129S17, 129S18, 133S8, 110S5, 110S6, 110S7, 110S8, 110S9, 247S25, 110S11, 247S27, 247S28, 247S29, 247S30, 104S5, 104S6, 104S7, 104S8, 104S9, 147S12, 264S2, 271S19, 271S20, 271S21, 271S22, 271S23, 271S24, 271S25, 271S26, 271S27, 271S28, 271S29, 271S30, 271S31, 271S32, 113S6, 159S19, 159S20, 159S21, 101S4, 101S5, 101S6, 101S7, 101S8, 101S9, 101S10, 101S11, 216S37, 216S38, 101S12, 216S40, 216S41, 216S42, 216S43, 216S44, 216S45, 216S46, 216S47, 216S48, 216S49, 216S50, 216S51, 232S43, 61S1, 61S2, 641S16, 641S17, 641S18] 4.732000 </t>
  </si>
  <si>
    <t xml:space="preserve"> Path: [510S7, 510S8, 56S8, 254S7, 254S8, 254S9, 254S10, 533S5, 59S4, 533S6, 533S7, 533S8, 496S15, 533S10, 533S11, 533S12, 533S13, 533S14, 533S15, 533S16, 12S3, 12S4, 12S5, 12S6, 16S10, 16S11, 16S12, 16S13, 16S14, 16S15, 12S1, 243S1, 243S2, 243S3, 243S4, 117S8, 117S9, 249S9, 642S0, 642S1, 249S8, 68S2, 68S3, 68S4, 68S5, 68S6, 68S7, 68S8, 217S13, 217S14, 217S15, 217S16, 217S17, 217S18, 217S19, 36S1, 17S8, 385S0, 265S1, 432S1, 432S2, 432S3, 49S0, 221S22, 151S4, 151S5, 151S6, 151S7, 151S8, 151S9, 65S4, 65S5, 65S6, 151S12, 151S13, 159S5, 159S6, 151S14, 65S9, 247S10, 247S11, 159S7, 159S8, 159S9, 159S10, 159S11, 159S12, 159S13, 159S14, 159S15, 159S16, 159S17, 159S18, 113S9, 216S26, 216S27, 216S28, 113S5, 101S1, 101S2, 113S4, 101S4, 101S5, 101S6, 101S7, 216S31, 216S32, 70S0, 70S1, 101S9, 101S10, 101S11, 216S37, 216S38, 101S12, 216S40, 216S41, 216S42, 216S43, 216S44, 216S45, 216S46, 216S47, 216S48, 216S49, 216S50, 216S51, 232S43, 61S1, 61S2, 641S16, 641S17, 641S18] 6.240000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</si>
  <si>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7.793000 </t>
  </si>
  <si>
    <t xml:space="preserve"> Path: [510S7, 510S8, 56S8, 254S7, 254S8, 533S4, 533S5, 59S4, 59S5, 533S7, 533S8, 496S15, 533S10, 533S11, 533S12, 367S21, 76S0, 76S1, 76S2, 76S3, 76S4, 12S11, 12S12, 12S13, 12S14, 12S15, 12S16, 12S17, 12S18, 12S19,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13.169000 </t>
  </si>
  <si>
    <t xml:space="preserve"> Path: [510S7, 510S8, 56S8, 510S10, 510S11, 510S12, 510S13, 510S14, 56S14, 204S12, 204S13, 204S14, 204S15, 204S16, 204S17, 79S3, 79S4, 79S5, 79S6, 79S7, 79S8, 79S9, 79S10, 79S11, 79S12, 79S13, 79S14, 79S15, 79S16, 79S17, 273S0,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10.700000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</si>
  <si>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216S11, 216S12, 265S7, 265S8, 216S13, 216S14, 216S15, 216S16, 216S17, 216S18, 216S19, 216S20, 216S21, 216S22, 216S23, 216S24, 216S25, 216S26, 216S27, 625S21, 113S6, 159S19, 159S20, 159S21, 101S4, 101S5, 101S6, 101S7, 216S31, 216S32, 216S33, 216S34, 216S35, 101S10, 101S11, 101S12, 216S40, 216S41, 216S42, 216S43, 216S44, 216S45, 216S46, 216S47, 216S48, 216S49, 216S50, 216S51, 232S43, 61S1, 61S2, 641S16, 641S17, 641S18] 6.420000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</si>
  <si>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5.136000 </t>
  </si>
  <si>
    <t xml:space="preserve"> Path: [510S7, 510S8, 56S8, 56S9, 56S10, 138S0, 138S1, 262S12, 254S5, 283S3, 283S4, 138S4, 283S6, 157S3, 157S4, 157S5, 81S23, 81S24, 81S25, 22S4, 22S5, 22S6, 22S7, 22S8, 22S9, 22S10, 22S11, 22S12, 273S7, 273S8, 216S5, 216S6, 216S7, 216S8, 216S9, 216S10, 216S11, 216S12,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8.812000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</si>
  <si>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5.743000 </t>
  </si>
  <si>
    <t xml:space="preserve"> Path: [510S7, 510S8, 56S8, 254S7, 254S8, 254S9, 254S10, 254S11, 254S12, 254S13, 254S14, 254S15, 254S16, 59S10, 296S0, 296S1, 296S2, 296S3, 296S4, 296S5, 296S6, 296S7, 296S8, 296S9, 283S3, 283S4, 138S4, 283S6, 157S3, 157S4, 157S5, 81S23, 81S24, 81S25, 22S4, 22S5, 22S6, 22S7, 273S1, 273S2, 316S7, 40S3, 239S8, 239S9, 239S10, 47S12, 129S17, 129S18, 129S19, 129S20, 129S21, 129S22, 129S23, 129S24, 96S5, 96S6, 194S0, 194S1, 194S2, 194S3, 194S4, 194S5, 194S6, 194S7, 128S5, 128S6, 175S7, 205S8, 205S9, 205S10, 205S11, 205S12, 205S13, 205S14, 205S15, 205S16, 205S17,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6.206000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</si>
  <si>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9.569000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</si>
  <si>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5.347000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</si>
  <si>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4.706000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</si>
  <si>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3.822000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</si>
  <si>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4.177000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</si>
  <si>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641S1, 641S2, 641S3, 232S26, 232S27, 641S7, 61S12, 641S9, 61S10, 641S11, 641S12, 232S38, 641S14, 641S15, 641S16, 641S17, 641S18] 4.478000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</si>
  <si>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6.962000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</si>
  <si>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7.566000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</si>
  <si>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3.745000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</si>
  <si>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4.779000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</si>
  <si>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7.324000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</si>
  <si>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5.121000 </t>
  </si>
  <si>
    <t xml:space="preserve"> Path: [510S7, 510S8, 56S8, 510S10, 510S11, 510S12, 510S13, 510S14, 56S14, 204S12, 204S13, 204S14, 204S15, 204S16, 204S17, 79S3, 79S4, 79S5, 79S6, 79S7, 79S8, 79S9, 79S10, 79S11, 79S12, 79S13, 79S14, 79S15, 79S16, 79S17, 189S13, 79S20, 79S21, 104S3, 104S4,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8.197000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</si>
  <si>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7.288000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</si>
  <si>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5.095000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</si>
  <si>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6.366000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</si>
  <si>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7.951000 </t>
  </si>
  <si>
    <t xml:space="preserve"> Path: [510S7, 510S8, 56S8, 254S7, 254S8, 254S9, 254S10, 533S5, 59S4, 59S5, 533S7, 533S8, 496S15, 533S10, 533S11, 533S12, 533S13, 533S14, 533S15, 533S16, 12S3, 12S4, 12S5, 12S6, 16S10, 16S11, 16S12, 16S13, 16S14, 16S15, 12S1, 243S1, 243S2, 243S3, 243S4, 117S8, 117S9, 249S9, 642S0, 642S1, 249S8, 68S2, 598S1, 9S0, 9S1, 9S2, 9S3, 9S4, 9S5, 9S6, 9S7, 9S8, 9S9, 9S10, 36S1, 17S8, 385S0, 265S1, 39S14, 265S3,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8.477000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</si>
  <si>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7.483000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</si>
  <si>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4.821000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</si>
  <si>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5.077000 </t>
  </si>
  <si>
    <t xml:space="preserve"> Path: [510S7, 510S8, 56S8, 254S7, 254S8, 533S4, 533S5, 533S6, 533S7, 533S8, 496S15, 533S10, 533S11, 533S12, 367S21, 367S22, 79S4, 79S5, 79S6, 79S7, 79S8, 79S9, 79S10, 79S11, 79S12, 79S13, 79S14, 79S15, 79S16, 79S17, 273S0, 273S1, 273S2, 316S7, 40S3, 239S8, 239S9, 239S10, 47S12, 129S17, 129S18, 129S19, 129S20, 129S21, 129S22, 129S23, 129S24, 96S5, 96S6, 194S0, 194S1, 194S2, 194S3, 194S4, 194S5, 194S6, 194S7, 128S5, 128S6, 175S7, 205S8, 205S9, 205S10, 205S11, 205S12, 205S13, 205S14, 205S15, 205S16, 205S17,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6.885000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</si>
  <si>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61S24, 566S4, 232S15, 566S6, 566S7, 566S8, 61S20, 232S22, 232S23, 232S24, 232S25, 232S26, 232S27, 641S7, 61S12, 641S9, 61S10, 641S11, 641S12, 232S38, 641S14, 641S15, 641S16, 641S17, 641S18] 2.763000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</si>
  <si>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3.024000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</si>
  <si>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2.788000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</si>
  <si>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61S24, 566S4, 232S15, 566S6, 566S7, 566S8, 61S20, 232S22, 232S23, 232S24, 232S25, 232S26, 232S27, 641S7, 61S12, 641S9, 61S10, 641S11, 641S12, 232S38, 641S14, 641S15, 641S16, 641S17, 641S18] 5.134000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</si>
  <si>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4.222000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</si>
  <si>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4.886000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</si>
  <si>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4.727000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</si>
  <si>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68S3, 68S4, 68S5, 68S6, 68S7, 68S8,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3.681000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</si>
  <si>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7.600000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</si>
  <si>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149S6, 149S7, 220S7, 220S8, 220S9, 220S10, 220S11, 220S12, 220S13, 220S14, 220S15, 220S16, 220S17, 220S18, 220S19, 205S5, 205S6, 205S7, 205S8, 205S9, 205S10, 205S11, 205S12, 205S13, 205S14, 205S15, 205S16, 205S17,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3.868000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</si>
  <si>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36S1, 17S8, 385S0, 265S1, 39S14, 265S3,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8.699000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</si>
  <si>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4.004000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</si>
  <si>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68S3, 68S4, 68S5, 68S6, 68S7, 68S8, 217S13, 217S14, 217S15, 217S16, 217S17, 217S18, 217S19, 36S1, 17S8, 385S0, 265S1, 432S1,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10.164000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</si>
  <si>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68S3, 68S4, 68S5, 68S6, 68S7, 68S8, 217S13, 217S14, 217S15, 217S16, 217S17, 217S18, 217S19, 36S1, 17S8, 385S0, 265S1, 39S14, 265S3,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7.301000 </t>
  </si>
  <si>
    <t xml:space="preserve"> Path: [510S7, 510S8, 56S8, 254S7, 254S8, 533S4, 533S5, 59S4, 59S5, 59S6, 59S7, 59S8, 59S9, 59S10, 296S0, 296S1, 296S2, 296S3, 296S4, 296S5, 296S6, 296S7, 296S8, 296S9, 283S3, 283S4, 138S4, 138S5, 406S3, 406S4, 406S5, 406S6, 406S7, 548S13, 548S14, 548S15, 511S12,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101S10, 101S11, 101S12, 216S40, 216S41, 216S42, 216S43, 216S44, 216S45, 216S46, 216S47, 216S48, 216S49, 216S50, 216S51, 232S43, 61S1, 61S2, 641S16, 641S17, 641S18] 5.840000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</si>
  <si>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5.256000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</si>
  <si>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221S19, 221S20, 221S21, 221S22, 151S4, 151S5, 151S6, 151S7, 151S8, 151S9, 151S10, 65S6, 65S7, 65S8, 159S4, 159S5, 159S6, 159S7, 159S8, 159S9, 159S10, 159S11, 159S12, 159S13, 159S14, 159S15, 159S16, 159S17, 159S18, 113S9, 216S26, 216S27, 216S28, 216S29, 216S30, 216S31, 216S32, 216S33, 216S34, 216S35, 216S36, 101S11, 101S12, 216S40, 216S41, 216S42, 216S43, 216S44, 216S45, 216S46, 216S47, 216S48, 216S49, 216S50, 216S51, 232S43, 61S1, 61S2, 641S16, 641S17, 641S18] 5.053000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</si>
  <si>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6.739000 </t>
  </si>
  <si>
    <t xml:space="preserve"> Path: [510S7, 510S8, 56S8, 254S7, 254S8, 533S4, 533S5, 59S4, 59S5, 533S7, 533S8, 59S7, 59S8, 59S9, 59S10, 296S0, 296S1, 296S2, 296S3, 296S4, 296S5, 296S6, 296S7, 296S8, 296S9, 283S3, 283S4, 138S4, 283S6, 157S3, 157S4, 157S5, 81S23, 81S24, 81S25, 22S4, 22S5, 22S6, 22S7, 22S8, 22S9, 22S10, 22S11, 22S12, 22S13, 22S14, 22S15, 22S16, 22S17, 22S18, 22S19, 22S20, 22S21, 22S22, 90S7,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8.513000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</si>
  <si>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4.714000 </t>
  </si>
  <si>
    <t xml:space="preserve"> Path: [510S7, 510S8, 56S8, 254S7, 254S8, 533S4, 254S9, 254S10, 533S5, 59S4, 533S6, 533S7, 533S8, 59S7, 59S8, 59S9, 59S10, 296S0, 296S1, 296S2, 296S3, 296S4, 296S5, 296S6, 296S7, 296S8, 296S9, 283S3, 283S4, 138S4, 283S6, 157S3, 157S4, 157S5, 81S23, 81S24, 81S25, 252S22, 252S23, 252S24, 178S1, 22S4, 22S5, 22S6, 22S7, 273S1, 273S2, 273S3, 273S4, 273S5, 273S6, 273S7, 273S8, 216S5, 216S6, 216S7, 216S8, 216S9, 216S10, 216S11, 216S12,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15.908000 </t>
  </si>
  <si>
    <t xml:space="preserve"> Path: [510S7, 510S8, 56S8, 254S7, 254S8, 254S9, 254S10, 533S5, 59S4, 533S6, 533S7, 59S6, 59S7, 59S8, 59S9, 59S10, 296S0, 296S1, 296S2, 296S3, 296S4, 296S5, 296S6, 296S7, 296S8, 296S9, 283S3, 283S4, 138S4, 283S6, 157S3, 157S4, 157S5, 81S23, 81S24, 81S25, 252S22, 252S23, 252S24, 178S1, 22S4, 22S5, 22S6, 22S7, 22S8, 22S9, 22S10, 22S11, 22S12, 22S13, 22S14, 22S15, 22S16, 216S5, 216S6, 216S7, 216S8, 216S9, 216S10, 216S11, 216S12, 265S7, 265S8, 216S13, 216S14, 216S15, 216S16, 216S17, 216S18, 216S19, 216S20, 216S21, 216S22, 216S23, 216S24, 216S25, 216S26, 216S27, 216S28, 216S29, 216S30, 216S31, 216S32, 216S33, 216S34, 216S35, 101S10, 101S11, 216S37, 216S38, 101S12, 216S40, 216S41, 216S42, 216S43, 216S44, 216S45, 216S46, 216S47, 216S48, 216S49, 216S50, 216S51, 232S43, 61S1, 61S2, 641S16, 641S17, 641S18] 18.474000 </t>
  </si>
  <si>
    <t xml:space="preserve"> Path: [510S7, 510S8, 56S8, 56S9, 56S10, 138S0, 138S1, 262S12, 254S5, 283S3, 283S4, 406S2, 406S3, 138S6, 138S7, 138S8, 406S5, 406S6, 406S7, 548S13, 548S14, 548S15, 72S7, 510S1, 218S6, 46S4, 218S8, 603S7, 603S8, 603S9, 149S2, 149S3, 147S3, 147S4, 147S5, 147S6, 220S8, 220S9, 220S10, 220S11, 220S12, 220S13, 220S14, 220S15, 220S16, 220S17, 220S18, 495S9, 205S4, 205S5, 205S6, 205S7, 205S8, 205S9, 205S10, 205S11, 205S12, 205S13, 205S14, 205S15, 205S16, 495S0, 205S17, 159S13, 159S14, 159S15, 159S16, 159S17, 159S18, 113S9, 216S26, 216S27, 216S28, 216S29, 101S5, 101S6, 101S7, 216S31, 216S32, 216S33, 216S34, 216S35, 101S10, 101S11, 216S37, 216S38, 101S12, 216S40, 216S41, 216S42, 216S43, 216S44, 216S45, 216S46, 216S47, 216S48, 216S49, 216S50, 216S51, 232S43, 61S1, 61S2, 641S16, 641S17, 641S18] 13.702000 </t>
  </si>
  <si>
    <t xml:space="preserve"> Path: [510S7, 510S8, 56S8, 56S9, 56S10, 138S0, 138S1, 262S12, 254S5, 283S3, 283S4, 138S4, 138S5, 406S3, 138S6, 138S7, 283S7, 283S8, 406S7, 548S13, 548S14, 548S15, 72S7, 510S1, 218S6, 46S4, 218S8, 603S7, 603S8, 603S9, 149S2, 149S3, 147S3, 147S4, 147S5, 147S6, 220S8, 220S9, 220S10, 220S11, 220S12, 220S13, 220S14, 220S15, 220S16, 220S17, 220S18, 495S9, 205S4, 205S5, 495S7, 220S20, 205S6, 205S7, 205S8, 205S9, 205S10, 205S11, 205S12, 205S13, 205S14, 205S15, 205S16, 205S17, 159S13, 159S14, 159S15, 159S16, 159S17, 159S18, 113S9, 216S26, 216S27, 625S21, 113S6, 159S19, 159S20, 113S5, 101S1, 101S2, 113S4, 101S4, 101S5, 101S6, 101S7, 216S31, 216S32, 70S0, 70S1, 101S9, 101S10, 101S11, 216S37, 216S38, 101S12, 216S40, 216S41, 216S42, 216S43, 216S44, 216S45, 216S46, 216S47, 216S48, 216S49, 216S50, 216S51, 232S43, 61S1, 61S2, 641S16, 641S17, 641S18] 15.645000 </t>
  </si>
  <si>
    <t xml:space="preserve"> Path: [510S7, 510S8, 56S8, 254S7, 254S8, 254S9, 254S10, 533S5, 59S4, 59S5, 533S7, 533S8, 59S7, 59S8, 59S9, 59S10, 296S0, 296S1, 296S2, 296S3, 296S4, 296S5, 296S6, 296S7, 296S8, 296S9, 283S3, 283S4, 138S4, 283S6, 157S3, 157S4, 157S5, 81S23, 81S24, 81S25, 252S22, 252S23, 252S24, 178S1, 22S4, 22S5, 22S6, 22S7, 273S1, 273S2, 273S3, 273S4, 273S5, 273S6, 273S7, 273S8, 216S5, 216S6, 216S7, 216S8, 216S9, 216S10, 216S11, 216S12, 216S13, 216S14, 216S15, 216S16, 216S17, 216S18, 216S19, 216S20, 216S21, 216S22, 216S23, 216S24, 216S25, 216S26, 216S27, 216S28, 216S29, 101S5, 101S6, 101S7, 216S31, 216S32, 216S33, 216S34, 216S35, 101S10, 101S11, 216S37, 216S38, 101S12, 216S40, 216S41, 216S42, 216S43, 216S44, 216S45, 216S46, 216S47, 216S48, 216S49, 216S50, 216S51, 232S43, 61S1, 61S2, 641S16, 641S17, 641S18] 14.985000 </t>
  </si>
  <si>
    <t xml:space="preserve"> Path: [510S7, 510S8, 56S8, 254S7, 254S8, 254S9, 254S10, 254S11, 254S12, 254S13, 254S14, 254S15, 254S16, 59S10, 296S0, 296S1, 296S2, 296S3, 296S4, 296S5, 296S6, 296S7, 296S8, 296S9, 283S3, 283S4, 138S4, 138S5, 406S3, 138S6, 138S7, 283S7, 283S8, 406S7, 548S13, 548S14, 548S15, 72S7, 510S1, 218S6, 46S4, 218S8, 603S7, 603S8, 603S9, 149S2, 149S3, 149S4, 149S5, 104S5, 104S6, 104S7, 104S8, 104S9, 271S17, 271S18, 271S19, 271S20, 271S21, 271S22, 271S23, 271S24, 271S25, 271S26, 271S27, 271S28, 271S29, 271S30, 271S31, 271S32, 113S6, 159S19, 159S20, 159S21, 101S4, 101S5, 101S6, 101S7, 101S8, 101S9, 101S10, 101S11, 216S37, 216S38, 101S12, 216S40, 216S41, 216S42, 216S43, 216S44, 216S45, 216S46, 216S47, 216S48, 216S49, 216S50, 216S51, 232S43, 61S1, 61S2, 641S16, 641S17, 641S18] 11.537000 </t>
  </si>
  <si>
    <t xml:space="preserve"> Path: [510S7, 510S8, 56S8, 254S7, 254S8, 254S9, 254S10, 533S5, 59S4, 533S6, 533S7, 533S8, 59S7, 59S8, 59S9, 59S10, 296S0, 296S1, 296S2, 296S3, 296S4, 296S5, 296S6, 296S7, 296S8, 296S9, 283S3, 283S4, 138S4, 283S6, 157S3, 157S4, 157S5, 157S6, 131S3, 548S17, 548S18, 511S13, 511S14, 199S0, 199S1, 199S2, 199S3, 199S4, 199S5, 199S6, 199S7, 60S6, 199S9, 39S12, 199S10,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18.603000 </t>
  </si>
  <si>
    <t xml:space="preserve"> Path: [510S7, 510S8, 56S8, 56S9, 56S10, 138S0, 138S1, 262S12, 254S5, 283S3, 283S4, 138S4, 138S5, 406S3, 138S6, 138S7, 283S7, 283S8, 406S7, 548S13, 548S14, 548S15, 72S7, 510S1, 218S6, 46S4, 218S8, 603S7, 603S8, 603S9, 149S2, 149S3, 149S4, 149S5, 104S5, 104S6, 104S7, 104S8, 104S9, 271S17, 271S18,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16.894000 </t>
  </si>
  <si>
    <t xml:space="preserve"> Path: [510S7, 510S8, 56S8, 254S7, 254S8, 533S4, 254S9, 254S10, 533S5, 533S6, 533S7, 59S6, 59S7, 59S8, 59S9, 59S10, 296S0, 296S1, 296S2, 296S3, 296S4, 296S5, 296S6, 296S7, 296S8, 296S9, 283S3, 283S4, 138S4, 283S6, 157S3, 157S4, 157S5, 81S23, 81S24, 81S25, 22S4, 22S5, 22S6, 22S7, 273S1, 273S2, 273S3, 273S4, 273S5, 273S6, 273S7, 273S8, 216S5, 216S6, 216S7, 216S8, 216S9, 216S10, 216S11, 216S12,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19.761000 </t>
  </si>
  <si>
    <t xml:space="preserve"> Path: [510S7, 510S8, 56S8, 254S7, 254S8, 254S9, 254S10, 533S5, 59S4, 533S6, 533S7, 533S8, 59S7, 59S8, 59S9, 59S10, 296S0, 296S1, 296S2, 296S3, 296S4, 296S5, 296S6, 296S7, 296S8, 296S9, 283S3, 283S4, 138S4, 283S6, 157S3, 157S4, 157S5, 81S23, 81S24, 81S25, 252S22, 252S23, 252S24, 178S1, 22S4, 22S5, 22S6, 22S7, 273S1, 273S2, 316S7, 40S3, 239S8, 239S9, 239S10, 47S12, 129S17, 129S18, 129S19, 129S20, 129S21, 129S22, 129S23, 129S24, 96S5, 96S6, 194S0, 194S1, 194S2, 194S3, 194S4, 194S5, 194S6, 194S7, 194S8, 194S9, 194S10, 194S11, 194S12, 194S13, 216S19, 216S20, 216S21, 216S22, 216S23, 216S24, 216S25, 216S26, 216S27, 216S28, 216S29, 216S30, 216S31, 216S32, 70S0, 70S1, 101S9, 101S10, 101S11, 101S12, 216S40, 216S41, 216S42, 216S43, 216S44, 216S45, 216S46, 216S47, 216S48, 216S49, 216S50, 216S51, 232S43, 61S1, 61S2, 641S16, 641S17, 641S18] 15.130000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</si>
  <si>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113S9, 216S26, 216S27, 216S28, 216S29, 216S30, 216S31, 216S32, 216S33, 216S34, 216S35, 216S36, 101S11, 101S12, 216S40, 216S41, 216S42, 216S43, 216S44, 216S45, 216S46, 216S47, 216S48, 216S49, 216S50, 216S51, 232S43, 61S1, 61S2, 641S16, 641S17, 641S18] 7.774000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</si>
  <si>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11.368000 </t>
  </si>
  <si>
    <t xml:space="preserve"> Path: [510S7, 510S8, 56S8, 56S9, 56S10, 138S0, 138S1, 262S12, 254S5, 283S3, 283S4, 406S2, 406S3, 406S4, 138S8, 406S5, 406S6, 406S7, 548S13, 548S14, 548S15, 511S12, 511S13, 511S14, 199S0, 199S1, 199S2, 199S3, 199S4, 199S5, 199S6, 199S7, 60S6, 199S9, 39S12, 199S10,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61S3, 641S15, 232S40, 232S41, 165S3, 641S16, 641S17, 641S18] 8.005000 </t>
  </si>
  <si>
    <t xml:space="preserve"> Path: [510S7, 510S8, 56S8, 56S9, 56S10, 138S0, 138S1, 262S12, 254S5, 283S3, 283S4, 138S4, 138S5, 138S6, 138S7, 138S8, 406S5, 406S6, 406S7, 548S13, 548S14, 548S15, 511S12, 511S13, 511S14, 199S0, 199S1, 199S2, 199S3, 199S4, 199S5, 199S6, 199S7, 60S6, 199S9, 199S10, 199S11, 199S12, 199S13, 199S14, 199S15, 199S16,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6.118000 </t>
  </si>
  <si>
    <t xml:space="preserve"> Path: [510S7, 510S8, 56S8, 254S7, 254S8, 533S4, 533S5, 59S4, 59S5, 533S7, 533S8, 59S7, 59S8, 59S9, 59S10, 296S0, 296S1, 296S2, 296S3, 296S4, 296S5, 296S6, 296S7, 296S8, 296S9, 283S3, 283S4, 138S4, 283S6, 157S3, 157S4, 157S5, 81S23, 81S24, 81S25, 22S4,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11.814000 </t>
  </si>
  <si>
    <t xml:space="preserve"> Path: [510S7, 510S8, 56S8, 56S9, 56S10, 138S0, 138S1, 262S12, 254S5, 283S3, 283S4, 138S4, 138S5, 138S6, 138S7, 138S8, 406S5, 406S6, 406S7, 548S13, 548S14, 548S15, 511S12, 511S13, 511S14, 199S0, 199S1, 199S2, 199S3, 199S4, 199S5, 199S6, 199S7, 60S6, 199S9, 199S10,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10.999000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</si>
  <si>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8.677000 </t>
  </si>
  <si>
    <t xml:space="preserve"> Path: [510S7, 510S8, 56S8, 56S9, 56S10, 138S0, 138S1, 138S2, 283S3, 283S4, 406S2, 406S3, 138S6, 138S7, 138S8, 138S9, 406S5, 406S6, 406S7, 548S13, 548S14, 548S15, 511S12, 511S13, 511S14, 199S0, 199S1, 199S2, 199S3, 199S4, 40S5, 239S6, 239S7, 40S3, 239S8, 239S9, 239S10, 47S12, 129S17, 129S18, 129S19, 129S20, 129S21, 129S22, 129S23, 129S24, 96S5, 96S6, 194S0, 194S1, 194S2, 194S3, 194S4, 194S5, 194S6, 194S7, 128S5, 128S6, 175S7, 205S8, 205S9, 205S10, 205S11, 205S12, 205S13, 205S14, 205S15, 205S16, 205S17, 159S13, 159S14, 159S15, 159S16, 159S17, 159S18, 113S9, 216S26, 216S27, 216S28, 216S29, 101S5, 101S6, 101S7, 101S8, 70S0, 70S1, 101S9, 101S10, 101S11, 101S12, 216S40, 216S41, 216S42, 216S43, 216S44, 216S45, 216S46, 216S47, 216S48, 216S49, 216S50, 216S51, 232S43, 61S1, 61S2, 641S16, 641S17, 641S18] 7.563000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</si>
  <si>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7.834000 </t>
  </si>
  <si>
    <t xml:space="preserve"> Path: [510S7, 510S8, 56S8, 56S9, 56S10, 138S0, 138S1, 262S12, 254S5, 283S3, 283S4, 138S4, 283S6, 157S3, 157S4, 157S5, 81S23, 81S24, 81S25, 252S22, 252S23, 252S24, 178S1, 22S4, 22S5, 22S6, 22S7, 273S1, 273S2, 316S7, 40S3, 239S8, 239S9, 239S10, 47S12, 129S17, 129S18, 129S19, 129S20, 129S21, 129S22, 247S22, 96S2, 96S3, 96S4, 96S5, 96S6, 194S0, 194S1, 194S2, 194S3, 194S4, 194S5, 194S6, 194S7, 194S8, 194S9, 194S10, 194S11, 194S12, 194S13, 216S19, 216S20, 216S21, 216S22, 216S23, 216S24, 216S25, 216S26, 216S27, 216S28, 216S29, 101S5, 101S6, 101S7, 216S31, 216S32, 70S0, 70S1, 101S9, 101S10, 101S11, 101S12, 216S40, 216S41, 216S42, 216S43, 216S44, 216S45, 216S46, 216S47, 216S48, 216S49, 216S50, 216S51, 232S43, 61S1, 61S2, 641S16, 641S17, 641S18] 11.293000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</si>
  <si>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9.931000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</si>
  <si>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5.926000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</si>
  <si>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13.638000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</si>
  <si>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8.200000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</si>
  <si>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22.206000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</si>
  <si>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9.711000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</si>
  <si>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3.525000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</si>
  <si>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68S3, 68S4, 68S5, 68S6, 68S7, 68S8, 217S13, 217S14, 217S15, 217S16, 217S17, 217S18, 217S19, 36S1, 17S8, 385S0, 265S1, 39S14, 265S3,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5.924000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</si>
  <si>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16.570000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</si>
  <si>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183S6, 265S1, 39S14, 265S3,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5.465000 </t>
  </si>
  <si>
    <t xml:space="preserve"> Path: [510S7, 510S8, 56S8, 56S9, 56S10, 138S0, 138S1, 262S12, 254S5, 283S3, 283S4, 138S4, 283S6, 157S3, 157S4, 157S5, 81S23, 81S24, 81S25, 22S4, 22S5, 22S6, 22S7, 22S8, 22S9, 22S10, 22S11, 22S12, 22S13, 22S14, 22S15, 22S16, 22S17, 22S18, 22S19, 22S20,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6.984000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</si>
  <si>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8.066000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</si>
  <si>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6.688000 </t>
  </si>
  <si>
    <t xml:space="preserve"> Path: [510S7, 510S8, 56S8, 56S9, 56S10, 138S0, 138S1, 262S12, 254S5, 283S3, 283S4, 138S4, 283S6, 157S3, 157S4, 157S5, 81S23, 81S24, 81S25, 22S4,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12.597000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</si>
  <si>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6.760000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</si>
  <si>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6.102000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</si>
  <si>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7.998000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</si>
  <si>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7.905000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</si>
  <si>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4.836000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</si>
  <si>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6.241000 </t>
  </si>
  <si>
    <t xml:space="preserve"> Path: [65S2, 432S3, 278S9, 263S23, 141S8, 141S9, 281S1, 281S2, 281S3, 281S4, 156S15, 156S16, 156S17, 156S18, 249S4, 57S0, 57S1, 57S2, 57S3, 57S4, 187S3, 187S4, 187S5, 187S6, 187S7, 187S8, 187S9, 187S10, 187S11, 187S12, 187S13, 187S14, 187S15, 12S2,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14.371000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</si>
  <si>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7.635000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</si>
  <si>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8.618000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</si>
  <si>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12.074000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</si>
  <si>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8.836000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</si>
  <si>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9.755000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</si>
  <si>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100S11, 100S12, 100S13, 100S14, 100S15, 100S16, 100S17, 100S18, 79S0, 622S1, 622S2, 622S3, 622S4, 622S5, 622S6, 146S15, 173S0, 173S1, 173S2, 173S3, 173S4, 146S10, 71S14, 71S15, 71S16, 71S17, 71S18, 71S19, 458S19, 7S4, 7S5, 7S6, 7S7, 7S8, 7S9, 7S10, 7S11, 519S3, 519S4, 519S5, 519S6, 519S7, 519S8, 196S13, 7S23, 7S24, 7S25, 7S26, 7S27, 7S28, 7S29, 7S30, 7S31, 7S32, 7S33, 7S34, 7S35, 458S0] 10.073000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</si>
  <si>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6.541000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</si>
  <si>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8.685000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</si>
  <si>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7.335000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</si>
  <si>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8.481000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</si>
  <si>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9.320000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</si>
  <si>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12.020000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</si>
  <si>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7.141000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</si>
  <si>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10.895000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</si>
  <si>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14.545000 </t>
  </si>
  <si>
    <t xml:space="preserve"> Path: [65S2, 432S3, 278S9, 263S23, 141S8, 141S9, 281S1, 281S2, 281S3, 281S4, 156S15, 156S16, 156S17, 156S18, 249S4, 57S0, 57S1, 57S2, 57S3, 57S4, 187S3, 187S4, 187S5, 187S6, 187S7, 187S8, 187S9, 187S10, 187S11, 187S12, 187S13, 187S14, 187S15, 12S2,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9.469000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</si>
  <si>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6.342000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</si>
  <si>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10.650000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</si>
  <si>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11.792000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</si>
  <si>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30.345000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</si>
  <si>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31.911000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</si>
  <si>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21.576000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</si>
  <si>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33.970000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</si>
  <si>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38.865000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</si>
  <si>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34.618000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</si>
  <si>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28.396000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</si>
  <si>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40.941000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</si>
  <si>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34.015000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</si>
  <si>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53.863000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</si>
  <si>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5.492000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</si>
  <si>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9.887000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</si>
  <si>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6.420000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</si>
  <si>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11.336000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</si>
  <si>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10.896000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</si>
  <si>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9.122000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</si>
  <si>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7.831000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</si>
  <si>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6.135000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</si>
  <si>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8.112000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</si>
  <si>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6.204000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</si>
  <si>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9.410000 </t>
  </si>
  <si>
    <t xml:space="preserve"> Path: [65S2, 432S3, 278S9, 263S23, 141S8, 141S9, 281S1, 281S2, 281S3, 281S4, 156S15, 156S16, 156S17, 156S18, 249S4, 57S0, 57S1, 57S2, 57S3, 57S4, 187S3, 187S4, 187S5, 187S6, 187S7, 187S8, 187S9, 187S10, 187S11, 187S12, 187S13, 187S14, 187S15, 12S2,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5.945000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</si>
  <si>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7.309000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</si>
  <si>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4.568000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</si>
  <si>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9.827000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</si>
  <si>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7.111000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</si>
  <si>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10.315000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</si>
  <si>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8.379000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</si>
  <si>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5.121000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</si>
  <si>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14.051000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</si>
  <si>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18.934000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</si>
  <si>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32.893000 </t>
  </si>
  <si>
    <t xml:space="preserve">Sem solucao 89.407000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</si>
  <si>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66.633000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</si>
  <si>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15.784000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</si>
  <si>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22.417000 </t>
  </si>
  <si>
    <t xml:space="preserve"> Path: [65S2, 432S3, 278S9, 263S23, 141S8, 141S9, 141S10, 233S5, 233S6, 233S7, 233S8, 233S9, 233S10, 261S0, 261S1, 261S2, 261S3, 261S4, 261S5, 261S6, 367S7, 367S8, 367S9, 367S10, 367S11, 367S12, 367S13, 367S14, 100S5,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15.067000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</si>
  <si>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11.500000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</si>
  <si>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64.178000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</si>
  <si>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68.342000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</si>
  <si>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11.480000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</si>
  <si>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10.867000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</si>
  <si>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16.251000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</si>
  <si>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8.830000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</si>
  <si>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16.674000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</si>
  <si>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8.947000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</si>
  <si>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27.414000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</si>
  <si>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5.575000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</si>
  <si>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9.057000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</si>
  <si>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5.620000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</si>
  <si>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6.528000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</si>
  <si>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10.410000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</si>
  <si>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5.820000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</si>
  <si>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9.706000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</si>
  <si>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12.974000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</si>
  <si>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9.451000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</si>
  <si>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5.289000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</si>
  <si>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6.610000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</si>
  <si>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5.280000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</si>
  <si>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7.633000 </t>
  </si>
  <si>
    <t xml:space="preserve"> Path: [65S2, 432S3, 278S9, 263S23, 141S8, 141S9, 281S1, 281S2, 281S3, 281S4, 156S15, 156S16, 156S17, 156S18, 249S4, 57S0, 57S1, 57S2, 57S3, 57S4, 187S3, 187S4, 187S5, 187S6, 187S7, 187S8, 187S9, 187S10, 187S11, 187S12, 187S13, 187S14, 187S15, 12S2,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16.391000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</si>
  <si>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11.973000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</si>
  <si>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10.828000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</si>
  <si>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27.765000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</si>
  <si>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11.660000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</si>
  <si>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14.281000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</si>
  <si>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5.609000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</si>
  <si>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11.238000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</si>
  <si>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16.978000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</si>
  <si>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9.908000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</si>
  <si>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12.527000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</si>
  <si>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25.575000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</si>
  <si>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9.677000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</si>
  <si>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13.234000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</si>
  <si>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46.864000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</si>
  <si>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38.552000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</si>
  <si>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35.668000 </t>
  </si>
  <si>
    <t xml:space="preserve">Sem solucao 63.667000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</si>
  <si>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37.091000 </t>
  </si>
  <si>
    <t xml:space="preserve">Sem solucao 62.929000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</si>
  <si>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10.074000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</si>
  <si>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16.388000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</si>
  <si>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12.669000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</si>
  <si>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18.295000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</si>
  <si>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13.327000 </t>
  </si>
  <si>
    <t xml:space="preserve"> Path: [65S2, 432S3, 278S9, 263S23, 141S8, 141S9, 281S1, 281S2, 281S3, 281S4, 156S15, 156S16, 156S17, 156S18, 249S4, 57S0, 57S1, 57S2, 57S3, 57S4, 187S3, 187S4, 187S5, 187S6, 187S7, 187S8, 187S9, 187S10, 187S11, 187S12, 187S13, 187S14, 187S15, 12S2,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18.906000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</si>
  <si>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13.432000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</si>
  <si>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13.875000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</si>
  <si>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16.494000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</si>
  <si>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11.395000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</si>
  <si>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43.393000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</si>
  <si>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15.309000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</si>
  <si>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86.230000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</si>
  <si>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17.922000 </t>
  </si>
  <si>
    <t xml:space="preserve"> Path: [65S2, 432S3, 278S9, 263S23, 141S8, 141S9, 141S10, 233S5, 233S6, 233S7, 233S8, 233S9, 362S3, 362S4, 598S6, 598S7, 598S8, 598S9, 81S27, 313S0, 313S1, 313S2, 178S1, 178S2, 178S3, 406S4, 138S8, 138S9, 138S10, 262S2, 262S3, 262S4, 262S5, 262S6, 262S7, 262S8, 262S9, 262S10, 122S9, 262S12, 262S13, 262S14, 262S15,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16.498000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</si>
  <si>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100S11, 100S12, 100S13, 100S14, 100S15, 100S16, 100S17, 100S18, 79S0, 622S1, 622S2, 622S3, 622S4, 622S5, 622S6, 146S15, 173S0, 173S1, 173S2, 173S3, 173S4, 146S10, 71S14, 71S15, 71S16, 71S17, 71S18, 71S19, 458S19, 7S4, 7S5, 7S6, 7S7, 7S8, 7S9, 7S10, 7S11, 519S3, 519S4, 519S5, 519S6, 519S7, 519S8, 196S13, 7S23, 7S24, 7S25, 7S26, 7S27, 7S28, 7S29, 7S30, 7S31, 7S32, 7S33, 7S34, 7S35, 458S0] 12.678000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</si>
  <si>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54.321000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</si>
  <si>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21.566000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</si>
  <si>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81.347000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</si>
  <si>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23.058000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</si>
  <si>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12.184000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</si>
  <si>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5.240000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</si>
  <si>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8.161000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</si>
  <si>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7.876000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</si>
  <si>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15.533000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</si>
  <si>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5.784000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</si>
  <si>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8.424000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</si>
  <si>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8.172000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</si>
  <si>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7.415000 </t>
  </si>
  <si>
    <t xml:space="preserve"> Path: [65S2, 432S3, 278S9, 263S23, 141S8, 141S9, 281S1, 281S2, 281S3, 281S4, 156S15, 156S16, 156S17, 156S18, 249S4, 57S0, 57S1, 57S2, 57S3, 57S4, 187S3, 187S4, 187S5, 187S6, 187S7, 187S8, 187S9, 187S10, 187S11, 187S12, 187S13, 187S14, 187S15, 12S2,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7.355000 </t>
  </si>
  <si>
    <t xml:space="preserve"> Path: [65S2, 432S3, 278S9, 263S23, 141S8, 141S9, 281S1, 281S2, 281S3, 281S4, 156S15, 156S16, 156S17, 156S18, 249S4, 57S0, 57S1, 57S2, 57S3, 57S4, 187S3, 187S4, 187S5, 187S6, 187S7, 187S8, 187S9, 187S10, 187S11, 187S12, 187S13, 187S14, 187S15, 12S2,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9.526000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</si>
  <si>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17.969000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</si>
  <si>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32.394000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</si>
  <si>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8.516000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</si>
  <si>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11.736000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</si>
  <si>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8.824000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</si>
  <si>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10.175000 </t>
  </si>
  <si>
    <t xml:space="preserve"> Path: [65S2, 432S3, 278S9, 263S23, 141S8, 141S9, 281S1, 281S2, 281S3, 281S4, 156S15, 156S16, 156S17, 156S18, 249S4, 57S0, 57S1, 57S2, 57S3, 57S4, 187S3, 187S4, 187S5, 187S6, 187S7, 187S8, 187S9, 187S10, 187S11, 187S12, 187S13, 187S14, 187S15, 12S2,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17.280000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</si>
  <si>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31.704000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</si>
  <si>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15.084000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</si>
  <si>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15.894000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</si>
  <si>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16.694000 </t>
  </si>
  <si>
    <t xml:space="preserve"> Path: [65S2, 432S3, 49S0, 221S22, 84S11, 84S12, 84S13, 84S14, 84S15, 84S16, 84S17, 84S18, 84S19, 201S18, 201S19, 201S20, 201S21, 10S0, 261S17, 261S18, 261S19, 261S20, 261S21, 261S22, 209S0, 510S21, 12S3, 12S4, 252S5,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13.172000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</si>
  <si>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15.825000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</si>
  <si>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13.707000 </t>
  </si>
  <si>
    <t xml:space="preserve"> Path: [65S2, 432S3, 49S0, 221S22, 84S11, 84S12, 84S13, 84S14, 84S15, 84S16, 84S17, 84S18, 84S19, 201S18, 201S19, 201S20, 201S21, 10S0, 261S17, 261S18, 261S19, 261S20, 261S21, 261S22, 209S0, 510S21, 12S3, 12S4, 252S5,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14.243000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</si>
  <si>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14.881000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</si>
  <si>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14.366000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</si>
  <si>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16.965000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</si>
  <si>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15.298000 </t>
  </si>
  <si>
    <t xml:space="preserve">Sem solucao 105.313000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</si>
  <si>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19.370000 </t>
  </si>
  <si>
    <t xml:space="preserve">Sem solucao 106.741000 </t>
  </si>
  <si>
    <t xml:space="preserve">Sem solucao 105.656000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</si>
  <si>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22.277000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</si>
  <si>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37.564000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</si>
  <si>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100.697000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</si>
  <si>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87.022000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</si>
  <si>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61.422000 </t>
  </si>
  <si>
    <t xml:space="preserve">Sem solucao 107.824000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</si>
  <si>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7.949000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</si>
  <si>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23.247000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</si>
  <si>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18.348000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</si>
  <si>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3.615000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</si>
  <si>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20.308000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</si>
  <si>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51.337000 </t>
  </si>
  <si>
    <t xml:space="preserve">Sem solucao 61.092000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</si>
  <si>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6.557000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</si>
  <si>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5.857000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</si>
  <si>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22.563000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</si>
  <si>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120.604000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</si>
  <si>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46.583000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</si>
  <si>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128.076000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</si>
  <si>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14.542000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</si>
  <si>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36.511000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</si>
  <si>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114.885000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</si>
  <si>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76.336000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</si>
  <si>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168.270000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</si>
  <si>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51.121000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</si>
  <si>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62.684000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</si>
  <si>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6.379000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</si>
  <si>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10.078000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</si>
  <si>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14.344000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</si>
  <si>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6.053000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</si>
  <si>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9.511000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</si>
  <si>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13.961000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</si>
  <si>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7.124000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</si>
  <si>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19.896000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</si>
  <si>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14.855000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</si>
  <si>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18.658000 </t>
  </si>
  <si>
    <t xml:space="preserve"> Path: [65S2, 432S3, 278S9, 263S23, 141S8, 141S9, 141S10, 233S5, 233S6, 233S7, 233S8, 233S9, 362S3, 362S4, 598S6, 598S7, 598S8, 598S9, 81S27, 313S0, 313S1, 313S2, 178S1, 178S2, 178S3, 406S4, 138S8, 138S9, 138S10, 262S2, 262S3, 262S4, 262S5, 262S6, 262S7, 262S8, 262S9, 262S10, 122S9, 262S12, 262S13, 262S14, 262S15,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12.762000 </t>
  </si>
  <si>
    <t xml:space="preserve"> Path: [65S2, 432S3, 49S0, 221S22, 84S11, 84S12, 84S13, 84S14, 84S15, 84S16, 84S17, 84S18, 84S19, 201S18, 201S19, 201S20, 201S21, 10S0, 261S17, 261S18, 261S19, 261S20, 261S21, 261S22, 209S0, 510S21, 12S3, 12S4, 252S5,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11.808000 </t>
  </si>
  <si>
    <t xml:space="preserve"> Path: [65S2, 432S3, 49S0, 221S22, 84S11, 84S12, 84S13, 84S14, 84S15, 84S16, 84S17, 84S18, 84S19, 201S18, 201S19, 201S20, 201S21, 10S0, 261S17, 261S18, 261S19, 261S20, 261S21, 261S22, 209S0, 209S1, 209S2, 209S3, 209S4, 209S5, 349S17, 209S6, 209S7, 209S8, 209S9, 209S10, 209S11, 209S12, 196S26, 209S13, 209S14, 132S16, 209S15, 209S16, 209S17, 223S10, 223S11, 223S12, 132S12, 120S7, 120S8, 120S9, 120S10, 223S7, 444S8, 530S1, 530S2, 530S3, 530S4, 530S5, 132S9, 210S9, 210S10, 210S11, 458S18, 7S8, 7S9, 7S10, 7S11, 519S3, 519S4, 519S5, 519S6, 519S7, 519S8, 519S9, 458S4, 458S5, 7S25, 7S26, 7S27, 7S28, 7S29, 7S30, 7S31, 7S32, 7S33, 7S34, 7S35, 458S0] 14.172000 </t>
  </si>
  <si>
    <t xml:space="preserve"> Path: [65S2, 432S3, 49S0, 221S22, 84S11, 84S12, 84S13, 84S14, 84S15, 84S16, 84S17, 84S18, 84S19, 201S18, 201S19, 201S20, 201S21, 10S0, 261S17, 261S18, 261S19, 261S20, 261S21, 261S22, 209S0, 510S21, 12S3, 12S4, 252S5,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9.255000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</si>
  <si>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13.025000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</si>
  <si>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9.073000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</si>
  <si>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10.835000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</si>
  <si>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8.521000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</si>
  <si>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7.529000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</si>
  <si>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10.408000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</si>
  <si>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8.090000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</si>
  <si>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8.394000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</si>
  <si>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8.208000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</si>
  <si>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5.237000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</si>
  <si>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7.761000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</si>
  <si>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6.194000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</si>
  <si>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8.039000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</si>
  <si>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7.405000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</si>
  <si>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6.724000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</si>
  <si>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8.466000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</si>
  <si>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10.683000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</si>
  <si>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8.908000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</si>
  <si>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23.292000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</si>
  <si>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64.725000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</si>
  <si>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202S6, 202S7, 202S8, 112S11, 112S12, 112S13,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130S12, 130S13, 130S14, 130S15, 130S16, 130S17, 130S18, 130S19, 130S20, 130S21, 130S22, 130S23, 130S24] 6.397000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</si>
  <si>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5.975000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</si>
  <si>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8.643000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</si>
  <si>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9.372000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</si>
  <si>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22.466000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</si>
  <si>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21.214000 </t>
  </si>
  <si>
    <t xml:space="preserve"> Path: [113S5, 101S1, 101S2, 113S4, 101S4, 101S5, 101S6, 159S24, 159S25, 149S25, 149S26, 149S27, 70S2, 70S3, 70S4, 70S5, 70S6, 70S7, 70S8, 70S9, 70S10, 70S11, 70S12, 70S13, 70S14, 104S9, 104S10, 264S4, 264S5, 3S0, 3S1, 3S2, 3S3, 3S4, 3S5, 3S6, 390S0, 390S1, 125S6, 125S7, 125S8, 125S9, 125S10, 125S11, 125S12, 125S13, 125S14, 55S9, 55S10, 112S13, 22S0, 22S1, 22S2, 22S3, 22S4, 81S27, 313S0, 313S1, 313S2, 178S1, 178S2, 178S3, 178S4, 227S2, 178S5, 178S6, 603S3, 590S8, 46S12, 46S13, 248S13, 204S4, 204S5, 248S15, 248S16, 58S7, 248S17, 248S18, 248S19, 590S0, 130S0, 130S1, 130S2, 130S3, 130S4, 130S5, 130S6, 130S7, 130S8, 130S9, 245S15, 245S16, 245S17, 245S18, 130S12, 130S13, 130S14, 130S15, 130S16, 130S17, 130S18, 130S19, 130S20, 130S21, 130S22, 130S23, 130S24] 20.855000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</si>
  <si>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130S13, 130S14, 130S15, 130S16, 130S17, 130S18, 130S19, 130S20, 130S21, 130S22, 130S23, 130S24] 15.228000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</si>
  <si>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178S4, 178S5, 178S6, 603S3, 590S8, 46S12, 46S13, 248S13, 204S4, 204S5, 248S15, 248S16, 58S7, 248S17, 248S18, 248S19, 590S0, 130S0, 130S1, 130S2, 130S3, 130S4, 130S5, 130S6, 130S7, 130S8, 130S9, 245S15, 245S16, 245S17, 245S18, 130S12, 130S13, 130S14, 130S15, 130S16, 130S17, 130S18, 130S19, 130S20, 130S21, 130S22, 130S23, 130S24] 28.591000 </t>
  </si>
  <si>
    <t xml:space="preserve"> Path: [113S5, 101S1, 101S2, 113S4, 101S4, 101S5, 159S23, 159S24, 159S25, 149S25, 149S26, 149S27, 70S2, 70S3, 70S4, 70S5, 70S6, 70S7, 70S8, 70S9, 70S10, 70S11, 70S12, 70S13, 70S14, 70S15, 274S9, 3S0, 3S1, 3S2, 3S3, 3S4, 3S5, 3S6, 390S0, 390S1, 125S6, 125S7, 125S8, 125S9, 125S10, 125S11, 125S12, 125S13, 125S14, 55S9, 125S16, 112S12, 202S10, 202S11, 112S13, 22S0, 22S1, 22S2, 22S3, 22S4, 81S27, 313S0, 313S1, 313S2, 178S1, 178S2, 178S3, 178S4, 178S5, 178S6, 603S3, 590S8, 46S12, 46S13, 248S13, 204S4, 204S5, 248S15, 248S16, 58S7, 248S17, 248S18, 248S19, 590S0, 130S0, 130S1, 130S2, 130S3, 130S4, 130S5, 130S6, 130S7, 130S8, 130S9, 245S15, 245S16, 245S17, 245S18, 130S12, 130S13, 130S14, 130S15, 130S16, 130S17, 130S18, 130S19, 130S20, 130S21, 130S22, 130S23, 130S24] 21.191000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</si>
  <si>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406S5, 406S6, 406S7, 406S8, 46S11, 46S12, 46S13, 248S13, 204S4, 204S5, 248S15, 248S16, 58S7, 248S17, 248S18, 248S19, 590S0, 130S0, 130S1, 130S2, 130S3, 130S4, 130S5, 130S6, 130S7, 130S8, 130S9, 130S10, 245S17, 245S18, 130S12, 130S13, 130S14, 130S15, 130S16, 130S17, 130S18, 130S19, 130S20, 130S21, 130S22, 130S23, 130S24] 16.355000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</si>
  <si>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16.812000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</si>
  <si>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178S5, 178S6, 603S3, 590S8,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27.009000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</si>
  <si>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406S5, 406S6, 406S7, 406S8, 46S11, 46S12, 46S13, 248S13, 204S4, 248S15, 248S16, 58S7, 248S17, 248S18, 248S19, 590S0, 130S0, 130S1, 130S2, 130S3, 130S4, 130S5, 130S6, 130S7, 130S8, 130S9, 245S15, 245S16, 245S17, 245S18, 130S12, 130S13, 130S14, 130S15, 130S16, 130S17, 130S18, 130S19, 130S20, 130S21, 130S22, 130S23, 130S24] 16.281000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</si>
  <si>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227S2, 178S5, 178S6, 603S3, 590S8, 46S12, 46S13, 248S13, 204S4, 204S5, 248S15, 248S16, 58S7, 248S17, 248S18, 248S19, 590S0, 130S0, 130S1, 130S2, 130S3, 130S4, 130S5, 130S6, 130S7, 130S8, 130S9, 130S10, 245S17, 245S18, 130S12, 130S13, 130S14, 130S15, 130S16, 130S17, 130S18, 130S19, 130S20, 130S21, 130S22, 130S23, 130S24] 15.405000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</si>
  <si>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112S8, 55S7, 51S17, 202S7, 202S8, 112S11, 202S10, 55S10,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15.074000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</si>
  <si>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3.518000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</si>
  <si>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3.464000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</si>
  <si>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3.616000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</si>
  <si>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4.686000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</si>
  <si>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204S5, 248S15, 248S16, 248S17, 248S18, 248S19, 590S0, 130S0, 130S1, 130S2, 130S3, 130S4, 130S5, 130S6, 130S7, 130S8, 130S9, 130S10, 130S11, 130S12, 130S13, 130S14, 130S15, 130S16, 130S17, 130S18, 130S19, 130S20, 130S21, 130S22, 130S23, 130S24] 5.130000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</si>
  <si>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3.815000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</si>
  <si>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3.442000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</si>
  <si>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4.087000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</si>
  <si>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3.353000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</si>
  <si>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3.043000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</si>
  <si>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3.473000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</si>
  <si>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19.840000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</si>
  <si>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112S8, 55S7, 112S10, 112S11, 202S10, 202S11,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130S12, 130S13, 130S14, 130S15, 130S16, 130S17, 130S18, 130S19, 130S20, 130S21, 130S22, 130S23, 130S24] 4.947000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</si>
  <si>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6.571000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</si>
  <si>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10.599000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</si>
  <si>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34.341000 </t>
  </si>
  <si>
    <t xml:space="preserve"> Path: [113S5, 113S6, 113S7, 113S8, 113S9, 113S10, 113S11, 113S12, 113S13, 246S4, 246S5, 246S6, 194S8, 246S8, 246S9, 246S10, 194S2, 247S19, 247S20, 247S21, 247S22, 247S23, 247S24,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5.831000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</si>
  <si>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5.782000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</si>
  <si>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8.306000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</si>
  <si>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6.334000 </t>
  </si>
  <si>
    <t xml:space="preserve"> Path: [113S5, 101S1, 101S2, 113S4, 101S4, 101S5, 159S23,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130S13, 130S14, 130S15, 130S16, 130S17, 130S18, 130S19, 130S20, 130S21, 130S22, 130S23, 130S24] 264.666000 </t>
  </si>
  <si>
    <t xml:space="preserve"> Path: [113S5, 101S1, 101S2, 113S4, 101S4, 101S5, 159S23, 159S24, 159S25, 149S25, 149S26, 149S27, 70S2, 70S3, 70S4, 70S5, 70S6, 70S7, 70S8, 70S9, 70S10, 70S11, 70S12, 70S13, 70S14, 104S9, 271S17, 271S18, 264S4, 264S5,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130S13, 130S14, 130S15, 130S16, 130S17, 130S18, 130S19, 130S20, 130S21, 130S22, 130S23, 130S24] 293.637000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</si>
  <si>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125S16, 112S12, 202S10, 55S10, 112S13,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245S19, 245S20, 130S13, 130S14, 130S15, 130S16, 130S17, 130S18, 130S19, 130S20, 130S21, 130S22, 130S23, 130S24] 252.994000 </t>
  </si>
  <si>
    <t xml:space="preserve"> Path: [113S5, 101S1, 101S2, 113S4, 101S4, 101S5, 101S6, 159S24, 159S25, 149S25, 149S26, 149S27, 70S2, 70S3, 70S4, 70S5, 70S6, 70S7, 70S8, 70S9, 70S10, 70S11, 70S12, 70S13, 70S14, 104S9, 271S17, 271S18, 264S4, 264S5,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245S19, 245S20, 130S13, 130S14, 130S15, 130S16, 130S17, 130S18, 130S19, 130S20, 130S21, 130S22, 130S23, 130S24] 290.947000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</si>
  <si>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138S11, 204S2, 275S1, 275S2, 275S3, 275S4, 275S5, 157S3, 262S7, 262S8, 262S9, 262S10, 122S9, 122S10, 406S0, 130S0, 130S1, 130S2, 130S3, 130S4, 130S5, 130S6, 130S7, 130S8, 130S9, 245S15, 245S16, 245S17, 245S18, 130S12, 245S19, 245S20, 130S13, 130S14, 130S15, 130S16, 130S17, 130S18, 130S19, 130S20, 130S21, 130S22, 130S23, 130S24] 286.489000 </t>
  </si>
  <si>
    <t xml:space="preserve"> Path: [113S5, 101S1, 101S2, 101S3, 159S21, 101S4, 101S5, 159S23,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130S13, 130S14, 130S15, 130S16, 130S17, 130S18, 130S19, 130S20, 130S21, 130S22, 130S23, 130S24] 285.921000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</si>
  <si>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178S4, 227S2, 178S5, 178S6, 603S3, 590S8, 46S12, 46S13, 248S13, 204S4, 204S5, 248S15, 248S16, 58S7, 248S17, 248S18, 248S19, 590S0, 130S0, 130S1, 130S2, 130S3, 130S4, 130S5, 130S6, 130S7, 130S8, 130S9, 245S15, 245S16, 245S17, 245S18, 130S12, 245S19, 245S20, 130S13, 130S14, 130S15, 130S16, 130S17, 130S18, 130S19, 130S20, 130S21, 130S22, 130S23, 130S24] 277.618000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</si>
  <si>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227S2, 178S5, 178S6, 603S3, 590S8, 46S12, 46S13, 248S13, 204S4, 204S5, 248S15, 248S16, 58S7, 248S17, 248S18, 248S19, 590S0, 130S0, 130S1, 130S2, 130S3, 130S4, 130S5, 130S6, 130S7, 130S8, 130S9, 245S15, 245S16, 245S17, 245S18, 245S19, 245S20, 130S13, 130S14, 130S15, 130S16, 130S17, 130S18, 130S19, 130S20, 130S21, 130S22, 130S23, 130S24] 296.915000 </t>
  </si>
  <si>
    <t xml:space="preserve"> Path: [113S5, 101S1, 101S2, 101S3, 159S21, 101S4, 101S5, 159S23,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130S13, 130S14, 130S15, 130S16, 130S17, 130S18, 130S19, 130S20, 130S21, 130S22, 130S23, 130S24] 281.943000 </t>
  </si>
  <si>
    <t xml:space="preserve"> Path: [113S5, 101S1, 101S2, 113S4, 101S4, 101S5, 101S6, 159S24, 159S25, 149S25, 149S26, 149S27, 70S2, 70S3, 70S4, 70S5, 70S6, 70S7, 70S8, 70S9, 70S10, 70S11, 70S12, 70S13, 70S14, 104S9, 271S17, 271S18, 264S4, 264S5,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245S19, 245S20, 130S13, 130S14, 130S15, 130S16, 130S17, 130S18, 130S19, 130S20, 130S21, 130S22, 130S23, 130S24] 282.283000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</si>
  <si>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138S8, 406S5, 406S6, 406S7, 406S8, 46S11, 46S12, 46S13, 248S13, 204S4, 204S5, 248S15, 248S16, 58S7, 58S8, 58S9, 58S10, 58S11, 58S12, 58S13, 260S17, 260S18, 260S19, 260S20, 260S21, 200S2, 200S3, 200S4, 200S5, 200S6, 121S8, 139S8, 139S9, 139S10, 139S11, 108S4, 139S12, 139S13, 139S14, 139S15, 139S16, 139S17, 139S18, 171S6, 171S7, 171S8, 171S9, 171S10, 171S11, 171S12, 2S7, 2S8, 2S9, 2S10, 2S11, 130S4, 130S5, 130S6, 130S7, 130S8, 130S9, 245S15, 245S16, 245S17, 245S18, 130S12, 130S13, 130S14, 130S15, 130S16, 130S17, 130S18, 130S19, 130S20, 130S21, 130S22, 130S23, 130S24] 12.799000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</si>
  <si>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6.722000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</si>
  <si>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5.942000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</si>
  <si>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204S5, 248S15, 248S16, 248S17, 248S18, 248S19, 590S0, 130S0, 130S1, 130S2, 130S3, 130S4, 130S5, 130S6, 130S7, 130S8, 130S9, 130S10, 130S11, 130S12, 130S13, 130S14, 130S15, 130S16, 130S17, 130S18, 130S19, 130S20, 130S21, 130S22, 130S23, 130S24] 3.969000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</si>
  <si>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6.053000 </t>
  </si>
  <si>
    <t xml:space="preserve"> Path: [113S5, 101S1, 101S2, 101S3, 159S21, 159S22, 159S23,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5.492000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</si>
  <si>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5.379000 </t>
  </si>
  <si>
    <t xml:space="preserve"> Path: [113S5, 113S6, 113S7, 113S8, 113S9, 113S10, 113S11, 113S12, 113S13, 113S14, 113S15, 113S16, 113S17, 625S36, 625S37, 625S38, 625S39, 625S40, 625S41, 96S13, 625S43, 625S44, 625S45, 233S10, 261S0, 261S1, 261S2, 261S3, 261S4, 261S5, 261S6, 261S7, 392S13, 392S14, 392S15,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9.358000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</si>
  <si>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130S24] 12.333000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</si>
  <si>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6.290000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</si>
  <si>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7.047000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</si>
  <si>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8.186000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</si>
  <si>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178S4, 178S5, 178S6, 603S3, 590S8,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4.804000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</si>
  <si>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202S7, 202S8, 112S11, 112S12, 112S13, 22S0, 22S1, 22S2, 22S3, 22S4, 81S27, 313S0, 313S1, 313S2, 178S1, 178S2, 178S3, 406S4, 138S8,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6.394000 </t>
  </si>
  <si>
    <t xml:space="preserve"> Path: [113S5, 101S1, 101S2, 101S3, 159S21, 159S22, 159S23,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6.689000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</si>
  <si>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202S7, 202S8, 112S11, 112S12, 112S13, 22S0, 22S1, 22S2, 22S3, 22S4, 81S27, 313S0, 313S1, 313S2, 178S1, 178S2, 178S3, 178S4, 178S5, 178S6, 603S3, 590S8,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7.701000 </t>
  </si>
  <si>
    <t xml:space="preserve"> Path: [113S5, 101S1, 101S2, 113S4, 101S4, 101S5, 101S6, 159S24, 159S25, 149S25, 149S26, 149S27, 70S2, 70S3, 70S4, 70S5, 70S6, 70S7, 70S8, 70S9, 70S10, 70S11, 70S12, 70S13, 70S14, 104S9, 271S17, 271S18, 264S4, 264S5, 3S0, 3S1, 3S2, 3S3, 3S4, 3S5, 3S6, 390S0, 390S1, 125S6, 494S13, 390S3, 202S4, 202S5, 202S6, 202S7, 202S8, 112S11, 112S12, 125S18, 112S13, 22S0, 22S1, 22S2, 22S3, 22S4, 81S27, 313S0, 313S1, 313S2, 178S1, 178S2, 178S3, 406S4, 138S8, 406S5, 406S6, 406S7, 406S8, 46S11, 46S12, 46S13, 248S13, 204S4, 248S15, 248S16, 58S7, 248S17, 248S18, 248S19, 590S0, 130S0, 130S1, 130S2, 130S3, 130S4, 130S5, 130S6, 130S7, 130S8, 130S9, 130S10, 130S11, 130S12, 245S19, 245S20, 130S13, 130S14, 130S15, 130S16, 130S17, 130S18, 130S19, 130S20, 130S21, 130S22, 130S23, 130S24] 12.274000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</si>
  <si>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202S7, 202S8, 112S11, 112S12, 112S13, 22S0, 22S1, 22S2, 22S3, 22S4, 81S27, 313S0, 313S1, 313S2, 178S1, 178S2, 178S3, 406S4, 406S5, 406S6, 406S7, 406S8, 46S11, 46S12, 46S13, 248S13, 204S4, 204S5, 248S15, 248S16, 248S17, 248S18, 248S19, 590S0, 130S0, 130S1, 130S2, 130S3, 130S4, 130S5, 130S6, 130S7, 130S8, 130S9, 130S10, 130S11, 130S12, 130S13, 130S14, 130S15, 130S16, 130S17, 130S18, 130S19, 130S20, 130S21, 130S22, 130S23, 130S24] 6.282000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</si>
  <si>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406S4, 406S5, 406S6, 406S7, 406S8, 46S11, 46S12, 46S13, 248S13, 204S4, 204S5,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130S12, 130S13, 130S14, 130S15, 130S16, 130S17, 130S18, 130S19, 130S20, 130S21, 130S22, 130S23, 130S24] 7.941000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</si>
  <si>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202S7, 202S8, 112S11, 112S12, 112S13, 22S0, 22S1, 22S2, 22S3, 22S4, 81S27, 313S0, 313S1, 313S2, 178S1, 178S2, 178S3, 178S4, 178S5, 178S6, 603S3, 590S8,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6.175000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</si>
  <si>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202S7, 202S8, 112S11, 112S12, 112S13, 22S0, 22S1, 22S2, 22S3, 22S4, 81S27, 313S0, 313S1, 313S2, 178S1, 178S2, 178S3, 406S4, 138S8,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4.512000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</si>
  <si>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202S7, 202S8, 112S11, 112S12, 112S13, 22S0, 22S1, 22S2, 22S3, 22S4, 81S27, 313S0, 313S1, 313S2, 178S1, 178S2, 178S3, 178S4, 178S5, 178S6, 603S3, 590S8,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8.497000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</si>
  <si>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21.447000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</si>
  <si>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5.160000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</si>
  <si>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11.166000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</si>
  <si>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130S12, 130S13, 130S14, 130S15, 130S16, 130S17, 130S18, 130S19, 130S20, 130S21, 130S22, 130S23, 130S24] 12.081000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</si>
  <si>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14.486000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</si>
  <si>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11.865000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</si>
  <si>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178S4, 178S5, 178S6, 603S3, 590S8, 46S12, 46S13, 248S13, 204S4, 248S15, 248S16, 58S7, 248S17, 248S18, 248S19, 590S0, 130S0, 130S1, 130S2, 130S3, 130S4, 130S5, 130S6, 130S7, 130S8, 130S9, 130S10, 130S11, 130S12, 130S13, 130S14, 130S15, 130S16, 130S17, 130S18, 130S19, 130S20, 130S21, 130S22, 130S23, 130S24] 4.230000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</si>
  <si>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5.068000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</si>
  <si>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4.535000 </t>
  </si>
  <si>
    <t xml:space="preserve"> Path: [113S5, 113S6, 113S7, 113S8, 113S9, 113S10, 113S11, 113S12, 113S13, 113S14, 113S15, 113S16, 113S17, 90S8, 14S2, 14S3, 69S2, 69S3, 69S4, 14S6, 69S6, 69S7, 69S8, 69S9, 96S10, 177S9, 177S10, 177S11, 133S10, 133S11, 133S12, 257S2, 257S3, 257S4, 257S5, 257S6, 257S7, 257S8, 257S9, 78S10, 78S11, 78S12, 78S13, 25S12, 25S13, 25S14, 81S27, 313S0, 313S1, 313S2, 178S1, 178S2, 178S3, 406S4, 138S8, 406S5, 406S6, 406S7, 406S8, 46S11, 46S12, 46S13, 248S13, 204S4, 204S5, 248S15, 248S16, 58S7, 248S17, 248S18, 248S19, 590S0, 130S0, 130S1, 130S2, 130S3, 130S4, 130S5, 130S6, 130S7, 130S8, 130S9, 245S15, 245S16, 245S17, 245S18, 130S12, 130S13, 130S14, 130S15, 130S16, 130S17, 130S18, 130S19, 130S20, 130S21, 130S22, 130S23, 130S24] 5.565000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</si>
  <si>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8.675000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</si>
  <si>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256S28, 256S29, 256S30, 256S31, 25S7, 25S8, 25S9, 25S10, 25S11, 25S12, 25S13, 25S14,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3.754000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</si>
  <si>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4.738000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</si>
  <si>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138S8,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3.601000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</si>
  <si>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5.946000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</si>
  <si>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4.047000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</si>
  <si>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6.511000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</si>
  <si>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4.855000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</si>
  <si>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3.253000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</si>
  <si>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3.109000 </t>
  </si>
  <si>
    <t xml:space="preserve"> Path: [113S5, 113S6, 113S7, 113S8, 113S9, 113S10, 113S11, 113S12, 113S13, 246S4, 246S5, 246S6, 194S8, 246S8, 246S9, 246S10, 194S2, 247S19, 247S20, 247S21, 247S22, 247S23, 247S24,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4.003000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</si>
  <si>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138S8,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2.636000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</si>
  <si>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3.718000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</si>
  <si>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3.253000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</si>
  <si>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4.191000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</si>
  <si>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3.488000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</si>
  <si>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3.938000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</si>
  <si>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2.819000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</si>
  <si>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3.953000 </t>
  </si>
  <si>
    <t xml:space="preserve"> Path: [113S5, 113S6, 113S7, 113S8, 113S9, 113S10, 113S11, 113S12, 113S13, 246S4, 246S5, 246S6, 194S8, 246S8, 246S9, 246S10, 194S2, 247S19, 247S20, 247S21, 247S22, 247S23, 247S24,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4.730000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</si>
  <si>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4.386000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</si>
  <si>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58S7, 248S17, 248S18, 248S19, 590S0, 130S0, 130S1, 130S2, 130S3, 130S4, 130S5, 130S6, 130S7, 130S8, 130S9, 130S10, 245S17, 245S18, 130S12, 130S13, 130S14, 130S15, 130S16, 130S17, 130S18, 130S19, 130S20, 130S21, 130S22, 130S23, 130S24] 4.752000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</si>
  <si>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4.016000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</si>
  <si>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4.496000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</si>
  <si>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4.145000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</si>
  <si>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5.452000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</si>
  <si>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3.893000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</si>
  <si>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10.669000 </t>
  </si>
  <si>
    <t xml:space="preserve"> Path: [113S5, 113S6, 113S7, 113S8, 113S9, 113S10, 113S11, 113S12, 113S13, 113S14, 113S15, 113S16, 113S17, 90S8, 14S2, 14S3, 14S4, 14S5, 14S6, 69S6, 14S9, 14S10, 14S11, 14S12, 14S13, 14S14, 110S0, 110S1, 110S2,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7.475000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</si>
  <si>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13.694000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</si>
  <si>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7.531000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</si>
  <si>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13.651000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</si>
  <si>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10.204000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</si>
  <si>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16.308000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</si>
  <si>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8.242000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</si>
  <si>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5.265000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</si>
  <si>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11.648000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</si>
  <si>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4.767000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</si>
  <si>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5.353000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</si>
  <si>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4.039000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</si>
  <si>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3.327000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</si>
  <si>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7.709000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</si>
  <si>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3.175000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</si>
  <si>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4.933000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</si>
  <si>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5.102000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</si>
  <si>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3.754000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</si>
  <si>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4.182000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</si>
  <si>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4.414000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</si>
  <si>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6.283000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</si>
  <si>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6.757000 </t>
  </si>
  <si>
    <t xml:space="preserve"> Path: [113S5, 113S6, 113S7, 113S8, 625S24, 625S25, 113S10, 113S11, 113S12, 113S13, 113S14, 113S15, 113S16, 113S17, 90S8, 14S2, 14S3, 14S4, 14S5, 14S6, 69S6, 69S7, 69S8, 69S9, 14S12, 14S13, 14S14, 110S0, 110S1, 110S2, 133S12, 257S2, 257S3, 257S4, 257S5, 257S6, 257S7, 257S8, 257S9, 78S10, 78S11, 78S12, 78S13, 25S12, 25S13, 25S14, 81S27, 313S0, 313S1, 313S2, 178S1, 178S2, 178S3, 406S4, 406S5, 406S6, 406S7, 406S8, 46S11,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5.415000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</si>
  <si>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4.971000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</si>
  <si>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5.266000 </t>
  </si>
  <si>
    <t xml:space="preserve"> Path: [113S5, 101S1, 101S2, 101S3, 159S21, 159S22, 159S23,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4.004000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</si>
  <si>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6.034000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</si>
  <si>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4.325000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</si>
  <si>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138S8, 406S5, 406S6, 406S7, 406S8, 46S11,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5.029000 </t>
  </si>
  <si>
    <t xml:space="preserve"> Path: [113S5, 101S1, 101S2, 113S4, 101S4, 101S5, 101S6, 159S24, 159S25, 149S25, 149S26, 149S27, 70S2, 70S3, 70S4, 70S5, 70S6, 70S7, 70S8, 70S9, 70S10, 70S11, 70S12, 70S13, 70S14, 70S15, 70S16, 70S17, 70S18, 25S2, 25S3, 42S60, 42S61, 42S62, 42S63, 42S64, 42S65, 42S66, 25S7, 25S8, 25S9, 25S10, 25S11, 25S12, 25S13, 25S14, 81S27, 313S0, 313S1, 313S2, 178S1, 178S2, 178S3, 406S4, 138S8, 406S5, 406S6, 406S7, 406S8, 46S11, 46S12, 46S13, 248S13, 204S4, 248S15, 248S16, 58S7, 248S17, 248S18, 248S19, 590S0, 130S0, 130S1, 130S2, 130S3, 130S4, 130S5, 130S6, 130S7, 130S8, 130S9, 130S10, 130S11, 130S12, 130S13, 130S14, 130S15, 130S16, 130S17, 130S18, 130S19, 130S20, 130S21, 130S22, 130S23, 130S24] 6.497000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</si>
  <si>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202S10, 55S10, 112S13, 22S0, 22S1, 22S2, 22S3, 22S4, 81S27, 313S0, 313S1, 313S2, 178S1, 178S2, 178S3, 406S4, 406S5, 406S6, 406S7, 406S8, 46S11, 46S12, 46S13, 248S13, 204S4, 248S15, 248S16, 58S7, 248S17, 248S18, 248S19, 590S0, 130S0, 130S1, 130S2, 130S3, 130S4, 130S5, 130S6, 130S7, 130S8, 130S9, 130S10, 130S11, 130S12, 130S13, 130S14, 130S15, 130S16, 130S17, 130S18, 130S19, 130S20, 130S21, 130S22, 130S23, 130S24] 5.829000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</si>
  <si>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5.741000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</si>
  <si>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6.702000 </t>
  </si>
  <si>
    <t xml:space="preserve"> Path: [113S5, 101S1, 101S2, 113S4, 101S4, 101S5, 159S23,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9.666000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</si>
  <si>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245S17, 245S18, 130S12, 130S13, 130S14, 130S15, 130S16, 130S17, 130S18, 130S19, 130S20, 130S21, 130S22, 130S23, 130S24] 6.311000 </t>
  </si>
  <si>
    <t xml:space="preserve"> Path: [113S5, 101S1, 101S2, 113S4, 101S4, 101S5, 101S6, 159S24, 159S25, 149S25, 149S26, 149S27, 70S2, 70S3, 70S4, 70S5, 70S6, 70S7, 70S8, 70S9, 70S10, 70S11, 70S12, 70S13, 70S14, 70S15, 70S16, 70S17, 70S18, 25S2, 25S3, 42S60, 42S61, 42S62, 42S63, 42S64, 42S65, 42S66, 25S7, 25S8, 25S9, 25S10, 25S11, 25S12, 25S13, 25S14, 81S27, 313S0, 313S1, 313S2, 178S1, 178S2, 178S3, 406S4, 138S8,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6.220000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</si>
  <si>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8.031000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</si>
  <si>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6.717000 </t>
  </si>
  <si>
    <t xml:space="preserve"> Path: [113S5, 101S1, 101S2, 113S4, 101S4, 101S5, 101S6, 159S24, 159S25, 149S25, 149S26, 149S27, 70S2, 70S3, 70S4, 70S5, 70S6, 70S7, 70S8, 70S9, 70S10, 70S11, 70S12, 70S13, 70S14, 70S15, 70S16, 70S17, 70S18, 25S2, 25S3, 25S4,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4.979000 </t>
  </si>
  <si>
    <t xml:space="preserve"> Path: [113S5, 101S1, 101S2, 113S4, 101S4, 101S5, 101S6, 159S24, 159S25, 149S25, 149S26, 149S27, 70S2, 70S3, 70S4, 70S5, 70S6, 70S7, 70S8, 70S9, 70S10, 70S11, 70S12, 70S13, 70S14, 70S15, 70S16, 70S17, 70S18, 25S2, 25S3, 42S60, 42S61, 42S62, 25S4, 25S5, 256S28, 256S29, 256S30, 256S31, 25S7, 25S8, 25S9, 25S10, 25S11, 25S12, 25S13, 25S14, 350S0, 81S27, 313S0, 313S1, 313S2, 178S1, 178S2, 178S3, 178S4, 227S2, 178S5, 178S6, 603S3, 590S8, 46S12, 46S13, 248S13, 204S4, 248S15, 248S16, 58S7, 248S17, 248S18, 248S19, 590S0, 130S0, 130S1, 130S2, 130S3, 130S4, 130S5, 130S6, 130S7, 130S8, 130S9, 245S15, 245S16, 245S17, 245S18, 130S12, 245S19, 245S20, 130S13, 130S14, 130S15, 130S16, 130S17, 130S18, 130S19, 130S20, 130S21, 130S22, 130S23, 130S24] 25.108000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</si>
  <si>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406S5, 406S6, 406S7, 406S8, 46S11, 46S12, 46S13, 248S13, 204S4, 204S5, 248S15, 248S16, 58S7, 248S17, 248S18, 248S19, 590S0, 130S0, 130S1, 130S2, 130S3, 130S4, 130S5, 130S6, 130S7, 130S8, 130S9, 245S15, 245S16, 245S17, 245S18, 130S12, 130S13, 130S14, 130S15, 130S16, 130S17, 130S18, 130S19, 130S20, 130S21, 130S22, 130S23, 130S24] 25.833000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</si>
  <si>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178S5, 178S6, 603S3, 590S8, 46S12, 46S13, 248S13, 204S4, 248S15, 248S16, 248S17, 248S18, 248S19, 590S0, 130S0, 130S1, 130S2, 130S3, 130S4, 130S5, 130S6, 130S7, 130S8, 130S9, 245S15, 245S16, 245S17, 245S18, 130S12, 130S13, 130S14, 130S15, 130S16, 130S17, 130S18, 130S19, 130S20, 130S21, 130S22, 130S23, 130S24] 30.588000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</si>
  <si>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130S12, 130S13, 130S14, 130S15, 130S16, 130S17, 130S18, 130S19, 130S20, 130S21, 130S22, 130S23, 130S24] 17.730000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</si>
  <si>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178S5, 178S6, 603S3, 590S8,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37.442000 </t>
  </si>
  <si>
    <t xml:space="preserve"> Path: [113S5, 101S1, 101S2, 113S4, 101S4, 101S5, 101S6, 101S7, 101S8, 70S0, 70S1,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178S5, 178S6, 603S3, 590S8, 46S12, 46S13, 248S13, 204S4, 248S15, 248S16, 248S17, 248S18, 248S19, 590S0, 130S0, 130S1, 130S2, 130S3, 130S4, 130S5, 130S6, 130S7, 130S8, 130S9, 245S15, 245S16, 245S17, 245S18, 130S12, 130S13, 130S14, 130S15, 130S16, 130S17, 130S18, 130S19, 130S20, 130S21, 130S22, 130S23, 130S24] 23.177000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</si>
  <si>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227S2, 178S5, 178S6, 603S3, 590S8, 46S12, 46S13, 248S13, 204S4, 204S5, 248S15, 248S16, 58S7, 248S17, 248S18, 248S19, 590S0, 130S0, 130S1, 130S2, 130S3, 130S4, 130S5, 130S6, 130S7, 130S8, 130S9, 245S15, 245S16, 245S17, 245S18, 130S12, 130S13, 130S14, 130S15, 130S16, 130S17, 130S18, 130S19, 130S20, 130S21, 130S22, 130S23, 130S24] 35.080000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</si>
  <si>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406S4, 138S8, 138S9, 406S5, 406S6, 406S7, 406S8, 46S11,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18.886000 </t>
  </si>
  <si>
    <t xml:space="preserve"> Path: [113S5, 101S1, 101S2, 113S4, 101S4, 101S5, 101S6, 159S24, 159S25, 149S25, 149S26, 149S27, 70S2, 70S3, 70S4, 70S5, 70S6, 70S7, 70S8, 70S9, 70S10, 70S11, 70S12, 70S13, 70S14, 104S9, 104S10, 264S4, 264S5,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227S2, 178S5, 178S6, 603S3, 590S8, 46S12, 46S13, 248S13, 204S4, 204S5, 248S15, 248S16, 58S7, 248S17, 248S18, 248S19, 590S0, 130S0, 130S1, 130S2, 130S3, 130S4, 130S5, 130S6, 130S7, 130S8, 130S9, 245S15, 245S16, 245S17, 245S18, 130S12, 130S13, 130S14, 130S15, 130S16, 130S17, 130S18, 130S19, 130S20, 130S21, 130S22, 130S23, 130S24] 9.867000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</si>
  <si>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227S2, 178S5, 178S6, 603S3, 590S8,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22.877000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</si>
  <si>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138S8, 406S5, 406S6, 406S7, 406S8, 46S11, 46S12, 46S13, 248S13, 204S4, 248S15, 248S16, 58S7, 58S8, 58S9, 58S10, 58S11, 58S12, 58S13, 260S17, 260S18, 260S19, 260S20, 260S21, 200S2, 200S3, 200S4, 200S5, 139S5, 139S6, 139S7, 139S8, 139S9, 139S10, 139S11, 108S4, 108S5, 108S6, 108S7, 108S8, 108S9, 108S10, 139S17, 139S18, 171S6, 171S7, 171S8, 171S9, 171S10, 244S9, 171S11, 171S12, 2S7, 2S8, 2S9, 2S10, 2S11, 130S4, 130S5, 130S6, 130S7, 130S8, 130S9, 130S10, 245S17, 245S18, 130S12, 130S13, 130S14, 130S15, 130S16, 130S17, 130S18, 130S19, 130S20, 130S21, 130S22, 130S23, 130S24] 15.260000 </t>
  </si>
  <si>
    <t xml:space="preserve"> Path: [113S5, 113S6, 113S7, 113S8, 113S9, 113S10, 113S11, 113S12, 113S13, 246S4, 246S5, 246S6, 194S8, 246S8, 246S9, 246S10, 194S2, 247S19, 247S20, 247S21, 247S22, 247S23, 247S24,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5.288000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</si>
  <si>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204S5, 248S15, 248S16, 58S7, 248S17, 248S18, 248S19, 590S0, 130S0, 130S1, 130S2, 130S3, 130S4, 130S5, 130S6, 130S7, 130S8, 130S9, 130S10, 130S11, 130S12, 130S13, 130S14, 130S15, 130S16, 130S17, 130S18, 130S19, 130S20, 130S21, 130S22, 130S23, 130S24] 4.727000 </t>
  </si>
  <si>
    <t xml:space="preserve"> Path: [113S5, 113S6, 113S7, 113S8, 625S24, 625S25, 113S10, 113S11, 113S12, 113S13, 113S14, 113S15, 113S16, 113S17, 625S36, 625S37, 625S38, 625S39, 625S40, 625S41, 96S13, 625S43, 273S8, 273S9, 362S0, 362S1, 362S2, 362S3, 362S4, 598S6, 598S7, 598S8, 598S9, 81S27, 313S0, 313S1, 313S2, 178S1, 178S2, 178S3, 406S4, 138S8, 406S5, 406S6, 406S7, 406S8, 46S11, 46S12, 46S13, 248S13, 204S4, 204S5, 248S15, 248S16, 248S17, 248S18, 248S19, 590S0, 130S0, 130S1, 130S2, 130S3, 130S4, 130S5, 130S6, 130S7, 130S8, 130S9, 130S10, 130S11, 130S12, 130S13, 130S14, 130S15, 130S16, 130S17, 130S18, 130S19, 130S20, 130S21, 130S22, 130S23, 130S24] 6.924000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</si>
  <si>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9.691000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</si>
  <si>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202S10,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4.915000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</si>
  <si>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178S4, 227S2, 178S5, 178S6, 603S3, 590S8, 46S12, 46S13, 248S13, 204S4, 248S15, 248S16, 58S7, 58S8, 58S9, 58S10, 58S11, 58S12, 58S13, 260S17, 260S18, 260S19, 260S20, 260S21, 200S2, 200S3, 200S4, 200S5, 139S5, 139S6, 139S7, 139S8, 139S9, 139S10, 139S11, 108S4, 139S12, 139S13, 139S14, 139S15, 139S16, 139S17, 139S18, 171S6, 171S7, 171S8, 171S9, 171S10, 244S9, 171S11, 171S12, 2S7, 2S8, 2S9, 2S10, 2S11, 130S4, 130S5, 130S6, 130S7, 130S8, 130S9, 245S15, 245S16, 245S17, 245S18, 130S12, 130S13, 130S14, 130S15, 130S16, 130S17, 130S18, 130S19, 130S20, 130S21, 130S22, 130S23, 130S24] 10.140000 </t>
  </si>
  <si>
    <t xml:space="preserve"> Path: [113S5, 101S1, 101S2, 113S4, 101S4, 101S5, 101S6, 159S24, 159S25, 149S25, 149S26, 149S27, 70S2, 70S3, 70S4, 70S5, 70S6, 70S7, 70S8, 70S9, 70S10, 70S11, 70S12, 70S13, 70S14, 70S15, 70S16, 70S17, 70S18, 25S2, 25S3, 25S4,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5.815000 </t>
  </si>
  <si>
    <t xml:space="preserve"> Path: [113S5, 113S6, 113S7, 113S8, 113S9, 113S10, 113S11, 113S12, 113S13, 113S14, 113S15, 113S16, 113S17, 625S36, 625S37, 625S38, 625S39, 625S40, 625S41, 96S13, 625S43, 625S44, 625S45, 233S10, 261S0, 261S1, 261S2, 261S3, 261S4, 261S5, 261S6, 261S7, 392S13, 392S14, 392S15,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7.212000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</si>
  <si>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138S8,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7.156000 </t>
  </si>
  <si>
    <t xml:space="preserve"> Path: [113S5, 101S1, 101S2, 113S4, 101S4, 101S5, 159S23, 159S24, 159S25, 149S25, 149S26, 149S27, 70S2, 70S3, 70S4, 70S5, 70S6, 70S7, 70S8, 70S9, 70S10, 70S11, 70S12, 70S13, 70S14, 70S15, 274S9, 3S0, 3S1, 3S2, 3S3, 3S4, 3S5, 3S6, 390S0, 390S1, 125S6, 494S13, 390S3, 202S4, 202S5, 202S6, 112S8, 55S7, 494S4, 125S13, 125S14, 55S9, 125S16, 112S12, 125S18, 112S13,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245S19, 245S20, 130S13, 130S14, 130S15, 130S16, 130S17, 130S18, 130S19, 130S20, 130S21, 130S22, 130S23, 130S24] 111.767000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</si>
  <si>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245S19, 245S20, 130S13, 130S14, 130S15, 130S16, 130S17, 130S18, 130S19, 130S20, 130S21, 130S22, 130S23, 130S24] 139.715000 </t>
  </si>
  <si>
    <t xml:space="preserve"> Path: [113S5, 101S1, 101S2, 113S4, 101S4, 101S5, 159S23,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245S19, 245S20, 130S13, 130S14, 130S15, 130S16, 130S17, 130S18, 130S19, 130S20, 130S21, 130S22, 130S23, 130S24] 129.891000 </t>
  </si>
  <si>
    <t xml:space="preserve"> Path: [113S5, 101S1, 101S2, 113S4, 101S4, 101S5, 101S6, 159S24, 159S25, 149S25, 149S26, 149S27, 70S2, 70S3, 70S4, 70S5, 70S6, 70S7, 70S8, 70S9, 70S10, 70S11, 70S12, 70S13, 70S14, 104S9, 271S17, 271S18, 264S4, 264S5,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130S13, 130S14, 130S15, 130S16, 130S17, 130S18, 130S19, 130S20, 130S21, 130S22, 130S23, 130S24] 144.071000 </t>
  </si>
  <si>
    <t xml:space="preserve"> Path: [113S5, 101S1, 101S2, 113S4, 101S4, 101S5, 159S23, 159S24, 159S25, 149S25, 149S26, 149S27, 70S2, 70S3, 70S4, 70S5, 70S6, 70S7, 70S8, 70S9, 70S10, 70S11, 70S12, 70S13, 70S14, 104S9, 104S10, 264S4, 264S5,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130S12, 245S19, 245S20, 130S13, 130S14, 130S15, 130S16, 130S17, 130S18, 130S19, 130S20, 130S21, 130S22, 130S23, 130S24] 110.777000 </t>
  </si>
  <si>
    <t xml:space="preserve"> Path: [113S5, 101S1, 101S2, 113S4, 101S4, 101S5, 101S6, 159S24, 159S25, 149S25, 149S26, 149S27, 70S2, 70S3, 70S4, 70S5, 70S6, 70S7, 70S8, 70S9, 70S10, 70S11, 70S12, 70S13, 70S14, 104S9, 104S10, 264S4, 264S5,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245S19, 245S20, 130S13, 130S14, 130S15, 130S16, 130S17, 130S18, 130S19, 130S20, 130S21, 130S22, 130S23, 130S24] 107.512000 </t>
  </si>
  <si>
    <t xml:space="preserve"> Path: [113S5, 101S1, 101S2, 113S4, 101S4, 101S5, 101S6, 159S24, 159S25, 149S25, 149S26, 149S27, 70S2, 70S3, 70S4, 70S5, 70S6, 70S7, 70S8, 70S9, 70S10, 70S11, 70S12, 70S13, 70S14, 104S9, 104S10, 264S4, 264S5, 3S0, 3S1, 3S2, 3S3, 3S4, 3S5, 574S1, 574S2, 574S3, 574S4, 574S5, 574S6, 292S5, 292S6, 292S7, 292S8, 292S9, 292S10, 292S11, 292S12, 292S13, 292S14, 292S15, 292S16, 64S16, 64S17, 22S0, 22S1, 22S2, 22S3, 22S4, 81S27, 313S0, 313S1, 313S2, 178S1, 178S2, 178S3, 406S4, 138S8, 138S9, 406S5, 406S6, 406S7, 406S8, 46S11, 46S12, 46S13, 248S13, 204S4, 204S5, 248S15, 248S16, 58S7, 248S17, 248S18, 248S19, 590S0, 130S0, 130S1, 130S2, 130S3, 130S4, 130S5, 130S6, 130S7, 130S8, 130S9, 245S15, 245S16, 245S17, 245S18, 130S12, 245S19, 245S20, 130S13, 130S14, 130S15, 130S16, 130S17, 130S18, 130S19, 130S20, 130S21, 130S22, 130S23, 130S24] 144.338000 </t>
  </si>
  <si>
    <t xml:space="preserve"> Path: [113S5, 101S1, 101S2, 101S3,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130S12, 245S19, 245S20, 130S13, 130S14, 130S15, 130S16, 130S17, 130S18, 130S19, 130S20, 130S21, 130S22, 130S23, 130S24] 147.747000 </t>
  </si>
  <si>
    <t xml:space="preserve"> Path: [113S5, 101S1, 101S2, 113S4, 101S4, 101S5, 159S23,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245S19, 245S20, 130S13, 130S14, 130S15, 130S16, 130S17, 130S18, 130S19, 130S20, 130S21, 130S22, 130S23, 130S24] 142.569000 </t>
  </si>
  <si>
    <t xml:space="preserve"> Path: [113S5, 101S1, 101S2, 101S3,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178S4, 227S2, 178S5, 178S6, 603S3, 590S8, 46S12, 46S13, 248S13, 204S4, 204S5, 248S15, 248S16, 58S7, 248S17, 248S18, 248S19, 590S0, 130S0, 130S1, 130S2, 130S3, 130S4, 130S5, 130S6, 130S7, 130S8, 130S9, 245S15, 245S16, 245S17, 245S18, 245S19, 245S20, 130S13, 130S14, 130S15, 130S16, 130S17, 130S18, 130S19, 130S20, 130S21, 130S22, 130S23, 130S24] 147.260000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</si>
  <si>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202S7, 202S8, 112S11, 112S12, 112S13, 22S0, 22S1, 22S2, 22S3, 22S4, 81S27, 313S0, 313S1, 313S2, 178S1, 178S2, 178S3, 178S4, 178S5, 178S6, 603S3, 590S8, 46S12, 46S13, 248S13, 204S4, 204S5, 248S15, 248S16, 248S17, 248S18, 248S19, 590S0, 130S0, 130S1, 130S2, 130S3, 130S4, 130S5, 130S6, 130S7, 130S8, 130S9, 130S10, 130S11, 130S12, 130S13, 130S14, 130S15, 130S16, 130S17, 130S18, 130S19, 130S20, 130S21, 130S22, 130S23, 130S24] 8.946000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</si>
  <si>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5.840000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</si>
  <si>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8.688000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</si>
  <si>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9.865000 </t>
  </si>
  <si>
    <t xml:space="preserve"> Path: [113S5, 101S1, 101S2, 113S4, 101S4, 101S5, 101S6, 159S24, 159S25, 149S25, 149S26, 149S27, 70S2, 70S3, 70S4, 70S5, 70S6, 70S7, 70S8, 70S9, 70S10, 70S11, 70S12, 70S13, 70S14, 70S15, 70S16, 274S8, 42S59, 42S60, 42S61, 42S62, 42S63, 42S64, 42S65, 42S66, 25S7, 25S8, 25S9, 25S10, 25S11, 25S12, 25S13, 25S14, 81S27, 313S0, 313S1, 313S2, 178S1, 178S2, 178S3, 406S4, 406S5, 406S6, 406S7, 406S8, 46S11,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8.964000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</si>
  <si>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6.634000 </t>
  </si>
  <si>
    <t xml:space="preserve"> Path: [113S5, 113S6, 113S7, 113S8, 113S9, 113S10, 113S11, 113S12, 113S13, 246S4, 246S5, 246S6, 194S8, 246S8, 246S9, 246S10, 194S2, 247S19, 247S20, 247S21, 247S22, 247S23, 51S5, 51S6, 51S7, 51S8, 133S2,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8.438000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</si>
  <si>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108S4, 139S12, 139S13, 139S14, 139S15, 139S16, 139S17, 139S18, 171S6, 171S7, 171S8, 171S9, 171S10, 244S9, 171S11, 171S12, 2S7, 2S8, 2S9, 2S10, 2S11, 130S4, 130S5, 130S6, 130S7, 130S8, 130S9, 130S10, 245S17, 245S18, 130S12, 130S13, 130S14, 130S15, 130S16, 130S17, 130S18, 130S19, 130S20, 130S21, 130S22, 130S23, 130S24] 9.913000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</si>
  <si>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178S5, 178S6, 603S3, 590S8, 46S12, 46S13, 248S13, 204S4, 204S5, 248S15, 248S16, 58S7, 58S8, 58S9, 58S10, 58S11, 58S12, 58S13, 260S17, 260S18, 260S19, 260S20, 260S21, 200S2, 200S3, 200S4, 200S5, 200S6, 121S8, 139S8, 139S9, 139S10, 139S11, 108S4, 139S12, 139S13, 139S14, 139S15, 139S16, 139S17, 139S18, 171S6, 171S7, 171S8, 171S9, 171S10, 171S11, 171S12, 2S7, 2S8, 2S9, 2S10, 2S11, 130S4, 130S5, 130S6, 130S7, 130S8, 130S9, 130S10, 245S17, 245S18, 130S12, 130S13, 130S14, 130S15, 130S16, 130S17, 130S18, 130S19, 130S20, 130S21, 130S22, 130S23, 130S24] 9.006000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</si>
  <si>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202S10, 55S10,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130S12, 130S13, 130S14, 130S15, 130S16, 130S17, 130S18, 130S19, 130S20, 130S21, 130S22, 130S23, 130S24] 7.235000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</si>
  <si>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12.058000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</si>
  <si>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6.195000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</si>
  <si>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4.242000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</si>
  <si>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7.738000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</si>
  <si>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9.902000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</si>
  <si>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9.337000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</si>
  <si>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5.493000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</si>
  <si>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2.719000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</si>
  <si>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4.487000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</si>
  <si>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4.031000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</si>
  <si>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15.370000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</si>
  <si>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14.525000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</si>
  <si>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21.115000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</si>
  <si>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14.921000 </t>
  </si>
  <si>
    <t xml:space="preserve"> Path: [263S18, 35S22, 456S1, 263S22, 263S23, 141S8, 141S9, 141S10,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130S11, 130S12, 130S13, 130S14, 130S15] 16.411000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</si>
  <si>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16.082000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</si>
  <si>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18.822000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</si>
  <si>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18.657000 </t>
  </si>
  <si>
    <t xml:space="preserve"> Path: [263S18,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15.327000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</si>
  <si>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14.868000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</si>
  <si>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39.609000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</si>
  <si>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150.045000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</si>
  <si>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63.448000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</si>
  <si>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22.498000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</si>
  <si>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33.912000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</si>
  <si>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37.531000 </t>
  </si>
  <si>
    <t xml:space="preserve">Sem solucao 191.007000 </t>
  </si>
  <si>
    <t xml:space="preserve"> Path: [263S18, 35S22, 456S1, 263S22, 263S23, 141S8, 253S9, 432S2, 432S3, 49S0, 221S22, 84S11, 84S12, 84S13, 84S14, 84S15, 84S16, 84S17, 84S18, 608S0, 608S1, 608S2, 608S3, 608S4, 316S3, 316S4, 316S5, 316S6, 362S8, 273S1, 273S2, 273S3, 273S4, 273S5, 362S5,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29.743000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</si>
  <si>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67.506000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</si>
  <si>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37.915000 </t>
  </si>
  <si>
    <t xml:space="preserve"> Path: [263S18,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13.646000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</si>
  <si>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14.682000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</si>
  <si>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9.163000 </t>
  </si>
  <si>
    <t xml:space="preserve"> Path: [263S18, 35S22, 456S1, 263S22, 263S23, 141S8, 141S9, 141S10, 233S5, 233S6, 233S7, 233S8, 233S9, 362S3, 362S4, 362S5,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130S12, 130S13, 130S14, 130S15] 14.036000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</si>
  <si>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8.214000 </t>
  </si>
  <si>
    <t xml:space="preserve"> Path: [263S18, 35S22, 456S1, 263S22, 263S23, 141S8, 141S9, 141S10, 233S5, 233S6, 233S7, 233S8, 233S9, 362S3, 362S4, 598S6, 598S7, 598S8, 598S9,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12.358000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</si>
  <si>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8.138000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</si>
  <si>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15.380000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</si>
  <si>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12.460000 </t>
  </si>
  <si>
    <t xml:space="preserve"> Path: [263S18, 35S22, 456S1, 263S22,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19.337000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</si>
  <si>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8.025000 </t>
  </si>
  <si>
    <t xml:space="preserve"> Path: [263S18, 35S22, 456S1, 263S22, 263S23, 141S8, 141S9, 141S10, 233S5, 233S6, 233S7, 233S8, 233S9, 233S10, 261S0, 261S1, 261S2, 261S3, 261S4, 261S5, 261S6, 261S7, 392S13, 392S14, 392S15, 22S1, 22S2, 22S3, 22S4,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12.529000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</si>
  <si>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7.372000 </t>
  </si>
  <si>
    <t xml:space="preserve"> Path: [263S18, 35S22, 456S1, 263S22,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13.805000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</si>
  <si>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8.029000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</si>
  <si>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10.679000 </t>
  </si>
  <si>
    <t xml:space="preserve"> Path: [263S18, 35S22, 456S1, 263S22,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15.489000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</si>
  <si>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8.561000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</si>
  <si>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7.339000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</si>
  <si>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8.107000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</si>
  <si>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4.271000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</si>
  <si>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3.635000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</si>
  <si>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3.489000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</si>
  <si>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3.660000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</si>
  <si>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3.499000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</si>
  <si>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3.495000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</si>
  <si>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3.479000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</si>
  <si>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3.663000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</si>
  <si>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4.789000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</si>
  <si>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3.571000 </t>
  </si>
  <si>
    <t xml:space="preserve"> Path: [263S18,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17.660000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</si>
  <si>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12.302000 </t>
  </si>
  <si>
    <t xml:space="preserve"> Path: [263S18, 35S22, 456S1, 263S22, 263S23, 141S8, 141S9, 141S10, 233S5, 233S6, 233S7, 233S8, 233S9, 362S3, 362S4, 598S6, 598S7, 598S8, 598S9, 81S27, 313S0, 313S1, 313S2, 178S1, 178S2, 178S3, 406S4, 138S8, 406S5, 406S6, 406S7, 406S8, 46S11, 46S12, 46S13, 248S13, 204S4, 204S5, 248S15, 248S16, 58S7, 58S8, 58S9, 58S10, 58S11, 58S12, 58S13, 260S17, 260S18, 260S19, 260S20, 260S21, 200S2, 200S3, 200S4, 200S5, 200S6, 121S8, 139S8, 139S9, 139S10, 139S11, 108S4, 139S12, 139S13, 139S14, 139S15, 139S16, 139S17, 139S18, 171S6, 171S7, 171S8, 171S9, 171S10, 244S9, 171S11, 171S12, 2S7, 2S8, 2S9, 2S10, 2S11, 130S4, 130S5, 130S6, 130S7, 130S8, 130S9, 130S10, 245S17, 245S18, 130S12, 130S13, 130S14, 130S15] 14.210000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</si>
  <si>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11.251000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</si>
  <si>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9.076000 </t>
  </si>
  <si>
    <t xml:space="preserve"> Path: [263S18, 35S22, 456S1, 263S22, 263S23, 141S8, 141S9, 141S10, 233S5, 233S6, 233S7, 233S8, 233S9, 362S3, 362S4, 598S6, 598S7, 598S8, 598S9, 81S27, 313S0, 313S1, 313S2, 178S1, 178S2, 178S3, 406S4, 138S8, 406S5, 406S6, 406S7, 406S8, 46S11, 46S12, 46S13, 248S13, 204S4, 248S15, 248S16, 248S17, 248S18, 248S19, 590S0, 130S0, 130S1, 130S2, 130S3, 130S4, 130S5, 130S6, 130S7, 130S8, 130S9, 130S10, 245S17, 245S18, 130S12, 130S13, 130S14, 130S15] 12.430000 </t>
  </si>
  <si>
    <t xml:space="preserve"> Path: [263S18, 35S22, 456S1, 263S22, 263S23, 141S8, 141S9, 141S10, 233S5, 233S6, 233S7, 233S8, 233S9, 362S3, 362S4, 362S5, 598S7, 598S8, 598S9, 81S27, 313S0, 313S1, 313S2, 178S1, 178S2, 178S3, 406S4, 406S5, 406S6, 406S7, 548S13, 548S14, 548S15, 72S7, 72S8, 72S9, 72S10, 72S11, 72S12, 72S13, 72S14, 72S15, 548S4, 260S12, 260S13, 118S4,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130S12, 130S13, 130S14, 130S15] 24.524000 </t>
  </si>
  <si>
    <t xml:space="preserve"> Path: [263S18, 35S22, 456S1, 263S22, 263S23, 141S8, 253S9, 253S10, 253S11, 253S12, 150S9, 226S0, 226S1, 226S2, 226S3, 226S4, 226S5, 37S5, 233S7, 233S8, 233S9, 362S3, 362S4, 598S6, 598S7, 598S8, 598S9, 81S27, 313S0, 313S1, 313S2, 178S1, 178S2, 178S3, 406S4, 406S5, 406S6, 406S7, 406S8, 46S11, 46S12, 46S13, 248S13, 204S4, 204S5, 248S15, 248S16, 58S7, 58S8, 58S9, 58S10, 58S11, 58S12, 58S13, 260S17, 260S18, 260S19, 260S20, 260S21, 200S2, 200S3, 200S4, 200S5, 200S6, 121S8, 139S8, 139S9, 139S10, 139S11, 108S4, 139S12, 139S13, 139S14, 139S15, 139S16, 139S17, 139S18, 171S6, 171S7, 171S8, 171S9, 171S10, 244S9, 171S11, 171S12, 2S7, 2S8, 2S9, 2S10, 2S11, 130S4, 130S5, 130S6, 130S7, 130S8, 130S9, 245S15, 245S16, 245S17, 245S18, 130S12, 130S13, 130S14, 130S15] 21.905000 </t>
  </si>
  <si>
    <t xml:space="preserve"> Path: [263S18, 35S22, 456S1, 263S22, 263S23, 141S8, 141S9, 141S10, 233S5, 233S6, 233S7, 233S8, 233S9, 362S3, 362S4, 598S6, 598S7, 598S8, 598S9, 81S27, 313S0, 313S1, 313S2, 178S1, 178S2, 178S3, 406S4, 138S8, 406S5, 406S6, 406S7, 548S13, 548S14, 548S15, 72S7, 72S8, 72S9, 72S10, 72S11, 72S12, 72S13, 72S14, 72S15, 548S4, 260S12, 260S13, 118S4,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26.454000 </t>
  </si>
  <si>
    <t xml:space="preserve"> Path: [263S18, 35S22, 456S1, 263S22, 263S23, 141S8, 141S9, 141S10,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130S11, 130S12, 130S13, 130S14, 130S15] 20.303000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</si>
  <si>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9.374000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</si>
  <si>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16.577000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</si>
  <si>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8.457000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</si>
  <si>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10.740000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</si>
  <si>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12.476000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</si>
  <si>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6.849000 </t>
  </si>
  <si>
    <t xml:space="preserve"> Path: [263S18,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10.801000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</si>
  <si>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12.614000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</si>
  <si>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9.121000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</si>
  <si>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10.838000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</si>
  <si>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5.045000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</si>
  <si>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10.240000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</si>
  <si>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3.251000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</si>
  <si>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2.699000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</si>
  <si>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5.874000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</si>
  <si>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3.099000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</si>
  <si>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3.260000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</si>
  <si>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4.049000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</si>
  <si>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4.283000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</si>
  <si>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3.256000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</si>
  <si>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73.777000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</si>
  <si>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10.574000 </t>
  </si>
  <si>
    <t xml:space="preserve"> Path: [263S18, 35S22, 456S1, 263S22, 263S23, 141S8, 253S9, 432S2, 432S3, 49S0, 221S22, 84S11, 84S12, 84S13, 84S14, 84S15, 84S16, 84S17, 84S18, 84S19, 201S18, 201S19, 201S20, 201S21, 10S0, 261S17, 261S18, 261S19, 79S13, 79S14, 79S15, 189S7, 189S8, 116S10, 86S7, 86S8, 86S9, 100S7, 254S17, 59S10, 296S0, 296S1, 296S2, 296S3, 296S4, 296S5, 296S6, 296S7, 296S8, 296S9, 283S3, 283S4, 138S4, 262S8, 262S9, 262S10, 122S9, 122S10, 406S0, 130S0, 130S1, 130S2, 130S3, 130S4, 130S5, 130S6, 130S7, 130S8, 130S9, 130S10, 130S11, 130S12, 130S13, 130S14, 130S15] 11.504000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</si>
  <si>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60.296000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</si>
  <si>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23.698000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</si>
  <si>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13.589000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</si>
  <si>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44.939000 </t>
  </si>
  <si>
    <t xml:space="preserve"> Path: [263S18, 35S22, 456S1, 263S22, 263S23, 141S8, 253S9, 432S2, 432S3, 49S0, 221S22, 84S11, 84S12, 84S13, 84S14, 84S15, 84S16, 84S17, 84S18, 608S0, 608S1, 608S2, 608S3, 608S4, 316S3, 316S4, 316S5, 316S6, 362S8, 273S1, 273S2, 273S3, 273S4, 273S5, 362S5,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46.002000 </t>
  </si>
  <si>
    <t xml:space="preserve"> Path: [263S18, 35S22, 456S1, 263S22, 263S23, 141S8, 141S9, 141S10, 233S5, 233S6, 233S7, 233S8, 233S9, 233S10, 261S0, 261S1, 261S2, 261S3, 261S4, 261S5, 261S6, 261S7, 392S13, 392S14, 392S15,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6.829000 </t>
  </si>
  <si>
    <t xml:space="preserve"> Path: [263S18,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14.451000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</si>
  <si>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31.771000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</si>
  <si>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62.613000 </t>
  </si>
  <si>
    <t xml:space="preserve"> Path: [263S18, 35S22, 456S1, 263S22, 263S23, 141S8, 253S9, 432S2, 432S3, 49S0, 221S22, 84S11, 84S12, 84S13, 84S14, 84S15, 84S16, 84S17, 84S18, 84S19, 201S18, 201S19, 201S20, 201S21, 10S0, 261S17, 261S18, 261S19, 79S13, 79S14, 79S15, 189S7, 189S8, 116S10, 86S7, 86S8, 86S9, 100S7, 254S17, 59S10, 296S0, 296S1, 296S2, 296S3, 296S4, 296S5, 296S6, 296S7, 296S8, 296S9, 283S3, 283S4, 138S4, 262S8, 262S9, 262S10, 122S9, 122S10, 406S0, 130S0, 130S1, 130S2, 130S3, 130S4, 130S5, 130S6, 130S7, 130S8, 130S9, 130S10, 130S11, 130S12, 130S13, 130S14, 130S15] 34.575000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</si>
  <si>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29.037000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</si>
  <si>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15.629000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</si>
  <si>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67.120000 </t>
  </si>
  <si>
    <t xml:space="preserve">Sem solucao 153.121000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</si>
  <si>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78.635000 </t>
  </si>
  <si>
    <t xml:space="preserve">Sem solucao 154.305000 </t>
  </si>
  <si>
    <t xml:space="preserve"> Path: [263S18, 35S22, 456S1, 263S22, 263S23, 141S8, 253S9, 432S2, 432S3, 49S0, 221S22, 84S11, 84S12, 84S13, 84S14, 84S15, 84S16, 84S17, 84S18, 608S0, 608S1, 608S2, 608S3, 608S4, 316S3, 316S4, 316S5, 316S6, 362S8, 273S1, 273S2, 273S3, 273S4, 273S5, 362S5,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82.768000 </t>
  </si>
  <si>
    <t xml:space="preserve"> Path: [263S18, 35S22, 456S1, 263S22, 263S23, 141S8, 141S9, 141S10, 233S5, 233S6, 233S7, 233S8, 233S9, 233S10, 261S0, 261S1, 261S2, 261S3, 261S4, 261S5, 261S6, 261S7, 392S13, 392S14, 392S15,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11.158000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</si>
  <si>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52.569000 </t>
  </si>
  <si>
    <t xml:space="preserve"> Path: [263S18, 35S22, 456S1, 263S22, 263S23, 141S8, 141S9, 141S10, 233S5, 233S6, 233S7, 233S8, 233S9, 233S10, 261S0, 261S1, 261S2, 261S3, 261S4, 261S5, 261S6, 261S7, 392S13, 392S14, 392S15,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19.634000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</si>
  <si>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30.108000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</si>
  <si>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17.076000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</si>
  <si>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15.265000 </t>
  </si>
  <si>
    <t xml:space="preserve"> Path: [263S18, 35S22, 456S1, 263S22, 263S23, 141S8, 141S9, 141S10, 233S5, 233S6, 233S7, 233S8, 233S9, 233S10, 261S0, 261S1, 261S2, 261S3, 261S4, 261S5, 261S6, 261S7, 392S13, 392S14, 392S15,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19.429000 </t>
  </si>
  <si>
    <t xml:space="preserve">Sem solucao 150.687000 </t>
  </si>
  <si>
    <t xml:space="preserve"> Path: [263S18, 35S22, 456S1, 263S22, 263S23, 141S8, 141S9, 141S10, 233S5, 233S6, 233S7, 233S8, 233S9, 233S10, 261S0, 261S1, 261S2, 261S3, 261S4, 261S5, 261S6, 261S7, 392S13, 392S14, 392S15,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34.694000 </t>
  </si>
  <si>
    <t xml:space="preserve">Sem solucao 150.164000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</si>
  <si>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7.621000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</si>
  <si>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19.324000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</si>
  <si>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12.734000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</si>
  <si>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16.106000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</si>
  <si>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6.637000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</si>
  <si>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10.369000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</si>
  <si>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4.809000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</si>
  <si>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13.444000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</si>
  <si>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6.231000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</si>
  <si>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5.688000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</si>
  <si>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39.839000 </t>
  </si>
  <si>
    <t xml:space="preserve">Sem solucao 58.452000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</si>
  <si>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28.544000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</si>
  <si>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37.196000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</si>
  <si>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15.666000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</si>
  <si>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22.164000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</si>
  <si>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4.990000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</si>
  <si>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12.401000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</si>
  <si>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4.315000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</si>
  <si>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17.478000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</si>
  <si>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31.993000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</si>
  <si>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69.422000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</si>
  <si>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56.928000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</si>
  <si>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86.882000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</si>
  <si>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28.497000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</si>
  <si>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108.840000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</si>
  <si>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35.740000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</si>
  <si>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9.433000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</si>
  <si>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10.553000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</si>
  <si>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26.897000 </t>
  </si>
  <si>
    <t xml:space="preserve">Sem solucao 110.302000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</si>
  <si>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64.773000 </t>
  </si>
  <si>
    <t xml:space="preserve"> Path: [263S18, 35S22, 456S1, 263S22, 263S23, 141S8, 141S9, 141S10,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245S17, 245S18, 130S12, 130S13, 130S14, 130S15] 100.720000 </t>
  </si>
  <si>
    <t xml:space="preserve"> Path: [263S18, 35S22, 456S1, 263S22, 263S23, 141S8, 141S9, 141S10, 141S11, 141S12, 150S9, 226S0, 226S1, 226S2, 226S3, 226S4, 226S5, 37S5, 233S7, 233S8, 233S9, 362S3, 362S4, 598S6, 598S7, 598S8, 598S9, 81S27, 313S0, 313S1, 313S2, 178S1, 178S2, 178S3, 406S4, 406S5, 406S6, 406S7, 406S8, 46S11, 46S12, 46S13, 248S13, 204S4, 204S5, 248S15, 248S16, 248S17, 248S18, 248S19, 590S0, 130S0, 130S1, 130S2, 130S3, 130S4, 130S5, 130S6, 130S7, 130S8, 130S9, 130S10, 130S11, 130S12, 130S13, 130S14, 130S15] 65.384000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</si>
  <si>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21.911000 </t>
  </si>
  <si>
    <t xml:space="preserve">Sem solucao 109.388000 </t>
  </si>
  <si>
    <t xml:space="preserve"> Path: [263S18, 35S22, 456S1, 263S22, 263S23, 141S8, 253S9, 432S2, 432S3, 49S0, 221S22, 84S11, 84S12, 84S13, 84S14, 84S15, 84S16, 84S17, 84S18, 84S19, 201S18, 201S19, 201S20, 201S21, 10S0, 261S17, 261S18, 261S19, 79S13, 79S14, 79S15, 189S7, 189S8, 116S10, 86S7, 86S8, 86S9, 100S7, 254S17, 59S10, 296S0, 296S1, 296S2, 296S3, 296S4, 296S5, 296S6, 296S7, 296S8, 296S9, 283S3, 283S4, 138S4, 262S8, 262S9, 262S10, 122S9, 122S10, 406S0, 130S0, 130S1, 130S2, 130S3, 130S4, 130S5, 130S6, 130S7, 130S8, 130S9, 130S10, 130S11, 130S12, 130S13, 130S14, 130S15] 93.096000 </t>
  </si>
  <si>
    <t xml:space="preserve"> Path: [263S18, 35S22, 456S1, 263S22, 263S23, 141S8, 141S9, 141S10, 233S5, 233S6, 233S7, 233S8, 233S9, 362S3, 362S4, 598S6, 598S7, 598S8, 598S9, 81S27, 313S0, 313S1, 313S2, 178S1, 178S2, 178S3, 406S4, 138S8, 406S5, 406S6, 406S7, 406S8, 46S11, 46S12, 46S13, 248S13, 204S4, 204S5, 248S15, 248S16, 248S17, 248S18, 248S19, 590S0, 130S0, 130S1, 130S2, 130S3, 130S4, 130S5, 130S6, 130S7, 130S8, 130S9, 130S10, 245S17, 245S18, 130S12, 130S13, 130S14, 130S15] 46.607000 </t>
  </si>
  <si>
    <t xml:space="preserve"> Path: [263S18, 35S22, 456S1, 263S22, 263S23, 141S8, 141S9, 141S10, 233S5, 233S6, 233S7, 233S8, 233S9, 362S3, 362S4, 362S5,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130S15] 90.308000 </t>
  </si>
  <si>
    <t xml:space="preserve">Sem solucao 108.770000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</si>
  <si>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7.804000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</si>
  <si>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8.166000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</si>
  <si>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17.105000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</si>
  <si>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11.057000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</si>
  <si>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13.045000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</si>
  <si>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10.149000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</si>
  <si>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10.230000 </t>
  </si>
  <si>
    <t xml:space="preserve"> Path: [263S18, 35S22, 456S1, 263S22,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17.198000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</si>
  <si>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10.116000 </t>
  </si>
  <si>
    <t xml:space="preserve"> Path: [263S18, 35S22, 456S1, 263S22,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22.914000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</si>
  <si>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54.384000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</si>
  <si>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6.670000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</si>
  <si>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33.701000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</si>
  <si>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5.038000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</si>
  <si>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5.296000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</si>
  <si>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23.865000 </t>
  </si>
  <si>
    <t xml:space="preserve"> Path: [263S18,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40.351000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</si>
  <si>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14.638000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</si>
  <si>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42.902000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</si>
  <si>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23.316000 </t>
  </si>
  <si>
    <t xml:space="preserve"> Path: [263S18, 35S22, 456S1, 263S22, 263S23, 141S8, 141S9, 141S10, 233S5, 233S6, 233S7, 233S8, 233S9, 233S10, 261S0, 261S1, 261S2, 261S3, 261S4, 261S5, 261S6, 261S7, 392S13, 392S14, 392S15,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12.330000 </t>
  </si>
  <si>
    <t xml:space="preserve">Sem solucao 80.325000 </t>
  </si>
  <si>
    <t xml:space="preserve">Sem solucao 80.496000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</si>
  <si>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17.064000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</si>
  <si>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63.270000 </t>
  </si>
  <si>
    <t xml:space="preserve">Sem solucao 79.944000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</si>
  <si>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23.907000 </t>
  </si>
  <si>
    <t xml:space="preserve">Sem solucao 79.923000 </t>
  </si>
  <si>
    <t xml:space="preserve"> Path: [263S18, 263S19, 263S20, 263S21, 263S22, 263S23, 141S8, 253S9, 253S10, 141S9, 281S1, 281S2, 281S3, 281S4, 156S15, 156S16, 9S1, 233S2, 233S3, 23S8, 23S9, 68S7, 68S8, 68S9, 84S13, 84S14, 84S15, 84S16, 84S17, 84S18, 608S0, 19S7, 316S0, 316S1, 316S2, 316S3, 316S4, 316S5, 316S6, 362S8, 273S1, 273S2, 273S3, 273S4, 273S5, 362S5, 598S7, 598S8, 598S9, 81S27, 313S0, 313S1, 313S2, 178S1, 178S2, 178S3, 178S4, 178S5, 178S6, 603S3, 590S8, 46S12, 406S9, 406S10, 406S11, 406S12, 122S1, 122S2, 122S3, 248S10, 248S11, 248S12, 248S13, 204S4, 204S5, 248S15, 248S16, 58S7, 248S17, 248S18, 248S19, 590S0, 130S0, 130S1, 130S2, 130S3, 130S4, 130S5, 130S6, 130S7, 130S8, 130S9, 245S15, 245S16, 245S17, 245S18, 130S12, 245S19, 245S20, 130S13, 130S14, 130S15] 79.932000 </t>
  </si>
  <si>
    <t xml:space="preserve">Sem solucao 79.986000 </t>
  </si>
  <si>
    <t xml:space="preserve"> Path: [263S18,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10.711000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</si>
  <si>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30.402000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</si>
  <si>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48.737000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</si>
  <si>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18.312000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</si>
  <si>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12.799000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</si>
  <si>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30.236000 </t>
  </si>
  <si>
    <t xml:space="preserve"> Path: [263S18, 35S22, 456S1, 263S22,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11.113000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</si>
  <si>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4.629000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</si>
  <si>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10.789000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</si>
  <si>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105.220000 </t>
  </si>
  <si>
    <t xml:space="preserve"> Path: [239S9, 239S10, 47S12, 129S17, 129S18, 133S8, 133S9, 133S10, 133S11, 133S12, 257S2, 257S3, 532S9, 257S4, 257S5, 257S6, 257S7, 257S8, 257S9, 78S10, 78S11, 78S12, 78S13, 25S12, 25S13, 25S14, 81S27, 313S0, 313S1, 313S2, 178S1, 178S2, 178S3, 406S4, 138S8, 406S5, 406S6, 406S7, 406S8, 46S11, 46S12, 46S13, 248S13, 204S4, 248S15, 248S16, 248S17, 248S18, 248S19, 590S0, 130S0, 130S1, 130S2, 130S3, 130S4, 130S5, 130S6, 130S7, 130S8, 130S9, 130S10, 245S17, 245S18, 245S19] 51.528000 </t>
  </si>
  <si>
    <t xml:space="preserve"> Path: [239S9, 239S10, 47S12, 129S17, 129S18, 133S8, 133S9, 133S10, 133S11, 133S12, 257S2, 257S3, 532S9, 257S4, 257S5, 257S6, 257S7, 257S8, 257S9, 78S10, 78S11, 78S12, 78S13, 25S12, 25S13, 25S14, 81S27, 313S0, 313S1, 313S2, 178S1, 178S2, 178S3, 406S4, 406S5, 406S6, 406S7, 406S8, 46S11, 46S12, 46S13, 248S13, 204S4, 248S15, 248S16, 58S7, 248S17, 248S18, 248S19, 590S0, 130S0, 130S1, 130S2, 130S3, 130S4, 130S5, 130S6, 130S7, 130S8, 130S9, 130S10, 130S11, 130S12, 245S19] 51.343000 </t>
  </si>
  <si>
    <t xml:space="preserve"> Path: [239S9, 239S10, 47S12, 129S17, 129S18, 133S8, 133S9, 133S10, 133S11, 133S12, 257S2, 257S3, 257S4, 257S5, 257S6, 257S7, 257S8, 257S9, 78S10, 78S11, 78S12, 78S13, 25S12, 25S13, 25S14, 81S27, 313S0, 313S1, 313S2, 178S1, 178S2, 178S3, 406S4, 406S5, 406S6, 406S7, 406S8, 46S11, 46S12, 46S13, 248S13, 204S4, 204S5, 248S15, 248S16, 248S17, 248S18, 248S19, 590S0, 130S0, 130S1, 130S2, 130S3, 130S4, 130S5, 130S6, 130S7, 130S8, 130S9, 130S10, 245S17, 245S18, 245S19] 54.673000 </t>
  </si>
  <si>
    <t xml:space="preserve"> Path: [239S9, 239S10, 47S12, 129S17, 129S18, 133S8, 133S9, 133S10, 133S11, 133S12, 257S2, 257S3, 257S4, 257S5, 257S6, 257S7, 257S8, 257S9, 78S10, 78S11, 78S12, 78S13, 25S12, 25S13, 25S14, 81S27, 313S0, 313S1, 313S2, 178S1, 178S2, 178S3, 406S4, 406S5, 406S6, 406S7, 406S8, 46S11, 46S12, 46S13, 248S13, 204S4, 204S5, 248S15, 248S16, 248S17, 248S18, 248S19, 590S0, 130S0, 130S1, 130S2, 130S3, 130S4, 130S5, 130S6, 130S7, 130S8, 130S9, 130S10, 245S17, 245S18, 245S19] 49.007000 </t>
  </si>
  <si>
    <t xml:space="preserve"> Path: [239S9, 239S10, 47S12, 129S17, 129S18, 133S8,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245S19] 54.626000 </t>
  </si>
  <si>
    <t xml:space="preserve"> Path: [239S9, 239S10, 47S12, 129S17, 129S18, 133S8, 133S9, 133S10, 133S11, 133S12, 257S2, 257S3, 532S9,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245S19] 50.761000 </t>
  </si>
  <si>
    <t xml:space="preserve"> Path: [239S9, 239S10, 47S12, 129S17, 129S18, 133S8, 133S9, 133S10, 133S11, 133S12, 257S2, 257S3, 257S4, 257S5, 257S6, 257S7, 257S8, 257S9, 78S10, 78S11, 78S12, 78S13, 25S12, 25S13, 25S14, 81S27, 313S0, 313S1, 313S2, 178S1, 178S2, 178S3, 406S4, 138S8, 406S5, 406S6, 406S7, 406S8, 46S11, 46S12, 46S13, 248S13, 204S4, 248S15, 248S16, 248S17, 248S18, 248S19, 590S0, 130S0, 130S1, 130S2, 130S3, 130S4, 130S5, 130S6, 130S7, 130S8, 130S9, 130S10, 245S17, 245S18, 130S12, 245S19] 51.135000 </t>
  </si>
  <si>
    <t xml:space="preserve"> Path: [239S9, 239S10, 47S12, 129S17, 129S18, 133S8, 133S9, 133S10, 133S11, 133S12, 257S2, 257S3, 257S4, 257S5, 257S6, 257S7, 257S8, 257S9, 78S10, 78S11, 78S12, 78S13, 25S12, 25S13, 25S14, 81S27, 313S0, 313S1, 313S2, 178S1, 178S2, 178S3, 406S4, 406S5, 406S6, 406S7, 406S8, 46S11, 46S12, 46S13, 248S13, 204S4, 248S15, 248S16, 58S7, 248S17, 248S18, 248S19, 590S0, 130S0, 130S1, 130S2, 130S3, 130S4, 130S5, 130S6, 130S7, 130S8, 130S9, 130S10, 245S17, 245S18, 245S19] 53.120000 </t>
  </si>
  <si>
    <t xml:space="preserve"> Path: [239S9, 239S10, 47S12, 129S17, 129S18, 133S8,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130S12, 245S19] 47.268000 </t>
  </si>
  <si>
    <t xml:space="preserve"> Path: [239S9, 239S10, 47S12, 129S17, 129S18, 133S8, 133S9, 133S10, 133S11, 133S12, 257S2, 257S3, 257S4, 257S5, 257S6, 257S7, 257S8, 257S9, 78S10, 78S11, 78S12, 78S13, 25S12, 25S13, 25S14, 81S27, 313S0, 313S1, 313S2, 178S1, 178S2, 178S3, 406S4, 138S8, 406S5, 406S6, 406S7, 406S8, 46S11, 46S12, 46S13, 248S13, 204S4, 204S5, 248S15, 248S16, 248S17, 248S18, 248S19, 590S0, 130S0, 130S1, 130S2, 130S3, 130S4, 130S5, 130S6, 130S7, 130S8, 130S9, 130S10, 245S17, 245S18, 245S19] 54.109000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</si>
  <si>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4.521000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</si>
  <si>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4.881000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</si>
  <si>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6.109000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</si>
  <si>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9.616000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</si>
  <si>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4.084000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</si>
  <si>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5.213000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</si>
  <si>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2.882000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</si>
  <si>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8.868000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</si>
  <si>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6.356000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</si>
  <si>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5.563000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</si>
  <si>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7.418000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</si>
  <si>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245S19] 18.470000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</si>
  <si>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8.125000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</si>
  <si>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12.400000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</si>
  <si>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11.655000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</si>
  <si>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6.414000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</si>
  <si>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9.134000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</si>
  <si>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6.412000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</si>
  <si>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9.170000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</si>
  <si>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6.832000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</si>
  <si>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7.133000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</si>
  <si>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7.242000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</si>
  <si>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7.428000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</si>
  <si>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6.759000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</si>
  <si>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7.962000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</si>
  <si>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7.405000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</si>
  <si>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6.683000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</si>
  <si>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7.296000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</si>
  <si>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7.878000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</si>
  <si>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7.272000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</si>
  <si>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18.916000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</si>
  <si>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245S19] 14.538000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</si>
  <si>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16.103000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</si>
  <si>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15.488000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</si>
  <si>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16.150000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</si>
  <si>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130S12, 245S19] 17.394000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</si>
  <si>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14.957000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</si>
  <si>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14.204000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</si>
  <si>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245S19] 14.214000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</si>
  <si>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14.476000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</si>
  <si>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3.790000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</si>
  <si>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3.792000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</si>
  <si>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3.260000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</si>
  <si>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3.488000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</si>
  <si>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3.754000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</si>
  <si>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3.715000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</si>
  <si>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3.306000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</si>
  <si>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4.148000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</si>
  <si>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2.757000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</si>
  <si>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3.155000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</si>
  <si>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7.276000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</si>
  <si>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6.023000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</si>
  <si>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8.468000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</si>
  <si>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9.528000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</si>
  <si>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7.462000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</si>
  <si>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5.456000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</si>
  <si>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8.505000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</si>
  <si>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6.167000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</si>
  <si>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6.952000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</si>
  <si>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204S5, 248S15, 248S16, 248S17, 248S18, 248S19, 590S0, 130S0, 130S1, 130S2, 130S3, 130S4, 130S5, 130S6, 130S7, 130S8, 130S9, 245S15, 245S16, 245S17, 245S18, 130S12, 245S19] 6.997000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</si>
  <si>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4.850000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</si>
  <si>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4.701000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</si>
  <si>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6.861000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</si>
  <si>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5.702000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</si>
  <si>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8.707000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</si>
  <si>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4.993000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</si>
  <si>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4.740000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</si>
  <si>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8.559000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</si>
  <si>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4.724000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</si>
  <si>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5.880000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</si>
  <si>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8.624000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</si>
  <si>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7.000000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</si>
  <si>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6.697000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</si>
  <si>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8.403000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</si>
  <si>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5.922000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</si>
  <si>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5.810000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</si>
  <si>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5.379000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</si>
  <si>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6.148000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</si>
  <si>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9.592000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</si>
  <si>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6.198000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</si>
  <si>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46.811000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</si>
  <si>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406S5, 406S6, 406S7, 406S8, 46S11, 46S12, 46S13, 248S13, 204S4, 204S5, 248S15, 248S16, 58S7, 248S17, 248S18, 248S19, 590S0, 130S0, 130S1, 130S2, 130S3, 130S4, 130S5, 130S6, 130S7, 130S8, 130S9, 130S10, 130S11, 130S12, 245S19] 49.216000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</si>
  <si>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406S5, 406S6, 406S7, 406S8, 46S11, 46S12, 46S13, 248S13, 204S4, 204S5, 248S15, 248S16, 248S17, 248S18, 248S19, 590S0, 130S0, 130S1, 130S2, 130S3, 130S4, 130S5, 130S6, 130S7, 130S8, 130S9, 245S15, 245S16, 245S17, 245S18, 130S12, 245S19] 27.455000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</si>
  <si>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406S5, 406S6, 406S7, 406S8, 46S11, 46S12, 46S13, 248S13, 204S4, 204S5, 248S15, 248S16, 58S7, 248S17, 248S18, 248S19, 590S0, 130S0, 130S1, 130S2, 130S3, 130S4, 130S5, 130S6, 130S7, 130S8, 130S9, 245S15, 245S16, 245S17, 245S18, 130S12, 245S19] 24.857000 </t>
  </si>
  <si>
    <t xml:space="preserve"> Path: [239S9, 239S10, 47S12, 129S17, 129S18, 133S8, 110S5, 110S6, 110S7, 110S8, 110S9, 110S10, 247S25, 110S11, 247S27, 247S28, 247S29, 247S30, 247S31, 247S32, 64S16, 64S17, 22S0, 22S1, 22S2, 22S3, 22S4, 81S27, 313S0, 313S1, 313S2, 178S1, 178S2, 178S3, 406S4, 138S8, 406S5, 406S6, 406S7, 406S8, 46S11, 46S12, 46S13, 248S13, 204S4, 248S15, 248S16, 58S7, 248S17, 248S18, 248S19, 590S0, 130S0, 130S1, 130S2, 130S3, 130S4, 130S5, 130S6, 130S7, 130S8, 130S9, 245S15, 245S16, 245S17, 245S18, 245S19] 27.354000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</si>
  <si>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245S19] 21.667000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</si>
  <si>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204S5, 248S15, 248S16, 58S7, 248S17, 248S18, 248S19, 590S0, 130S0, 130S1, 130S2, 130S3, 130S4, 130S5, 130S6, 130S7, 130S8, 130S9, 245S15, 245S16, 245S17, 245S18, 130S12, 245S19] 28.559000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</si>
  <si>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204S5, 248S15, 248S16, 248S17, 248S18, 248S19, 590S0, 130S0, 130S1, 130S2, 130S3, 130S4, 130S5, 130S6, 130S7, 130S8, 130S9, 130S10, 245S17, 245S18, 245S19] 46.797000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</si>
  <si>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204S5, 248S15, 248S16, 58S7, 248S17, 248S18, 248S19, 590S0, 130S0, 130S1, 130S2, 130S3, 130S4, 130S5, 130S6, 130S7, 130S8, 130S9, 245S15, 245S16, 245S17, 245S18, 130S12, 245S19] 23.177000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</si>
  <si>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204S5, 248S15, 248S16, 58S7, 248S17, 248S18, 248S19, 590S0, 130S0, 130S1, 130S2, 130S3, 130S4, 130S5, 130S6, 130S7, 130S8, 130S9, 245S15, 245S16, 245S17, 245S18, 245S19] 28.740000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</si>
  <si>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6.449000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</si>
  <si>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7.311000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</si>
  <si>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8.131000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</si>
  <si>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3.988000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</si>
  <si>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11.285000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</si>
  <si>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4.673000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</si>
  <si>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9.684000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</si>
  <si>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6.084000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</si>
  <si>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5.441000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</si>
  <si>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5.086000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</si>
  <si>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3.397000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</si>
  <si>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4.454000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</si>
  <si>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4.334000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</si>
  <si>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4.379000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</si>
  <si>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2.136000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</si>
  <si>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3.947000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</si>
  <si>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6.012000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</si>
  <si>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3.321000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</si>
  <si>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1.802000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</si>
  <si>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2.518000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</si>
  <si>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11.089000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</si>
  <si>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8.972000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</si>
  <si>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10.992000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</si>
  <si>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245S15, 245S16, 245S17, 245S18, 245S19] 7.155000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</si>
  <si>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8.961000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</si>
  <si>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204S5, 248S15, 248S16, 248S17, 248S18, 248S19, 590S0, 130S0, 130S1, 130S2, 130S3, 130S4, 130S5, 130S6, 130S7, 130S8, 130S9, 130S10, 245S17, 245S18, 245S19] 8.760000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</si>
  <si>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8.584000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</si>
  <si>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6.629000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</si>
  <si>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12.443000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</si>
  <si>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204S5, 248S15, 248S16, 58S7, 248S17, 248S18, 248S19, 590S0, 130S0, 130S1, 130S2, 130S3, 130S4, 130S5, 130S6, 130S7, 130S8, 130S9, 130S10, 245S17, 245S18, 245S19] 6.983000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</si>
  <si>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6.658000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</si>
  <si>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10.095000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</si>
  <si>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7.926000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</si>
  <si>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7.123000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</si>
  <si>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14.488000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</si>
  <si>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7.840000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</si>
  <si>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4.727000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</si>
  <si>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7.272000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</si>
  <si>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4.270000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</si>
  <si>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3.858000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</si>
  <si>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6.551000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</si>
  <si>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5.759000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</si>
  <si>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5.328000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</si>
  <si>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138S8, 138S9, 138S10, 262S2, 262S3, 262S4, 262S5, 262S6, 262S7, 262S8, 262S9, 262S10, 122S9, 122S10, 406S0, 130S0, 130S1, 130S2, 130S3, 130S4, 130S5, 130S6, 130S7, 130S8, 130S9, 130S10, 245S17, 245S18, 245S19] 8.891000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</si>
  <si>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204S5,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6.868000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</si>
  <si>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6.688000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</si>
  <si>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11.461000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</si>
  <si>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5.382000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</si>
  <si>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12.796000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</si>
  <si>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5.560000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</si>
  <si>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12.735000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</si>
  <si>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12.764000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</si>
  <si>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13.679000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</si>
  <si>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13.211000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</si>
  <si>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12.432000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</si>
  <si>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13.121000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</si>
  <si>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12.921000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</si>
  <si>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13.314000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</si>
  <si>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12.832000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</si>
  <si>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2.837000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</si>
  <si>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3.485000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</si>
  <si>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3.116000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</si>
  <si>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3.697000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</si>
  <si>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5.051000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</si>
  <si>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4.780000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</si>
  <si>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3.381000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</si>
  <si>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2.925000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</si>
  <si>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3.608000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</si>
  <si>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4.097000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</si>
  <si>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3.098000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</si>
  <si>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2.592000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</si>
  <si>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2.553000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</si>
  <si>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2.261000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</si>
  <si>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2.551000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</si>
  <si>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2.358000 </t>
  </si>
  <si>
    <t xml:space="preserve"> Path: [239S9, 239S10, 47S12, 129S17, 129S18, 133S8,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1.925000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</si>
  <si>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2.465000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</si>
  <si>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2.461000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</si>
  <si>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2.523000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</si>
  <si>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5.128000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</si>
  <si>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4.353000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</si>
  <si>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3.962000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</si>
  <si>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5.148000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</si>
  <si>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3.621000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</si>
  <si>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4.363000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</si>
  <si>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6.361000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</si>
  <si>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4.537000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</si>
  <si>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3.981000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</si>
  <si>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3.642000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</si>
  <si>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7.242000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</si>
  <si>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11.132000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</si>
  <si>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4.798000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</si>
  <si>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7.715000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</si>
  <si>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5.709000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</si>
  <si>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6.512000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</si>
  <si>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4.514000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</si>
  <si>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4.725000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</si>
  <si>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6.131000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</si>
  <si>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4.555000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</si>
  <si>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11.595000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</si>
  <si>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12.192000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</si>
  <si>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11.466000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</si>
  <si>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11.437000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</si>
  <si>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10.745000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</si>
  <si>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10.942000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</si>
  <si>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11.697000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</si>
  <si>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12.147000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</si>
  <si>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11.493000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</si>
  <si>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12.246000 </t>
  </si>
  <si>
    <t xml:space="preserve"> Path: [266S15, 185S12, 185S13, 185S14, 144S15, 185S16, 185S17, 185S18, 185S20, 225S9, 225S10, 225S11, 225S12, 225S13,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12.822000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</si>
  <si>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17.743000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</si>
  <si>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11.212000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</si>
  <si>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16.775000 </t>
  </si>
  <si>
    <t xml:space="preserve"> Path: [266S15, 185S12, 185S13, 185S14, 144S15, 185S16, 185S17, 185S18, 185S20, 185S21, 185S22, 185S23, 185S24, 185S25, 144S0, 144S1, 80S8, 80S9, 301S0, 301S1, 201S12, 201S13, 233S5, 233S6, 233S7, 233S8, 233S9, 362S3, 362S4, 362S5, 598S7, 598S8, 598S9, 81S27, 313S0, 313S1, 313S2, 178S1, 178S2, 178S3, 406S4, 138S8, 406S5, 406S6, 406S7, 406S8, 46S11, 46S12, 46S13, 248S13, 204S4, 248S15, 248S16, 58S7, 248S17, 248S18, 248S19, 590S0, 130S0, 130S1, 130S2, 130S3, 130S4, 130S5, 130S6, 130S7, 130S8, 130S9, 245S15, 245S16, 245S17, 245S18, 245S19, 245S20, 130S13, 130S14, 130S15, 130S16, 130S17, 130S18, 130S19, 130S20, 130S21, 130S22, 130S23, 130S24] 16.216000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</si>
  <si>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32.145000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</si>
  <si>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8.894000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</si>
  <si>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9.574000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</si>
  <si>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9.940000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</si>
  <si>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10.427000 </t>
  </si>
  <si>
    <t xml:space="preserve">Sem solucao 121.414000 </t>
  </si>
  <si>
    <t xml:space="preserve"> Path: [266S15, 185S12, 185S13, 185S14, 144S15, 185S16, 185S17, 185S18, 185S20, 225S9, 225S10, 225S11, 225S12, 225S13, 185S25, 144S0, 144S1, 80S8, 80S9, 301S0, 301S1, 201S12, 201S13, 233S5, 233S6, 233S7, 233S8, 233S9, 362S3, 362S4, 362S5,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42.504000 </t>
  </si>
  <si>
    <t xml:space="preserve"> Path: [266S15, 185S12, 185S13, 185S14, 144S15, 185S16, 185S17, 185S18, 185S20, 185S21, 185S22, 185S23, 185S24, 185S25, 144S0, 144S1, 80S8, 80S9, 301S0, 301S1, 301S2, 301S3, 301S4, 84S16, 84S17, 84S18, 608S0, 608S1, 608S2, 608S3, 608S4, 316S3, 316S4, 316S5, 316S6, 362S8, 273S1, 273S2, 273S3, 273S4, 273S5, 362S5,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8.312000 </t>
  </si>
  <si>
    <t xml:space="preserve"> Path: [266S15, 185S12, 185S13, 185S14, 144S15, 185S16, 185S17, 198S9, 225S5, 225S6, 225S7, 185S20, 185S21, 185S22, 185S23, 185S24, 185S25, 144S0, 144S1, 80S8, 80S9, 301S0, 301S1, 201S12, 201S13, 233S5, 233S6, 233S7, 233S8, 233S9, 362S3, 362S4, 362S5, 598S7, 598S8, 598S9, 81S27, 313S0, 313S1, 313S2, 178S1, 178S2, 178S3, 178S4, 178S5, 178S6, 603S3, 590S8, 46S12, 46S13, 248S13, 204S4, 204S5, 248S15, 248S16, 58S7, 248S17, 248S18, 248S19, 590S0, 130S0, 130S1, 130S2, 130S3, 130S4, 130S5, 130S6, 130S7, 130S8, 130S9, 130S10, 130S11, 130S12, 130S13, 130S14, 130S15, 130S16, 130S17, 130S18, 130S19, 130S20, 130S21, 130S22, 130S23, 130S24] 16.299000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</si>
  <si>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7.371000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</si>
  <si>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178S4, 227S2,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110.587000 </t>
  </si>
  <si>
    <t xml:space="preserve"> Path: [266S15, 185S12, 185S13, 185S14, 144S15, 185S16, 185S17, 185S18, 185S20, 225S9, 225S10, 225S11, 225S12, 225S13,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42.573000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</si>
  <si>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47.442000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</si>
  <si>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11.578000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</si>
  <si>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117.313000 </t>
  </si>
  <si>
    <t xml:space="preserve"> Path: [266S15, 185S12, 185S13, 185S14, 144S15, 185S16, 185S17, 198S9, 198S10, 198S11, 198S12, 17S0, 17S1,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32.837000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</si>
  <si>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20.006000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</si>
  <si>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27.078000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</si>
  <si>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41.733000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</si>
  <si>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23.035000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</si>
  <si>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18.722000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</si>
  <si>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28.800000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</si>
  <si>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16.600000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</si>
  <si>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20.874000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</si>
  <si>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17.505000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</si>
  <si>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362S5, 598S7, 598S8, 598S9, 81S27, 313S0, 313S1, 313S2, 178S1, 178S2, 178S3, 178S4, 178S5, 178S6, 603S3, 590S8,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29.872000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</si>
  <si>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362S5, 598S7, 598S8, 598S9, 81S27, 313S0, 313S1, 313S2, 178S1, 178S2, 178S3, 406S4, 406S5, 406S6, 406S7, 406S8, 46S11,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25.710000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</si>
  <si>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178S4, 178S5, 178S6, 603S3, 590S8,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23.395000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</si>
  <si>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362S5, 598S7, 598S8, 598S9, 81S27, 313S0, 313S1, 313S2, 178S1, 178S2, 178S3, 178S4, 178S5, 178S6, 603S3, 590S8,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90.049000 </t>
  </si>
  <si>
    <t xml:space="preserve"> Path: [266S15, 185S12, 185S13, 185S14, 144S15, 185S16, 185S17, 198S9, 198S10, 198S11, 198S12, 17S0, 17S1, 198S13, 17S2, 17S3, 17S4, 49S9, 114S0, 278S2, 278S3, 278S4, 278S5, 278S6, 278S7, 278S8, 278S9, 263S23, 141S8, 141S9, 141S10, 233S5, 233S6, 233S7, 233S8, 233S9, 362S3, 362S4, 362S5, 598S7, 598S8, 598S9, 81S27, 313S0, 313S1, 313S2, 178S1, 178S2, 178S3, 406S4, 406S5, 406S6, 406S7, 406S8, 46S11, 46S12, 46S13, 248S13, 204S4, 248S15, 248S16, 58S7, 248S17, 248S18, 248S19, 590S0, 130S0, 130S1, 130S2, 130S3, 130S4, 130S5, 130S6, 130S7, 130S8, 130S9, 130S10, 245S17, 245S18, 130S12, 130S13, 130S14, 130S15, 130S16, 130S17, 130S18, 130S19, 130S20, 130S21, 130S22, 130S23, 130S24] 39.441000 </t>
  </si>
  <si>
    <t xml:space="preserve">Sem solucao 125.040000 </t>
  </si>
  <si>
    <t xml:space="preserve">Sem solucao 123.626000 </t>
  </si>
  <si>
    <t xml:space="preserve"> Path: [266S15, 185S12, 185S13, 185S14, 144S15, 185S16, 185S17, 198S9, 198S10, 198S11, 198S12, 17S0, 17S1, 198S13, 17S2, 17S3, 17S4, 49S9, 114S0, 278S2, 278S3, 278S4, 278S5, 278S6, 278S7, 278S8, 278S9, 263S23, 141S8, 141S9, 141S10, 233S5, 233S6, 233S7, 233S8, 233S9, 362S3, 362S4, 362S5, 598S7, 598S8, 598S9, 81S27, 313S0, 313S1, 313S2, 178S1, 178S2, 178S3, 406S4, 138S8, 406S5, 406S6, 406S7, 406S8, 46S11, 46S12, 46S13, 248S13, 204S4, 204S5, 248S15, 248S16, 58S7, 248S17, 248S18, 248S19, 590S0, 130S0, 130S1, 130S2, 130S3, 130S4, 130S5, 130S6, 130S7, 130S8, 130S9, 130S10, 245S17, 245S18, 130S12, 130S13, 130S14, 130S15, 130S16, 130S17, 130S18, 130S19, 130S20, 130S21, 130S22, 130S23, 130S24] 53.187000 </t>
  </si>
  <si>
    <t xml:space="preserve">Sem solucao 124.833000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</si>
  <si>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92.065000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</si>
  <si>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35.547000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</si>
  <si>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11.352000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</si>
  <si>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59.275000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</si>
  <si>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15.544000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</si>
  <si>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45.228000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</si>
  <si>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598S6, 598S7, 598S8, 598S9, 81S27, 313S0, 313S1, 313S2, 178S1, 178S2, 178S3, 406S4, 138S8, 406S5, 406S6, 406S7, 406S8, 46S11, 46S12, 46S13, 248S13, 204S4, 204S5, 248S15, 248S16, 58S7, 58S8, 58S9, 58S10, 58S11, 58S12, 58S13, 260S17, 260S18, 260S19, 260S20, 260S21, 200S2, 200S3, 200S4, 200S5, 200S6, 121S8, 139S8, 139S9, 139S10, 139S11, 108S4, 139S12, 139S13, 139S14, 139S15, 139S16, 139S17, 139S18, 171S6, 171S7, 171S8, 171S9, 171S10, 244S9, 171S11, 171S12, 2S7, 2S8, 2S9, 2S10, 2S11, 130S4, 130S5, 130S6, 130S7, 130S8, 130S9, 130S10, 245S17, 245S18, 130S12, 130S13, 130S14, 130S15, 130S16, 130S17, 130S18, 130S19, 130S20, 130S21, 130S22, 130S23, 130S24] 20.289000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</si>
  <si>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18.826000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</si>
  <si>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130S24] 12.788000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</si>
  <si>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27.241000 </t>
  </si>
  <si>
    <t xml:space="preserve"> Path: [266S15, 185S12, 185S13, 185S14, 144S15, 185S16, 124S15, 623S9, 623S10, 623S11, 623S12, 99S0, 99S1, 99S2, 99S3, 99S4, 99S5, 99S6, 99S7, 99S8, 99S9, 99S10, 185S25, 144S0, 144S1, 80S8, 80S9, 301S0, 301S1, 301S2, 301S3, 301S4, 84S16, 84S17, 84S18, 608S0, 608S1, 316S2, 316S3, 316S4, 316S5, 316S6, 362S8, 273S1, 273S2, 273S3, 273S4, 273S5, 362S5, 598S7, 598S8, 598S9, 81S27, 313S0, 313S1, 313S2, 178S1, 178S2, 178S3, 406S4, 138S8, 406S5, 406S6, 406S7, 406S8, 46S11, 46S12, 46S13, 248S13, 204S4, 204S5, 248S15, 248S16, 248S17, 248S18, 248S19, 590S0, 130S0, 130S1, 130S2, 130S3, 130S4, 130S5, 130S6, 130S7, 130S8, 130S9, 130S10, 130S11, 130S12, 130S13, 130S14, 130S15, 130S16, 130S17, 130S18, 130S19, 130S20, 130S21, 130S22, 130S23, 130S24] 22.544000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</si>
  <si>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29.085000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</si>
  <si>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362S5, 598S7, 598S8, 598S9, 81S27, 313S0, 313S1, 313S2, 178S1, 178S2, 178S3, 406S4, 138S8,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19.181000 </t>
  </si>
  <si>
    <t xml:space="preserve"> Path: [266S15, 185S12, 185S13, 185S14, 144S15, 185S16, 185S17, 198S9, 198S10, 198S11, 400S19, 198S12, 17S0, 17S1,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204S5, 248S15, 248S16, 58S7, 58S8, 58S9, 58S10, 58S11, 58S12, 58S13, 260S17, 260S18, 260S19, 260S20, 260S21, 200S2, 200S3, 200S4, 200S5, 200S6, 121S8, 139S8, 139S9, 139S10, 139S11, 139S12, 139S13, 139S14, 139S15, 139S16, 139S17, 139S18, 171S6, 171S7, 171S8, 171S9, 171S10, 244S9, 171S11, 171S12, 2S7, 2S8, 2S9, 2S10, 2S11, 130S4, 130S5, 130S6, 130S7, 130S8, 130S9, 245S15, 245S16, 245S17, 245S18, 130S12, 130S13, 130S14, 130S15, 130S16, 130S17, 130S18, 130S19, 130S20, 130S21, 130S22, 130S23, 130S24] 22.153000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</si>
  <si>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21.380000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</si>
  <si>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362S5, 598S7, 598S8, 598S9, 81S27, 313S0, 313S1, 313S2, 178S1, 178S2, 178S3, 406S4, 406S5, 406S6, 406S7, 406S8, 46S11, 46S12, 46S13, 248S13, 204S4, 204S5, 248S15, 248S16, 58S7, 248S17, 248S18, 248S19, 590S0, 130S0, 130S1, 130S2, 130S3, 130S4, 130S5, 130S6, 130S7, 130S8, 130S9, 130S10, 245S17, 245S18, 130S12, 130S13, 130S14, 130S15, 130S16, 130S17, 130S18, 130S19, 130S20, 130S21, 130S22, 130S23, 130S24] 21.048000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</si>
  <si>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27.065000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</si>
  <si>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58S7, 248S17, 248S18, 248S19, 590S0, 130S0, 130S1, 130S2, 130S3, 130S4, 130S5, 130S6, 130S7, 130S8, 130S9, 245S15, 245S16, 245S17, 245S18, 130S12, 130S13, 130S14, 130S15, 130S16, 130S17, 130S18, 130S19, 130S20, 130S21, 130S22, 130S23, 130S24] 18.433000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</si>
  <si>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18.648000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</si>
  <si>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19.247000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</si>
  <si>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15.501000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</si>
  <si>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18.514000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</si>
  <si>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12.352000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</si>
  <si>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19.577000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</si>
  <si>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108S4,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130S24] 15.500000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</si>
  <si>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10.197000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</si>
  <si>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15.483000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</si>
  <si>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138S8,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9.943000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</si>
  <si>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10.598000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</si>
  <si>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10.853000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</si>
  <si>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11.349000 </t>
  </si>
  <si>
    <t xml:space="preserve">Sem solucao 79.744000 </t>
  </si>
  <si>
    <t xml:space="preserve">Sem solucao 78.280000 </t>
  </si>
  <si>
    <t xml:space="preserve"> Path: [266S15, 185S12, 185S13, 185S14, 144S15, 185S16, 185S17, 198S9, 198S10, 198S11, 198S12, 198S13, 17S2, 17S3, 17S4, 17S5, 17S6, 17S7, 17S8, 385S0, 265S1, 432S1, 432S2, 432S3, 49S0, 221S22, 84S11, 84S12, 84S13, 84S14, 84S15, 84S16, 84S17, 84S18, 608S0, 608S1, 608S2, 608S3, 608S4, 316S3, 316S4, 316S5, 316S6, 362S8, 273S1, 273S2, 273S3, 273S4, 273S5, 362S5,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30.003000 </t>
  </si>
  <si>
    <t xml:space="preserve"> Path: [266S15, 185S12, 185S13, 185S14, 144S15, 185S16, 124S15, 623S9, 623S10, 623S11, 623S12, 99S0, 99S1, 99S2, 99S3, 99S4, 99S5, 99S6, 99S7, 99S8, 99S9, 99S10, 185S25, 144S0, 144S1, 80S8, 80S9, 301S0, 301S1, 301S2, 301S3, 301S4, 84S16, 84S17, 84S18, 608S0, 608S1, 608S2, 608S3, 608S4, 316S3, 316S4, 316S5, 316S6, 362S8, 273S1, 273S2, 273S3, 273S4, 273S5, 362S5,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35.677000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</si>
  <si>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233S10, 261S0, 261S1, 261S2, 261S3, 261S4, 261S5, 261S6, 261S7, 392S13, 392S14, 392S15,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68.688000 </t>
  </si>
  <si>
    <t xml:space="preserve">Sem solucao 78.999000 </t>
  </si>
  <si>
    <t xml:space="preserve">Sem solucao 78.565000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</si>
  <si>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42.489000 </t>
  </si>
  <si>
    <t xml:space="preserve">Sem solucao 79.139000 </t>
  </si>
  <si>
    <t xml:space="preserve">Sem solucao 77.451000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</si>
  <si>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8.417000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</si>
  <si>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7.789000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</si>
  <si>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9.309000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</si>
  <si>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8.364000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</si>
  <si>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9.967000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</si>
  <si>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7.481000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</si>
  <si>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7.627000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</si>
  <si>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8.881000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</si>
  <si>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7.955000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</si>
  <si>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10.513000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</si>
  <si>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11.398000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</si>
  <si>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8.476000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</si>
  <si>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11.169000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</si>
  <si>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10.943000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</si>
  <si>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130S24] 25.718000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</si>
  <si>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23.160000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</si>
  <si>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9.173000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</si>
  <si>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19.057000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</si>
  <si>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8.836000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</si>
  <si>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7.825000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</si>
  <si>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54.997000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</si>
  <si>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96.996000 </t>
  </si>
  <si>
    <t xml:space="preserve"> Path: [266S15, 185S12, 185S13, 185S14, 144S15, 185S16, 124S15, 623S9, 623S10, 623S11, 623S12, 99S0, 99S1, 99S2, 99S3, 99S4, 99S5, 99S6, 99S7, 99S8, 99S9, 253S0, 253S1, 253S2, 9S17, 253S4, 253S5, 221S21, 221S22, 84S11, 84S12,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13.770000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</si>
  <si>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65.703000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</si>
  <si>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42.985000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</si>
  <si>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92.482000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</si>
  <si>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40.639000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</si>
  <si>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17.913000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</si>
  <si>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12.116000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</si>
  <si>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13.224000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</si>
  <si>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8.938000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</si>
  <si>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8.151000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</si>
  <si>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8.120000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</si>
  <si>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9.206000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</si>
  <si>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8.812000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</si>
  <si>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7.495000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</si>
  <si>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10.977000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</si>
  <si>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8.967000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</si>
  <si>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9.009000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</si>
  <si>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8.077000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</si>
  <si>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9.816000 </t>
  </si>
  <si>
    <t xml:space="preserve"> Path: [266S15, 185S12, 185S13, 185S14, 144S15, 185S16, 185S17, 185S18, 185S20, 185S21, 185S22, 185S23, 185S24, 185S25, 144S0, 144S1, 80S8, 80S9, 301S0, 301S1, 301S2, 301S3, 301S4, 84S16, 84S17, 84S18, 608S0, 608S1, 608S2, 608S3, 608S4, 316S3, 316S4, 316S5, 316S6, 362S8, 273S1, 273S2, 273S3, 273S4, 273S5, 362S5,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25.974000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</si>
  <si>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15.624000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</si>
  <si>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16.956000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</si>
  <si>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130S24] 25.701000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</si>
  <si>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15.495000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</si>
  <si>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28.228000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</si>
  <si>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204S5, 248S15, 248S16, 58S7, 58S8, 58S9, 58S10, 58S11, 58S12, 58S13, 260S17, 260S18, 260S19, 260S20, 260S21, 200S2, 200S3, 200S4, 200S5, 200S6, 121S8, 139S8, 139S9, 139S10, 139S11, 108S4, 139S12, 139S13, 139S14, 139S15, 139S16, 139S17, 139S18, 171S6, 171S7, 171S8, 171S9, 171S10, 244S9, 171S11, 171S12, 2S7, 2S8, 2S9, 2S10, 2S11, 130S4, 130S5, 130S6, 130S7, 130S8, 130S9, 130S10, 245S17, 245S18, 130S12, 130S13, 130S14, 130S15, 130S16, 130S17, 130S18, 130S19, 130S20, 130S21, 130S22, 130S23, 130S24] 19.317000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</si>
  <si>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130S24] 15.731000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</si>
  <si>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9.482000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</si>
  <si>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11.869000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</si>
  <si>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7.427000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</si>
  <si>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8.945000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</si>
  <si>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7.492000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</si>
  <si>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8.587000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</si>
  <si>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7.116000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</si>
  <si>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17.069000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</si>
  <si>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10.112000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</si>
  <si>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8.292000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</si>
  <si>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9.376000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</si>
  <si>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6.016000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</si>
  <si>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11.059000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</si>
  <si>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4.686000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</si>
  <si>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19.587000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</si>
  <si>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3.946000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</si>
  <si>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6.079000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</si>
  <si>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6.062000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</si>
  <si>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7.461000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</si>
  <si>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10.898000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</si>
  <si>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5.005000 </t>
  </si>
  <si>
    <t xml:space="preserve"> Path: [266S15, 185S12, 185S13, 185S14, 144S15, 185S16, 185S17, 198S9, 198S10, 198S11, 198S12, 17S0, 17S1, 17S2, 17S3, 17S4, 17S5, 17S6, 17S7, 15S4, 15S5, 505S3, 508S7, 508S8, 508S9, 508S10, 253S9, 253S10, 141S9, 141S10, 233S5, 233S6, 233S7, 233S8, 233S9, 362S3, 362S4, 598S6, 598S7, 598S8, 598S9, 81S27, 313S0, 313S1, 313S2, 178S1, 178S2, 178S3, 406S4, 406S5, 406S6, 406S7, 548S13, 548S14, 548S15, 72S7, 72S8, 72S9, 72S10, 72S11, 72S12, 72S13, 72S14, 72S15, 548S4, 260S12, 260S13, 118S4,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245S15, 245S16, 245S17, 245S18, 130S12, 130S13, 130S14, 130S15, 130S16, 130S17, 130S18, 130S19, 130S20, 130S21, 130S22, 130S23, 130S24] 32.990000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</si>
  <si>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598S6, 598S7, 598S8, 598S9, 81S27, 313S0, 313S1, 313S2, 178S1, 178S2, 178S3, 406S4, 138S8,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22.136000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</si>
  <si>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10.457000 </t>
  </si>
  <si>
    <t xml:space="preserve"> Path: [266S15, 185S12, 185S13, 185S14, 144S15, 185S16, 185S17, 185S18, 185S20, 185S21, 185S22, 185S23, 185S24, 185S25, 144S0, 144S1, 80S8, 80S9, 301S0, 301S1, 301S2, 301S3, 301S4, 301S5, 201S18, 201S19, 201S20, 201S21, 10S0, 261S17, 261S18, 261S19, 79S13, 79S14, 79S15, 189S7, 189S8, 116S10, 86S7, 86S8, 86S9, 100S7, 254S17, 59S10, 296S0, 296S1, 296S2, 296S3, 296S4, 296S5, 296S6, 296S7, 296S8, 296S9, 283S3, 283S4, 138S4, 262S8, 262S9, 262S10, 122S9, 122S10, 406S0, 130S0, 130S1, 130S2, 130S3, 130S4, 130S5, 130S6, 130S7, 130S8, 130S9, 130S10, 130S11, 130S12, 130S13, 130S14, 130S15, 130S16, 130S17, 130S18, 130S19, 130S20, 130S21, 130S22, 130S23, 130S24] 7.572000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</si>
  <si>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406S5, 406S6, 406S7, 548S13, 548S14, 548S15, 72S7, 72S8, 72S9, 72S10, 72S11, 72S12, 72S13, 72S14, 72S15, 548S4, 260S12, 260S13, 118S4,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130S24] 16.028000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</si>
  <si>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13.561000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</si>
  <si>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204S5, 248S15, 248S16, 248S17, 248S18, 248S19, 590S0, 130S0, 130S1, 130S2, 130S3, 130S4, 130S5, 130S6, 130S7, 130S8, 130S9, 130S10, 130S11, 130S12, 130S13, 130S14, 130S15, 130S16, 130S17, 130S18, 130S19, 130S20, 130S21, 130S22, 130S23, 130S24] 14.456000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</si>
  <si>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12.164000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</si>
  <si>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19.551000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</si>
  <si>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18.029000 </t>
  </si>
  <si>
    <t xml:space="preserve"> Path: [266S15, 185S12, 185S13, 185S14, 144S15, 185S16, 185S17, 185S18, 185S20, 185S21, 185S22, 185S23, 185S24, 185S25, 144S0, 144S1, 80S8, 80S9, 301S0, 301S1, 301S2, 301S3, 301S4, 84S16, 84S17, 84S18, 608S0, 608S1, 608S2, 608S3, 608S4, 316S3, 316S4, 316S5, 316S6, 362S8, 273S1, 273S2, 273S3, 273S4, 273S5, 362S5, 598S7, 598S8, 598S9, 81S27, 313S0, 313S1, 313S2, 178S1, 178S2, 178S3, 406S4, 138S8,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41.465000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</si>
  <si>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35.816000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</si>
  <si>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362S5,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44.153000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</si>
  <si>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362S5, 598S7, 598S8, 598S9, 81S27, 313S0, 313S1, 313S2, 178S1, 178S2, 178S3, 406S4, 406S5, 406S6, 406S7, 406S8, 46S11,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13.839000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</si>
  <si>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245S17, 245S18, 130S12, 130S13, 130S14, 130S15, 130S16, 130S17, 130S18, 130S19, 130S20, 130S21, 130S22, 130S23, 130S24] 29.932000 </t>
  </si>
  <si>
    <t xml:space="preserve"> Path: [266S15, 185S12, 185S13, 185S14, 144S15, 185S16, 124S15, 623S9, 623S10, 623S11, 623S12, 99S0, 99S1, 99S2, 99S3, 99S4, 99S5, 99S6, 99S7, 99S8, 99S9, 253S0, 253S1, 253S2, 9S17, 253S4, 253S5, 221S21, 221S22, 84S11, 84S12,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45.715000 </t>
  </si>
  <si>
    <t xml:space="preserve"> Path: [266S15, 185S12, 185S13, 185S14, 144S15, 185S16, 124S15, 623S9, 623S10, 623S11, 623S12, 99S0, 99S1, 99S2, 99S3, 99S4, 99S5, 99S6, 99S7, 99S8, 99S9, 99S10, 185S25, 144S0, 144S1, 80S8, 80S9, 301S0, 301S1, 301S2, 301S3, 301S4, 84S16, 84S17, 84S18, 608S0, 608S1, 316S2, 316S3, 316S4, 316S5, 316S6, 362S8, 273S1, 273S2, 273S3, 273S4, 273S5, 362S5, 598S7, 598S8, 598S9, 81S27, 313S0, 313S1, 313S2, 178S1, 178S2, 178S3, 406S4, 138S8,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26.281000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</si>
  <si>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22.884000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</si>
  <si>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75.489000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</si>
  <si>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13.866000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</si>
  <si>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16.870000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</si>
  <si>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16.758000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</si>
  <si>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19.296000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</si>
  <si>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204S5, 248S15, 248S16, 248S17, 248S18, 248S19, 590S0, 130S0, 130S1, 130S2, 130S3, 130S4, 130S5, 130S6, 130S7, 130S8, 130S9, 130S10, 130S11, 130S12, 130S13, 130S14, 130S15, 130S16, 130S17, 130S18, 130S19, 130S20, 130S21, 130S22, 130S23, 130S24] 16.106000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</si>
  <si>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138S8, 406S5, 406S6, 406S7, 548S13, 548S14, 548S15, 72S7, 72S8, 72S9, 72S10, 72S11, 72S12, 72S13, 72S14, 72S15, 548S4, 260S12, 260S13, 260S14, 260S15, 260S16, 260S17, 260S18, 260S19, 260S20, 260S21, 200S2, 200S3, 200S4, 200S5, 200S6, 121S8, 139S8, 139S9, 139S10, 139S11, 108S4, 139S12, 139S13, 139S14, 139S15, 139S16, 139S17, 139S18, 171S6, 171S7, 171S8, 171S9, 171S10, 244S9, 171S11, 171S12, 2S7, 2S8, 2S9, 2S10, 2S11, 130S4, 130S5, 130S6, 130S7, 130S8, 130S9, 130S10, 245S17, 245S18, 130S12, 130S13, 130S14, 130S15, 130S16, 130S17, 130S18, 130S19, 130S20, 130S21, 130S22, 130S23, 130S24] 24.914000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</si>
  <si>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20.021000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</si>
  <si>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19.048000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</si>
  <si>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31.374000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</si>
  <si>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362S5,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15.712000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</si>
  <si>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14.869000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</si>
  <si>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6.792000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</si>
  <si>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5.649000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</si>
  <si>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9.265000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</si>
  <si>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5.393000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</si>
  <si>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4.827000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</si>
  <si>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6.986000 </t>
  </si>
  <si>
    <t xml:space="preserve"> Path: [266S15, 185S12, 185S13, 185S14, 144S15, 185S16, 185S17, 198S9, 198S10, 198S11, 198S12, 17S0, 17S1,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204S5, 248S15, 248S16, 58S7, 248S17, 248S18, 248S19, 590S0, 130S0, 130S1, 130S2, 130S3, 130S4, 130S5, 130S6, 130S7, 130S8, 130S9, 130S10, 130S11, 130S12, 245S19, 245S20, 130S13, 130S14, 130S15, 130S16, 130S17, 130S18, 130S19, 130S20, 130S21, 130S22, 130S23, 130S24] 5.683000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</si>
  <si>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5.971000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</si>
  <si>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5.619000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</si>
  <si>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6.435000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</si>
  <si>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19.388000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</si>
  <si>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6.736000 </t>
  </si>
  <si>
    <t xml:space="preserve"> Path: [56S13, 56S14, 204S12, 204S13, 204S14, 18S5, 44S3, 18S7, 44S5, 44S6, 44S7, 44S8, 44S9,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12.778000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</si>
  <si>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27.872000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</si>
  <si>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29.977000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</si>
  <si>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17.569000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</si>
  <si>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8.613000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</si>
  <si>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9.250000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</si>
  <si>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12.042000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</si>
  <si>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15.435000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</si>
  <si>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28.830000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</si>
  <si>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26.185000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</si>
  <si>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245S17, 245S18, 130S12, 130S13, 130S14, 130S15, 130S16, 130S17, 130S18, 130S19, 130S20, 130S21, 130S22, 130S23, 130S24, 130S25] 24.546000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</si>
  <si>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30.347000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</si>
  <si>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39.679000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</si>
  <si>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245S17, 245S18, 130S12, 130S13, 130S14, 130S15, 130S16, 130S17, 130S18, 130S19, 130S20, 130S21, 130S22, 130S23, 130S24, 130S25] 28.272000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</si>
  <si>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26.890000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</si>
  <si>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26.369000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</si>
  <si>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26.311000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</si>
  <si>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245S17, 245S18, 130S12, 130S13, 130S14, 130S15, 130S16, 130S17, 130S18, 130S19, 130S20, 130S21, 130S22, 130S23, 130S24, 130S25] 24.172000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</si>
  <si>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1.638000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</si>
  <si>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1.382000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</si>
  <si>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1.708000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</si>
  <si>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1.637000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</si>
  <si>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1.730000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</si>
  <si>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1.513000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</si>
  <si>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1.614000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</si>
  <si>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1.393000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</si>
  <si>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1.483000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</si>
  <si>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6.228000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</si>
  <si>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1.832000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</si>
  <si>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1.700000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</si>
  <si>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3.493000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</si>
  <si>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2.852000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</si>
  <si>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2.127000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</si>
  <si>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2.870000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</si>
  <si>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1.684000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</si>
  <si>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2.654000 </t>
  </si>
  <si>
    <t xml:space="preserve"> Path: [56S13, 56S14, 204S12, 204S13, 204S14, 18S5, 44S3, 18S7, 44S5, 44S6,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6.687000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</si>
  <si>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2.089000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</si>
  <si>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2.066000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</si>
  <si>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2.131000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</si>
  <si>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7.990000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</si>
  <si>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4.248000 </t>
  </si>
  <si>
    <t xml:space="preserve"> Path: [56S13, 56S14, 204S12, 204S13, 204S14, 204S15, 204S16, 204S17, 79S3, 79S4, 79S5, 79S6, 79S7, 100S12, 100S13, 100S14, 100S15, 100S16, 100S17, 100S18, 392S0, 79S1, 392S2, 392S3, 392S4, 45S4, 45S5, 45S6, 45S7, 45S8, 45S9, 45S10, 45S11, 248S19, 590S0, 130S0, 130S1, 130S2, 130S3, 130S4, 130S5, 130S6, 130S7, 130S8, 130S9, 130S10, 130S11, 130S12, 130S13, 130S14, 130S15, 130S16, 130S17, 130S18, 130S19, 130S20, 130S21, 130S22, 130S23, 130S24, 130S25] 6.045000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</si>
  <si>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3.899000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</si>
  <si>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2.062000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</si>
  <si>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5.068000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</si>
  <si>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1.560000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</si>
  <si>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5.156000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</si>
  <si>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7.906000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</si>
  <si>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5.536000 </t>
  </si>
  <si>
    <t xml:space="preserve"> Path: [56S13, 56S14, 204S12, 204S13, 204S14, 18S5, 44S3, 18S7, 44S5, 44S6, 44S7, 44S8, 44S9,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19.631000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</si>
  <si>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6.330000 </t>
  </si>
  <si>
    <t xml:space="preserve"> Path: [56S13, 56S14, 204S12, 204S13, 204S14, 18S5, 44S3, 18S7, 44S5, 44S6, 44S7, 44S8, 44S9,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6.692000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</si>
  <si>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5.768000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</si>
  <si>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4.551000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</si>
  <si>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15.484000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</si>
  <si>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7.528000 </t>
  </si>
  <si>
    <t xml:space="preserve"> Path: [56S13, 56S14, 204S12, 204S13, 204S14, 18S5, 44S3, 18S7, 18S8, 18S9, 18S10, 18S11, 18S12, 18S13, 18S14, 44S7, 44S8, 44S9, 44S10, 227S3, 227S4,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130S24, 130S25] 9.441000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</si>
  <si>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18.889000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</si>
  <si>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31.329000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</si>
  <si>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9.357000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</si>
  <si>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2.393000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</si>
  <si>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31.810000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</si>
  <si>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19.416000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</si>
  <si>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7.575000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</si>
  <si>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7.571000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</si>
  <si>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12.981000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</si>
  <si>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4.762000 </t>
  </si>
  <si>
    <t xml:space="preserve"> Path: [56S13, 56S14, 204S12, 204S13, 204S14, 18S5, 44S3, 18S7, 18S8, 18S9, 18S10, 18S11, 18S12, 18S13, 510S10, 254S7, 254S8, 533S4, 533S5, 59S4, 59S5, 533S7, 533S8, 59S7, 59S8, 59S9, 59S10, 296S0, 296S1, 296S2, 296S3, 296S4, 296S5, 296S6, 296S7, 296S8, 296S9, 283S3, 283S4, 138S4, 262S8, 262S9, 262S10, 122S9, 122S10, 406S0, 130S0, 130S1, 130S2, 130S3, 130S4, 130S5, 130S6, 130S7, 130S8, 130S9, 130S10, 130S11, 130S12, 130S13, 130S14, 130S15, 130S16, 130S17, 130S18, 130S19, 130S20, 130S21, 130S22, 130S23, 130S24, 130S25] 6.761000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</si>
  <si>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8.220000 </t>
  </si>
  <si>
    <t xml:space="preserve"> Path: [56S13, 56S14, 204S12, 204S13, 204S14, 204S15, 204S16, 204S17, 79S3, 79S4, 79S5, 79S6, 79S7, 79S8, 79S9, 79S10, 79S11, 79S12, 79S13, 79S14, 79S15, 79S16, 79S17, 273S0, 273S1, 273S2, 273S3, 273S4, 273S5, 362S5,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9.022000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</si>
  <si>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7.682000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</si>
  <si>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8.329000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</si>
  <si>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4.469000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</si>
  <si>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4.943000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</si>
  <si>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18.991000 </t>
  </si>
  <si>
    <t xml:space="preserve"> Path: [56S13, 510S14, 56S14, 56S15, 21S5, 21S6, 21S7, 21S8, 21S9, 146S9, 146S10, 71S14, 71S15, 71S16, 71S17, 71S18, 71S19, 458S19, 458S20, 519S0, 11S13, 11S14, 67S5, 67S6, 67S7, 67S8, 428S0, 428S1, 428S2, 174S0, 174S1, 174S2, 174S3, 245S2, 245S3, 245S4, 245S5, 245S6, 245S7, 245S8, 245S9, 245S10, 245S11, 245S12, 245S13, 130S9, 245S15, 245S16, 245S17, 245S18, 130S12, 130S13, 130S14, 130S15, 130S16, 130S17, 130S18, 130S19, 130S20, 130S21, 130S22, 130S23, 130S24, 130S25] 7.459000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</si>
  <si>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2.987000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</si>
  <si>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6.409000 </t>
  </si>
  <si>
    <t xml:space="preserve"> Path: [56S13, 56S14, 204S12, 204S13, 204S14, 18S5, 44S3, 18S7, 18S8, 18S9, 18S10, 18S11, 18S12, 18S13, 510S10, 254S7, 254S8, 533S4, 533S5, 59S4, 59S5, 533S7, 533S8, 59S7, 59S8, 59S9, 59S10, 296S0, 296S1, 296S2, 296S3, 296S4, 296S5, 296S6, 296S7, 296S8, 296S9, 283S3, 283S4, 138S4, 262S8, 262S9, 262S10, 122S9, 122S10, 406S0, 130S0, 130S1, 130S2, 130S3, 130S4, 130S5, 130S6, 130S7, 130S8, 130S9, 130S10, 130S11, 130S12, 130S13, 130S14, 130S15, 130S16, 130S17, 130S18, 130S19, 130S20, 130S21, 130S22, 130S23, 130S24, 130S25] 4.107000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</si>
  <si>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5.738000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</si>
  <si>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10.641000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</si>
  <si>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7.300000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</si>
  <si>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4.652000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</si>
  <si>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5.115000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</si>
  <si>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10.584000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</si>
  <si>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7.389000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</si>
  <si>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2.431000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</si>
  <si>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2.277000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</si>
  <si>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2.528000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</si>
  <si>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2.736000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</si>
  <si>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2.141000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</si>
  <si>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2.228000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</si>
  <si>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2.448000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</si>
  <si>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2.396000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</si>
  <si>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2.552000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</si>
  <si>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2.308000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</si>
  <si>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4.316000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</si>
  <si>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1.787000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</si>
  <si>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1.552000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</si>
  <si>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2.074000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</si>
  <si>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3.119000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</si>
  <si>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1.753000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</si>
  <si>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1.475000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</si>
  <si>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1.534000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</si>
  <si>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2.820000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</si>
  <si>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2.412000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</si>
  <si>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4.878000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</si>
  <si>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5.043000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</si>
  <si>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5.062000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</si>
  <si>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5.309000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</si>
  <si>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4.571000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</si>
  <si>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5.472000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</si>
  <si>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5.301000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</si>
  <si>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5.052000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</si>
  <si>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5.150000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</si>
  <si>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5.129000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</si>
  <si>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3.310000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</si>
  <si>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2.882000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</si>
  <si>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2.845000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</si>
  <si>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3.523000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</si>
  <si>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1.824000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</si>
  <si>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1.493000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</si>
  <si>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1.993000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</si>
  <si>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1.596000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</si>
  <si>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1.432000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</si>
  <si>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2.567000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</si>
  <si>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6.627000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</si>
  <si>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2.886000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</si>
  <si>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4.444000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</si>
  <si>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4.522000 </t>
  </si>
  <si>
    <t xml:space="preserve"> Path: [56S13, 56S14, 204S12, 204S13, 204S14, 204S15, 204S16, 204S17, 79S3, 79S4, 79S5, 79S6, 79S7, 100S12, 100S13, 100S14, 100S15, 100S16, 100S17, 100S18, 392S0, 79S1, 392S2, 392S3, 392S4, 45S4, 45S5, 45S6, 45S7, 45S8, 45S9, 45S10, 45S11, 248S19, 590S0, 130S0, 130S1, 130S2, 130S3, 130S4, 130S5, 130S6, 130S7, 130S8, 130S9, 130S10, 130S11, 130S12, 130S13, 130S14, 130S15, 130S16, 130S17, 130S18, 130S19, 130S20, 130S21, 130S22, 130S23, 130S24, 130S25] 5.666000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</si>
  <si>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6.011000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</si>
  <si>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3.768000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</si>
  <si>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3.767000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</si>
  <si>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8.839000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</si>
  <si>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2.336000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</si>
  <si>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1.992000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</si>
  <si>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1.670000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</si>
  <si>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2.566000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</si>
  <si>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3.832000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</si>
  <si>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1.608000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</si>
  <si>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1.769000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</si>
  <si>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1.936000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</si>
  <si>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2.153000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</si>
  <si>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3.565000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</si>
  <si>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5.468000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</si>
  <si>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3.369000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</si>
  <si>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1.558000 </t>
  </si>
  <si>
    <t xml:space="preserve"> Path: [56S13, 56S14, 204S12, 204S13, 204S14, 18S5, 44S3, 18S7, 18S8, 18S9, 18S10, 18S11, 18S12, 18S13, 510S10, 254S7, 254S8, 533S4, 533S5, 59S4, 59S5, 533S7, 533S8, 59S7, 59S8, 59S9, 59S10, 296S0, 296S1, 296S2, 296S3, 296S4, 296S5, 296S6, 296S7, 296S8, 296S9, 283S3, 283S4, 138S4, 262S8, 262S9, 262S10, 122S9, 122S10, 406S0, 130S0, 130S1, 130S2, 130S3, 130S4, 130S5, 130S6, 130S7, 130S8, 130S9, 130S10, 130S11, 130S12, 130S13, 130S14, 130S15, 130S16, 130S17, 130S18, 130S19, 130S20, 130S21, 130S22, 130S23, 130S24, 130S25] 6.696000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</si>
  <si>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3.630000 </t>
  </si>
  <si>
    <t xml:space="preserve"> Path: [56S13, 56S14, 204S12, 204S13, 204S14, 18S5, 44S3, 18S7, 18S8, 18S9, 18S10, 18S11, 18S12, 18S13, 510S10, 254S7, 254S8, 533S4, 533S5, 59S4, 59S5, 533S7, 533S8, 59S7, 59S8, 59S9, 59S10, 296S0, 296S1, 296S2, 296S3, 296S4, 296S5, 296S6, 296S7, 296S8, 296S9, 283S3, 283S4, 138S4, 262S8, 262S9, 262S10, 122S9, 122S10, 406S0, 130S0, 130S1, 130S2, 130S3, 130S4, 130S5, 130S6, 130S7, 130S8, 130S9, 130S10, 130S11, 130S12, 130S13, 130S14, 130S15, 130S16, 130S17, 130S18, 130S19, 130S20, 130S21, 130S22, 130S23, 130S24, 130S25] 11.800000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</si>
  <si>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1.612000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</si>
  <si>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5.773000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</si>
  <si>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4.119000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</si>
  <si>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9.300000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</si>
  <si>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12.203000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</si>
  <si>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5.934000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</si>
  <si>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7.210000 </t>
  </si>
  <si>
    <t xml:space="preserve"> Path: [56S13, 56S14, 204S12, 204S13, 204S14, 18S5, 44S3, 18S7, 18S8, 18S9, 18S10, 18S11, 18S12, 18S13, 18S14, 44S7, 44S8, 44S9, 44S10, 227S3, 227S4,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130S24, 130S25] 12.857000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</si>
  <si>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19.790000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</si>
  <si>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18.565000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</si>
  <si>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6.794000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</si>
  <si>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25.674000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</si>
  <si>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13.590000 </t>
  </si>
  <si>
    <t xml:space="preserve"> Path: [56S13, 510S14, 510S15, 510S16, 56S18, 56S19,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5.345000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</si>
  <si>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2.721000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</si>
  <si>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3.327000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</si>
  <si>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4.244000 </t>
  </si>
  <si>
    <t xml:space="preserve"> Path: [56S13, 56S14, 204S12, 204S13, 204S14, 18S5, 44S3, 18S7, 18S8, 18S9, 18S10, 18S11, 18S12, 18S13, 510S10, 254S7, 254S8, 533S4, 533S5, 59S4, 59S5, 533S7, 533S8, 59S7, 59S8, 59S9, 59S10, 296S0, 296S1, 296S2, 296S3, 296S4, 296S5, 296S6, 296S7, 296S8, 296S9, 283S3, 283S4, 138S4, 262S8, 262S9, 262S10, 122S9, 122S10, 406S0, 130S0, 130S1, 130S2, 130S3, 130S4, 130S5, 130S6, 130S7, 130S8, 130S9, 130S10, 130S11, 130S12, 130S13, 130S14, 130S15, 130S16, 130S17, 130S18, 130S19, 130S20, 130S21, 130S22, 130S23, 130S24, 130S25] 11.659000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</si>
  <si>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28.487000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</si>
  <si>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2.306000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</si>
  <si>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2.289000 </t>
  </si>
  <si>
    <t xml:space="preserve"> Path: [56S13, 56S14, 204S12, 204S13, 204S14, 18S5, 44S3, 18S7, 44S5, 44S6,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2.751000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</si>
  <si>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1.922000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</si>
  <si>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8.894000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</si>
  <si>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7.944000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</si>
  <si>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11.920000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</si>
  <si>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14.359000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</si>
  <si>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19.138000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</si>
  <si>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1.699000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</si>
  <si>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3.971000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</si>
  <si>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2.526000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</si>
  <si>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2.681000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</si>
  <si>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43.735000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</si>
  <si>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8.207000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</si>
  <si>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1.599000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</si>
  <si>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1.410000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</si>
  <si>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1.543000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</si>
  <si>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1.544000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</si>
  <si>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1.516000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</si>
  <si>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1.289000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</si>
  <si>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1.451000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</si>
  <si>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1.643000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</si>
  <si>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1.413000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</si>
  <si>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9.805000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</si>
  <si>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256S32, 256S33, 256S34, 256S35, 256S36, 256S37, 256S38, 189S17, 269S0, 269S1, 269S2, 269S3, 269S4, 116S10, 86S7, 86S8, 86S9, 100S7, 100S8, 100S9, 100S10, 100S11, 100S12, 100S13, 100S14, 100S15, 100S16, 100S17, 100S18, 79S0, 622S1, 622S2, 140S1, 140S2, 140S3, 140S4, 223S1, 223S2, 444S8, 530S1, 530S2, 530S3, 530S4] 6.673000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</si>
  <si>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7.720000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</si>
  <si>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6.311000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</si>
  <si>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5.865000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</si>
  <si>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5.814000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</si>
  <si>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7.747000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</si>
  <si>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6.775000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</si>
  <si>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4.881000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</si>
  <si>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7.106000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</si>
  <si>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10.947000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</si>
  <si>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11.433000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</si>
  <si>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7.722000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</si>
  <si>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134S0, 134S1, 134S2, 134S3, 79S3, 79S4, 79S5, 79S6, 79S7, 100S12, 100S13, 100S14, 100S15, 100S16, 100S17, 100S18, 79S0, 622S1, 622S2, 140S1, 140S2, 140S3, 140S4, 223S1, 223S2, 444S8, 530S1, 530S2, 530S3, 530S4] 22.106000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</si>
  <si>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7.356000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</si>
  <si>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11.283000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</si>
  <si>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10.575000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</si>
  <si>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21.941000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</si>
  <si>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16.002000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</si>
  <si>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15.850000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</si>
  <si>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18.900000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</si>
  <si>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20.166000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</si>
  <si>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19.233000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</si>
  <si>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42S49,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17.182000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</si>
  <si>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15.257000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</si>
  <si>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13.502000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</si>
  <si>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18.099000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</si>
  <si>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11.743000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</si>
  <si>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16.683000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</si>
  <si>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15.153000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</si>
  <si>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9.369000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</si>
  <si>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8.311000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</si>
  <si>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7.936000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</si>
  <si>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8.727000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</si>
  <si>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9.569000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</si>
  <si>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6.585000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</si>
  <si>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19.657000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</si>
  <si>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274S9, 3S0, 3S1, 3S2, 3S3, 3S4, 3S5, 3S6, 390S0, 390S1, 125S6, 125S7, 125S8, 125S9, 125S10, 125S11, 125S12, 125S13, 125S14, 55S9, 55S10, 112S13, 22S0, 22S1, 22S2, 22S3, 22S4, 81S27, 313S0, 313S1, 313S2, 178S1, 178S2, 178S3, 178S4, 227S2, 227S3, 56S3, 56S4, 56S5, 56S6, 56S7, 56S8, 510S10, 510S11, 510S12, 76S5, 76S6, 76S7, 76S8, 76S9, 76S10, 76S11, 146S15, 173S0, 622S8, 622S9, 622S10, 622S11, 579S3, 622S13, 586S3, 622S15, 89S10, 319S0, 223S1, 223S2, 444S8, 530S1, 530S2, 530S3, 530S4] 4.058000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</si>
  <si>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21.589000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</si>
  <si>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11.540000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</si>
  <si>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6.939000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</si>
  <si>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8.142000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</si>
  <si>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17.776000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</si>
  <si>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11.434000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</si>
  <si>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20.099000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</si>
  <si>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21.594000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</si>
  <si>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8.000000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</si>
  <si>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274S9, 3S0, 3S1, 3S2, 3S3, 3S4, 3S5, 3S6, 390S0, 390S1, 125S6, 390S3, 202S4, 202S5, 202S6, 202S7, 202S8, 112S11, 112S12, 112S13, 22S0, 22S1, 22S2, 22S3, 22S4, 81S27, 313S0, 313S1, 313S2, 178S1, 178S2, 178S3, 178S4, 227S2, 227S3, 56S3, 56S4, 56S5, 56S6, 56S7, 56S8, 510S10, 510S11, 510S12, 76S5, 76S6, 76S7, 76S8, 76S9, 76S10, 76S11, 146S15, 173S0, 622S8, 622S9, 622S10, 622S11, 579S3, 622S13, 586S3, 622S15, 89S10, 319S0, 223S1, 223S2, 444S8, 530S1, 530S2, 530S3, 530S4] 5.661000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</si>
  <si>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12.867000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</si>
  <si>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6.116000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</si>
  <si>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7.060000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</si>
  <si>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7.314000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</si>
  <si>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6.300000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</si>
  <si>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7.998000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</si>
  <si>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7.036000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</si>
  <si>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7.392000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</si>
  <si>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6.865000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</si>
  <si>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5.908000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</si>
  <si>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7.440000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</si>
  <si>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6.094000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</si>
  <si>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15.043000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</si>
  <si>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7.340000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</si>
  <si>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14.861000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</si>
  <si>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5.122000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</si>
  <si>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9.813000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</si>
  <si>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261S9, 261S10, 261S11, 261S12, 261S13, 261S14, 261S15, 261S16,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530S4] 9.782000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</si>
  <si>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27.230000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</si>
  <si>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4.580000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</si>
  <si>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13.452000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</si>
  <si>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13.376000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</si>
  <si>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7.775000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</si>
  <si>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8.202000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</si>
  <si>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7.210000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</si>
  <si>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5.086000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</si>
  <si>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7.610000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</si>
  <si>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7.331000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</si>
  <si>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7.270000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</si>
  <si>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86S12, 86S13, 86S14, 86S15, 209S0, 510S21, 12S3, 12S4, 252S5, 12S7, 12S8, 252S7, 252S8, 21S1, 21S2, 21S3, 71S6, 71S7, 71S8, 71S9, 71S10, 71S11, 76S8, 76S9, 76S10, 76S11, 146S15, 173S0, 622S8, 622S9, 622S10, 622S11, 579S3, 622S13, 586S3, 622S15, 89S10, 319S0, 223S1, 223S2, 444S8, 530S1, 530S2, 530S3, 530S4] 7.058000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</si>
  <si>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8.667000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</si>
  <si>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9.165000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</si>
  <si>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10.419000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</si>
  <si>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10.536000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</si>
  <si>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10.022000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</si>
  <si>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7.677000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</si>
  <si>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8.716000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</si>
  <si>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8.442000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</si>
  <si>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9.944000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</si>
  <si>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9.407000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</si>
  <si>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8.236000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</si>
  <si>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8.569000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</si>
  <si>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4.170000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</si>
  <si>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6.444000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</si>
  <si>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11.069000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</si>
  <si>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6.030000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</si>
  <si>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12.240000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</si>
  <si>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6.812000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</si>
  <si>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6.230000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</si>
  <si>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5.394000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</si>
  <si>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274S9, 3S0, 3S1, 3S2, 3S3, 3S4, 3S5, 3S6, 390S0, 390S1, 125S6, 125S7, 125S8, 125S9, 125S10, 125S11, 125S12, 125S13, 125S14, 112S10, 112S11, 112S12, 112S13, 22S0, 22S1, 22S2, 22S3, 22S4, 81S27, 313S0, 313S1, 313S2, 178S1, 178S2, 178S3, 178S4, 227S2, 227S3, 56S3, 56S4, 56S5, 56S6, 56S7, 56S8, 510S10, 510S11, 510S12, 76S5, 76S6, 76S7, 76S8, 76S9, 76S10, 76S11, 146S15, 173S0, 622S8, 622S9, 622S10, 622S11, 579S3, 622S13, 586S3, 622S15, 89S10, 319S0, 223S1, 223S2, 444S8, 530S1, 530S2, 530S3, 530S4] 4.306000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</si>
  <si>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6.806000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</si>
  <si>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15.877000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</si>
  <si>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13.960000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</si>
  <si>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16.397000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</si>
  <si>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16.577000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</si>
  <si>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15.381000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</si>
  <si>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14.266000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</si>
  <si>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12.372000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</si>
  <si>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13.223000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</si>
  <si>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12.563000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</si>
  <si>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16.131000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</si>
  <si>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6.917000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</si>
  <si>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8.530000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</si>
  <si>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18.029000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</si>
  <si>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134S0, 134S1, 134S2, 134S3, 79S3, 79S4, 79S5, 79S6, 79S7, 100S12, 100S13, 100S14, 100S15, 100S16, 100S17, 100S18, 79S0, 622S1, 622S2, 140S1, 140S2, 140S3, 140S4, 223S1, 223S2, 444S8, 530S1, 530S2, 530S3, 530S4] 7.880000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</si>
  <si>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14.687000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</si>
  <si>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7.557000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</si>
  <si>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13.613000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</si>
  <si>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252S5, 12S8, 252S7, 252S8, 21S1, 21S2, 21S3, 71S6, 71S7, 71S8, 71S9, 71S10, 71S11, 76S8, 76S9, 76S10, 76S11, 146S15, 173S0, 622S8, 622S9, 622S10, 622S11, 579S3, 622S13, 586S3, 622S15, 89S10, 319S0, 223S1, 223S2, 444S8, 530S1, 530S2, 530S3, 530S4] 22.465000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</si>
  <si>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8.111000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</si>
  <si>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274S9, 3S0, 3S1, 3S2, 3S3, 3S4, 3S5, 3S6, 390S0, 390S1, 125S6, 125S7, 125S8, 125S9, 125S10, 125S11, 125S12, 125S13, 125S14, 112S10, 112S11, 112S12, 112S13, 22S0, 22S1, 22S2, 22S3, 22S4, 81S27, 313S0, 313S1, 313S2, 178S1, 178S2, 178S3, 178S4, 227S2, 227S3, 56S3, 56S4, 56S5, 56S6, 56S7, 56S8, 510S10, 510S11, 510S12, 76S5, 76S6, 76S7, 76S8, 76S9, 76S10, 76S11, 146S15, 173S0, 622S8, 622S9, 622S10, 622S11, 579S3, 622S13, 586S3, 622S15, 89S10, 319S0, 223S1, 223S2, 444S8, 530S1, 530S2, 530S3, 530S4] 39.832000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</si>
  <si>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42S65, 42S66,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9.392000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</si>
  <si>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5.283000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</si>
  <si>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7.169000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</si>
  <si>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11.163000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</si>
  <si>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13.734000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</si>
  <si>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8.423000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</si>
  <si>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5.069000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</si>
  <si>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7.491000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</si>
  <si>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11.396000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</si>
  <si>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7.716000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</si>
  <si>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9.553000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</si>
  <si>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7.980000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</si>
  <si>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42S65, 42S66, 25S7, 25S8, 25S9, 25S10, 25S11, 271S4, 529S1, 189S17, 269S0, 269S1, 189S15, 261S8, 261S9, 261S10, 261S11, 261S12, 261S13, 86S5, 86S6, 86S7, 86S8, 86S9, 100S7, 100S8, 100S9, 100S10, 367S21, 76S0, 76S1, 76S2, 76S3, 76S4, 76S5, 76S6, 76S7, 76S8, 76S9, 76S10, 76S11, 146S15, 173S0, 622S8, 622S9, 622S10, 622S11, 579S3, 622S13, 586S3, 622S15, 89S10, 319S0, 223S1, 223S2, 444S8, 530S1, 530S2, 530S3, 530S4] 11.683000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</si>
  <si>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11.388000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</si>
  <si>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7.833000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</si>
  <si>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9.680000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</si>
  <si>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9.843000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</si>
  <si>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274S9, 3S0, 3S1, 3S2, 3S3, 3S4, 3S5, 3S6, 390S0, 390S1, 125S6, 494S13, 390S3, 202S4, 202S5, 202S6, 202S7, 202S8, 112S11, 112S12, 112S13, 22S0, 22S1, 22S2, 22S3, 22S4, 81S27, 313S0, 313S1, 313S2, 313S3, 313S4, 313S5, 313S6, 313S7, 313S8, 313S9, 313S10, 313S11, 313S12, 313S13, 143S2, 143S3, 12S10, 313S16, 313S17, 21S1, 21S2, 21S3, 71S6, 71S7, 71S8, 71S9, 71S10, 71S11, 76S8, 76S9, 76S10, 76S11, 146S15, 173S0, 622S8, 622S9, 622S10, 622S11, 579S3, 622S13, 586S3, 622S15, 89S10, 319S0, 223S1, 223S2, 444S8, 530S1, 530S2, 530S3, 530S4] 9.568000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</si>
  <si>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256S32, 256S33, 256S34, 256S35, 256S36, 256S37, 256S38,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9.615000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</si>
  <si>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9.660000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</si>
  <si>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25S7, 25S8, 25S9, 25S10, 25S11, 271S4, 529S1, 189S17, 269S0, 269S1, 269S2, 269S3, 269S4, 269S5, 86S12, 86S13, 86S14, 86S15, 209S0, 209S1, 209S2, 209S3, 209S4, 209S5, 209S6, 209S7, 209S8, 209S9, 209S10, 209S11, 209S12, 196S26, 209S13, 209S14, 132S16, 209S15, 209S16, 209S17, 223S10, 223S11, 132S12, 120S7, 120S8, 120S9, 120S10, 223S7, 444S8, 530S1, 530S2, 530S3, 530S4] 288.501000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</si>
  <si>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256S32, 256S33, 256S34, 25S8, 25S9, 25S10, 25S11, 271S4, 529S1, 189S17, 269S0, 269S1, 269S2, 269S3, 269S4, 269S5, 86S12, 86S13, 86S14, 261S21, 261S22, 209S0, 209S1, 209S2, 209S3, 209S4, 209S5, 349S17, 209S6, 209S7, 209S8, 209S9, 209S10, 209S11, 209S12, 196S26, 209S13, 209S14, 209S15, 209S16, 209S17, 223S10, 223S11, 132S12, 120S7, 120S8, 120S9, 120S10, 223S7, 444S8, 530S1, 530S2, 530S3, 530S4] 277.803000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</si>
  <si>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86S12, 86S13, 86S14, 261S21, 261S22, 209S0, 209S1, 209S2, 209S3, 209S4, 209S5, 349S17, 209S6, 209S7, 209S8, 209S9, 209S10, 209S11, 209S12, 196S26, 209S13, 209S14, 132S16, 209S15, 209S16, 209S17, 223S10, 223S11, 132S12, 120S7, 120S8, 120S9, 120S10, 223S7, 444S8, 530S1, 530S2, 530S3, 530S4] 285.572000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</si>
  <si>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25S7, 25S8, 25S9, 25S10, 25S11, 271S4, 529S1, 189S17, 269S0, 269S1, 269S2, 269S3, 269S4, 269S5, 86S12, 86S13, 86S14, 86S15, 209S0, 209S1, 209S2, 209S3, 209S4, 209S5, 209S6, 209S7, 209S8, 209S9, 209S10, 209S11, 209S12, 196S26, 209S13, 209S14, 132S16, 209S15, 209S16, 209S17, 223S10, 223S11, 132S12, 120S7, 120S8, 120S9, 120S10, 223S7, 444S8, 530S1, 530S2, 530S3, 530S4] 285.844000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</si>
  <si>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25S7, 25S8, 25S9, 25S10, 25S11, 271S4, 529S1, 189S17, 269S0, 269S1, 269S2, 269S3, 269S4, 269S5, 86S12, 86S13, 86S14, 261S21, 261S22, 209S0, 209S1, 209S2, 209S3, 209S4, 209S5, 209S6, 209S7, 209S8, 209S9, 209S10, 209S11, 209S12, 196S26, 209S13, 209S14, 132S16, 209S15, 209S16, 209S17, 223S10, 223S11, 132S12, 120S7, 120S8, 120S9, 120S10, 223S7, 444S8, 530S1, 530S2, 530S3, 530S4] 280.046000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</si>
  <si>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256S32, 256S33, 256S34, 25S8, 25S9, 25S10, 25S11, 271S4, 529S1, 189S17, 269S0, 269S1, 269S2, 269S3, 269S4, 269S5, 86S12, 86S13, 86S14, 86S15, 209S0, 209S1, 209S2, 209S3, 209S4, 209S5, 209S6, 209S7, 209S8, 209S9, 209S10, 209S11, 209S12, 196S26, 209S13, 209S14, 209S15, 209S16, 209S17, 223S10, 223S11, 132S12, 120S7, 120S8, 120S9, 120S10, 223S7, 444S8, 530S1, 530S2, 530S3, 530S4] 288.098000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</si>
  <si>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25S7, 25S8, 25S9, 25S10, 25S11, 271S4, 529S1, 189S17, 269S0, 269S1, 269S2, 269S3, 269S4, 269S5, 86S12, 86S13, 86S14, 261S21, 261S22, 209S0, 209S1, 209S2, 209S3, 209S4, 209S5, 209S6, 209S7, 209S8, 209S9, 209S10, 209S11, 209S12, 196S26, 209S13, 209S14, 132S16, 209S15, 209S16, 209S17, 223S10, 223S11, 132S12, 120S7, 120S8, 120S9, 120S10, 223S7, 444S8, 530S1, 530S2, 530S3, 530S4] 281.195000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</si>
  <si>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25S7, 25S8, 25S9, 25S10, 25S11, 271S4, 529S1, 189S17, 269S0, 269S1, 269S2, 269S3, 269S4, 269S5, 86S12, 86S13, 86S14, 86S15, 209S0, 209S1, 209S2, 209S3, 209S4, 209S5, 209S6, 209S7, 209S8, 209S9, 209S10, 209S11, 209S12, 196S26, 209S13, 209S14, 132S16, 209S15, 209S16, 209S17, 223S10, 223S11, 132S12, 120S7, 120S8, 120S9, 120S10, 223S7, 444S8, 530S1, 530S2, 530S3, 530S4] 292.423000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</si>
  <si>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25S7, 25S8, 25S9, 25S10, 25S11, 271S4, 529S1, 189S17, 269S0, 269S1, 269S2, 269S3, 269S4, 269S5, 269S6, 86S14, 86S15, 209S0, 209S1, 209S2, 209S3, 209S4, 209S5, 349S17, 209S6, 209S7, 209S8, 209S9, 209S10, 209S11, 209S12, 196S26, 209S13, 209S14, 132S16, 209S15, 209S16, 209S17, 223S10, 223S11, 132S12, 120S7, 120S8, 120S9, 120S10, 223S7, 444S8, 530S1, 530S2, 530S3, 530S4] 290.647000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</si>
  <si>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256S32, 256S33, 256S34, 25S8, 25S9, 25S10, 25S11, 271S4, 529S1, 189S17, 269S0, 269S1, 269S2, 269S3, 269S4, 269S5, 86S12, 86S13, 86S14, 86S15, 209S0, 209S1, 209S2, 209S3, 209S4, 209S5, 349S17, 209S6, 209S7, 209S8, 209S9, 209S10, 209S11, 209S12, 196S26, 209S13, 209S14, 132S16, 209S15, 209S16, 209S17, 223S10, 223S11, 132S12, 120S7, 120S8, 120S9, 120S10, 223S7, 444S8, 530S1, 530S2, 530S3, 530S4] 292.660000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</si>
  <si>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6.522000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</si>
  <si>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6.748000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</si>
  <si>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6.205000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</si>
  <si>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134S0, 134S1, 134S2, 134S3, 79S3, 79S4, 79S5, 79S6, 79S7, 100S12, 100S13, 100S14, 100S15, 100S16, 100S17, 100S18, 79S0, 622S1, 622S2, 140S1, 140S2, 140S3, 140S4, 223S1, 223S2, 444S8, 530S1, 530S2, 530S3, 530S4] 6.290000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</si>
  <si>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5.991000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</si>
  <si>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7.906000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</si>
  <si>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4.908000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</si>
  <si>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6.157000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</si>
  <si>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6.244000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</si>
  <si>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6.531000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</si>
  <si>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14.784000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</si>
  <si>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42S65, 42S66, 25S7, 25S8, 25S9, 25S10, 25S11, 271S4, 529S1,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15.338000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</si>
  <si>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11.990000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</si>
  <si>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12.087000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</si>
  <si>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12.932000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</si>
  <si>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11.210000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</si>
  <si>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19.105000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</si>
  <si>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13.924000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</si>
  <si>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10.537000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</si>
  <si>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18.023000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</si>
  <si>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134S0, 134S1, 134S2, 134S3, 79S3, 79S4, 79S5, 79S6, 79S7, 100S12, 100S13, 100S14, 100S15, 100S16, 100S17, 100S18, 79S0, 622S1, 622S2, 140S1, 140S2, 140S3, 140S4, 223S1, 223S2, 444S8, 530S1, 530S2, 530S3, 530S4] 9.841000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</si>
  <si>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8.180000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</si>
  <si>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7.130000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</si>
  <si>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7.891000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</si>
  <si>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7.916000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</si>
  <si>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6.597000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</si>
  <si>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8.699000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</si>
  <si>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7.178000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</si>
  <si>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8.240000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</si>
  <si>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7.400000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</si>
  <si>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3.703000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</si>
  <si>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39.918000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</si>
  <si>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18.502000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</si>
  <si>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261S9, 261S10, 261S11, 261S12, 261S13, 261S14, 261S15, 261S16,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530S4] 15.412000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</si>
  <si>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10.629000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</si>
  <si>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22.918000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</si>
  <si>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261S9, 261S10, 261S11, 261S12, 261S13, 261S14, 261S15, 261S16,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530S4] 28.618000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</si>
  <si>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274S9, 3S0, 3S1, 3S2, 3S3, 3S4, 3S5, 3S6, 390S0, 390S1, 125S6, 390S3, 202S4, 202S5, 202S6, 202S7, 202S8, 112S11, 112S12, 112S13, 22S0, 22S1, 22S2, 22S3, 22S4, 81S27, 313S0, 313S1, 313S2, 178S1, 178S2, 178S3, 178S4, 227S2, 227S3, 56S3, 56S4, 56S5, 56S6, 56S7, 56S8, 510S10, 510S11, 510S12, 76S5, 76S6, 76S7, 76S8, 76S9, 76S10, 76S11, 146S15, 173S0, 622S8, 622S9, 622S10, 622S11, 579S3, 622S13, 586S3, 622S15, 89S10, 319S0, 223S1, 223S2, 444S8, 530S1, 530S2, 530S3, 530S4] 29.196000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</si>
  <si>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17.313000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</si>
  <si>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24.519000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</si>
  <si>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8.457000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</si>
  <si>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7.394000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</si>
  <si>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8.073000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</si>
  <si>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42S65, 42S66,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8.371000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</si>
  <si>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8.084000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</si>
  <si>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6.121000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</si>
  <si>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6.652000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</si>
  <si>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7.509000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</si>
  <si>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7.220000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</si>
  <si>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7.436000 </t>
  </si>
  <si>
    <t>BEST AMOSTRA:</t>
  </si>
  <si>
    <t>unused</t>
  </si>
  <si>
    <t>Rota 5 Best:</t>
  </si>
  <si>
    <t>Rota 4 Best:</t>
  </si>
  <si>
    <t>Rota 3 Best:</t>
  </si>
  <si>
    <t>Rota 2 Best:</t>
  </si>
  <si>
    <t>Rota 1 Best:</t>
  </si>
  <si>
    <t>Best Result</t>
  </si>
  <si>
    <t>Avg</t>
  </si>
  <si>
    <t>Std Dev</t>
  </si>
  <si>
    <t>Run time</t>
  </si>
  <si>
    <t>Rota</t>
  </si>
  <si>
    <t>Pares</t>
  </si>
  <si>
    <t>Dist</t>
  </si>
  <si>
    <t>Source, Target 42S14, 530S4</t>
  </si>
  <si>
    <t>Source, Target 56S13, 130S25</t>
  </si>
  <si>
    <t>Source, Target 266S15, 130S24</t>
  </si>
  <si>
    <t>Source, Target 239S9, 245S19</t>
  </si>
  <si>
    <t>Source, Target 263S18, 130S15</t>
  </si>
  <si>
    <t>Source, Target 113S5, 130S24</t>
  </si>
  <si>
    <t>Source, Target 65S2, 458S0</t>
  </si>
  <si>
    <t>Source, Target 510S7, 641S18</t>
  </si>
  <si>
    <t>Source, Target 240S7, 244S25</t>
  </si>
  <si>
    <t>Source, Target 53S4, 246S3</t>
  </si>
  <si>
    <t>Media</t>
  </si>
  <si>
    <t xml:space="preserve">Ants:11000 </t>
  </si>
  <si>
    <t xml:space="preserve"> Pheromone:0.004540868901943936 </t>
  </si>
  <si>
    <t xml:space="preserve"> Alpha:4.2248581533066485 </t>
  </si>
  <si>
    <t xml:space="preserve"> Beta:0.09846346784814608 </t>
  </si>
  <si>
    <t xml:space="preserve"> Evaporation:0.7380338544701056</t>
  </si>
  <si>
    <t xml:space="preserve"> Alpha:1.40113839186818 </t>
  </si>
  <si>
    <t xml:space="preserve"> Beta:0.671867740355784 </t>
  </si>
  <si>
    <t xml:space="preserve"> Evaporation:0.932520435189094</t>
  </si>
  <si>
    <t xml:space="preserve">Ants:16000 </t>
  </si>
  <si>
    <t xml:space="preserve"> Pheromone:0.00938973013753504 </t>
  </si>
  <si>
    <t xml:space="preserve"> Alpha:4.89074108324041 </t>
  </si>
  <si>
    <t xml:space="preserve"> Beta:0.236287969061914 </t>
  </si>
  <si>
    <t xml:space="preserve"> Evaporation:0.70157055583896</t>
  </si>
  <si>
    <t xml:space="preserve">Ants:17000 </t>
  </si>
  <si>
    <t xml:space="preserve"> Pheromone:0.00357954034147196 </t>
  </si>
  <si>
    <t xml:space="preserve"> Alpha:4.75812603323567 </t>
  </si>
  <si>
    <t xml:space="preserve"> Beta:2.50055407112918 </t>
  </si>
  <si>
    <t xml:space="preserve"> Evaporation:0.764991688847031</t>
  </si>
  <si>
    <t xml:space="preserve"> Pheromone:0.00601493670647097 </t>
  </si>
  <si>
    <t xml:space="preserve"> Alpha:0.42515935150438 </t>
  </si>
  <si>
    <t xml:space="preserve"> Beta:0.0248860232737169 </t>
  </si>
  <si>
    <t xml:space="preserve"> Evaporation:0.904061270232578</t>
  </si>
  <si>
    <t xml:space="preserve">Ants:14000 </t>
  </si>
  <si>
    <t xml:space="preserve"> Pheromone:0.00379520320924374 </t>
  </si>
  <si>
    <t xml:space="preserve"> Alpha:1.81887566191999 </t>
  </si>
  <si>
    <t xml:space="preserve"> Beta:0.0252688911255433 </t>
  </si>
  <si>
    <t xml:space="preserve"> Evaporation:0.644589642143173</t>
  </si>
  <si>
    <t xml:space="preserve"> Pheromone:0.00173846712644101 </t>
  </si>
  <si>
    <t xml:space="preserve"> Alpha:4.66500425419624 </t>
  </si>
  <si>
    <t xml:space="preserve"> Beta:0.204994981834971 </t>
  </si>
  <si>
    <t xml:space="preserve"> Evaporation:0.893953894928224</t>
  </si>
  <si>
    <t xml:space="preserve">Ants:13000 </t>
  </si>
  <si>
    <t xml:space="preserve"> Alpha:4.08933257373996 </t>
  </si>
  <si>
    <t xml:space="preserve"> Beta:0.0964400208487564 </t>
  </si>
  <si>
    <t xml:space="preserve"> Evaporation:0.688435080629192</t>
  </si>
  <si>
    <t>Source, Target 464S17, 637S26 : 92.92857122455759</t>
  </si>
  <si>
    <t xml:space="preserve"> Pheromone:0.00266975604879154 </t>
  </si>
  <si>
    <t xml:space="preserve"> Alpha:1.02266783665256 </t>
  </si>
  <si>
    <t xml:space="preserve"> Beta:0.0417999511611427 </t>
  </si>
  <si>
    <t xml:space="preserve"> Evaporation:0.358615034407506</t>
  </si>
  <si>
    <t xml:space="preserve"> Path: [464S17, 457S4, 457S5, 457S6, 457S7, 457S8, 457S9, 457S10, 464S10, 464S11, 372S1,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637S26]Run time: 1.319000 </t>
  </si>
  <si>
    <t xml:space="preserve"> Path: [464S17, 457S4, 457S5, 457S6, 457S7, 457S8, 457S9, 457S10, 464S10, 464S11, 372S1,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637S26]Run time: 1.428000 </t>
  </si>
  <si>
    <t xml:space="preserve"> Path: [464S17, 457S4, 457S5, 457S6, 457S7, 457S8, 457S9, 457S10, 464S10, 464S11, 372S1,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637S26]Run time: 1.325000 </t>
  </si>
  <si>
    <t xml:space="preserve"> Path: [464S17, 457S4, 457S5, 457S6, 457S7, 457S8, 457S9, 457S10, 464S10, 464S11, 372S1,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637S26]Run time: 1.267000 </t>
  </si>
  <si>
    <t xml:space="preserve"> Path: [464S17, 457S4, 457S5, 457S6, 457S7, 457S8, 457S9, 457S10, 464S10, 464S11, 372S1,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637S26]Run time: 1.404000 </t>
  </si>
  <si>
    <t xml:space="preserve"> Path: [464S17, 457S4, 457S5, 457S6, 457S7, 457S8, 457S9, 457S10, 464S10, 464S11, 372S1,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637S26]Run time: 1.340000 </t>
  </si>
  <si>
    <t xml:space="preserve"> Path: [464S17, 457S4, 457S5, 457S6, 457S7, 457S8, 457S9, 457S10, 464S10, 464S11, 372S1,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637S26]Run time: 1.470000 </t>
  </si>
  <si>
    <t xml:space="preserve"> Path: [464S17, 457S4, 457S5, 457S6, 457S7, 457S8, 457S9, 457S10, 464S10, 464S11, 372S1,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637S26]Run time: 1.333000 </t>
  </si>
  <si>
    <t xml:space="preserve"> Path: [464S17, 457S4, 457S5, 457S6, 457S7, 457S8, 457S9, 457S10, 464S10, 464S11, 372S1,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637S26]Run time: 1.315000 </t>
  </si>
  <si>
    <t>Source, Target 604S1, 637S31 : 100.79497449372994</t>
  </si>
  <si>
    <t xml:space="preserve"> Pheromone:0.00492663697122965 </t>
  </si>
  <si>
    <t xml:space="preserve"> Alpha:2.13472992853583 </t>
  </si>
  <si>
    <t xml:space="preserve"> Beta:0.666989318093701 </t>
  </si>
  <si>
    <t xml:space="preserve"> Evaporation:0.329770983735447</t>
  </si>
  <si>
    <t xml:space="preserve"> Path: [604S1, 591S11, 591S12, 591S13, 591S14, 591S15, 591S16, 545S14, 643S1, 643S2, 643S3, 42S64, 643S5, 643S6, 284S6,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637S26, 637S27, 637S28, 637S29, 637S30, 637S31]Run time: 1.659000 </t>
  </si>
  <si>
    <t xml:space="preserve"> Path: [604S1, 591S11, 591S12, 591S13, 591S14, 591S15, 591S16, 545S14, 643S1, 643S2, 643S3, 42S64, 643S5, 643S6, 284S6,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637S26, 637S27, 637S28, 637S29, 637S30, 637S31]Run time: 1.692000 </t>
  </si>
  <si>
    <t xml:space="preserve"> Path: [604S1, 591S11, 591S12, 591S13, 591S14, 591S15, 591S16, 545S14, 643S1, 643S2, 643S3, 42S64, 643S5, 643S6, 284S6,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637S26, 637S27, 637S28, 637S29, 637S30, 637S31]Run time: 1.629000 </t>
  </si>
  <si>
    <t xml:space="preserve"> Path: [604S1, 591S11, 591S12, 591S13, 591S14, 591S15, 591S16, 545S14, 643S1, 643S2, 643S3, 42S64, 643S5, 643S6, 284S6,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637S26, 637S27, 637S28, 637S29, 637S30, 637S31]Run time: 1.720000 </t>
  </si>
  <si>
    <t xml:space="preserve"> Path: [604S1, 591S11, 591S12, 591S13, 591S14, 591S15, 591S16, 545S14, 643S1, 643S2, 643S3, 42S64, 643S5, 643S6, 284S6,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637S26, 637S27, 637S28, 637S29, 637S30, 637S31]Run time: 1.830000 </t>
  </si>
  <si>
    <t xml:space="preserve"> Path: [604S1, 591S11, 591S12, 591S13, 591S14, 591S15, 591S16, 545S14, 643S1, 643S2, 643S3, 42S64, 643S5, 643S6, 284S6,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637S26, 637S27, 637S28, 637S29, 637S30, 637S31]Run time: 1.776000 </t>
  </si>
  <si>
    <t xml:space="preserve"> Path: [604S1, 591S11, 591S12, 591S13, 591S14, 591S15, 591S16, 545S14, 643S1, 643S2, 643S3, 42S64, 643S5, 643S6, 284S6,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637S26, 637S27, 637S28, 637S29, 637S30, 637S31]Run time: 1.796000 </t>
  </si>
  <si>
    <t xml:space="preserve"> Path: [604S1, 591S11, 591S12, 591S13, 591S14, 591S15, 591S16, 545S14, 643S1, 643S2, 643S3, 42S64, 643S5, 643S6, 284S6,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637S26, 637S27, 637S28, 637S29, 637S30, 637S31]Run time: 1.818000 </t>
  </si>
  <si>
    <t xml:space="preserve"> Path: [604S1, 591S11, 591S12, 591S13, 591S14, 591S15, 591S16, 545S14, 643S1, 643S2, 643S3, 42S64, 643S5, 643S6, 284S6,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637S26, 637S27, 637S28, 637S29, 637S30, 637S31]Run time: 1.741000 </t>
  </si>
  <si>
    <t xml:space="preserve"> Path: [604S1, 591S11, 591S12, 591S13, 591S14, 591S15, 591S16, 545S14, 643S1, 643S2, 643S3, 42S64, 643S5, 643S6, 284S6,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637S26, 637S27, 637S28, 637S29, 637S30, 637S31]Run time: 1.718000 </t>
  </si>
  <si>
    <t>TOTAL RUNNING TIME: 2194.672000</t>
  </si>
  <si>
    <t xml:space="preserve"> Pheromone:0.000574283363235274</t>
  </si>
  <si>
    <t xml:space="preserve"> Pheromone:0.000426261492134647</t>
  </si>
  <si>
    <t>PAR</t>
  </si>
  <si>
    <t>Dist Hav</t>
  </si>
  <si>
    <t>Dist ACO</t>
  </si>
  <si>
    <t>Source ; Dest</t>
  </si>
  <si>
    <t>Dist A*</t>
  </si>
  <si>
    <t>Dist Dijkstra</t>
  </si>
  <si>
    <t xml:space="preserve"> 464S17, 637S26</t>
  </si>
  <si>
    <t xml:space="preserve"> 604S1, 637S31</t>
  </si>
  <si>
    <t xml:space="preserve"> 398S5, 423S4</t>
  </si>
  <si>
    <t xml:space="preserve"> 439S1, 525S9</t>
  </si>
  <si>
    <t xml:space="preserve"> 591S48, 416S27</t>
  </si>
  <si>
    <t xml:space="preserve"> 311S13, 363S19</t>
  </si>
  <si>
    <t xml:space="preserve"> 98S8, 591S63</t>
  </si>
  <si>
    <t xml:space="preserve"> 564S2, 637S19</t>
  </si>
  <si>
    <t xml:space="preserve"> 490S8, 637S26</t>
  </si>
  <si>
    <t xml:space="preserve"> 527S8, 591S86</t>
  </si>
  <si>
    <t>Mean</t>
  </si>
  <si>
    <t>Run Time</t>
  </si>
  <si>
    <t>Source'','' Target 398S5'','' 423S4 : 13.770772468355206</t>
  </si>
  <si>
    <t xml:space="preserve"> Path: [398S5'','' 398S6'','' 398S7'','' 398S8'','' 398S9'','' 503S5'','' 503S6'','' 503S7'','' 286S10'','' 286S11'','' 286S12'','' 286S13'','' 129S10'','' 286S15'','' 286S16'','' 286S17'','' 286S18'','' 286S19'','' 286S20'','' 399S23'','' 399S24'','' 399S25'','' 399S26'','' 399S27'','' 399S28'','' 399S29'','' 399S30'','' 399S31'','' 399S32'','' 464S18'','' 457S4'','' 457S5'','' 457S6'','' 457S7'','' 457S8'','' 457S9'','' 457S10'','' 464S10'','' 464S11'','' 372S1'','' 378S0'','' 378S1'','' 378S2'','' 378S3'','' 378S4'','' 378S5'','' 378S6'','' 378S7'','' 378S8'','' 131S6'','' 323S4'','' 323S5'','' 478S10'','' 423S1'','' 423S2'','' 423S3'','' 423S4]Run time: 2.017000 </t>
  </si>
  <si>
    <t xml:space="preserve"> Path: [398S5'','' 398S6'','' 398S7'','' 398S8'','' 398S9'','' 503S5'','' 503S6'','' 503S7'','' 286S10'','' 286S11'','' 286S12'','' 286S13'','' 129S10'','' 286S15'','' 286S16'','' 286S17'','' 286S18'','' 286S19'','' 286S20'','' 399S23'','' 399S24'','' 399S25'','' 399S26'','' 399S27'','' 399S28'','' 399S29'','' 399S30'','' 399S31'','' 399S32'','' 464S18'','' 457S4'','' 457S5'','' 457S6'','' 457S7'','' 457S8'','' 457S9'','' 457S10'','' 464S10'','' 464S11'','' 372S1'','' 378S0'','' 378S1'','' 378S2'','' 378S3'','' 378S4'','' 378S5'','' 378S6'','' 378S7'','' 378S8'','' 131S6'','' 323S4'','' 323S5'','' 478S10'','' 423S1'','' 423S2'','' 423S3'','' 423S4]Run time: 1.593000 </t>
  </si>
  <si>
    <t xml:space="preserve"> Path: [398S5'','' 398S6'','' 398S7'','' 398S8'','' 398S9'','' 503S5'','' 503S6'','' 503S7'','' 286S10'','' 286S11'','' 286S12'','' 286S13'','' 129S10'','' 286S15'','' 286S16'','' 286S17'','' 286S18'','' 286S19'','' 286S20'','' 399S23'','' 399S24'','' 399S25'','' 399S26'','' 399S27'','' 399S28'','' 399S29'','' 399S30'','' 399S31'','' 399S32'','' 464S18'','' 457S4'','' 457S5'','' 457S6'','' 457S7'','' 457S8'','' 457S9'','' 457S10'','' 464S10'','' 464S11'','' 372S1'','' 378S0'','' 378S1'','' 378S2'','' 378S3'','' 378S4'','' 378S5'','' 378S6'','' 378S7'','' 378S8'','' 131S6'','' 323S4'','' 323S5'','' 478S10'','' 423S1'','' 423S2'','' 423S3'','' 423S4]Run time: 1.176000 </t>
  </si>
  <si>
    <t xml:space="preserve"> Path: [398S5'','' 398S6'','' 398S7'','' 398S8'','' 398S9'','' 503S5'','' 503S6'','' 503S7'','' 286S10'','' 286S11'','' 286S12'','' 286S13'','' 129S10'','' 286S15'','' 286S16'','' 286S17'','' 286S18'','' 286S19'','' 286S20'','' 399S23'','' 399S24'','' 399S25'','' 399S26'','' 399S27'','' 399S28'','' 399S29'','' 399S30'','' 399S31'','' 399S32'','' 464S18'','' 457S4'','' 457S5'','' 457S6'','' 457S7'','' 457S8'','' 457S9'','' 457S10'','' 464S10'','' 464S11'','' 372S1'','' 378S0'','' 378S1'','' 378S2'','' 378S3'','' 378S4'','' 378S5'','' 378S6'','' 378S7'','' 378S8'','' 131S6'','' 323S4'','' 323S5'','' 478S10'','' 423S1'','' 423S2'','' 423S3'','' 423S4]Run time: 1.325000 </t>
  </si>
  <si>
    <t xml:space="preserve"> Path: [398S5'','' 398S6'','' 398S7'','' 398S8'','' 398S9'','' 503S5'','' 503S6'','' 503S7'','' 286S10'','' 286S11'','' 286S12'','' 286S13'','' 129S10'','' 286S15'','' 286S16'','' 286S17'','' 286S18'','' 286S19'','' 286S20'','' 399S23'','' 399S24'','' 399S25'','' 399S26'','' 399S27'','' 399S28'','' 399S29'','' 399S30'','' 399S31'','' 399S32'','' 464S18'','' 457S4'','' 457S5'','' 457S6'','' 457S7'','' 457S8'','' 457S9'','' 457S10'','' 464S10'','' 464S11'','' 372S1'','' 378S0'','' 378S1'','' 378S2'','' 378S3'','' 378S4'','' 378S5'','' 378S6'','' 378S7'','' 378S8'','' 131S6'','' 323S4'','' 323S5'','' 478S10'','' 423S1'','' 423S2'','' 423S3'','' 423S4]Run time: 1.440000 </t>
  </si>
  <si>
    <t xml:space="preserve"> Path: [398S5'','' 398S6'','' 398S7'','' 398S8'','' 398S9'','' 503S5'','' 503S6'','' 503S7'','' 286S10'','' 286S11'','' 286S12'','' 286S13'','' 129S10'','' 286S15'','' 286S16'','' 286S17'','' 286S18'','' 286S19'','' 286S20'','' 399S23'','' 399S24'','' 399S25'','' 399S26'','' 399S27'','' 399S28'','' 399S29'','' 399S30'','' 399S31'','' 399S32'','' 464S18'','' 457S4'','' 457S5'','' 457S6'','' 457S7'','' 457S8'','' 457S9'','' 457S10'','' 464S10'','' 464S11'','' 372S1'','' 378S0'','' 378S1'','' 378S2'','' 378S3'','' 378S4'','' 378S5'','' 378S6'','' 378S7'','' 378S8'','' 131S6'','' 323S4'','' 323S5'','' 478S10'','' 423S1'','' 423S2'','' 423S3'','' 423S4]Run time: 1.287000 </t>
  </si>
  <si>
    <t xml:space="preserve"> Path: [398S5'','' 398S6'','' 398S7'','' 398S8'','' 398S9'','' 503S5'','' 503S6'','' 503S7'','' 286S10'','' 286S11'','' 286S12'','' 286S13'','' 129S10'','' 286S15'','' 286S16'','' 286S17'','' 286S18'','' 286S19'','' 286S20'','' 399S23'','' 399S24'','' 399S25'','' 399S26'','' 399S27'','' 399S28'','' 399S29'','' 399S30'','' 399S31'','' 399S32'','' 464S18'','' 457S4'','' 457S5'','' 457S6'','' 457S7'','' 457S8'','' 457S9'','' 457S10'','' 464S10'','' 464S11'','' 372S1'','' 378S0'','' 378S1'','' 378S2'','' 378S3'','' 378S4'','' 378S5'','' 378S6'','' 378S7'','' 378S8'','' 131S6'','' 323S4'','' 323S5'','' 478S10'','' 423S1'','' 423S2'','' 423S3'','' 423S4]Run time: 1.437000 </t>
  </si>
  <si>
    <t xml:space="preserve"> Path: [398S5'','' 398S6'','' 398S7'','' 398S8'','' 398S9'','' 503S5'','' 503S6'','' 503S7'','' 286S10'','' 286S11'','' 286S12'','' 286S13'','' 129S10'','' 286S15'','' 286S16'','' 286S17'','' 286S18'','' 286S19'','' 286S20'','' 399S23'','' 399S24'','' 399S25'','' 399S26'','' 399S27'','' 399S28'','' 399S29'','' 399S30'','' 399S31'','' 399S32'','' 464S18'','' 457S4'','' 457S5'','' 457S6'','' 457S7'','' 457S8'','' 457S9'','' 457S10'','' 464S10'','' 464S11'','' 372S1'','' 378S0'','' 378S1'','' 378S2'','' 378S3'','' 378S4'','' 378S5'','' 378S6'','' 378S7'','' 378S8'','' 131S6'','' 323S4'','' 323S5'','' 478S10'','' 423S1'','' 423S2'','' 423S3'','' 423S4]Run time: 1.284000 </t>
  </si>
  <si>
    <t xml:space="preserve"> Path: [398S5'','' 398S6'','' 398S7'','' 398S8'','' 398S9'','' 503S5'','' 503S6'','' 503S7'','' 286S10'','' 286S11'','' 286S12'','' 286S13'','' 129S10'','' 286S15'','' 286S16'','' 286S17'','' 286S18'','' 286S19'','' 286S20'','' 399S23'','' 399S24'','' 399S25'','' 399S26'','' 399S27'','' 399S28'','' 399S29'','' 399S30'','' 399S31'','' 399S32'','' 464S18'','' 457S4'','' 457S5'','' 457S6'','' 457S7'','' 457S8'','' 457S9'','' 457S10'','' 464S10'','' 464S11'','' 372S1'','' 378S0'','' 378S1'','' 378S2'','' 378S3'','' 378S4'','' 378S5'','' 378S6'','' 378S7'','' 378S8'','' 131S6'','' 323S4'','' 323S5'','' 478S10'','' 423S1'','' 423S2'','' 423S3'','' 423S4]Run time: 1.401000 </t>
  </si>
  <si>
    <t xml:space="preserve"> Path: [398S5'','' 398S6'','' 398S7'','' 398S8'','' 398S9'','' 503S5'','' 503S6'','' 503S7'','' 286S10'','' 286S11'','' 286S12'','' 286S13'','' 129S10'','' 286S15'','' 286S16'','' 286S17'','' 286S18'','' 286S19'','' 286S20'','' 399S23'','' 399S24'','' 399S25'','' 399S26'','' 399S27'','' 399S28'','' 399S29'','' 399S30'','' 399S31'','' 399S32'','' 464S18'','' 457S4'','' 457S5'','' 457S6'','' 457S7'','' 457S8'','' 457S9'','' 457S10'','' 464S10'','' 464S11'','' 372S1'','' 378S0'','' 378S1'','' 378S2'','' 378S3'','' 378S4'','' 378S5'','' 378S6'','' 378S7'','' 378S8'','' 131S6'','' 323S4'','' 323S5'','' 478S10'','' 423S1'','' 423S2'','' 423S3'','' 423S4]Run time: 1.467000 </t>
  </si>
  <si>
    <t>Source'','' Target 439S1'','' 525S9 : 20.888519575332477</t>
  </si>
  <si>
    <t xml:space="preserve"> Path: [439S1'','' 439S2'','' 439S3'','' 439S4'','' 439S5'','' 439S6'','' 439S7'','' 439S8'','' 439S9'','' 439S10'','' 439S11'','' 215S12'','' 439S13'','' 439S14'','' 334S3'','' 334S4'','' 626S0'','' 311S0'','' 450S1'','' 450S2'','' 450S3'','' 450S4'','' 405S1'','' 405S2'','' 405S3'','' 416S4'','' 416S5'','' 416S6'','' 416S7'','' 416S8'','' 416S9'','' 416S10'','' 416S11'','' 416S12'','' 558S5'','' 558S6'','' 558S7'','' 558S8'','' 425S3'','' 381S4'','' 381S5'','' 381S6'','' 177S6'','' 561S10'','' 525S9]Run time: 1.201000 </t>
  </si>
  <si>
    <t xml:space="preserve"> Path: [439S1'','' 439S2'','' 439S3'','' 439S4'','' 439S5'','' 439S6'','' 439S7'','' 439S8'','' 439S9'','' 439S10'','' 439S11'','' 215S12'','' 439S13'','' 439S14'','' 334S3'','' 334S4'','' 626S0'','' 311S0'','' 450S1'','' 450S2'','' 450S3'','' 450S4'','' 405S1'','' 405S2'','' 405S3'','' 416S4'','' 416S5'','' 416S6'','' 416S7'','' 416S8'','' 416S9'','' 416S10'','' 416S11'','' 416S12'','' 558S5'','' 558S6'','' 558S7'','' 558S8'','' 425S3'','' 381S4'','' 381S5'','' 381S6'','' 177S6'','' 561S10'','' 525S9]Run time: 1.424000 </t>
  </si>
  <si>
    <t xml:space="preserve"> Path: [439S1'','' 439S2'','' 439S3'','' 439S4'','' 439S5'','' 439S6'','' 439S7'','' 439S8'','' 439S9'','' 439S10'','' 439S11'','' 215S12'','' 439S13'','' 439S14'','' 334S3'','' 334S4'','' 626S0'','' 311S0'','' 450S1'','' 450S2'','' 450S3'','' 450S4'','' 405S1'','' 405S2'','' 405S3'','' 416S4'','' 416S5'','' 416S6'','' 416S7'','' 416S8'','' 416S9'','' 416S10'','' 416S11'','' 416S12'','' 558S5'','' 558S6'','' 558S7'','' 558S8'','' 425S3'','' 381S4'','' 381S5'','' 381S6'','' 177S6'','' 561S10'','' 525S9]Run time: 1.270000 </t>
  </si>
  <si>
    <t xml:space="preserve"> Path: [439S1'','' 439S2'','' 439S3'','' 439S4'','' 439S5'','' 439S6'','' 439S7'','' 439S8'','' 439S9'','' 439S10'','' 439S11'','' 215S12'','' 439S13'','' 439S14'','' 334S3'','' 334S4'','' 626S0'','' 311S0'','' 450S1'','' 450S2'','' 450S3'','' 450S4'','' 405S1'','' 405S2'','' 405S3'','' 416S4'','' 416S5'','' 416S6'','' 416S7'','' 416S8'','' 416S9'','' 416S10'','' 416S11'','' 416S12'','' 558S5'','' 558S6'','' 558S7'','' 558S8'','' 425S3'','' 381S4'','' 381S5'','' 381S6'','' 177S6'','' 561S10'','' 525S9]Run time: 1.412000 </t>
  </si>
  <si>
    <t xml:space="preserve"> Path: [439S1'','' 439S2'','' 439S3'','' 439S4'','' 439S5'','' 439S6'','' 439S7'','' 439S8'','' 439S9'','' 439S10'','' 439S11'','' 215S12'','' 439S13'','' 439S14'','' 334S3'','' 334S4'','' 626S0'','' 311S0'','' 450S1'','' 450S2'','' 450S3'','' 450S4'','' 405S1'','' 405S2'','' 405S3'','' 416S4'','' 416S5'','' 416S6'','' 416S7'','' 416S8'','' 416S9'','' 416S10'','' 416S11'','' 416S12'','' 558S5'','' 558S6'','' 558S7'','' 558S8'','' 425S3'','' 381S4'','' 381S5'','' 381S6'','' 177S6'','' 561S10'','' 525S9]Run time: 1.176000 </t>
  </si>
  <si>
    <t xml:space="preserve"> Path: [439S1'','' 439S2'','' 439S3'','' 439S4'','' 439S5'','' 439S6'','' 439S7'','' 439S8'','' 439S9'','' 439S10'','' 439S11'','' 215S12'','' 439S13'','' 439S14'','' 334S3'','' 334S4'','' 626S0'','' 311S0'','' 450S1'','' 450S2'','' 450S3'','' 450S4'','' 405S1'','' 405S2'','' 405S3'','' 416S4'','' 416S5'','' 416S6'','' 416S7'','' 416S8'','' 416S9'','' 416S10'','' 416S11'','' 416S12'','' 558S5'','' 558S6'','' 558S7'','' 558S8'','' 425S3'','' 381S4'','' 381S5'','' 381S6'','' 177S6'','' 561S10'','' 525S9]Run time: 1.380000 </t>
  </si>
  <si>
    <t xml:space="preserve"> Path: [439S1'','' 439S2'','' 439S3'','' 439S4'','' 439S5'','' 439S6'','' 439S7'','' 439S8'','' 439S9'','' 439S10'','' 439S11'','' 215S12'','' 439S13'','' 439S14'','' 334S3'','' 334S4'','' 626S0'','' 311S0'','' 450S1'','' 450S2'','' 450S3'','' 450S4'','' 405S1'','' 405S2'','' 405S3'','' 416S4'','' 416S5'','' 416S6'','' 416S7'','' 416S8'','' 416S9'','' 416S10'','' 416S11'','' 416S12'','' 558S5'','' 558S6'','' 558S7'','' 558S8'','' 425S3'','' 381S4'','' 381S5'','' 381S6'','' 177S6'','' 561S10'','' 525S9]Run time: 1.210000 </t>
  </si>
  <si>
    <t xml:space="preserve"> Path: [439S1'','' 439S2'','' 439S3'','' 439S4'','' 439S5'','' 439S6'','' 439S7'','' 439S8'','' 439S9'','' 439S10'','' 439S11'','' 215S12'','' 439S13'','' 439S14'','' 334S3'','' 334S4'','' 626S0'','' 311S0'','' 450S1'','' 450S2'','' 450S3'','' 450S4'','' 405S1'','' 405S2'','' 405S3'','' 416S4'','' 416S5'','' 416S6'','' 416S7'','' 416S8'','' 416S9'','' 416S10'','' 416S11'','' 416S12'','' 558S5'','' 558S6'','' 558S7'','' 558S8'','' 425S3'','' 381S4'','' 381S5'','' 381S6'','' 177S6'','' 561S10'','' 525S9]Run time: 1.194000 </t>
  </si>
  <si>
    <t xml:space="preserve"> Path: [439S1'','' 439S2'','' 439S3'','' 439S4'','' 439S5'','' 439S6'','' 439S7'','' 439S8'','' 439S9'','' 439S10'','' 439S11'','' 215S12'','' 439S13'','' 439S14'','' 334S3'','' 334S4'','' 626S0'','' 311S0'','' 450S1'','' 450S2'','' 450S3'','' 450S4'','' 405S1'','' 405S2'','' 405S3'','' 416S4'','' 416S5'','' 416S6'','' 416S7'','' 416S8'','' 416S9'','' 416S10'','' 416S11'','' 416S12'','' 558S5'','' 558S6'','' 558S7'','' 558S8'','' 425S3'','' 381S4'','' 381S5'','' 381S6'','' 177S6'','' 561S10'','' 525S9]Run time: 1.376000 </t>
  </si>
  <si>
    <t xml:space="preserve"> Path: [439S1'','' 439S2'','' 439S3'','' 439S4'','' 439S5'','' 439S6'','' 439S7'','' 439S8'','' 439S9'','' 439S10'','' 439S11'','' 215S12'','' 439S13'','' 439S14'','' 334S3'','' 334S4'','' 626S0'','' 311S0'','' 450S1'','' 450S2'','' 450S3'','' 450S4'','' 405S1'','' 405S2'','' 405S3'','' 416S4'','' 416S5'','' 416S6'','' 416S7'','' 416S8'','' 416S9'','' 416S10'','' 416S11'','' 416S12'','' 558S5'','' 558S6'','' 558S7'','' 558S8'','' 425S3'','' 381S4'','' 381S5'','' 381S6'','' 177S6'','' 561S10'','' 525S9]Run time: 1.165000 </t>
  </si>
  <si>
    <t>Source'','' Target 591S48'','' 416S27 : 33.66856669961866</t>
  </si>
  <si>
    <t xml:space="preserve"> Path: [591S48'','' 42S31'','' 591S50'','' 591S51'','' 575S1'','' 575S2'','' 575S3'','' 575S4'','' 575S5'','' 575S6'','' 575S7'','' 575S8'','' 575S9'','' 575S10'','' 575S11'','' 575S12'','' 575S13'','' 575S14'','' 575S15'','' 575S16'','' 575S17'','' 575S18'','' 575S19'','' 575S20'','' 575S21'','' 575S22'','' 575S23'','' 575S24'','' 575S25'','' 575S26'','' 440S3'','' 440S4'','' 42S48'','' 440S6'','' 440S7'','' 440S8'','' 545S2'','' 545S3'','' 545S4'','' 545S5'','' 545S6'','' 545S7'','' 545S8'','' 545S9'','' 545S10'','' 545S11'','' 545S12'','' 545S13'','' 545S14'','' 545S15'','' 489S11'','' 489S12'','' 489S13'','' 489S14'','' 489S15'','' 489S16'','' 489S17'','' 591S7'','' 366S2'','' 366S3'','' 366S4'','' 366S5'','' 366S6'','' 366S7'','' 366S8'','' 416S16'','' 416S17'','' 416S18'','' 416S19'','' 416S20'','' 416S21'','' 416S22'','' 416S23'','' 416S24'','' 416S25'','' 416S26'','' 416S27]Run time: 3.138000 </t>
  </si>
  <si>
    <t xml:space="preserve"> Path: [591S48'','' 42S31'','' 591S50'','' 591S51'','' 575S1'','' 575S2'','' 575S3'','' 575S4'','' 575S5'','' 575S6'','' 575S7'','' 575S8'','' 575S9'','' 575S10'','' 575S11'','' 575S12'','' 575S13'','' 575S14'','' 575S15'','' 575S16'','' 575S17'','' 575S18'','' 575S19'','' 575S20'','' 575S21'','' 575S22'','' 575S23'','' 575S24'','' 575S25'','' 575S26'','' 440S3'','' 440S4'','' 42S48'','' 440S6'','' 440S7'','' 440S8'','' 545S2'','' 545S3'','' 545S4'','' 545S5'','' 545S6'','' 545S7'','' 545S8'','' 545S9'','' 545S10'','' 545S11'','' 545S12'','' 545S13'','' 545S14'','' 545S15'','' 489S11'','' 489S12'','' 489S13'','' 489S14'','' 489S15'','' 489S16'','' 489S17'','' 591S7'','' 366S2'','' 366S3'','' 366S4'','' 366S5'','' 366S6'','' 366S7'','' 366S8'','' 416S16'','' 416S17'','' 416S18'','' 416S19'','' 416S20'','' 416S21'','' 416S22'','' 416S23'','' 416S24'','' 416S25'','' 416S26'','' 416S27]Run time: 2.740000 </t>
  </si>
  <si>
    <t xml:space="preserve"> Path: [591S48'','' 42S31'','' 591S50'','' 591S51'','' 575S1'','' 575S2'','' 575S3'','' 575S4'','' 575S5'','' 575S6'','' 575S7'','' 575S8'','' 575S9'','' 575S10'','' 575S11'','' 575S12'','' 575S13'','' 575S14'','' 575S15'','' 575S16'','' 575S17'','' 575S18'','' 575S19'','' 575S20'','' 575S21'','' 575S22'','' 575S23'','' 575S24'','' 575S25'','' 575S26'','' 440S3'','' 440S4'','' 42S48'','' 440S6'','' 440S7'','' 440S8'','' 545S2'','' 545S3'','' 545S4'','' 545S5'','' 545S6'','' 545S7'','' 545S8'','' 545S9'','' 545S10'','' 545S11'','' 545S12'','' 545S13'','' 545S14'','' 545S15'','' 489S11'','' 489S12'','' 489S13'','' 489S14'','' 489S15'','' 489S16'','' 489S17'','' 591S7'','' 366S2'','' 366S3'','' 366S4'','' 366S5'','' 366S6'','' 366S7'','' 366S8'','' 416S16'','' 416S17'','' 416S18'','' 416S19'','' 416S20'','' 416S21'','' 416S22'','' 416S23'','' 416S24'','' 416S25'','' 416S26'','' 416S27]Run time: 2.634000 </t>
  </si>
  <si>
    <t xml:space="preserve"> Path: [591S48'','' 42S31'','' 591S50'','' 591S51'','' 575S1'','' 575S2'','' 575S3'','' 575S4'','' 575S5'','' 575S6'','' 575S7'','' 575S8'','' 575S9'','' 575S10'','' 575S11'','' 575S12'','' 575S13'','' 575S14'','' 575S15'','' 575S16'','' 575S17'','' 575S18'','' 575S19'','' 575S20'','' 575S21'','' 575S22'','' 575S23'','' 575S24'','' 575S25'','' 575S26'','' 440S3'','' 440S4'','' 42S48'','' 440S6'','' 440S7'','' 440S8'','' 545S2'','' 545S3'','' 545S4'','' 545S5'','' 545S6'','' 545S7'','' 545S8'','' 545S9'','' 545S10'','' 545S11'','' 545S12'','' 545S13'','' 545S14'','' 545S15'','' 489S11'','' 489S12'','' 489S13'','' 489S14'','' 489S15'','' 489S16'','' 489S17'','' 591S7'','' 366S2'','' 366S3'','' 366S4'','' 366S5'','' 366S6'','' 366S7'','' 366S8'','' 416S16'','' 416S17'','' 416S18'','' 416S19'','' 416S20'','' 416S21'','' 416S22'','' 416S23'','' 416S24'','' 416S25'','' 416S26'','' 416S27]Run time: 2.871000 </t>
  </si>
  <si>
    <t xml:space="preserve"> Path: [591S48'','' 42S31'','' 591S50'','' 591S51'','' 575S1'','' 575S2'','' 575S3'','' 575S4'','' 575S5'','' 575S6'','' 575S7'','' 575S8'','' 575S9'','' 575S10'','' 575S11'','' 575S12'','' 575S13'','' 575S14'','' 575S15'','' 575S16'','' 575S17'','' 575S18'','' 575S19'','' 575S20'','' 575S21'','' 575S22'','' 575S23'','' 575S24'','' 575S25'','' 575S26'','' 440S3'','' 440S4'','' 42S48'','' 440S6'','' 440S7'','' 440S8'','' 545S2'','' 545S3'','' 545S4'','' 545S5'','' 545S6'','' 545S7'','' 545S8'','' 545S9'','' 545S10'','' 545S11'','' 545S12'','' 545S13'','' 545S14'','' 545S15'','' 489S11'','' 489S12'','' 489S13'','' 489S14'','' 489S15'','' 489S16'','' 489S17'','' 591S7'','' 366S2'','' 366S3'','' 366S4'','' 366S5'','' 366S6'','' 366S7'','' 366S8'','' 416S16'','' 416S17'','' 416S18'','' 416S19'','' 416S20'','' 416S21'','' 416S22'','' 416S23'','' 416S24'','' 416S25'','' 416S26'','' 416S27]Run time: 2.377000 </t>
  </si>
  <si>
    <t xml:space="preserve"> Path: [591S48'','' 42S31'','' 591S50'','' 591S51'','' 575S1'','' 575S2'','' 575S3'','' 575S4'','' 575S5'','' 575S6'','' 575S7'','' 575S8'','' 575S9'','' 575S10'','' 575S11'','' 575S12'','' 575S13'','' 575S14'','' 575S15'','' 575S16'','' 575S17'','' 575S18'','' 575S19'','' 575S20'','' 575S21'','' 575S22'','' 575S23'','' 575S24'','' 575S25'','' 575S26'','' 440S3'','' 440S4'','' 42S48'','' 440S6'','' 440S7'','' 440S8'','' 545S2'','' 545S3'','' 545S4'','' 545S5'','' 545S6'','' 545S7'','' 545S8'','' 545S9'','' 545S10'','' 545S11'','' 545S12'','' 545S13'','' 545S14'','' 545S15'','' 489S11'','' 489S12'','' 489S13'','' 489S14'','' 489S15'','' 489S16'','' 489S17'','' 591S7'','' 366S2'','' 366S3'','' 366S4'','' 366S5'','' 366S6'','' 366S7'','' 366S8'','' 416S16'','' 416S17'','' 416S18'','' 416S19'','' 416S20'','' 416S21'','' 416S22'','' 416S23'','' 416S24'','' 416S25'','' 416S26'','' 416S27]Run time: 2.630000 </t>
  </si>
  <si>
    <t xml:space="preserve"> Path: [591S48'','' 42S31'','' 591S50'','' 591S51'','' 575S1'','' 575S2'','' 575S3'','' 575S4'','' 575S5'','' 575S6'','' 575S7'','' 575S8'','' 575S9'','' 575S10'','' 575S11'','' 575S12'','' 575S13'','' 575S14'','' 575S15'','' 575S16'','' 575S17'','' 575S18'','' 575S19'','' 575S20'','' 575S21'','' 575S22'','' 575S23'','' 575S24'','' 575S25'','' 575S26'','' 440S3'','' 440S4'','' 42S48'','' 440S6'','' 440S7'','' 440S8'','' 545S2'','' 545S3'','' 545S4'','' 545S5'','' 545S6'','' 545S7'','' 545S8'','' 545S9'','' 545S10'','' 545S11'','' 545S12'','' 545S13'','' 545S14'','' 545S15'','' 489S11'','' 489S12'','' 489S13'','' 489S14'','' 489S15'','' 489S16'','' 489S17'','' 591S7'','' 366S2'','' 366S3'','' 366S4'','' 366S5'','' 366S6'','' 366S7'','' 366S8'','' 416S16'','' 416S17'','' 416S18'','' 416S19'','' 416S20'','' 416S21'','' 416S22'','' 416S23'','' 416S24'','' 416S25'','' 416S26'','' 416S27]Run time: 2.380000 </t>
  </si>
  <si>
    <t xml:space="preserve"> Path: [591S48'','' 42S31'','' 591S50'','' 591S51'','' 575S1'','' 575S2'','' 575S3'','' 575S4'','' 575S5'','' 575S6'','' 575S7'','' 575S8'','' 575S9'','' 575S10'','' 575S11'','' 575S12'','' 575S13'','' 575S14'','' 575S15'','' 575S16'','' 575S17'','' 575S18'','' 575S19'','' 575S20'','' 575S21'','' 575S22'','' 575S23'','' 575S24'','' 575S25'','' 575S26'','' 440S3'','' 440S4'','' 42S48'','' 440S6'','' 440S7'','' 440S8'','' 545S2'','' 545S3'','' 545S4'','' 545S5'','' 545S6'','' 545S7'','' 545S8'','' 545S9'','' 545S10'','' 545S11'','' 545S12'','' 545S13'','' 545S14'','' 545S15'','' 489S11'','' 489S12'','' 489S13'','' 489S14'','' 489S15'','' 489S16'','' 489S17'','' 591S7'','' 366S2'','' 366S3'','' 366S4'','' 366S5'','' 366S6'','' 366S7'','' 366S8'','' 416S16'','' 416S17'','' 416S18'','' 416S19'','' 416S20'','' 416S21'','' 416S22'','' 416S23'','' 416S24'','' 416S25'','' 416S26'','' 416S27]Run time: 2.735000 </t>
  </si>
  <si>
    <t xml:space="preserve"> Path: [591S48'','' 42S31'','' 591S50'','' 591S51'','' 575S1'','' 575S2'','' 575S3'','' 575S4'','' 575S5'','' 575S6'','' 575S7'','' 575S8'','' 575S9'','' 575S10'','' 575S11'','' 575S12'','' 575S13'','' 575S14'','' 575S15'','' 575S16'','' 575S17'','' 575S18'','' 575S19'','' 575S20'','' 575S21'','' 575S22'','' 575S23'','' 575S24'','' 575S25'','' 575S26'','' 440S3'','' 440S4'','' 42S48'','' 440S6'','' 440S7'','' 440S8'','' 545S2'','' 545S3'','' 545S4'','' 545S5'','' 545S6'','' 545S7'','' 545S8'','' 545S9'','' 545S10'','' 545S11'','' 545S12'','' 545S13'','' 545S14'','' 545S15'','' 489S11'','' 489S12'','' 489S13'','' 489S14'','' 489S15'','' 489S16'','' 489S17'','' 591S7'','' 366S2'','' 366S3'','' 366S4'','' 366S5'','' 366S6'','' 366S7'','' 366S8'','' 416S16'','' 416S17'','' 416S18'','' 416S19'','' 416S20'','' 416S21'','' 416S22'','' 416S23'','' 416S24'','' 416S25'','' 416S26'','' 416S27]Run time: 2.258000 </t>
  </si>
  <si>
    <t xml:space="preserve"> Path: [591S48'','' 42S31'','' 591S50'','' 591S51'','' 575S1'','' 575S2'','' 575S3'','' 575S4'','' 575S5'','' 575S6'','' 575S7'','' 575S8'','' 575S9'','' 575S10'','' 575S11'','' 575S12'','' 575S13'','' 575S14'','' 575S15'','' 575S16'','' 575S17'','' 575S18'','' 575S19'','' 575S20'','' 575S21'','' 575S22'','' 575S23'','' 575S24'','' 575S25'','' 575S26'','' 440S3'','' 440S4'','' 42S48'','' 440S6'','' 440S7'','' 440S8'','' 545S2'','' 545S3'','' 545S4'','' 545S5'','' 545S6'','' 545S7'','' 545S8'','' 545S9'','' 545S10'','' 545S11'','' 545S12'','' 545S13'','' 545S14'','' 545S15'','' 489S11'','' 489S12'','' 489S13'','' 489S14'','' 489S15'','' 489S16'','' 489S17'','' 591S7'','' 366S2'','' 366S3'','' 366S4'','' 366S5'','' 366S6'','' 366S7'','' 366S8'','' 416S16'','' 416S17'','' 416S18'','' 416S19'','' 416S20'','' 416S21'','' 416S22'','' 416S23'','' 416S24'','' 416S25'','' 416S26'','' 416S27]Run time: 2.869000 </t>
  </si>
  <si>
    <t>Source'','' Target 311S13'','' 363S19 : 43.14638080871631</t>
  </si>
  <si>
    <t xml:space="preserve"> Path: [311S13'','' 311S14'','' 338S5'','' 338S6'','' 338S7'','' 338S8'','' 338S9'','' 338S10'','' 338S11'','' 311S9'','' 311S10'','' 295S9'','' 295S10'','' 295S11'','' 295S12'','' 219S6'','' 295S14'','' 295S15'','' 461S3'',''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299S3'','' 299S4'','' 299S5'',''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497S3'','' 497S4'','' 504S10'','' 139S11'','' 108S4'','' 360S5'','' 360S6'','' 302S3'','' 302S4'','' 302S5'','' 302S6'','' 363S12'','' 363S13'','' 363S14'','' 363S15'','' 363S16'','' 363S17'','' 363S18'','' 363S19]Run time: 6.434000 </t>
  </si>
  <si>
    <t xml:space="preserve"> Path: [311S13'','' 311S14'','' 338S5'','' 338S6'','' 338S7'','' 338S8'','' 338S9'','' 338S10'','' 338S11'','' 311S9'','' 311S10'','' 295S9'','' 295S10'','' 295S11'','' 295S12'','' 219S6'','' 295S14'','' 295S15'','' 461S3'','' 461S4'','' 461S5'','' 461S6'','' 461S7'','' 461S8'','' 461S9'','' 461S10'','' 461S11'','' 296S6'','' 461S13'','' 461S14'','' 393S3'','' 393S4'','' 303S4'','' 303S5'','' 303S6'','' 303S7'','' 303S8'','' 303S9'','' 303S10'','' 303S11'','' 591S0'','' 591S1'','' 591S2'','' 637S0'','' 637S1'','' 378S0'','' 378S1'','' 378S2'','' 378S3'','' 378S4'','' 378S5'',''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497S3'','' 497S4'','' 504S10'','' 139S11'','' 108S4'','' 360S5'','' 360S6'','' 302S3'','' 302S4'','' 302S5'','' 302S6'','' 363S12'','' 363S13'','' 363S14'','' 363S15'','' 363S16'','' 363S17'','' 363S18'','' 363S19]Run time: 4.583000 </t>
  </si>
  <si>
    <t xml:space="preserve"> Path: [311S13'','' 311S14'','' 338S5'','' 338S6'','' 338S7'','' 338S8'','' 338S9'','' 338S10'','' 338S11'','' 311S9'','' 311S10'','' 295S9'','' 295S10'','' 295S11'','' 295S12'','' 219S6'','' 295S14'','' 295S15'','' 461S3'',''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378S0'','' 378S1'','' 378S2'','' 378S3'','' 378S4'','' 378S5'',''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497S3'','' 497S4'','' 504S10'','' 139S11'','' 497S7'','' 580S5'','' 580S6'','' 501S17'','' 501S18'','' 501S19'','' 501S20'','' 504S15'','' 363S7'','' 363S8'','' 363S9'','' 363S10'','' 363S11'','' 363S12'','' 363S13'','' 363S14'','' 363S15'','' 363S16'','' 363S17'','' 363S18'','' 363S19]Run time: 4.954000 </t>
  </si>
  <si>
    <t xml:space="preserve"> Path: [311S13'','' 311S14'','' 338S5'','' 338S6'','' 338S7'','' 338S8'','' 338S9'','' 338S10'','' 338S11'','' 311S9'','' 311S10'','' 295S9'','' 295S10'','' 295S11'','' 295S12'','' 219S6'','' 295S14'','' 295S15'','' 461S3'',''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378S0'','' 378S1'','' 378S2'','' 378S3'','' 378S4'','' 378S5'',''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497S3'','' 497S4'','' 504S10'','' 139S11'','' 108S4'','' 360S5'','' 360S6'','' 302S3'','' 302S4'','' 302S5'','' 302S6'','' 363S12'','' 363S13'','' 363S14'','' 363S15'','' 363S16'','' 363S17'','' 363S18'','' 363S19]Run time: 6.577000 </t>
  </si>
  <si>
    <t xml:space="preserve"> Path: [311S13'','' 311S14'','' 338S5'','' 338S6'','' 338S7'','' 338S8'','' 338S9'','' 338S10'','' 338S11'','' 311S9'','' 311S10'','' 295S9'','' 295S10'','' 295S11'','' 295S12'','' 219S6'','' 295S14'','' 295S15'','' 461S3'',''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378S0'','' 378S1'','' 378S2'','' 378S3'','' 378S4'','' 378S5'',''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497S3'','' 497S4'','' 504S10'','' 139S11'','' 108S4'','' 360S5'','' 360S6'','' 302S3'','' 302S4'','' 302S5'','' 302S6'','' 363S12'','' 363S13'','' 363S14'','' 363S15'','' 363S16'','' 363S17'','' 363S18'','' 363S19]Run time: 5.573000 </t>
  </si>
  <si>
    <t xml:space="preserve"> Path: [311S13'','' 311S14'','' 338S5'','' 338S6'','' 338S7'','' 338S8'','' 338S9'','' 338S10'','' 338S11'','' 311S9'','' 311S10'','' 295S9'','' 295S10'','' 295S11'','' 295S12'','' 219S6'','' 295S14'','' 295S15'','' 461S3'',''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378S0'','' 378S1'','' 378S2'','' 378S3'','' 378S4'','' 378S5'',''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497S3'','' 497S4'','' 504S10'','' 139S11'','' 108S4'','' 360S5'','' 360S6'','' 302S3'','' 302S4'','' 302S5'','' 302S6'','' 363S12'','' 363S13'','' 363S14'','' 363S15'','' 363S16'','' 363S17'','' 363S18'','' 363S19]Run time: 6.204000 </t>
  </si>
  <si>
    <t xml:space="preserve"> Path: [311S13'','' 311S14'','' 338S5'','' 338S6'','' 338S7'','' 338S8'','' 338S9'','' 338S10'','' 338S11'','' 311S9'','' 311S10'','' 295S9'','' 295S10'','' 295S11'','' 295S12'','' 219S6'','' 295S14'','' 295S15'','' 461S3'',''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299S3'','' 299S4'','' 299S5'',''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497S3'','' 497S4'','' 504S10'','' 139S11'','' 497S7'','' 580S5'','' 580S6'','' 501S17'','' 501S18'','' 501S19'','' 501S20'','' 501S21'','' 501S22'','' 501S23'','' 462S5'','' 302S5'','' 302S6'','' 363S12'','' 363S13'','' 363S14'','' 363S15'','' 363S16'','' 363S17'','' 363S18'','' 363S19]Run time: 6.852000 </t>
  </si>
  <si>
    <t xml:space="preserve"> Path: [311S13'','' 311S14'','' 338S5'','' 338S6'','' 338S7'','' 338S8'','' 338S9'','' 338S10'','' 338S11'','' 311S9'','' 311S10'','' 295S9'','' 295S10'','' 295S11'','' 295S12'','' 219S6'','' 295S14'','' 295S15'','' 461S3'',''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378S0'','' 378S1'','' 378S2'','' 378S3'','' 378S4'','' 378S5'','' 378S6'','' 378S7'','' 378S8'','' 131S6'','' 323S4'','' 323S5'','' 478S10'','' 423S1'','' 478S12'','' 537S4'','' 537S5'','' 423S4'','' 423S5'','' 423S6'','' 423S7'','' 423S8'','' 423S9'','' 498S1'','' 498S2'','' 498S3'','' 498S4'','' 498S5'','' 498S6'','' 498S7'','' 498S8'','' 498S9'','' 447S1'','' 447S2'','' 447S3'','' 447S4'','' 559S27'','' 559S28'','' 302S5'','' 302S6'','' 363S12'','' 363S13'','' 363S14'','' 363S15'','' 363S16'','' 363S17'','' 363S18'','' 363S19]Run time: 5.309000 </t>
  </si>
  <si>
    <t xml:space="preserve"> Path: [311S13'','' 311S14'','' 338S5'','' 338S6'','' 338S7'','' 338S8'','' 338S9'','' 338S10'','' 338S11'','' 311S9'','' 311S10'','' 295S9'','' 295S10'','' 295S11'','' 295S12'','' 219S6'','' 295S14'','' 295S15'','' 461S3'',''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378S0'','' 378S1'','' 378S2'','' 378S3'','' 378S4'','' 378S5'',''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497S3'','' 497S4'','' 504S10'','' 139S11'','' 108S4'','' 360S5'','' 360S6'','' 302S3'','' 360S8'','' 360S9'','' 363S10'','' 363S11'','' 363S12'','' 363S13'','' 363S14'','' 363S15'','' 363S16'','' 363S17'','' 363S18'','' 363S19]Run time: 4.869000 </t>
  </si>
  <si>
    <t xml:space="preserve"> Path: [311S13'','' 311S14'','' 338S5'','' 338S6'','' 338S7'','' 338S8'','' 338S9'','' 338S10'','' 338S11'','' 311S9'','' 311S10'','' 295S9'','' 295S10'','' 295S11'','' 295S12'','' 219S6'','' 295S14'','' 295S15'','' 461S3'',''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378S0'','' 378S1'','' 378S2'','' 378S3'','' 378S4'','' 378S5'',''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497S3'','' 497S4'','' 504S10'','' 139S11'','' 108S4'','' 360S5'','' 360S6'','' 302S3'','' 302S4'','' 302S5'','' 302S6'','' 363S12'','' 363S13'','' 363S14'','' 363S15'','' 363S16'','' 363S17'','' 363S18'','' 363S19]Run time: 5.215000 </t>
  </si>
  <si>
    <t>Source'','' Target 98S8'','' 591S63 : 51.570988871766986</t>
  </si>
  <si>
    <t xml:space="preserve"> Path: [98S8'','' 473S16'','' 465S11'','' 531S14'','' 531S15'','' 531S16'','' 531S17'','' 531S18'','' 531S19'','' 531S20'','' 531S21'','' 531S22'','' 605S6'','' 605S7'','' 605S8'','' 605S9'','' 605S10'','' 414S14'','' 414S15'','' 414S16'','' 414S17'','' 414S18'','' 414S19'','' 414S20'','' 414S21'','' 414S22'','' 414S23'','' 414S24'','' 414S25'','' 414S26'','' 414S27'','' 414S28'','' 414S29'','' 414S30'','' 457S1'','' 457S2'','' 457S3'','' 457S4'','' 457S5'','' 457S6'','' 457S7'','' 457S8'','' 457S9'','' 457S10'','' 457S11'','' 457S12'','' 457S13'','' 457S14'','' 464S0'','' 464S1'','' 464S2'','' 591S6'','' 591S7'','' 591S8'','' 347S4'','' 591S10'','' 591S11'','' 591S12'','' 591S13'','' 591S14'','' 591S15'','' 591S16'','' 149S12'','' 591S18'','' 591S19'','' 591S20'','' 591S21'','' 591S22'','' 591S23'','' 591S24'','' 591S25'','' 591S26'','' 591S27'','' 591S28'','' 591S29'','' 591S30'','' 591S31'','' 591S32'','' 591S33'','' 591S34'','' 591S35'','' 591S36'','' 591S37'','' 591S38'','' 591S39'','' 591S40'','' 591S41'','' 591S42'','' 591S43'','' 42S34'','' 591S45'','' 591S46'','' 591S47'','' 591S48'','' 42S31'','' 591S50'','' 591S51'','' 42S28'','' 591S53'','' 591S54'','' 591S55'','' 591S56'','' 591S57'','' 591S58'','' 436S8'','' 436S9'','' 591S61'','' 591S62'','' 591S63]Run time: 10.921000 </t>
  </si>
  <si>
    <t xml:space="preserve"> Path: [98S8'','' 473S16'','' 465S11'','' 531S14'','' 531S15'','' 531S16'','' 531S17'','' 531S18'','' 531S19'','' 531S20'','' 531S21'','' 531S22'','' 605S6'','' 605S7'','' 605S8'','' 605S9'','' 605S10'','' 605S11'','' 454S8'','' 454S9'','' 564S12'','' 564S13'','' 585S6'','' 585S7'','' 585S8'','' 314S26'','' 170S6'','' 381S4'','' 381S5'','' 381S6'','' 372S6'','' 372S7'','' 372S8'','' 372S9'','' 372S10'','' 336S14'','' 470S8'','' 470S9'','' 470S10'','' 470S11'','' 470S12'','' 470S13'','' 470S14'','' 470S15'','' 470S16'','' 470S17'','' 470S18'','' 470S19'','' 591S2'','' 591S3'','' 436S5'','' 271S5'','' 147S8'','' 436S8'','' 436S9'','' 591S61'','' 591S62'','' 591S63]Run time: 3.241000 </t>
  </si>
  <si>
    <t xml:space="preserve"> Path: [98S8'','' 473S16'','' 465S11'','' 531S14'','' 531S15'','' 531S16'','' 531S17'','' 531S18'','' 531S19'','' 531S20'','' 531S21'','' 531S22'','' 605S6'','' 605S7'','' 605S8'','' 605S9'','' 605S10'','' 605S11'','' 454S8'','' 454S9'','' 564S12'','' 564S13'','' 585S6'','' 585S7'','' 585S8'','' 314S26'','' 170S6'','' 381S4'','' 381S5'','' 425S8'','' 425S9'','' 381S9'','' 381S10'','' 381S11'','' 226S19'','' 381S13'','' 381S14'','' 381S16'','' 381S17'','' 398S4'','' 398S5'','' 398S6'','' 398S7'','' 398S8'','' 398S9'','' 503S5'','' 286S6'','' 286S7'','' 330S10'','' 330S11'','' 330S12'','' 330S13'','' 330S14'','' 330S15'','' 330S16'','' 330S17'','' 348S9'','' 591S12'','' 591S13'','' 591S14'','' 591S15'','' 591S16'','' 149S12'','' 591S18'','' 591S19'','' 591S20'','' 591S21'','' 591S22'','' 591S23'','' 591S24'','' 591S25'','' 591S26'','' 591S27'','' 591S28'','' 591S29'','' 591S30'','' 591S31'','' 591S32'','' 591S33'','' 591S34'','' 591S35'','' 591S36'','' 591S37'','' 591S38'','' 591S39'','' 591S40'','' 591S41'','' 591S42'','' 591S43'','' 42S34'','' 591S45'','' 591S46'','' 591S47'','' 591S48'','' 42S31'','' 591S50'','' 591S51'','' 42S28'','' 591S53'','' 591S54'','' 591S55'','' 591S56'','' 591S57'','' 591S58'','' 436S8'','' 436S9'','' 591S61'','' 591S62'','' 591S63]Run time: 8.839000 </t>
  </si>
  <si>
    <t xml:space="preserve"> Path: [98S8'','' 473S16'','' 465S11'','' 531S14'','' 531S15'','' 531S16'','' 531S17'','' 531S18'','' 531S19'','' 531S20'','' 531S21'','' 531S22'','' 531S23'','' 531S24'','' 531S25'','' 531S26'','' 531S27'','' 434S3'','' 160S15'','' 434S5'','' 434S6'','' 434S7'','' 585S6'','' 585S7'','' 585S8'','' 314S26'','' 170S6'','' 381S4'','' 381S5'','' 381S6'','' 372S6'','' 372S7'','' 372S8'','' 372S9'','' 372S10'','' 336S14'','' 470S8'','' 470S9'','' 470S10'','' 470S11'','' 470S12'','' 470S13'','' 470S14'','' 470S15'','' 470S16'','' 470S17'','' 470S18'','' 470S19'','' 591S2'','' 591S3'','' 436S5'','' 271S5'','' 147S8'','' 436S8'','' 436S9'','' 591S61'','' 591S62'','' 591S63]Run time: 3.374000 </t>
  </si>
  <si>
    <t xml:space="preserve"> Path: [98S8'','' 473S16'','' 465S11'','' 531S14'','' 531S15'','' 531S16'','' 531S17'','' 531S18'','' 531S19'','' 531S20'','' 285S3'','' 285S4'','' 644S4'','' 644S5'','' 443S0'','' 632S1'','' 142S1'','' 632S3'','' 632S4'','' 632S5'','' 500S1'','' 326S2'','' 80S9'','' 185S25'','' 433S15'','' 541S12'','' 569S6'','' 569S7'','' 610S1'','' 610S2'','' 610S3'','' 541S9'','' 470S5'','' 470S6'','' 470S7'','' 470S8'','' 470S9'','' 470S10'','' 470S11'','' 470S12'','' 470S13'','' 470S14'','' 470S15'','' 470S16'','' 470S17'','' 470S18'','' 470S19'','' 591S2'','' 591S3'','' 436S5'','' 271S5'','' 147S8'','' 436S8'','' 436S9'','' 591S61'','' 591S62'','' 591S63]Run time: 3.381000 </t>
  </si>
  <si>
    <t xml:space="preserve"> Path: [98S8'','' 473S16'','' 465S11'','' 531S14'','' 531S15'','' 531S16'','' 531S17'','' 531S18'','' 531S19'','' 531S20'','' 285S3'','' 285S4'','' 644S4'','' 644S5'','' 443S0'','' 632S1'','' 142S1'','' 632S3'','' 632S4'','' 632S5'','' 500S1'','' 326S2'','' 80S9'','' 185S25'','' 433S15'','' 541S12'','' 569S6'','' 569S7'','' 610S1'','' 610S2'','' 610S3'','' 541S9'','' 470S5'','' 470S6'','' 470S7'','' 470S8'','' 470S9'','' 470S10'','' 470S11'','' 470S12'','' 470S13'','' 470S14'','' 470S15'','' 470S16'','' 470S17'','' 470S18'','' 470S19'','' 591S2'','' 591S3'','' 436S5'','' 271S5'','' 147S8'','' 436S8'','' 436S9'','' 591S61'','' 591S62'','' 591S63]Run time: 3.655000 </t>
  </si>
  <si>
    <t xml:space="preserve"> Path: [98S8'','' 473S16'','' 465S11'','' 531S14'','' 531S15'','' 531S16'','' 531S17'','' 531S18'','' 531S19'','' 531S20'','' 531S21'','' 531S22'','' 531S23'','' 531S24'','' 531S25'','' 531S26'','' 531S27'','' 434S3'','' 160S15'','' 434S5'','' 434S6'','' 434S7'','' 585S6'','' 585S7'','' 585S8'','' 314S26'','' 170S6'','' 381S4'','' 381S5'','' 425S8'','' 425S9'','' 425S10'','' 425S11'','' 381S14'','' 381S16'','' 381S17'','' 398S4'','' 398S5'','' 398S6'','' 398S7'','' 398S8'','' 398S9'','' 503S5'','' 286S6'','' 286S7'','' 330S10'','' 330S11'','' 330S12'','' 330S13'','' 330S14'','' 330S15'','' 330S16'','' 330S17'','' 348S9'','' 591S12'','' 591S13'','' 591S14'','' 591S15'','' 591S16'','' 149S12'','' 591S18'','' 591S19'','' 591S20'','' 591S21'','' 591S22'','' 591S23'','' 591S24'','' 591S25'','' 591S26'','' 591S27'','' 591S28'','' 591S29'','' 591S30'','' 591S31'','' 591S32'','' 591S33'','' 591S34'','' 591S35'','' 591S36'','' 591S37'','' 591S38'','' 591S39'','' 591S40'','' 591S41'','' 591S42'','' 591S43'','' 42S34'','' 591S45'','' 591S46'','' 591S47'','' 591S48'','' 42S31'','' 591S50'','' 591S51'','' 42S28'','' 591S53'','' 591S54'','' 591S55'','' 591S56'','' 591S57'','' 591S58'','' 436S8'','' 436S9'','' 591S61'','' 591S62'','' 591S63]Run time: 15.937000 </t>
  </si>
  <si>
    <t xml:space="preserve"> Path: [98S8'','' 473S16'','' 465S11'','' 531S14'','' 531S15'','' 531S16'','' 531S17'','' 531S18'','' 531S19'','' 531S20'','' 531S21'','' 531S22'','' 605S6'','' 605S7'','' 605S8'','' 605S9'','' 605S10'','' 414S14'','' 414S15'','' 414S16'','' 414S17'','' 414S18'','' 414S19'','' 414S20'','' 414S21'','' 414S22'','' 414S23'','' 414S24'','' 414S25'','' 414S26'','' 414S27'','' 414S28'','' 414S29'','' 414S30'','' 414S31'','' 414S32'','' 414S33'','' 414S34'',''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591S3'','' 436S5'','' 271S5'','' 147S8'','' 436S8'','' 436S9'','' 591S61'','' 591S62'','' 591S63]Run time: 4.057000 </t>
  </si>
  <si>
    <t xml:space="preserve"> Path: [98S8'','' 473S16'','' 465S11'','' 531S14'','' 531S15'','' 531S16'','' 531S17'','' 531S18'','' 531S19'','' 531S20'','' 531S21'','' 531S22'','' 605S6'','' 605S7'','' 605S8'','' 605S9'','' 605S10'','' 414S14'','' 414S15'','' 414S16'','' 414S17'','' 414S18'','' 414S19'','' 414S20'','' 414S21'','' 414S22'','' 414S23'','' 414S24'','' 414S25'','' 414S26'','' 414S27'','' 414S28'','' 414S29'','' 414S30'','' 414S31'','' 414S32'','' 414S33'','' 414S34'',''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591S3'','' 436S5'','' 271S5'','' 147S8'','' 436S8'','' 436S9'','' 591S61'','' 591S62'','' 591S63]Run time: 4.021000 </t>
  </si>
  <si>
    <t xml:space="preserve"> Path: [98S8'','' 473S16'','' 465S11'','' 531S14'','' 531S15'','' 531S16'','' 531S17'','' 531S18'','' 531S19'','' 531S20'','' 531S21'','' 531S22'','' 531S23'','' 531S24'','' 531S25'','' 531S26'','' 531S27'','' 434S3'','' 160S15'','' 434S5'','' 434S6'','' 434S7'','' 585S6'','' 585S7'','' 585S8'','' 314S26'','' 170S6'','' 381S4'','' 381S5'','' 381S6'','' 372S6'','' 372S7'','' 372S8'','' 372S9'','' 372S10'','' 336S14'','' 470S8'','' 470S9'','' 470S10'','' 470S11'','' 470S12'','' 470S13'','' 470S14'','' 470S15'','' 470S16'','' 470S17'','' 470S18'','' 470S19'','' 591S2'','' 591S3'','' 436S5'','' 271S5'','' 147S8'','' 436S8'','' 436S9'','' 591S61'','' 591S62'','' 591S63]Run time: 3.364000 </t>
  </si>
  <si>
    <t>Source'','' Target 564S2'','' 637S19 : 62.771489119086134</t>
  </si>
  <si>
    <t xml:space="preserve"> Path: [564S2'','' 564S3'','' 564S4'','' 564S5'','' 564S6'','' 454S13'','' 454S14'','' 414S24'','' 414S25'','' 414S26'','' 414S27'','' 414S28'','' 414S29'','' 414S30'','' 414S31'','' 414S32'','' 414S33'','' 414S34'',''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637S4'','' 637S5'','' 637S6'','' 637S7'','' 637S8'','' 637S9'','' 637S10'','' 637S11'','' 637S12'','' 637S13'','' 637S14'','' 637S15'','' 637S16'','' 637S17'','' 637S18'','' 637S19]Run time: 1.663000 </t>
  </si>
  <si>
    <t xml:space="preserve"> Path: [564S2'','' 564S3'','' 564S4'','' 564S5'','' 564S6'','' 454S13'','' 454S14'','' 414S24'','' 414S25'','' 414S26'','' 414S27'','' 414S28'','' 414S29'','' 414S30'','' 414S31'','' 414S32'','' 414S33'','' 414S34'',''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637S4'','' 637S5'','' 637S6'','' 637S7'','' 637S8'','' 637S9'','' 637S10'','' 637S11'','' 637S12'','' 637S13'','' 637S14'','' 637S15'','' 637S16'','' 637S17'','' 637S18'','' 637S19]Run time: 1.661000 </t>
  </si>
  <si>
    <t xml:space="preserve"> Path: [564S2'','' 564S3'','' 454S20'','' 454S21'','' 454S22'','' 12S3'','' 599S1'','' 599S2'','' 599S3'','' 599S4'',''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637S4'','' 637S5'','' 637S6'','' 637S7'','' 637S8'','' 637S9'','' 637S10'','' 637S11'','' 637S12'','' 637S13'','' 637S14'','' 637S15'','' 637S16'','' 637S17'','' 637S18'','' 637S19]Run time: 1.308000 </t>
  </si>
  <si>
    <t xml:space="preserve"> Path: [564S2'','' 564S3'','' 454S20'','' 454S21'','' 454S22'','' 12S3'','' 599S1'','' 599S2'','' 599S3'','' 599S4'',''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637S4'','' 637S5'','' 637S6'','' 637S7'','' 637S8'','' 637S9'','' 637S10'','' 637S11'','' 637S12'','' 637S13'','' 637S14'','' 637S15'','' 637S16'','' 637S17'','' 637S18'','' 637S19]Run time: 1.511000 </t>
  </si>
  <si>
    <t xml:space="preserve"> Path: [564S2'','' 564S3'','' 454S20'','' 454S21'','' 454S22'','' 12S3'','' 599S1'','' 599S2'','' 599S3'','' 599S4'',''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637S4'','' 637S5'','' 637S6'','' 637S7'','' 637S8'','' 637S9'','' 637S10'','' 637S11'','' 637S12'','' 637S13'','' 637S14'','' 637S15'','' 637S16'','' 637S17'','' 637S18'','' 637S19]Run time: 1.299000 </t>
  </si>
  <si>
    <t xml:space="preserve"> Path: [564S2'','' 564S3'','' 454S20'','' 454S21'','' 454S22'','' 12S3'','' 599S1'','' 599S2'','' 599S3'','' 599S4'',''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637S4'','' 637S5'','' 637S6'','' 637S7'','' 637S8'','' 637S9'','' 637S10'','' 637S11'','' 637S12'','' 637S13'','' 637S14'','' 637S15'','' 637S16'','' 637S17'','' 637S18'','' 637S19]Run time: 1.340000 </t>
  </si>
  <si>
    <t xml:space="preserve"> Path: [564S2'','' 564S3'','' 454S20'','' 454S21'','' 454S22'','' 12S3'','' 599S1'','' 599S2'','' 599S3'','' 599S4'',''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637S4'','' 637S5'','' 637S6'','' 637S7'','' 637S8'','' 637S9'','' 637S10'','' 637S11'','' 637S12'','' 637S13'','' 637S14'','' 637S15'','' 637S16'','' 637S17'','' 637S18'','' 637S19]Run time: 1.470000 </t>
  </si>
  <si>
    <t xml:space="preserve"> Path: [564S2'','' 564S3'','' 454S20'','' 454S21'','' 454S22'','' 12S3'','' 599S1'','' 599S2'','' 599S3'','' 599S4'',''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637S4'','' 637S5'','' 637S6'','' 637S7'','' 637S8'','' 637S9'','' 637S10'','' 637S11'','' 637S12'','' 637S13'','' 637S14'','' 637S15'','' 637S16'','' 637S17'','' 637S18'','' 637S19]Run time: 1.264000 </t>
  </si>
  <si>
    <t xml:space="preserve"> Path: [564S2'','' 564S3'','' 564S4'','' 564S5'','' 564S6'','' 454S13'','' 454S14'','' 414S24'','' 414S25'','' 414S26'','' 414S27'','' 414S28'','' 414S29'','' 414S30'','' 414S31'','' 414S32'','' 414S33'','' 414S34'',''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637S4'','' 637S5'','' 637S6'','' 637S7'','' 637S8'','' 637S9'','' 637S10'','' 637S11'','' 637S12'','' 637S13'','' 637S14'','' 637S15'','' 637S16'','' 637S17'','' 637S18'','' 637S19]Run time: 1.612000 </t>
  </si>
  <si>
    <t xml:space="preserve"> Path: [564S2'','' 564S3'','' 454S20'','' 454S21'','' 454S22'','' 12S3'','' 599S1'','' 599S2'','' 599S3'','' 599S4'',''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637S4'','' 637S5'','' 637S6'','' 637S7'','' 637S8'','' 637S9'','' 637S10'','' 637S11'','' 637S12'','' 637S13'','' 637S14'','' 637S15'','' 637S16'','' 637S17'','' 637S18'','' 637S19]Run time: 1.473000 </t>
  </si>
  <si>
    <t>Source'','' Target 527S8'','' 591S86 : 70.3986943670555</t>
  </si>
  <si>
    <t xml:space="preserve"> Path: [527S8'','' 527S9'','' 527S10'','' 224S4'',''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559S32'','' 200S2'','' 559S34'','' 496S3'','' 496S4'','' 496S5'','' 496S6'','' 496S7'','' 496S8'','' 496S9'','' 393S3'','' 393S4'','' 393S5'','' 393S6'','' 303S5'','' 303S6'','' 303S7'','' 303S8'','' 303S9'','' 303S10'','' 303S11'','' 591S0'','' 591S1'','' 591S2'','' 591S3'','' 436S5'','' 271S5'','' 147S8'','' 436S8'','' 436S9'','' 591S61'','' 591S62'','' 591S63'','' 591S64'','' 591S65'','' 591S66'','' 591S67'','' 591S68'','' 591S69'','' 591S70'','' 591S71'','' 591S72'','' 591S73'','' 591S74'','' 591S75'','' 591S76'','' 591S77'','' 591S78'','' 591S79'','' 591S80'','' 591S81'','' 591S82'','' 591S83'','' 591S84'','' 591S85'','' 591S86]Run time: 1.565000 </t>
  </si>
  <si>
    <t xml:space="preserve"> Path: [527S8'','' 527S9'','' 527S10'','' 527S11'','' 423S11'','' 224S6'','' 352S7'','' 240S13'','' 523S5'','' 403S0'','' 403S1'','' 403S2'','' 528S4'','' 403S4'','' 528S6'','' 528S7'','' 528S8'','' 528S9'','' 403S9'','' 403S10'','' 528S11'','' 528S12'','' 528S13'','' 463S5'',''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591S3'','' 436S5'','' 271S5'','' 147S8'','' 436S8'','' 436S9'','' 591S61'','' 591S62'','' 591S63'','' 591S64'','' 591S65'','' 591S66'','' 591S67'','' 591S68'','' 591S69'','' 591S70'','' 591S71'','' 591S72'','' 591S73'','' 591S74'','' 591S75'','' 591S76'','' 591S77'','' 591S78'','' 591S79'','' 591S80'','' 591S81'','' 591S82'','' 591S83'','' 591S84'','' 591S85'','' 591S86]Run time: 1.328000 </t>
  </si>
  <si>
    <t xml:space="preserve"> Path: [527S8'','' 527S9'','' 527S10'','' 527S11'','' 423S11'','' 224S6'','' 352S7'','' 240S13'','' 523S5'','' 403S0'','' 403S1'','' 403S2'','' 528S4'','' 403S4'','' 528S6'','' 528S7'','' 528S8'','' 528S9'','' 403S9'','' 403S10'','' 528S11'','' 528S12'','' 528S13'','' 463S5'',''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591S3'','' 436S5'','' 271S5'','' 147S8'','' 436S8'','' 436S9'','' 591S61'','' 591S62'','' 591S63'','' 591S64'','' 591S65'','' 591S66'','' 591S67'','' 591S68'','' 591S69'','' 591S70'','' 591S71'','' 591S72'','' 591S73'','' 591S74'','' 591S75'','' 591S76'','' 591S77'','' 591S78'','' 591S79'','' 591S80'','' 591S81'','' 591S82'','' 591S83'','' 591S84'','' 591S85'','' 591S86]Run time: 1.299000 </t>
  </si>
  <si>
    <t xml:space="preserve"> Path: [527S8'','' 527S9'','' 527S10'','' 224S4'',''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559S32'','' 200S2'','' 559S34'','' 496S3'','' 496S4'','' 496S5'','' 496S6'','' 496S7'','' 496S8'','' 496S9'','' 393S3'','' 393S4'','' 393S5'','' 393S6'','' 303S5'','' 303S6'','' 303S7'','' 303S8'','' 303S9'','' 303S10'','' 303S11'','' 591S0'','' 591S1'','' 591S2'','' 591S3'','' 436S5'','' 271S5'','' 147S8'','' 436S8'','' 436S9'','' 591S61'','' 591S62'','' 591S63'','' 591S64'','' 591S65'','' 591S66'','' 591S67'','' 591S68'','' 591S69'','' 591S70'','' 591S71'','' 591S72'','' 591S73'','' 591S74'','' 591S75'','' 591S76'','' 591S77'','' 591S78'','' 591S79'','' 591S80'','' 591S81'','' 591S82'','' 591S83'','' 591S84'','' 591S85'','' 591S86]Run time: 1.878000 </t>
  </si>
  <si>
    <t xml:space="preserve"> Path: [527S8'','' 527S9'','' 527S10'','' 527S11'','' 423S11'','' 224S6'','' 352S7'','' 240S13'','' 523S5'','' 403S0'','' 403S1'','' 403S2'','' 528S4'','' 403S4'','' 528S6'','' 528S7'','' 528S8'','' 528S9'','' 403S9'','' 403S10'','' 528S11'','' 528S12'','' 528S13'','' 463S5'',''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591S3'','' 436S5'','' 271S5'','' 147S8'','' 436S8'','' 436S9'','' 591S61'','' 591S62'','' 591S63'','' 591S64'','' 591S65'','' 591S66'','' 591S67'','' 591S68'','' 591S69'','' 591S70'','' 591S71'','' 591S72'','' 591S73'','' 591S74'','' 591S75'','' 591S76'','' 591S77'','' 591S78'','' 591S79'','' 591S80'','' 591S81'','' 591S82'','' 591S83'','' 591S84'','' 591S85'','' 591S86]Run time: 1.248000 </t>
  </si>
  <si>
    <t xml:space="preserve"> Path: [527S8'','' 527S9'','' 527S10'','' 527S11'','' 423S11'','' 224S6'','' 352S7'','' 240S13'','' 523S5'','' 403S0'','' 403S1'','' 403S2'','' 528S4'','' 403S4'','' 528S6'','' 528S7'','' 528S8'','' 528S9'','' 403S9'','' 403S10'','' 528S11'','' 528S12'','' 528S13'','' 463S5'',''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591S3'','' 436S5'','' 271S5'','' 147S8'','' 436S8'','' 436S9'','' 591S61'','' 591S62'','' 591S63'','' 591S64'','' 591S65'','' 591S66'','' 591S67'','' 591S68'','' 591S69'','' 591S70'','' 591S71'','' 591S72'','' 591S73'','' 591S74'','' 591S75'','' 591S76'','' 591S77'','' 591S78'','' 591S79'','' 591S80'','' 591S81'','' 591S82'','' 591S83'','' 591S84'','' 591S85'','' 591S86]Run time: 1.270000 </t>
  </si>
  <si>
    <t xml:space="preserve"> Path: [527S8'','' 527S9'','' 527S10'','' 527S11'','' 423S11'','' 224S6'','' 352S7'','' 240S13'','' 523S5'','' 403S0'','' 403S1'','' 403S2'','' 528S4'','' 403S4'','' 528S6'','' 528S7'','' 528S8'','' 528S9'','' 403S9'','' 403S10'','' 528S11'','' 528S12'','' 528S13'','' 463S5'',''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591S3'','' 436S5'','' 271S5'','' 147S8'','' 436S8'','' 436S9'','' 591S61'','' 591S62'','' 591S63'','' 591S64'','' 591S65'','' 591S66'','' 591S67'','' 591S68'','' 591S69'','' 591S70'','' 591S71'','' 591S72'','' 591S73'','' 591S74'','' 591S75'','' 591S76'','' 591S77'','' 591S78'','' 591S79'','' 591S80'','' 591S81'','' 591S82'','' 591S83'','' 591S84'','' 591S85'','' 591S86]Run time: 1.368000 </t>
  </si>
  <si>
    <t xml:space="preserve"> Path: [527S8'','' 527S9'','' 527S10'','' 224S4'',''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559S32'','' 200S2'','' 559S34'','' 496S3'','' 496S4'','' 496S5'','' 496S6'','' 496S7'','' 496S8'','' 496S9'','' 393S3'','' 393S4'','' 393S5'','' 393S6'','' 303S5'','' 303S6'','' 303S7'','' 303S8'','' 303S9'','' 303S10'','' 303S11'','' 591S0'','' 591S1'','' 591S2'','' 591S3'','' 436S5'','' 271S5'','' 147S8'','' 436S8'','' 436S9'','' 591S61'','' 591S62'','' 591S63'','' 591S64'','' 591S65'','' 591S66'','' 591S67'','' 591S68'','' 591S69'','' 591S70'','' 591S71'','' 591S72'','' 591S73'','' 591S74'','' 591S75'','' 591S76'','' 591S77'','' 591S78'','' 591S79'','' 591S80'','' 591S81'','' 591S82'','' 591S83'','' 591S84'','' 591S85'','' 591S86]Run time: 1.962000 </t>
  </si>
  <si>
    <t xml:space="preserve"> Path: [527S8'','' 527S9'','' 527S10'','' 224S4'',''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559S32'','' 200S2'','' 559S34'','' 496S3'','' 496S4'','' 496S5'','' 496S6'','' 496S7'','' 496S8'','' 496S9'','' 393S3'','' 393S4'','' 393S5'','' 393S6'','' 303S5'','' 303S6'','' 303S7'','' 303S8'','' 303S9'','' 303S10'','' 303S11'','' 591S0'','' 591S1'','' 591S2'','' 591S3'','' 436S5'','' 271S5'','' 147S8'','' 436S8'','' 436S9'','' 591S61'','' 591S62'','' 591S63'','' 591S64'','' 591S65'','' 591S66'','' 591S67'','' 591S68'','' 591S69'','' 591S70'','' 591S71'','' 591S72'','' 591S73'','' 591S74'','' 591S75'','' 591S76'','' 591S77'','' 591S78'','' 591S79'','' 591S80'','' 591S81'','' 591S82'','' 591S83'','' 591S84'','' 591S85'','' 591S86]Run time: 1.522000 </t>
  </si>
  <si>
    <t xml:space="preserve"> Path: [527S8'','' 527S9'','' 527S10'','' 224S4'',''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559S32'','' 200S2'','' 559S34'','' 496S3'','' 496S4'','' 496S5'','' 496S6'','' 496S7'','' 496S8'','' 496S9'','' 393S3'','' 393S4'','' 393S5'','' 393S6'','' 303S5'','' 303S6'','' 303S7'','' 303S8'','' 303S9'','' 303S10'','' 303S11'','' 591S0'','' 591S1'','' 591S2'','' 591S3'','' 436S5'','' 271S5'','' 147S8'','' 436S8'','' 436S9'','' 591S61'','' 591S62'','' 591S63'','' 591S64'','' 591S65'','' 591S66'','' 591S67'','' 591S68'','' 591S69'','' 591S70'','' 591S71'','' 591S72'','' 591S73'','' 591S74'','' 591S75'','' 591S76'','' 591S77'','' 591S78'','' 591S79'','' 591S80'','' 591S81'','' 591S82'','' 591S83'','' 591S84'','' 591S85'','' 591S86]Run time: 1.649000 </t>
  </si>
  <si>
    <t>Source'','' Target 490S8'','' 637S26 : 80.26248801880347</t>
  </si>
  <si>
    <t xml:space="preserve"> Path: [490S8'','' 451S3'','' 451S4'','' 512S4'','' 512S5'','' 512S6'','' 512S7'','' 512S8'','' 512S9'','' 540S14'','' 194S0'','' 435S1'','' 435S2'','' 435S3'','' 435S4'','' 435S5'','' 520S9'','' 520S10'','' 336S9'','' 336S10'','' 336S11'','' 336S12'','' 336S13'','' 336S14'','' 470S8'','' 470S9'','' 470S10'','' 470S11'','' 470S12'','' 470S13'','' 470S14'','' 470S15'','' 470S16'','' 470S17'','' 470S18'','' 470S19'','' 591S2'','' 637S0'','' 637S1'','' 637S2'','' 299S2'','' 637S4'','' 637S5'','' 637S6'','' 637S7'','' 637S8'','' 637S9'','' 637S10'','' 637S11'','' 637S12'','' 637S13'','' 637S14'','' 637S15'','' 637S16'','' 637S17'','' 637S18'','' 637S19'','' 637S20'','' 637S21'','' 637S22'','' 637S23'','' 637S24'','' 637S25'','' 637S26]Run time: 1.684000 </t>
  </si>
  <si>
    <t xml:space="preserve"> Path: [490S8'','' 451S3'','' 451S4'','' 512S4'','' 512S5'','' 512S6'','' 512S7'','' 512S8'','' 512S9'','' 540S14'','' 194S0'','' 435S1'','' 435S2'','' 435S3'','' 435S4'','' 435S5'','' 520S9'','' 520S10'','' 336S9'','' 336S10'','' 336S11'','' 336S12'','' 336S13'','' 336S14'','' 470S8'','' 470S9'','' 470S10'','' 470S11'','' 470S12'','' 470S13'','' 470S14'','' 470S15'','' 470S16'','' 470S17'','' 470S18'','' 470S19'','' 591S2'','' 637S0'','' 637S1'','' 637S2'','' 299S2'','' 637S4'','' 637S5'','' 637S6'','' 637S7'','' 637S8'','' 637S9'','' 637S10'','' 637S11'','' 637S12'','' 637S13'','' 637S14'','' 637S15'','' 637S16'','' 637S17'','' 637S18'','' 637S19'','' 637S20'','' 637S21'','' 637S22'','' 637S23'','' 637S24'','' 637S25'','' 637S26]Run time: 1.558000 </t>
  </si>
  <si>
    <t xml:space="preserve"> Path: [490S8'','' 451S3'','' 451S4'','' 512S4'','' 512S5'','' 512S6'','' 512S7'','' 512S8'','' 512S9'','' 540S14'','' 194S0'','' 435S1'','' 435S2'','' 435S3'','' 435S4'','' 435S5'','' 520S9'','' 520S10'','' 336S9'','' 336S10'','' 336S11'','' 336S12'','' 336S13'','' 336S14'','' 470S8'','' 470S9'','' 470S10'','' 470S11'','' 470S12'','' 470S13'','' 470S14'','' 470S15'','' 470S16'','' 470S17'','' 470S18'','' 470S19'','' 591S2'','' 637S0'','' 637S1'','' 637S2'','' 299S2'','' 637S4'','' 637S5'','' 637S6'','' 637S7'','' 637S8'','' 637S9'','' 637S10'','' 637S11'','' 637S12'','' 637S13'','' 637S14'','' 637S15'','' 637S16'','' 637S17'','' 637S18'','' 637S19'','' 637S20'','' 637S21'','' 637S22'','' 637S23'','' 637S24'','' 637S25'','' 637S26]Run time: 1.606000 </t>
  </si>
  <si>
    <t xml:space="preserve"> Path: [490S8'','' 451S3'','' 451S4'','' 512S4'','' 512S5'','' 512S6'','' 512S7'','' 512S8'','' 512S9'','' 540S14'','' 194S0'','' 435S1'','' 435S2'','' 435S3'','' 435S4'','' 435S5'','' 520S9'','' 520S10'','' 336S9'','' 336S10'','' 336S11'','' 336S12'','' 336S13'','' 336S14'','' 470S8'','' 470S9'','' 470S10'','' 470S11'','' 470S12'','' 470S13'','' 470S14'','' 470S15'','' 470S16'','' 470S17'','' 470S18'','' 470S19'','' 591S2'','' 637S0'','' 637S1'','' 637S2'','' 299S2'','' 637S4'','' 637S5'','' 637S6'','' 637S7'','' 637S8'','' 637S9'','' 637S10'','' 637S11'','' 637S12'','' 637S13'','' 637S14'','' 637S15'','' 637S16'','' 637S17'','' 637S18'','' 637S19'','' 637S20'','' 637S21'','' 637S22'','' 637S23'','' 637S24'','' 637S25'','' 637S26]Run time: 1.760000 </t>
  </si>
  <si>
    <t xml:space="preserve"> Path: [490S8'','' 451S3'','' 451S4'','' 512S4'','' 512S5'','' 512S6'','' 512S7'','' 512S8'','' 512S9'','' 540S14'','' 194S0'','' 435S1'','' 435S2'','' 435S3'','' 435S4'','' 435S5'','' 520S9'','' 520S10'','' 336S9'','' 336S10'','' 336S11'','' 336S12'','' 336S13'','' 336S14'','' 470S8'','' 470S9'','' 470S10'','' 470S11'','' 470S12'','' 470S13'','' 470S14'','' 470S15'','' 470S16'','' 470S17'','' 470S18'','' 470S19'','' 591S2'','' 637S0'','' 637S1'','' 637S2'','' 299S2'','' 637S4'','' 637S5'','' 637S6'','' 637S7'','' 637S8'','' 637S9'','' 637S10'','' 637S11'','' 637S12'','' 637S13'','' 637S14'','' 637S15'','' 637S16'','' 637S17'','' 637S18'','' 637S19'','' 637S20'','' 637S21'','' 637S22'','' 637S23'','' 637S24'','' 637S25'','' 637S26]Run time: 1.817000 </t>
  </si>
  <si>
    <t xml:space="preserve"> Path: [490S8'','' 451S3'','' 451S4'','' 512S4'','' 512S5'','' 512S6'','' 512S7'','' 512S8'','' 512S9'','' 314S16'','' 314S17'','' 314S18'','' 314S19'','' 14S13'','' 314S21'','' 314S22'','' 372S6'','' 372S7'','' 372S8'','' 372S9'','' 372S10'','' 336S14'','' 470S8'','' 470S9'','' 470S10'','' 470S11'','' 470S12'','' 470S13'','' 470S14'','' 470S15'','' 470S16'','' 470S17'','' 470S18'','' 470S19'','' 591S2'','' 637S0'','' 637S1'','' 637S2'','' 299S2'','' 637S4'','' 637S5'','' 637S6'','' 637S7'','' 637S8'','' 637S9'','' 637S10'','' 637S11'','' 637S12'','' 637S13'','' 637S14'','' 637S15'','' 637S16'','' 637S17'','' 637S18'','' 637S19'','' 637S20'','' 637S21'','' 637S22'','' 637S23'','' 637S24'','' 637S25'','' 637S26]Run time: 1.705000 </t>
  </si>
  <si>
    <t xml:space="preserve"> Path: [490S8'','' 451S3'','' 451S4'','' 512S4'','' 512S5'','' 512S6'','' 512S7'','' 512S8'','' 512S9'','' 540S14'','' 194S0'','' 435S1'','' 435S2'','' 435S3'','' 435S4'','' 435S5'','' 520S9'','' 520S10'','' 336S9'','' 336S10'','' 336S11'','' 336S12'','' 336S13'','' 336S14'','' 470S8'','' 470S9'','' 470S10'','' 470S11'','' 470S12'','' 470S13'','' 470S14'','' 470S15'','' 470S16'','' 470S17'','' 470S18'','' 470S19'','' 591S2'','' 637S0'','' 637S1'','' 637S2'','' 299S2'','' 637S4'','' 637S5'','' 637S6'','' 637S7'','' 637S8'','' 637S9'','' 637S10'','' 637S11'','' 637S12'','' 637S13'','' 637S14'','' 637S15'','' 637S16'','' 637S17'','' 637S18'','' 637S19'','' 637S20'','' 637S21'','' 637S22'','' 637S23'','' 637S24'','' 637S25'','' 637S26]Run time: 1.730000 </t>
  </si>
  <si>
    <t xml:space="preserve"> Path: [490S8'','' 451S3'','' 451S4'','' 512S4'','' 512S5'','' 512S6'','' 512S7'','' 512S8'','' 512S9'','' 540S14'','' 194S0'','' 435S1'','' 435S2'','' 435S3'','' 435S4'','' 435S5'','' 520S9'','' 520S10'','' 336S9'','' 336S10'','' 336S11'','' 336S12'','' 336S13'','' 336S14'','' 470S8'','' 470S9'','' 470S10'','' 470S11'','' 470S12'','' 470S13'','' 470S14'','' 470S15'','' 470S16'','' 470S17'','' 470S18'','' 470S19'','' 591S2'','' 637S0'','' 637S1'','' 637S2'','' 299S2'','' 637S4'','' 637S5'','' 637S6'','' 637S7'','' 637S8'','' 637S9'','' 637S10'','' 637S11'','' 637S12'','' 637S13'','' 637S14'','' 637S15'','' 637S16'','' 637S17'','' 637S18'','' 637S19'','' 637S20'','' 637S21'','' 637S22'','' 637S23'','' 637S24'','' 637S25'','' 637S26]Run time: 1.617000 </t>
  </si>
  <si>
    <t xml:space="preserve"> Path: [490S8'','' 451S3'','' 451S4'','' 512S4'','' 512S5'','' 512S6'','' 512S7'','' 512S8'','' 512S9'','' 540S14'','' 194S0'','' 435S1'','' 435S2'','' 435S3'','' 435S4'','' 435S5'','' 520S9'','' 520S10'','' 336S9'','' 336S10'','' 336S11'','' 336S12'','' 336S13'','' 336S14'','' 470S8'','' 470S9'','' 470S10'','' 470S11'','' 470S12'','' 470S13'','' 470S14'','' 470S15'','' 470S16'','' 470S17'','' 470S18'','' 470S19'','' 591S2'','' 637S0'','' 637S1'','' 637S2'','' 299S2'','' 637S4'','' 637S5'','' 637S6'','' 637S7'','' 637S8'','' 637S9'','' 637S10'','' 637S11'','' 637S12'','' 637S13'','' 637S14'','' 637S15'','' 637S16'','' 637S17'','' 637S18'','' 637S19'','' 637S20'','' 637S21'','' 637S22'','' 637S23'','' 637S24'','' 637S25'','' 637S26]Run time: 2.174000 </t>
  </si>
  <si>
    <t xml:space="preserve"> Path: [490S8'','' 451S3'','' 451S4'','' 512S4'','' 512S5'','' 512S6'','' 512S7'','' 512S8'','' 512S9'','' 540S14'','' 194S0'','' 435S1'','' 435S2'','' 435S3'','' 435S4'','' 435S5'','' 520S9'','' 520S10'','' 336S9'','' 336S10'','' 336S11'','' 336S12'','' 336S13'','' 336S14'','' 470S8'','' 470S9'','' 470S10'','' 470S11'','' 470S12'','' 470S13'','' 470S14'','' 470S15'','' 470S16'','' 470S17'','' 470S18'','' 470S19'','' 591S2'','' 637S0'','' 637S1'','' 637S2'','' 299S2'','' 637S4'','' 637S5'','' 637S6'','' 637S7'','' 637S8'','' 637S9'','' 637S10'','' 637S11'','' 637S12'','' 637S13'','' 637S14'','' 637S15'','' 637S16'','' 637S17'','' 637S18'','' 637S19'','' 637S20'','' 637S21'','' 637S22'','' 637S23'','' 637S24'','' 637S25'','' 637S26]Run time: 1.741000 </t>
  </si>
  <si>
    <t>['98S8',' 473S16',' 465S11',' 531S14',' 531S15',' 531S16',' 531S17',' 531S18',' 531S19',' 531S20',' 531S21',' 531S22',' 531S23',' 531S24',' 531S25',' 531S26',' 531S27',' 434S3',' 160S15',' 434S5',' 434S6',' 434S7',' 585S6',' 585S7',' 585S8',' 314S26',' 170S6',' 381S4',' 381S5',' 425S8',' 425S9',' 425S10',' 425S11',' 381S14',' 381S16',' 381S17',' 398S4',' 398S5',' 398S6',' 398S7',' 398S8',' 398S9',' 503S5',' 286S6',' 286S7',' 330S10',' 330S11',' 330S12',' 330S13',' 330S14',' 330S15',' 330S16',' 330S17',' 348S9',' 591S12',' 591S13',' 591S14',' 591S15',' 591S16',' 149S12',' 591S18',' 591S19',' 591S20',' 591S21',' 591S22',' 591S23',' 591S24',' 591S25',' 591S26',' 591S27',' 591S28',' 591S29',' 591S30',' 591S31',' 591S32',' 591S33',' 591S34',' 591S35',' 591S36',' 591S37',' 591S38',' 591S39',' 591S40',' 591S41',' 591S42',' 591S43',' 42S34',' 591S45',' 591S46',' 591S47',' 591S48',' 42S31',' 591S50',' 591S51',' 42S28',' 591S53',' 591S54',' 591S55',' 591S56',' 591S57',' 591S58',' 436S8',' 436S9',' 591S61',' 591S62',' 591S63' ]</t>
  </si>
  <si>
    <t>Time ACO</t>
  </si>
  <si>
    <t xml:space="preserve">Ants11000 </t>
  </si>
  <si>
    <t xml:space="preserve"> Pheromone0.004540868901943936 </t>
  </si>
  <si>
    <t xml:space="preserve"> Alpha4.2248581533066485 </t>
  </si>
  <si>
    <t xml:space="preserve"> Beta0.09846346784814608 </t>
  </si>
  <si>
    <t xml:space="preserve"> Evaporation0.7380338544701056</t>
  </si>
  <si>
    <t xml:space="preserve">Cost 9101.867913 </t>
  </si>
  <si>
    <t xml:space="preserve"> Pheromone5.7428336323527E</t>
  </si>
  <si>
    <t xml:space="preserve"> Alpha1.40113839186818 </t>
  </si>
  <si>
    <t xml:space="preserve"> Beta0.671867740355784 </t>
  </si>
  <si>
    <t xml:space="preserve"> Evaporation0.932520435189094</t>
  </si>
  <si>
    <t xml:space="preserve">Cost 7144.502116 </t>
  </si>
  <si>
    <t xml:space="preserve">Cost 7642.368879 </t>
  </si>
  <si>
    <t xml:space="preserve">Ants16000 </t>
  </si>
  <si>
    <t xml:space="preserve"> Pheromone0.00938973013753504 </t>
  </si>
  <si>
    <t xml:space="preserve"> Alpha4.89074108324041 </t>
  </si>
  <si>
    <t xml:space="preserve"> Beta0.236287969061914 </t>
  </si>
  <si>
    <t xml:space="preserve"> Evaporation0.70157055583896</t>
  </si>
  <si>
    <t xml:space="preserve">Cost 199311.934633 </t>
  </si>
  <si>
    <t xml:space="preserve">Ants17000 </t>
  </si>
  <si>
    <t xml:space="preserve"> Pheromone0.00357954034147196 </t>
  </si>
  <si>
    <t xml:space="preserve"> Alpha4.75812603323567 </t>
  </si>
  <si>
    <t xml:space="preserve"> Beta2.50055407112918 </t>
  </si>
  <si>
    <t xml:space="preserve"> Evaporation0.764991688847031</t>
  </si>
  <si>
    <t xml:space="preserve">Cost 20096.681706 </t>
  </si>
  <si>
    <t xml:space="preserve">Cost 18154.576061 </t>
  </si>
  <si>
    <t xml:space="preserve"> Pheromone0.00601493670647097 </t>
  </si>
  <si>
    <t xml:space="preserve"> Alpha0.42515935150438 </t>
  </si>
  <si>
    <t xml:space="preserve"> Beta0.0248860232737169 </t>
  </si>
  <si>
    <t xml:space="preserve"> Evaporation0.904061270232578</t>
  </si>
  <si>
    <t xml:space="preserve">Cost 19250.458041 </t>
  </si>
  <si>
    <t xml:space="preserve">Ants14000 </t>
  </si>
  <si>
    <t xml:space="preserve"> Pheromone0.00379520320924374 </t>
  </si>
  <si>
    <t xml:space="preserve"> Alpha1.81887566191999 </t>
  </si>
  <si>
    <t xml:space="preserve"> Beta0.0252688911255433 </t>
  </si>
  <si>
    <t xml:space="preserve"> Evaporation0.644589642143173</t>
  </si>
  <si>
    <t xml:space="preserve">Cost 25188.309980 </t>
  </si>
  <si>
    <t xml:space="preserve">Cost 115654.910590 </t>
  </si>
  <si>
    <t xml:space="preserve">Cost 26098.850240 </t>
  </si>
  <si>
    <t xml:space="preserve"> Pheromone0.00173846712644101 </t>
  </si>
  <si>
    <t xml:space="preserve"> Alpha4.66500425419624 </t>
  </si>
  <si>
    <t xml:space="preserve"> Beta0.204994981834971 </t>
  </si>
  <si>
    <t xml:space="preserve"> Evaporation0.893953894928224</t>
  </si>
  <si>
    <t xml:space="preserve">Cost 25395.289504 </t>
  </si>
  <si>
    <t xml:space="preserve">Cost 24948.349114 </t>
  </si>
  <si>
    <t xml:space="preserve">Cost 25667.327403 </t>
  </si>
  <si>
    <t xml:space="preserve">Ants13000 </t>
  </si>
  <si>
    <t xml:space="preserve"> Pheromone4.26261492134647E</t>
  </si>
  <si>
    <t xml:space="preserve"> Alpha4.08933257373996 </t>
  </si>
  <si>
    <t xml:space="preserve"> Beta0.0964400208487564 </t>
  </si>
  <si>
    <t xml:space="preserve"> Evaporation0.688435080629192</t>
  </si>
  <si>
    <t xml:space="preserve">Cost 29570.528877 </t>
  </si>
  <si>
    <t xml:space="preserve"> Pheromone0.00266975604879154 </t>
  </si>
  <si>
    <t xml:space="preserve"> Alpha1.02266783665256 </t>
  </si>
  <si>
    <t xml:space="preserve"> Beta0.0417999511611427 </t>
  </si>
  <si>
    <t xml:space="preserve"> Evaporation0.358615034407506</t>
  </si>
  <si>
    <t xml:space="preserve">Cost 29596.614374 </t>
  </si>
  <si>
    <t xml:space="preserve"> Pheromone0.00492663697122965 </t>
  </si>
  <si>
    <t xml:space="preserve"> Alpha2.13472992853583 </t>
  </si>
  <si>
    <t xml:space="preserve"> Beta0.666989318093701 </t>
  </si>
  <si>
    <t xml:space="preserve"> Evaporation0.329770983735447</t>
  </si>
  <si>
    <t xml:space="preserve">Cost 34538.648354 </t>
  </si>
  <si>
    <t>TOTAL RUNNING TIME 531.539000</t>
  </si>
  <si>
    <t>A*</t>
  </si>
  <si>
    <t xml:space="preserve"> 308S4','423S7</t>
  </si>
  <si>
    <t xml:space="preserve"> 512S2','407S8 </t>
  </si>
  <si>
    <t xml:space="preserve"> 312S2','295S12 </t>
  </si>
  <si>
    <t xml:space="preserve"> 471S4','302S10</t>
  </si>
  <si>
    <t xml:space="preserve"> 629S1','575S7  51.46799418408198</t>
  </si>
  <si>
    <t xml:space="preserve"> 363S28','500S7 </t>
  </si>
  <si>
    <t xml:space="preserve"> 559S2','520S15 </t>
  </si>
  <si>
    <t xml:space="preserve"> 318S11','591S75 </t>
  </si>
  <si>
    <t xml:space="preserve"> 541S6','637S26 </t>
  </si>
  <si>
    <t xml:space="preserve"> 375S12','637S27</t>
  </si>
  <si>
    <t>A*: (custo','): 9101.86791302 59 0.0090000629425</t>
  </si>
  <si>
    <t>Dijkstra: (custo','): 9101.86791302 59 0.0160000324249</t>
  </si>
  <si>
    <t>A*: (custo','): 7144.50211631 44 0.00999999046326</t>
  </si>
  <si>
    <t>Dijkstra: (custo','): 7144.50211631 44 0.0190000534058</t>
  </si>
  <si>
    <t>A*: (custo','): 199311.934633 151 0.0520000457764</t>
  </si>
  <si>
    <t>Dijkstra: (custo','): 199311.934633 151 0.0309998989105</t>
  </si>
  <si>
    <t>A*: (custo','): 18105.4913125 89 0.0440001487732</t>
  </si>
  <si>
    <t>Dijkstra: (custo','): 18105.4913125 89 0.0249998569489</t>
  </si>
  <si>
    <t>A*: (custo','): 19250.4580409 89 0.0320000648499</t>
  </si>
  <si>
    <t>Dijkstra: (custo','): 19250.4580409 89 0.0269999504089</t>
  </si>
  <si>
    <t>A*: (custo','): 25188.3099799 102 0.0320000648499</t>
  </si>
  <si>
    <t>Dijkstra: (custo','): 25188.3099799 102 0.0239999294281</t>
  </si>
  <si>
    <t>A*: (custo','): 24948.3491141 88 0.0220000743866</t>
  </si>
  <si>
    <t>Dijkstra: (custo','): 24948.3491141 88 0.0209999084473</t>
  </si>
  <si>
    <t>A*: (custo','): 29570.5288765 61 0.0460000038147</t>
  </si>
  <si>
    <t>Dijkstra: (custo','): 29570.5288765 61 0.0269999504089</t>
  </si>
  <si>
    <t>A*: (custo','): 29596.6143744 47 0.0469999313354</t>
  </si>
  <si>
    <t>Dijkstra: (custo','): 29596.6143744 47 0.0280001163483</t>
  </si>
  <si>
    <t>A*: (custo','): 34538.6483537 67 0.0460000038147</t>
  </si>
  <si>
    <t>Dijkstra: (custo','): 34538.6483537 67 0.0450000762939</t>
  </si>
  <si>
    <t xml:space="preserve">  ['308S4','308S5','364S6','599S3','599S4','463S6','16S10','463S8','463S9','463S10','407S3','407S4','461S4','461S5','461S6','461S7','461S8','461S9','461S10','461S11','296S6','461S13','461S14','393S3','393S4','393S5','393S6','303S5','303S6','303S7','303S8','303S9','303S10','303S11','591S0','591S1','591S2','637S0','637S1','378S0','378S1','378S2','378S3','378S4','378S5','378S6','378S7','378S8','131S6','323S4','323S5','478S10','423S1','423S2','423S3','423S4','423S5','423S6','423S7'] 2.698000 </t>
  </si>
  <si>
    <t xml:space="preserve">  ['308S4','308S5','364S6','599S3','599S4','463S6','16S10','463S8','463S9','463S10','407S3','407S4','461S4','461S5','461S6','461S7','461S8','461S9','461S10','461S11','296S6','461S13','461S14','393S3','393S4','393S5','393S6','303S5','303S6','303S7','303S8','303S9','303S10','303S11','591S0','591S1','591S2','637S0','637S1','378S0','378S1','378S2','378S3','378S4','378S5','378S6','378S7','378S8','131S6','323S4','323S5','478S10','423S1','423S2','423S3','423S4','423S5','423S6','423S7'] 2.425000 </t>
  </si>
  <si>
    <t xml:space="preserve">  ['308S4','308S5','364S6','599S3','599S4','463S6','16S10','463S8','463S9','463S10','407S3','407S4','461S4','461S5','461S6','461S7','461S8','461S9','461S10','461S11','296S6','461S13','461S14','393S3','393S4','393S5','393S6','303S5','303S6','303S7','303S8','303S9','303S10','303S11','591S0','591S1','591S2','637S0','637S1','378S0','378S1','378S2','378S3','378S4','378S5','378S6','378S7','378S8','131S6','323S4','323S5','478S10','423S1','423S2','423S3','423S4','423S5','423S6','423S7'] 1.653000 </t>
  </si>
  <si>
    <t xml:space="preserve">  ['308S4','308S5','364S6','599S3','599S4','463S6','16S10','463S8','463S9','463S10','407S3','407S4','461S4','461S5','461S6','461S7','461S8','461S9','461S10','461S11','296S6','461S13','461S14','393S3','393S4','393S5','393S6','303S5','303S6','303S7','303S8','303S9','303S10','303S11','591S0','591S1','591S2','637S0','637S1','378S0','378S1','378S2','378S3','378S4','378S5','378S6','378S7','378S8','131S6','323S4','323S5','478S10','423S1','423S2','423S3','423S4','423S5','423S6','423S7'] 1.885000 </t>
  </si>
  <si>
    <t xml:space="preserve">  ['308S4','308S5','364S6','599S3','599S4','463S6','16S10','463S8','463S9','463S10','407S3','407S4','461S4','461S5','461S6','461S7','461S8','461S9','461S10','461S11','296S6','461S13','461S14','393S3','393S4','393S5','393S6','303S5','303S6','303S7','303S8','303S9','303S10','303S11','591S0','591S1','591S2','637S0','637S1','378S0','378S1','378S2','378S3','378S4','378S5','378S6','378S7','378S8','131S6','323S4','323S5','478S10','423S1','423S2','423S3','423S4','423S5','423S6','423S7'] 1.906000 </t>
  </si>
  <si>
    <t xml:space="preserve">  ['308S4','308S5','364S6','599S3','599S4','463S6','16S10','463S8','463S9','463S10','407S3','407S4','461S4','461S5','461S6','461S7','461S8','461S9','461S10','461S11','296S6','461S13','461S14','393S3','393S4','393S5','393S6','303S5','303S6','303S7','303S8','303S9','303S10','303S11','591S0','591S1','591S2','637S0','637S1','378S0','378S1','378S2','378S3','378S4','378S5','378S6','378S7','378S8','131S6','323S4','323S5','478S10','423S1','423S2','423S3','423S4','423S5','423S6','423S7'] 1.874000 </t>
  </si>
  <si>
    <t xml:space="preserve">  ['308S4','308S5','364S6','599S3','599S4','463S6','16S10','463S8','463S9','463S10','407S3','407S4','461S4','461S5','461S6','461S7','461S8','461S9','461S10','461S11','296S6','461S13','461S14','393S3','393S4','393S5','393S6','303S5','303S6','303S7','303S8','303S9','303S10','303S11','591S0','591S1','591S2','637S0','637S1','378S0','378S1','378S2','378S3','378S4','378S5','378S6','378S7','378S8','131S6','323S4','323S5','478S10','423S1','423S2','423S3','423S4','423S5','423S6','423S7'] 1.769000 </t>
  </si>
  <si>
    <t xml:space="preserve">  ['308S4','308S5','364S6','599S3','599S4','463S6','16S10','463S8','463S9','463S10','407S3','407S4','461S4','461S5','461S6','461S7','461S8','461S9','461S10','461S11','296S6','461S13','461S14','393S3','393S4','393S5','393S6','303S5','303S6','303S7','303S8','303S9','303S10','303S11','591S0','591S1','591S2','637S0','637S1','378S0','378S1','378S2','378S3','378S4','378S5','378S6','378S7','378S8','131S6','323S4','323S5','478S10','423S1','423S2','423S3','423S4','423S5','423S6','423S7'] 1.789000 </t>
  </si>
  <si>
    <t xml:space="preserve">  ['308S4','308S5','364S6','599S3','599S4','463S6','16S10','463S8','463S9','463S10','407S3','407S4','461S4','461S5','461S6','461S7','461S8','461S9','461S10','461S11','296S6','461S13','461S14','393S3','393S4','393S5','393S6','303S5','303S6','303S7','303S8','303S9','303S10','303S11','591S0','591S1','591S2','637S0','637S1','378S0','378S1','378S2','378S3','378S4','378S5','378S6','378S7','378S8','131S6','323S4','323S5','478S10','423S1','423S2','423S3','423S4','423S5','423S6','423S7'] 2.187000 </t>
  </si>
  <si>
    <t xml:space="preserve">  ['512S2','512S3','512S4','512S5','512S6','512S7','512S8','512S9','314S16','314S17','314S18','314S19','14S13','561S8','561S9','561S10','561S11','561S12','561S13','561S14','561S15','561S16','561S17','561S18','306S4','306S5','454S14','414S24','414S25','414S26','414S27','414S28','414S29','414S30','414S31','414S32','414S33','414S34','414S35','414S36','407S5','407S6','407S7','407S8'] 2.173000 </t>
  </si>
  <si>
    <t xml:space="preserve">  ['512S2','512S3','512S4','512S5','512S6','512S7','512S8','512S9','314S16','314S17','314S18','314S19','14S13','561S8','561S9','561S10','561S11','561S12','561S13','561S14','561S15','561S16','561S17','561S18','306S4','306S5','454S14','414S24','414S25','414S26','414S27','414S28','414S29','414S30','414S31','414S32','414S33','414S34','414S35','414S36','407S5','407S6','407S7','407S8'] 1.893000 </t>
  </si>
  <si>
    <t xml:space="preserve">  ['512S2','512S3','512S4','512S5','512S6','512S7','512S8','512S9','314S16','314S17','314S18','314S19','14S13','561S8','561S9','561S10','561S11','561S12','561S13','561S14','561S15','561S16','561S17','561S18','306S4','306S5','454S14','414S24','414S25','414S26','414S27','414S28','414S29','414S30','414S31','414S32','414S33','414S34','414S35','414S36','407S5','407S6','407S7','407S8'] 1.871000 </t>
  </si>
  <si>
    <t xml:space="preserve">  ['512S2','512S3','512S4','512S5','512S6','512S7','512S8','490S0','399S7','399S8','399S9','399S10','69S10','399S12','399S13','399S14','399S15','399S16','399S17','399S18','399S19','399S20','399S21','399S22','399S23','399S24','399S25','399S26','399S27','399S28','399S29','399S30','399S31','399S32','399S33','464S18','464S19','464S20','464S21','464S22','407S0','407S1','407S2','407S3','407S4','407S5','407S6','407S7','407S8'] 2.049000 </t>
  </si>
  <si>
    <t xml:space="preserve">  ['512S2','512S3','512S4','512S5','512S6','512S7','512S8','512S9','314S16','314S17','314S18','314S19','14S13','561S8','561S9','561S10','561S11','561S12','561S13','561S14','561S15','561S16','561S17','561S18','306S4','306S5','454S14','414S24','414S25','414S26','414S27','414S28','414S29','414S30','414S31','414S32','414S33','414S34','414S35','414S36','407S5','407S6','407S7','407S8'] 1.858000 </t>
  </si>
  <si>
    <t xml:space="preserve">  ['512S2','512S3','512S4','512S5','512S6','512S7','512S8','512S9','314S16','314S17','314S18','314S19','14S13','561S8','561S9','561S10','561S11','561S12','561S13','561S14','561S15','561S16','561S17','561S18','306S4','306S5','454S14','414S24','414S25','414S26','414S27','414S28','414S29','414S30','414S31','414S32','414S33','414S34','414S35','414S36','407S5','407S6','407S7','407S8'] 2.012000 </t>
  </si>
  <si>
    <t xml:space="preserve">  ['512S2','512S3','512S4','512S5','512S6','512S7','512S8','512S9','314S16','314S17','314S18','314S19','14S13','561S8','561S9','561S10','561S11','561S12','561S13','561S14','561S15','561S16','561S17','561S18','306S4','306S5','454S14','414S24','414S25','414S26','414S27','414S28','414S29','414S30','414S31','414S32','414S33','414S34','414S35','414S36','407S5','407S6','407S7','407S8'] 2.083000 </t>
  </si>
  <si>
    <t xml:space="preserve">  ['512S2','512S3','512S4','512S5','512S6','512S7','512S8','512S9','314S16','314S17','314S18','314S19','14S13','561S8','561S9','561S10','561S11','561S12','561S13','561S14','561S15','561S16','561S17','561S18','306S4','306S5','454S14','414S24','414S25','414S26','414S27','414S28','414S29','414S30','414S31','414S32','414S33','414S34','414S35','414S36','407S5','407S6','407S7','407S8'] 1.794000 </t>
  </si>
  <si>
    <t xml:space="preserve">  ['512S2','512S3','512S4','512S5','512S6','512S7','512S8','512S9','314S16','314S17','314S18','314S19','14S13','561S8','561S9','561S10','561S11','561S12','561S13','561S14','561S15','561S16','561S17','561S18','306S4','306S5','454S14','414S24','414S25','414S26','414S27','414S28','414S29','414S30','414S31','414S32','414S33','414S34','414S35','414S36','407S5','407S6','407S7','407S8'] 1.972000 </t>
  </si>
  <si>
    <t xml:space="preserve">  ['512S2','512S3','512S4','512S5','512S6','512S7','512S8','512S9','314S16','314S17','314S18','314S19','14S13','561S8','561S9','561S10','561S11','561S12','561S13','561S14','561S15','561S16','561S17','561S18','306S4','306S5','454S14','414S24','414S25','414S26','414S27','414S28','414S29','414S30','414S31','414S32','414S33','414S34','414S35','414S36','407S5','407S6','407S7','407S8'] 1.775000 </t>
  </si>
  <si>
    <t xml:space="preserve">  ['312S2','312S3','312S4','312S5','312S6','312S7','312S8','312S9','312S10','312S11','312S12','312S13','312S14','312S15','312S16','312S17','312S18','312S19','312S20','312S21','312S22','312S23','312S24','354S2','354S3','354S4','354S5','354S6','583S3','583S4','583S5','583S6','602S0','602S1','602S2','602S3','602S4','602S5','602S6','602S7','602S8','602S9','602S10','602S11','586S3','586S4','586S5','586S6','586S7','92S17','586S9','586S10','586S11','586S12','586S13','308S11','308S12','308S13','308S14','308S15','308S16','308S17','639S0','639S1','639S2','639S3','66S0','639S5','639S6','639S7','639S8','639S9','639S10','639S11','639S12','639S13','639S14','639S15','639S16','555S13','555S14','555S15','555S16','555S17','461S9','461S10','461S11','296S6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311S1','311S2','311S3','311S4','311S5','311S6','311S7','311S8','311S9','311S10','295S9','295S10','295S11','295S12'] 4.673000 </t>
  </si>
  <si>
    <t xml:space="preserve">  ['312S2','312S3','312S4','312S5','312S6','312S7','312S8','312S9','312S10','312S11','312S12','312S13','312S14','312S15','312S16','312S17','312S18','312S19','312S20','312S21','312S22','312S23','312S24','354S2','354S3','354S4','354S5','354S6','583S3','583S4','583S5','583S6','602S0','602S1','602S2','602S3','602S4','602S5','602S6','602S7','602S8','602S9','602S10','602S11','586S3','586S4','586S5','586S6','586S7','92S17','586S9','586S10','586S11','586S12','586S13','308S11','308S12','308S13','308S14','308S15','308S16','308S17','639S0','639S1','639S2','639S3','66S0','639S5','639S6','639S7','639S8','639S9','639S10','639S11','639S12','639S13','639S14','639S15','639S16','555S13','555S14','555S15','555S16','555S17','461S9','461S10','461S11','296S6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311S1','311S2','311S3','311S4','311S5','311S6','311S7','311S8','311S9','311S10','295S9','295S10','295S11','295S12'] 4.714000 </t>
  </si>
  <si>
    <t xml:space="preserve">  ['312S2','312S3','312S4','312S5','312S6','312S7','312S8','312S9','312S10','312S11','312S12','312S13','312S14','312S15','312S16','312S17','312S18','312S19','312S20','312S21','312S22','312S23','312S24','354S2','354S3','354S4','354S5','354S6','583S3','583S4','583S5','583S6','602S0','602S1','602S2','602S3','602S4','602S5','602S6','602S7','602S8','602S9','602S10','602S11','586S3','586S4','586S5','586S6','586S7','92S17','586S9','586S10','586S11','586S12','586S13','308S11','308S12','308S13','308S14','308S15','308S16','308S17','639S0','639S1','639S2','639S3','66S0','639S5','639S6','639S7','639S8','639S9','639S10','639S11','639S12','639S13','639S14','639S15','639S16','555S13','555S14','555S15','555S16','555S17','461S9','461S10','461S11','296S6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311S1','311S2','311S3','311S4','311S5','311S6','311S7','311S8','311S9','311S10','295S9','295S10','295S11','295S12'] 5.041000 </t>
  </si>
  <si>
    <t xml:space="preserve">  ['312S2','312S3','312S4','312S5','312S6','312S7','312S8','312S9','312S10','312S11','312S12','312S13','312S14','312S15','312S16','312S17','312S18','312S19','312S20','312S21','312S22','312S23','312S24','354S2','354S3','354S4','354S5','354S6','583S3','583S4','583S5','583S6','602S0','602S1','602S2','602S3','602S4','602S5','602S6','602S7','602S8','602S9','602S10','602S11','586S3','586S4','586S5','586S6','586S7','92S17','586S9','586S10','586S11','586S12','586S13','308S11','308S12','308S13','308S14','308S15','308S16','308S17','639S0','639S1','639S2','639S3','66S0','639S5','639S6','639S7','639S8','639S9','639S10','639S11','639S12','639S13','639S14','639S15','639S16','555S13','555S14','555S15','555S16','555S17','461S9','461S10','461S11','296S6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311S1','311S2','311S3','311S4','311S5','311S6','311S7','311S8','311S9','311S10','295S9','295S10','295S11','295S12'] 4.923000 </t>
  </si>
  <si>
    <t xml:space="preserve">  ['312S2','312S3','312S4','312S5','312S6','312S7','312S8','312S9','312S10','312S11','312S12','312S13','312S14','312S15','312S16','312S17','312S18','312S19','312S20','312S21','312S22','312S23','312S24','354S2','354S3','354S4','354S5','354S6','583S3','583S4','583S5','583S6','602S0','602S1','602S2','602S3','602S4','602S5','602S6','602S7','602S8','602S9','602S10','602S11','586S3','586S4','586S5','586S6','586S7','92S17','586S9','586S10','586S11','586S12','586S13','308S11','308S12','308S13','308S14','308S15','308S16','308S17','639S0','639S1','639S2','639S3','66S0','639S5','639S6','639S7','639S8','639S9','639S10','639S11','639S12','639S13','639S14','639S15','639S16','555S13','555S14','555S15','555S16','555S17','461S9','461S10','461S11','296S6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311S1','311S2','311S3','311S4','311S5','311S6','311S7','311S8','311S9','311S10','295S9','295S10','295S11','295S12'] 4.795000 </t>
  </si>
  <si>
    <t xml:space="preserve">  ['312S2','312S3','312S4','312S5','312S6','312S7','312S8','312S9','312S10','312S11','312S12','312S13','312S14','312S15','312S16','312S17','312S18','312S19','312S20','312S21','312S22','312S23','312S24','354S2','354S3','354S4','354S5','354S6','583S3','583S4','583S5','583S6','602S0','602S1','602S2','602S3','602S4','602S5','602S6','602S7','602S8','602S9','602S10','602S11','586S3','586S4','586S5','586S6','586S7','92S17','586S9','586S10','586S11','586S12','586S13','308S11','308S12','308S13','308S14','308S15','308S16','308S17','639S0','639S1','639S2','639S3','66S0','639S5','639S6','639S7','639S8','639S9','639S10','639S11','639S12','639S13','639S14','639S15','639S16','555S13','555S14','555S15','555S16','555S17','461S9','461S10','461S11','296S6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311S1','311S2','311S3','311S4','311S5','311S6','311S7','311S8','311S9','311S10','295S9','295S10','295S11','295S12'] 4.819000 </t>
  </si>
  <si>
    <t xml:space="preserve">  ['312S2','312S3','312S4','312S5','312S6','312S7','312S8','312S9','312S10','312S11','312S12','312S13','312S14','312S15','312S16','312S17','312S18','312S19','312S20','312S21','312S22','312S23','312S24','354S2','354S3','354S4','354S5','354S6','583S3','583S4','583S5','583S6','602S0','602S1','602S2','602S3','602S4','602S5','602S6','602S7','602S8','602S9','602S10','602S11','586S3','586S4','586S5','586S6','586S7','92S17','586S9','586S10','586S11','586S12','586S13','308S11','308S12','308S13','308S14','308S15','308S16','308S17','639S0','639S1','639S2','639S3','66S0','639S5','639S6','639S7','639S8','639S9','639S10','639S11','639S12','639S13','639S14','639S15','639S16','555S13','555S14','555S15','555S16','555S17','461S9','461S10','461S11','296S6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311S1','311S2','311S3','311S4','311S5','311S6','311S7','311S8','311S9','311S10','295S9','295S10','295S11','295S12'] 4.629000 </t>
  </si>
  <si>
    <t xml:space="preserve">  ['312S2','312S3','312S4','312S5','312S6','312S7','312S8','312S9','312S10','312S11','312S12','312S13','312S14','312S15','312S16','312S17','312S18','312S19','312S20','312S21','312S22','312S23','312S24','354S2','354S3','354S4','354S5','354S6','583S3','583S4','583S5','583S6','602S0','602S1','602S2','602S3','602S4','602S5','602S6','602S7','602S8','602S9','602S10','602S11','586S3','586S4','586S5','586S6','586S7','92S17','586S9','586S10','586S11','586S12','586S13','308S11','308S12','308S13','308S14','308S15','308S16','308S17','639S0','639S1','639S2','639S3','66S0','639S5','639S6','639S7','639S8','639S9','639S10','639S11','639S12','639S13','639S14','639S15','639S16','555S13','555S14','555S15','555S16','555S17','461S9','461S10','461S11','296S6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311S1','311S2','311S3','311S4','311S5','311S6','311S7','311S8','311S9','311S10','295S9','295S10','295S11','295S12'] 4.806000 </t>
  </si>
  <si>
    <t xml:space="preserve">  ['312S2','312S3','312S4','312S5','312S6','312S7','312S8','312S9','312S10','312S11','312S12','312S13','312S14','312S15','312S16','312S17','312S18','312S19','312S20','312S21','312S22','312S23','312S24','354S2','354S3','354S4','354S5','354S6','583S3','583S4','583S5','583S6','602S0','602S1','602S2','602S3','602S4','602S5','602S6','602S7','602S8','602S9','602S10','602S11','586S3','586S4','586S5','586S6','586S7','92S17','586S9','586S10','586S11','586S12','586S13','308S11','308S12','308S13','308S14','308S15','308S16','308S17','639S0','639S1','639S2','639S3','66S0','639S5','639S6','639S7','639S8','639S9','639S10','639S11','639S12','639S13','639S14','639S15','639S16','555S13','555S14','555S15','555S16','555S17','461S9','461S10','461S11','296S6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311S1','311S2','311S3','311S4','311S5','311S6','311S7','311S8','311S9','311S10','295S9','295S10','295S11','295S12'] 5.056000 </t>
  </si>
  <si>
    <t xml:space="preserve">  ['312S2','312S3','312S4','312S5','312S6','312S7','312S8','312S9','312S10','312S11','312S12','312S13','312S14','312S15','312S16','312S17','312S18','312S19','312S20','312S21','312S22','312S23','312S24','354S2','354S3','354S4','354S5','354S6','583S3','583S4','583S5','583S6','602S0','602S1','602S2','602S3','602S4','602S5','602S6','602S7','602S8','602S9','602S10','602S11','586S3','586S4','586S5','586S6','586S7','92S17','586S9','586S10','586S11','586S12','586S13','308S11','308S12','308S13','308S14','308S15','308S16','308S17','639S0','639S1','639S2','639S3','66S0','639S5','639S6','639S7','639S8','639S9','639S10','639S11','639S12','639S13','639S14','639S15','639S16','555S13','555S14','555S15','555S16','555S17','461S9','461S10','461S11','296S6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311S1','311S2','311S3','311S4','311S5','311S6','311S7','311S8','311S9','311S10','295S9','295S10','295S11','295S12'] 4.378000 </t>
  </si>
  <si>
    <t xml:space="preserve">  ['471S4','471S5','471S6','286S10','286S11','286S12','286S13','129S10','286S15','286S16','286S17','286S18','286S19','286S20','399S23','399S24','399S25','399S26','399S27','399S28','399S29','399S30','399S31','399S32','399S33','464S18','457S4','457S5','457S6','457S7','457S8','457S9','457S10','464S10','464S11','372S1','378S0','378S1','378S2','378S3','378S4','378S5','378S6','378S7','378S8','131S6','323S4','323S5','478S10','423S1','423S2','423S3','423S4','423S5','423S6','423S7','423S8','423S9','498S1','498S2','498S3','498S4','498S5','498S6','498S7','498S8','498S9','447S1','447S2','447S3','447S4','559S27','559S28','302S5','302S6','302S7','302S8','302S9','302S10'] 5.622000 </t>
  </si>
  <si>
    <t xml:space="preserve">  ['471S4','471S5','471S6','286S10','286S11','286S12','286S13','129S10','286S15','286S16','286S17','286S18','286S19','286S20','399S23','399S24','399S25','399S26','399S27','399S28','399S29','399S30','399S31','399S32','399S33','464S18','457S4','457S5','457S6','457S7','457S8','457S9','457S10','464S10','464S11','372S1','378S0','378S1','378S2','378S3','378S4','378S5','378S6','378S7','378S8','131S6','323S4','323S5','478S10','423S1','423S2','423S3','423S4','423S5','423S6','423S7','423S8','423S9','498S1','498S2','498S3','498S4','498S5','498S6','498S7','498S8','498S9','447S1','447S2','447S3','447S4','559S27','559S28','302S5','302S6','302S7','302S8','302S9','302S10'] 5.111000 </t>
  </si>
  <si>
    <t xml:space="preserve">  ['471S4','471S5','471S6','286S10','286S11','286S12','286S13','129S10','286S15','286S16','286S17','286S18','286S19','286S20','399S23','399S24','399S25','399S26','399S27','399S28','399S29','399S30','399S31','399S32','399S33','464S18','457S4','457S5','457S6','457S7','457S8','457S9','457S10','464S10','464S11','372S1','378S0','378S1','378S2','378S3','378S4','378S5','378S6','378S7','378S8','131S6','323S4','588S13','588S14','588S15','537S2','537S3','553S20','553S21','553S22','537S8','537S9','537S10','310S0','537S12','537S13','537S14','537S15','537S16','537S17','537S18','497S0','497S1','497S2','497S3','497S4','504S10','139S11','108S4','360S5','360S6','302S3','302S4','302S5','302S6','302S7','302S8','302S9','302S10'] 5.331000 </t>
  </si>
  <si>
    <t xml:space="preserve">  ['471S4','471S5','471S6','286S10','286S11','286S12','286S13','129S10','286S15','286S16','286S17','286S18','286S19','286S20','399S23','399S24','399S25','399S26','399S27','399S28','399S29','399S30','399S31','399S32','399S33','464S18','457S4','457S5','457S6','457S7','457S8','457S9','457S10','464S10','464S11','372S1','378S0','378S1','378S2','378S3','378S4','378S5','378S6','378S7','378S8','131S6','323S4','323S5','478S10','423S1','423S2','423S3','423S4','423S5','423S6','423S7','423S8','423S9','498S1','498S2','498S3','498S4','498S5','498S6','498S7','498S8','498S9','447S1','447S2','447S3','447S4','559S27','559S28','302S5','302S6','302S7','302S8','302S9','302S10'] 6.073000 </t>
  </si>
  <si>
    <t xml:space="preserve">  ['471S4','471S5','471S6','286S10','286S11','286S12','286S13','129S10','286S15','286S16','286S17','286S18','286S19','286S20','399S23','399S24','399S25','399S26','399S27','399S28','399S29','399S30','399S31','399S32','399S33','464S18','457S4','457S5','457S6','457S7','457S8','457S9','457S10','464S10','464S11','372S1','378S0','378S1','378S2','378S3','378S4','378S5','378S6','378S7','378S8','131S6','323S4','588S13','588S14','588S15','537S2','537S3','553S20','553S21','553S22','537S8','537S9','537S10','310S0','537S12','537S13','537S14','537S15','537S16','537S17','537S18','497S0','497S1','497S2','497S3','497S4','504S10','139S11','108S4','360S5','360S6','302S3','302S4','302S5','302S6','302S7','302S8','302S9','302S10'] 5.518000 </t>
  </si>
  <si>
    <t xml:space="preserve">  ['471S4','471S5','471S6','286S10','286S11','286S12','286S13','129S10','286S15','286S16','286S17','286S18','286S19','286S20','399S23','399S24','399S25','399S26','399S27','399S28','399S29','399S30','399S31','399S32','399S33','464S18','457S4','457S5','457S6','457S7','457S8','457S9','457S10','464S10','464S11','372S1','378S0','378S1','378S2','378S3','378S4','378S5','378S6','378S7','378S8','131S6','323S4','588S13','588S14','588S15','537S2','537S3','553S20','553S21','553S22','537S8','537S9','537S10','310S0','537S12','537S13','537S14','537S15','537S16','537S17','537S18','497S0','497S1','497S2','497S3','497S4','504S10','139S11','108S4','360S5','360S6','302S3','302S4','302S5','302S6','302S7','302S8','302S9','302S10'] 5.365000 </t>
  </si>
  <si>
    <t xml:space="preserve">  ['471S4','471S5','471S6','286S10','286S11','286S12','286S13','129S10','286S15','286S16','286S17','286S18','286S19','286S20','399S23','399S24','399S25','399S26','399S27','399S28','399S29','399S30','399S31','399S32','399S33','464S18','457S4','457S5','457S6','457S7','457S8','457S9','457S10','464S10','464S11','372S1','378S0','378S1','378S2','378S3','378S4','378S5','378S6','378S7','378S8','131S6','323S4','323S5','478S10','423S1','423S2','423S3','423S4','423S5','423S6','423S7','423S8','423S9','498S1','498S2','498S3','498S4','498S5','498S6','498S7','498S8','498S9','447S1','447S2','447S3','447S4','559S27','559S28','302S5','302S6','302S7','302S8','302S9','302S10'] 4.922000 </t>
  </si>
  <si>
    <t xml:space="preserve">  ['471S4','471S5','471S6','286S10','286S11','286S12','286S13','129S10','286S15','286S16','286S17','286S18','286S19','286S20','399S23','399S24','399S25','399S26','399S27','399S28','399S29','399S30','399S31','399S32','399S33','464S18','457S4','457S5','457S6','457S7','457S8','457S9','457S10','464S10','464S11','372S1','378S0','378S1','378S2','378S3','378S4','378S5','378S6','378S7','378S8','131S6','323S4','323S5','478S10','423S1','423S2','423S3','423S4','423S5','423S6','423S7','423S8','423S9','498S1','498S2','498S3','498S4','498S5','498S6','498S7','498S8','498S9','447S1','447S2','447S3','447S4','559S27','559S28','302S5','302S6','302S7','302S8','302S9','302S10'] 5.055000 </t>
  </si>
  <si>
    <t xml:space="preserve">  ['471S4','471S5','471S6','286S10','286S11','286S12','286S13','129S10','286S15','286S16','286S17','286S18','286S19','286S20','399S23','399S24','399S25','399S26','399S27','399S28','399S29','399S30','399S31','399S32','399S33','464S18','457S4','457S5','457S6','457S7','457S8','457S9','457S10','464S10','464S11','372S1','378S0','378S1','378S2','378S3','378S4','378S5','378S6','378S7','378S8','131S6','323S4','588S13','588S14','588S15','537S2','537S3','553S20','553S21','553S22','537S8','537S9','537S10','310S0','537S12','537S13','537S14','537S15','537S16','537S17','537S18','497S0','497S1','497S2','497S3','497S4','504S10','139S11','108S4','360S5','360S6','302S3','302S4','302S5','302S6','302S7','302S8','302S9','302S10'] 8.835000 </t>
  </si>
  <si>
    <t xml:space="preserve">  ['471S4','471S5','471S6','286S10','286S11','286S12','286S13','129S10','286S15','286S16','286S17','286S18','286S19','286S20','399S23','399S24','399S25','399S26','399S27','399S28','399S29','399S30','399S31','399S32','399S33','464S18','457S4','457S5','457S6','457S7','457S8','457S9','457S10','464S10','464S11','372S1','378S0','378S1','378S2','378S3','378S4','378S5','378S6','378S7','378S8','131S6','323S4','323S5','478S10','423S1','423S2','423S3','423S4','423S5','423S6','423S7','423S8','423S9','498S1','498S2','498S3','498S4','498S5','498S6','498S7','498S8','498S9','447S1','447S2','447S3','447S4','559S27','559S28','302S5','302S6','302S7','302S8','302S9','302S10'] 5.096000 </t>
  </si>
  <si>
    <t xml:space="preserve">  ['629S1','252S14','12S12','463S1','463S2','491S6','555S11','555S12','555S13','555S14','555S15','555S16','555S17','461S9','461S10','461S11','296S6','461S13','461S14','393S3','393S4','393S5','393S6','303S5','303S6','303S7','303S8','303S9','303S10','303S11','591S0','591S1','591S2','591S3','591S4','350S1','591S6','591S7','591S8','347S4','591S10','591S11','591S12','591S13','591S14','591S15','591S16','149S12','591S18','591S19','591S20','591S21','591S22','591S23','591S24','591S25','591S26','591S27','591S28','591S29','591S30','591S31','591S32','591S33','591S34','591S35','591S36','591S37','591S38','591S39','591S40','591S41','591S42','591S43','42S34','591S45','591S46','591S47','591S48','42S31','591S50','591S51','575S1','575S2','575S3','575S4','575S5','575S6','575S7'] 24.095000 </t>
  </si>
  <si>
    <t xml:space="preserve">  ['629S1','252S14','12S12','463S1','463S2','491S6','555S11','555S12','555S13','555S14','555S15','555S16','555S17','461S9','461S10','461S11','296S6','461S13','461S14','393S3','393S4','393S5','393S6','303S5','303S6','303S7','303S8','303S9','303S10','303S11','591S0','591S1','591S2','591S3','591S4','350S1','591S6','591S7','591S8','347S4','591S10','591S11','591S12','591S13','591S14','591S15','591S16','149S12','591S18','591S19','591S20','591S21','591S22','591S23','591S24','591S25','591S26','591S27','591S28','591S29','591S30','591S31','591S32','591S33','591S34','591S35','591S36','591S37','591S38','591S39','591S40','591S41','591S42','591S43','42S34','591S45','591S46','591S47','591S48','42S31','591S50','591S51','575S1','575S2','575S3','575S4','575S5','575S6','575S7'] 25.952000 </t>
  </si>
  <si>
    <t xml:space="preserve">  ['629S1','252S14','12S12','463S1','463S2','491S6','555S11','555S12','555S13','555S14','555S15','555S16','555S17','461S9','461S10','461S11','296S6','461S13','461S14','393S3','393S4','393S5','393S6','303S5','303S6','303S7','303S8','303S9','303S10','303S11','591S0','591S1','591S2','591S3','591S4','350S1','591S6','591S7','591S8','347S4','591S10','591S11','591S12','591S13','591S14','591S15','591S16','149S12','591S18','591S19','591S20','591S21','591S22','591S23','591S24','591S25','591S26','591S27','591S28','591S29','591S30','591S31','591S32','591S33','591S34','591S35','591S36','591S37','591S38','591S39','591S40','591S41','591S42','591S43','42S34','591S45','591S46','591S47','591S48','42S31','591S50','591S51','575S1','575S2','575S3','575S4','575S5','575S6','575S7'] 30.492000 </t>
  </si>
  <si>
    <t xml:space="preserve">  ['629S1','252S14','12S12','463S1','463S2','491S6','555S11','555S12','555S13','555S14','555S15','555S16','555S17','461S9','461S10','461S11','296S6','461S13','461S14','393S3','393S4','393S5','393S6','303S5','303S6','303S7','303S8','303S9','303S10','303S11','591S0','591S1','591S2','591S3','591S4','350S1','591S6','591S7','591S8','347S4','591S10','591S11','591S12','591S13','591S14','591S15','591S16','149S12','591S18','591S19','591S20','591S21','591S22','591S23','591S24','591S25','591S26','591S27','591S28','591S29','591S30','591S31','591S32','591S33','591S34','591S35','591S36','591S37','591S38','591S39','591S40','591S41','591S42','591S43','42S34','591S45','591S46','591S47','591S48','42S31','591S50','591S51','575S1','575S2','575S3','575S4','575S5','575S6','575S7'] 24.374000 </t>
  </si>
  <si>
    <t xml:space="preserve">  ['629S1','252S14','12S12','463S1','463S2','491S6','555S11','555S12','555S13','555S14','555S15','555S16','555S17','461S9','461S10','461S11','296S6','461S13','461S14','393S3','393S4','393S5','393S6','303S5','303S6','303S7','303S8','303S9','303S10','303S11','591S0','591S1','591S2','591S3','591S4','350S1','591S6','591S7','591S8','347S4','591S10','591S11','591S12','591S13','591S14','591S15','591S16','149S12','591S18','591S19','591S20','591S21','591S22','591S23','591S24','591S25','591S26','591S27','591S28','591S29','591S30','591S31','591S32','591S33','591S34','591S35','591S36','591S37','591S38','591S39','591S40','591S41','591S42','591S43','42S34','591S45','591S46','591S47','591S48','42S31','591S50','591S51','575S1','575S2','575S3','575S4','575S5','575S6','575S7'] 11.170000 </t>
  </si>
  <si>
    <t xml:space="preserve">  ['629S1','252S14','12S12','463S1','463S2','491S6','555S11','555S12','555S13','555S14','555S15','555S16','555S17','461S9','461S10','461S11','296S6','461S13','461S14','393S3','393S4','393S5','393S6','303S5','303S6','303S7','303S8','303S9','303S10','303S11','591S0','591S1','591S2','591S3','591S4','350S1','591S6','591S7','591S8','347S4','591S10','591S11','591S12','591S13','591S14','591S15','591S16','149S12','591S18','591S19','591S20','591S21','591S22','591S23','591S24','591S25','591S26','591S27','591S28','591S29','591S30','591S31','591S32','591S33','591S34','591S35','591S36','591S37','591S38','591S39','591S40','591S41','591S42','591S43','42S34','591S45','591S46','591S47','591S48','42S31','591S50','591S51','575S1','575S2','575S3','575S4','575S5','575S6','575S7'] 24.319000 </t>
  </si>
  <si>
    <t xml:space="preserve">  ['629S1','252S14','12S12','463S1','463S2','491S6','555S11','555S12','555S13','555S14','555S15','555S16','555S17','461S9','461S10','461S11','296S6','461S13','461S14','393S3','393S4','393S5','393S6','303S5','303S6','303S7','303S8','303S9','303S10','303S11','591S0','591S1','591S2','591S3','591S4','350S1','591S6','591S7','591S8','347S4','591S10','591S11','591S12','591S13','591S14','591S15','591S16','149S12','591S18','591S19','591S20','591S21','591S22','591S23','591S24','591S25','591S26','591S27','591S28','591S29','591S30','591S31','591S32','591S33','591S34','591S35','591S36','591S37','591S38','591S39','591S40','591S41','591S42','591S43','42S34','591S45','591S46','591S47','591S48','42S31','591S50','591S51','575S1','575S2','575S3','575S4','575S5','575S6','575S7'] 7.747000 </t>
  </si>
  <si>
    <t xml:space="preserve">  ['629S1','252S14','12S12','463S1','463S2','491S6','555S11','555S12','555S13','555S14','555S15','555S16','555S17','461S9','461S10','461S11','296S6','461S13','461S14','393S3','393S4','393S5','393S6','303S5','303S6','303S7','303S8','303S9','303S10','303S11','591S0','591S1','591S2','591S3','591S4','350S1','591S6','591S7','591S8','347S4','591S10','591S11','591S12','591S13','591S14','591S15','591S16','149S12','591S18','591S19','591S20','591S21','591S22','591S23','591S24','591S25','591S26','591S27','591S28','591S29','591S30','591S31','591S32','591S33','591S34','591S35','591S36','591S37','591S38','591S39','591S40','591S41','591S42','591S43','42S34','591S45','591S46','591S47','591S48','42S31','591S50','591S51','575S1','575S2','575S3','575S4','575S5','575S6','575S7'] 5.585000 </t>
  </si>
  <si>
    <t xml:space="preserve">  ['629S1','252S14','12S12','463S1','463S2','491S6','555S11','555S12','555S13','555S14','555S15','555S16','555S17','461S9','461S10','461S11','296S6','461S13','461S14','393S3','393S4','393S5','393S6','303S5','303S6','303S7','303S8','303S9','303S10','303S11','591S0','591S1','591S2','591S3','591S4','350S1','591S6','591S7','591S8','347S4','591S10','591S11','591S12','591S13','591S14','591S15','591S16','149S12','591S18','591S19','591S20','591S21','591S22','591S23','591S24','591S25','591S26','591S27','591S28','591S29','591S30','591S31','591S32','591S33','591S34','591S35','591S36','591S37','591S38','591S39','591S40','591S41','591S42','591S43','42S34','591S45','591S46','591S47','591S48','42S31','591S50','591S51','575S1','575S2','575S3','575S4','575S5','575S6','575S7'] 28.205000 </t>
  </si>
  <si>
    <t xml:space="preserve">  ['629S1','252S14','12S12','463S1','463S2','491S6','555S11','555S12','555S13','555S14','555S15','555S16','555S17','461S9','461S10','461S11','296S6','461S13','461S14','393S3','393S4','393S5','393S6','303S5','303S6','303S7','303S8','303S9','303S10','303S11','591S0','591S1','591S2','591S3','591S4','350S1','591S6','591S7','591S8','347S4','591S10','591S11','591S12','591S13','591S14','591S15','591S16','149S12','591S18','591S19','591S20','591S21','591S22','591S23','591S24','591S25','591S26','591S27','591S28','591S29','591S30','591S31','591S32','591S33','591S34','591S35','591S36','591S37','591S38','591S39','591S40','591S41','591S42','591S43','42S34','591S45','591S46','591S47','591S48','42S31','591S50','591S51','575S1','575S2','575S3','575S4','575S5','575S6','575S7'] 46.537000 </t>
  </si>
  <si>
    <t xml:space="preserve">  ['363S28','363S29','363S30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286S10','286S11','286S12','286S13','129S10','286S15','286S16','286S17','286S18','286S19','286S20','399S23','399S24','399S25','399S26','399S27','399S28','399S29','558S2','558S3','558S4','558S5','558S6','558S7','558S8','558S9','558S10','558S11','558S12','65S1','558S14','558S15','558S16','9S14','647S5','569S9','632S5','500S1','326S2','80S9','156S3','500S5','500S6','500S7'] 4.851000 </t>
  </si>
  <si>
    <t xml:space="preserve">  ['363S28','363S29','363S30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327S2','327S3','327S4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450S1','450S2','450S3','450S4','450S5','450S6','450S7','450S8','255S3','450S10','37S21','37S22','285S0','285S1','31S20','285S3','285S4','644S4','644S5','644S6','443S0','632S1','142S1','465S0','465S1','465S2','98S4','433S4','433S5','500S7'] 4.289000 </t>
  </si>
  <si>
    <t xml:space="preserve">  ['363S28','363S29','363S30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327S2','327S3','327S4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450S1','450S2','450S3','450S4','450S5','450S6','450S7','450S8','255S3','450S10','37S21','37S22','285S0','285S1','31S20','285S3','285S4','644S4','644S5','644S6','443S0','632S1','142S1','465S0','465S1','465S2','98S4','433S4','433S5','500S7'] 4.798000 </t>
  </si>
  <si>
    <t xml:space="preserve">  ['363S28','363S29','363S30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327S2','327S3','327S4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450S1','450S2','450S3','450S4','450S5','450S6','450S7','450S8','255S3','450S10','37S21','37S22','285S0','285S1','31S20','285S3','285S4','644S4','644S5','644S6','443S0','632S1','142S1','465S0','465S1','465S2','98S4','433S4','433S5','500S7'] 4.200000 </t>
  </si>
  <si>
    <t xml:space="preserve">  ['363S28','363S29','363S30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327S2','327S3','327S4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450S1','450S2','450S3','450S4','450S5','450S6','450S7','450S8','255S3','450S10','37S21','37S22','285S0','285S1','31S20','285S3','285S4','644S4','644S5','644S6','443S0','632S1','142S1','465S0','465S1','465S2','98S4','433S4','433S5','500S7'] 3.973000 </t>
  </si>
  <si>
    <t xml:space="preserve">  ['363S28','363S29','363S30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327S2','327S3','327S4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450S1','450S2','450S3','450S4','450S5','450S6','450S7','450S8','255S3','450S10','37S21','37S22','285S0','285S1','31S20','285S3','285S4','644S4','644S5','644S6','443S0','632S1','142S1','465S0','465S1','465S2','98S4','433S4','433S5','500S7'] 4.666000 </t>
  </si>
  <si>
    <t xml:space="preserve">  ['363S28','363S29','363S30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327S2','327S3','327S4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450S1','450S2','450S3','450S4','450S5','450S6','450S7','450S8','255S3','450S10','37S21','37S22','285S0','285S1','31S20','285S3','285S4','644S4','644S5','644S6','443S0','632S1','142S1','465S0','465S1','465S2','98S4','433S4','433S5','500S7'] 4.502000 </t>
  </si>
  <si>
    <t xml:space="preserve">  ['363S28','363S29','363S30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393S3','393S4','393S5','393S6','303S5','303S6','303S7','303S8','303S9','303S10','303S11','591S0','591S1','591S2','591S3','591S4','350S1','591S6','591S7','366S2','366S3','366S4','366S5','366S6','366S7','366S8','416S16','416S17','611S10','611S11','611S12','110S2','611S14','611S15','611S16','611S17','69S8','226S18','561S5','561S6','14S13','314S21','314S22','372S6','372S7','372S8','372S9','372S10','372S11','372S12','372S13','372S14','372S15','454S0','404S0','404S1','404S2','152S11','647S3','9S14','647S5','569S9','632S5','500S1','326S2','80S9','156S3','500S5','500S6','500S7'] 5.344000 </t>
  </si>
  <si>
    <t xml:space="preserve">  ['363S28','363S29','363S30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327S2','327S3','327S4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450S1','450S2','450S3','450S4','450S5','450S6','450S7','450S8','255S3','450S10','37S21','37S22','285S0','285S1','31S20','285S3','285S4','644S4','644S5','644S6','443S0','632S1','142S1','465S0','465S1','465S2','98S4','433S4','433S5','500S7'] 4.265000 </t>
  </si>
  <si>
    <t xml:space="preserve">  ['363S28','363S29','363S30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327S2','327S3','327S4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450S1','450S2','450S3','450S4','450S5','450S6','450S7','450S8','255S3','450S10','37S21','37S22','285S0','285S1','31S20','285S3','285S4','644S4','644S5','644S6','443S0','632S1','142S1','465S0','465S1','465S2','98S4','433S4','433S5','500S7'] 4.389000 </t>
  </si>
  <si>
    <t xml:space="preserve">  ['559S2','559S3','559S4','559S5','559S6','559S7','559S8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366S5','366S6','366S7','366S8','416S16','416S17','611S10','611S11','611S12','110S2','611S14','611S15','425S10','425S11','381S14','381S15','194S0','435S1','435S2','435S3','435S4','435S5','520S9','520S10','39S10','39S11','520S13','520S14','520S15'] 2.400000 </t>
  </si>
  <si>
    <t xml:space="preserve">  ['559S2','559S3','559S4','559S5','559S6','559S7','559S8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366S5','366S6','366S7','366S8','416S16','416S17','611S10','611S11','611S12','110S2','611S14','611S15','611S16','611S17','69S8','226S18','561S5','561S6','14S13','314S21','314S22','372S6','372S7','372S8','372S9','520S15'] 1.988000 </t>
  </si>
  <si>
    <t xml:space="preserve">  ['559S2','559S3','559S4','559S5','559S6','559S7','559S8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286S10','286S11','286S12','286S13','129S10','286S15','286S16','286S17','286S18','286S19','286S20','399S23','399S24','399S25','399S26','399S27','525S1','525S2','525S3','525S4','525S5','525S6','525S7','170S10','372S6','372S7','372S8','372S9','520S15'] 1.915000 </t>
  </si>
  <si>
    <t xml:space="preserve">  ['559S2','559S3','559S4','559S5','559S6','559S7','559S8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286S10','286S11','286S12','286S13','129S10','286S15','286S16','286S17','286S18','286S19','286S20','399S23','399S24','399S25','399S26','399S27','525S1','525S2','525S3','525S4','525S5','525S6','525S7','170S10','372S6','372S7','372S8','372S9','520S15'] 2.121000 </t>
  </si>
  <si>
    <t xml:space="preserve">  ['559S2','559S3','559S4','559S5','559S6','559S7','559S8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366S5','366S6','366S7','366S8','416S16','416S17','611S10','611S11','611S12','110S2','611S14','611S15','611S16','611S17','69S8','226S18','561S5','561S6','14S13','314S21','314S22','372S6','372S7','372S8','372S9','520S15'] 1.995000 </t>
  </si>
  <si>
    <t xml:space="preserve">  ['559S2','559S3','559S4','559S5','559S6','559S7','559S8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366S5','366S6','366S7','366S8','416S16','416S17','611S10','611S11','611S12','110S2','611S14','611S15','611S16','611S17','69S8','226S18','561S5','561S6','14S13','314S21','314S22','372S6','372S7','372S8','372S9','520S15'] 2.101000 </t>
  </si>
  <si>
    <t xml:space="preserve">  ['559S2','559S3','559S4','559S5','559S6','559S7','559S8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366S5','366S6','366S7','366S8','416S16','416S17','611S10','611S11','611S12','110S2','611S14','611S15','611S16','611S17','69S8','226S18','561S5','561S6','14S13','314S21','314S22','372S6','372S7','372S8','372S9','520S15'] 2.088000 </t>
  </si>
  <si>
    <t xml:space="preserve">  ['559S2','559S3','559S4','559S5','559S6','559S7','559S8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366S5','366S6','366S7','366S8','416S16','416S17','611S10','611S11','611S12','110S2','611S14','611S15','611S16','611S17','69S8','226S18','561S5','561S6','14S13','314S21','314S22','372S6','372S7','372S8','372S9','520S15'] 2.442000 </t>
  </si>
  <si>
    <t xml:space="preserve">  ['559S2','559S3','559S4','559S5','559S6','559S7','559S8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286S10','286S11','286S12','286S13','129S10','286S15','286S16','286S17','286S18','286S19','286S20','399S23','399S24','399S25','399S26','399S27','525S1','525S2','525S3','525S4','525S5','525S6','525S7','170S10','372S6','372S7','372S8','372S9','520S15'] 1.963000 </t>
  </si>
  <si>
    <t xml:space="preserve">  ['559S2','559S3','559S4','559S5','559S6','559S7','559S8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366S5','366S6','366S7','366S8','416S16','416S17','611S10','611S11','611S12','110S2','611S14','611S15','611S16','611S17','69S8','226S18','561S5','561S6','14S13','314S21','314S22','372S6','372S7','372S8','372S9','520S15'] 2.341000 </t>
  </si>
  <si>
    <t xml:space="preserve">  ['318S11','318S12','245S12','318S14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436S5','271S5','147S8','436S8','436S9','591S61','591S62','591S63','591S64','591S65','591S66','591S67','591S68','591S69','591S70','591S71','591S72','591S73','591S74','591S75'] 1.429000 </t>
  </si>
  <si>
    <t xml:space="preserve">  ['318S11','318S12','245S12','318S14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436S5','271S5','147S8','436S8','436S9','591S61','591S62','591S63','591S64','591S65','591S66','591S67','591S68','591S69','591S70','591S71','591S72','591S73','591S74','591S75'] 1.415000 </t>
  </si>
  <si>
    <t xml:space="preserve">  ['318S11','318S12','245S12','318S14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436S5','271S5','147S8','436S8','436S9','591S61','591S62','591S63','591S64','591S65','591S66','591S67','591S68','591S69','591S70','591S71','591S72','591S73','591S74','591S75'] 1.565000 </t>
  </si>
  <si>
    <t xml:space="preserve">  ['318S11','318S12','245S12','318S14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436S5','271S5','147S8','436S8','436S9','591S61','591S62','591S63','591S64','591S65','591S66','591S67','591S68','591S69','591S70','591S71','591S72','591S73','591S74','591S75'] 1.500000 </t>
  </si>
  <si>
    <t xml:space="preserve">  ['318S11','318S12','245S12','318S14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436S5','271S5','147S8','436S8','436S9','591S61','591S62','591S63','591S64','591S65','591S66','591S67','591S68','591S69','591S70','591S71','591S72','591S73','591S74','591S75'] 1.517000 </t>
  </si>
  <si>
    <t xml:space="preserve">  ['318S11','318S12','245S12','318S14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436S5','271S5','147S8','436S8','436S9','591S61','591S62','591S63','591S64','591S65','591S66','591S67','591S68','591S69','591S70','591S71','591S72','591S73','591S74','591S75'] 1.531000 </t>
  </si>
  <si>
    <t xml:space="preserve">  ['318S11','318S12','245S12','318S14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436S5','271S5','147S8','436S8','436S9','591S61','591S62','591S63','591S64','591S65','591S66','591S67','591S68','591S69','591S70','591S71','591S72','591S73','591S74','591S75'] 1.431000 </t>
  </si>
  <si>
    <t xml:space="preserve">  ['318S11','318S12','245S12','318S14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436S5','271S5','147S8','436S8','436S9','591S61','591S62','591S63','591S64','591S65','591S66','591S67','591S68','591S69','591S70','591S71','591S72','591S73','591S74','591S75'] 1.589000 </t>
  </si>
  <si>
    <t xml:space="preserve">  ['318S11','318S12','245S12','318S14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436S5','271S5','147S8','436S8','436S9','591S61','591S62','591S63','591S64','591S65','591S66','591S67','591S68','591S69','591S70','591S71','591S72','591S73','591S74','591S75'] 1.442000 </t>
  </si>
  <si>
    <t xml:space="preserve">  ['318S11','318S12','245S12','318S14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436S5','271S5','147S8','436S8','436S9','591S61','591S62','591S63','591S64','591S65','591S66','591S67','591S68','591S69','591S70','591S71','591S72','591S73','591S74','591S75'] 1.494000 </t>
  </si>
  <si>
    <t xml:space="preserve">  ['541S6','541S7','541S8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] 2.393000 </t>
  </si>
  <si>
    <t xml:space="preserve">  ['541S6','541S7','541S8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] 2.387000 </t>
  </si>
  <si>
    <t xml:space="preserve">  ['541S6','541S7','541S8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] 2.370000 </t>
  </si>
  <si>
    <t xml:space="preserve">  ['541S6','541S7','541S8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] 2.368000 </t>
  </si>
  <si>
    <t xml:space="preserve">  ['541S6','541S7','541S8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] 2.391000 </t>
  </si>
  <si>
    <t xml:space="preserve">  ['541S6','541S7','541S8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] 2.456000 </t>
  </si>
  <si>
    <t xml:space="preserve">  ['541S6','541S7','541S8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] 2.348000 </t>
  </si>
  <si>
    <t xml:space="preserve">  ['541S6','541S7','541S8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] 2.328000 </t>
  </si>
  <si>
    <t xml:space="preserve">  ['541S6','541S7','541S8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] 2.372000 </t>
  </si>
  <si>
    <t xml:space="preserve">  ['375S12','375S13','162S4','307S3','307S4','500S7','427S5','427S6','427S7','427S8','427S9','427S10','427S11','427S12','185S25','433S15','541S12','569S6','569S7','610S1','610S2','610S3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,'637S27'] 3.503000 </t>
  </si>
  <si>
    <t xml:space="preserve">  ['375S12','375S13','162S4','307S3','307S4','500S7','427S5','427S6','427S7','427S8','427S9','427S10','427S11','427S12','185S25','433S15','541S12','569S6','569S7','610S1','610S2','610S3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,'637S27'] 3.518000 </t>
  </si>
  <si>
    <t xml:space="preserve">  ['375S12','375S13','162S4','307S3','307S4','500S7','427S5','427S6','427S7','427S8','427S9','427S10','427S11','427S12','185S25','433S15','541S12','569S6','569S7','610S1','610S2','610S3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,'637S27'] 3.554000 </t>
  </si>
  <si>
    <t xml:space="preserve">  ['375S12','375S13','162S4','307S3','307S4','500S7','427S5','427S6','427S7','427S8','427S9','427S10','427S11','427S12','185S25','433S15','541S12','569S6','569S7','610S1','610S2','610S3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,'637S27'] 3.585000 </t>
  </si>
  <si>
    <t xml:space="preserve">  ['375S12','375S13','162S4','307S3','307S4','500S7','427S5','427S6','427S7','427S8','427S9','427S10','427S11','427S12','185S25','433S15','541S12','569S6','569S7','610S1','610S2','610S3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,'637S27'] 3.766000 </t>
  </si>
  <si>
    <t xml:space="preserve">  ['375S12','375S13','162S4','307S3','307S4','500S7','427S5','427S6','427S7','427S8','427S9','427S10','427S11','427S12','185S25','433S15','541S12','569S6','569S7','610S1','610S2','610S3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,'637S27'] 3.479000 </t>
  </si>
  <si>
    <t xml:space="preserve">  ['375S12','375S13','162S4','307S3','307S4','500S7','427S5','427S6','427S7','427S8','427S9','427S10','427S11','427S12','185S25','433S15','541S12','569S6','569S7','610S1','610S2','610S3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,'637S27'] 3.525000 </t>
  </si>
  <si>
    <t xml:space="preserve">  ['375S12','375S13','162S4','307S3','307S4','500S7','427S5','427S6','427S7','427S8','427S9','427S10','427S11','427S12','185S25','433S15','541S12','569S6','569S7','610S1','610S2','610S3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,'637S27'] 3.513000 </t>
  </si>
  <si>
    <t xml:space="preserve">  ['375S12','375S13','162S4','307S3','307S4','500S7','427S5','427S6','427S7','427S8','427S9','427S10','427S11','427S12','185S25','433S15','541S12','569S6','569S7','610S1','610S2','610S3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,'637S27'] 3.608000 </t>
  </si>
  <si>
    <t xml:space="preserve">['308S4','308S5','364S6','599S3','599S4','463S6','16S10','463S8','463S9','463S10','407S3','407S4','461S4','461S5','461S6','461S7','461S8','461S9','461S10','461S11','296S6','461S13','461S14','393S3','393S4','393S5','393S6','303S5','303S6','303S7','303S8','303S9','303S10','303S11','591S0','591S1','591S2','637S0','637S1','378S0','378S1','378S2','378S3','378S4','378S5','378S6','378S7','378S8','131S6','323S4','323S5','478S10','423S1','423S2','423S3','423S4','423S5','423S6','423S7'] 2.169000 </t>
  </si>
  <si>
    <t>['375S12','375S13','162S4','307S3','307S4','500S7','427S5','427S6','427S7','427S8','427S9','427S10','427S11','427S12','185S25','433S15','541S12','569S6','569S7','610S1','610S2','610S3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,'637S27']</t>
  </si>
  <si>
    <t>['512S2','407S8']</t>
  </si>
  <si>
    <t>['308S4','423S7']</t>
  </si>
  <si>
    <t>['312S2','295S12']</t>
  </si>
  <si>
    <t>['471S4','302S10']</t>
  </si>
  <si>
    <t>['629S1','575S7']</t>
  </si>
  <si>
    <t>['363S28','500S7']</t>
  </si>
  <si>
    <t>['559S2','520S15']</t>
  </si>
  <si>
    <t>['318S11','591S75']</t>
  </si>
  <si>
    <t>['541S6','637S26 ']</t>
  </si>
  <si>
    <t>['375S12','637S27']</t>
  </si>
  <si>
    <t>TOTAL RUNNING TIME 125.932000</t>
  </si>
  <si>
    <t>TOTAL RUNNING TIME 247.402000</t>
  </si>
  <si>
    <t>TOTAL RUNNING TIME 318.086000</t>
  </si>
  <si>
    <t>TOTAL RUNNING TIME 1153.340000</t>
  </si>
  <si>
    <t xml:space="preserve">Sem solucao 106.189000 </t>
  </si>
  <si>
    <t xml:space="preserve">Sem solucao 105.441000 </t>
  </si>
  <si>
    <t xml:space="preserve">Sem solucao 103.635000 </t>
  </si>
  <si>
    <t xml:space="preserve">Sem solucao 107.927000 </t>
  </si>
  <si>
    <t xml:space="preserve">Sem solucao 53.690000 </t>
  </si>
  <si>
    <t xml:space="preserve">Sem solucao 57.899000 </t>
  </si>
  <si>
    <t xml:space="preserve">Sem solucao 65.492000 </t>
  </si>
  <si>
    <t xml:space="preserve">Sem solucao 65.637000 </t>
  </si>
  <si>
    <t xml:space="preserve">Sem solucao 70.814000 </t>
  </si>
  <si>
    <t xml:space="preserve">Sem solucao 70.917000 </t>
  </si>
  <si>
    <t xml:space="preserve">Sem solucao 71.740000 </t>
  </si>
  <si>
    <t xml:space="preserve">Sem solucao 71.192000 </t>
  </si>
  <si>
    <t xml:space="preserve">Sem solucao 70.521000 </t>
  </si>
  <si>
    <t xml:space="preserve">Sem solucao 65.267000 </t>
  </si>
  <si>
    <t xml:space="preserve">Sem solucao 131.782000 </t>
  </si>
  <si>
    <t xml:space="preserve">Sem solucao 175.618000 </t>
  </si>
  <si>
    <t xml:space="preserve">Sem solucao 231.307000 </t>
  </si>
  <si>
    <t xml:space="preserve">Sem solucao 47.350000 </t>
  </si>
  <si>
    <t xml:space="preserve">Sem solucao 47.921000 </t>
  </si>
  <si>
    <t xml:space="preserve">Sem solucao 49.633000 </t>
  </si>
  <si>
    <t xml:space="preserve">Sem solucao 47.161000 </t>
  </si>
  <si>
    <t>TOTAL RUNNING TIME 4990.105000</t>
  </si>
  <si>
    <t xml:space="preserve">Sem solucao 279.612000 </t>
  </si>
  <si>
    <t xml:space="preserve">Sem solucao 258.672000 </t>
  </si>
  <si>
    <t xml:space="preserve">Sem solucao 259.558000 </t>
  </si>
  <si>
    <t xml:space="preserve">Sem solucao 258.663000 </t>
  </si>
  <si>
    <t>TOTAL RUNNING TIME 8612.676000</t>
  </si>
  <si>
    <t xml:space="preserve">Sem solucao 156.944000 </t>
  </si>
  <si>
    <t>TOTAL RUNNING TIME 12546.418000</t>
  </si>
  <si>
    <t>TOTAL RUNNING TIME 13327.752000</t>
  </si>
  <si>
    <t xml:space="preserve">Sem solucao 207.691000 </t>
  </si>
  <si>
    <t xml:space="preserve">Sem solucao 109.412000 </t>
  </si>
  <si>
    <t xml:space="preserve">Sem solucao 112.499000 </t>
  </si>
  <si>
    <t xml:space="preserve">Sem solucao 109.652000 </t>
  </si>
  <si>
    <t xml:space="preserve">Sem solucao 110.660000 </t>
  </si>
  <si>
    <t xml:space="preserve">Sem solucao 111.357000 </t>
  </si>
  <si>
    <t xml:space="preserve">Sem solucao 109.397000 </t>
  </si>
  <si>
    <t xml:space="preserve">Sem solucao 143.163000 </t>
  </si>
  <si>
    <t xml:space="preserve">Sem solucao 144.844000 </t>
  </si>
  <si>
    <t xml:space="preserve">Sem solucao 180.887000 </t>
  </si>
  <si>
    <t xml:space="preserve">Sem solucao 176.085000 </t>
  </si>
  <si>
    <t>TOTAL RUNNING TIME 18144.257000</t>
  </si>
  <si>
    <t>TOTAL RUNNING TIME 20727.088000</t>
  </si>
  <si>
    <t xml:space="preserve">Source, Target </t>
  </si>
  <si>
    <t xml:space="preserve"> 39S1, 61S0 </t>
  </si>
  <si>
    <t xml:space="preserve">Cost 6148.254546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</si>
  <si>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3.473000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</si>
  <si>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3.199000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</si>
  <si>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2.700000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</si>
  <si>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3.084000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</si>
  <si>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3.124000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</si>
  <si>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3.108000 </t>
  </si>
  <si>
    <t xml:space="preserve">Cost 6156.972177 </t>
  </si>
  <si>
    <t xml:space="preserve"> Path [39S1, 39S2, 246S3, 246S4, 194S13,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641S18, 61S0] 3.427000 </t>
  </si>
  <si>
    <t xml:space="preserve"> Path [39S1, 39S2, 246S3, 246S4, 194S13,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641S18, 61S0] 3.762000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</si>
  <si>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2.977000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</si>
  <si>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3.140000 </t>
  </si>
  <si>
    <t xml:space="preserve"> Path [39S1, 39S2, 246S3, 246S4, 194S13,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641S18, 61S0] 1.780000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</si>
  <si>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2.308000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</si>
  <si>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1.982000 </t>
  </si>
  <si>
    <t xml:space="preserve"> Path [39S1, 39S2, 246S3, 246S4, 194S13,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641S18, 61S0] 1.479000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</si>
  <si>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2.195000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</si>
  <si>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2.357000 </t>
  </si>
  <si>
    <t xml:space="preserve"> Path [39S1, 39S2, 246S3, 246S4, 194S13,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641S18, 61S0] 1.983000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</si>
  <si>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2.421000 </t>
  </si>
  <si>
    <t xml:space="preserve"> Path [39S1, 39S2, 246S3, 246S4, 194S13,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641S18, 61S0] 1.977000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</si>
  <si>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2.628000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</si>
  <si>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1.469000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</si>
  <si>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1.332000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</si>
  <si>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1.314000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</si>
  <si>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1.405000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</si>
  <si>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1.576000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</si>
  <si>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3.252000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</si>
  <si>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2.553000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</si>
  <si>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2.536000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</si>
  <si>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2.574000 </t>
  </si>
  <si>
    <t xml:space="preserve"> Path [39S1, 39S2, 246S3, 246S4, 194S13,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641S18, 61S0] 2.270000 </t>
  </si>
  <si>
    <t xml:space="preserve"> Path [39S1, 39S2, 246S3, 246S4, 194S13,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641S18, 61S0] 3.592000 </t>
  </si>
  <si>
    <t xml:space="preserve"> Path [39S1, 39S2, 246S3, 246S4, 194S13,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641S18, 61S0] 3.050000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</si>
  <si>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3.494000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</si>
  <si>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3.379000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</si>
  <si>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3.195000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</si>
  <si>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2.695000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</si>
  <si>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2.073000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</si>
  <si>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2.584000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</si>
  <si>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1.779000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</si>
  <si>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2.174000 </t>
  </si>
  <si>
    <t xml:space="preserve"> Path [39S1, 39S2, 246S3, 246S4, 194S13,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641S18, 61S0] 2.237000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</si>
  <si>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2.551000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</si>
  <si>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2.335000 </t>
  </si>
  <si>
    <t xml:space="preserve"> Path [39S1, 39S2, 246S3, 246S4, 194S13,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641S18, 61S0] 2.454000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</si>
  <si>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2.321000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</si>
  <si>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2.757000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</si>
  <si>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2.341000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</si>
  <si>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2.532000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</si>
  <si>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2.828000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</si>
  <si>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2.166000 </t>
  </si>
  <si>
    <t xml:space="preserve"> 241S1, 160S11 </t>
  </si>
  <si>
    <t xml:space="preserve">Cost 10369.983857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</si>
  <si>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1.903000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</si>
  <si>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2.182000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</si>
  <si>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2.436000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</si>
  <si>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1.890000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</si>
  <si>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2.117000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</si>
  <si>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2.791000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</si>
  <si>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1.949000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</si>
  <si>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2.460000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</si>
  <si>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2.738000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</si>
  <si>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2.367000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</si>
  <si>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1.669000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</si>
  <si>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2.388000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</si>
  <si>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2.007000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</si>
  <si>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1.485000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</si>
  <si>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2.727000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</si>
  <si>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2.422000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</si>
  <si>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2.389000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</si>
  <si>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2.645000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</si>
  <si>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2.592000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</si>
  <si>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3.225000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</si>
  <si>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2.757000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</si>
  <si>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3.137000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</si>
  <si>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3.150000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</si>
  <si>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1.896000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</si>
  <si>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2.470000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</si>
  <si>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1.987000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</si>
  <si>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1.757000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</si>
  <si>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2.565000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</si>
  <si>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2.041000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</si>
  <si>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2.234000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</si>
  <si>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1.793000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</si>
  <si>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1.859000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</si>
  <si>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1.718000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</si>
  <si>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2.923000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</si>
  <si>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3.017000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</si>
  <si>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2.633000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</si>
  <si>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2.424000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</si>
  <si>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2.431000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</si>
  <si>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3.059000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</si>
  <si>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3.108000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</si>
  <si>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3.010000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</si>
  <si>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2.821000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</si>
  <si>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3.402000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</si>
  <si>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2.434000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</si>
  <si>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2.487000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</si>
  <si>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2.192000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</si>
  <si>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2.473000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</si>
  <si>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2.538000 </t>
  </si>
  <si>
    <t xml:space="preserve"> 458S2, 57S5 </t>
  </si>
  <si>
    <t xml:space="preserve"> 8.632931892531845E</t>
  </si>
  <si>
    <t xml:space="preserve">Cost 13544.532034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</si>
  <si>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1.341000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</si>
  <si>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1.973000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</si>
  <si>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1.405000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</si>
  <si>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1.375000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</si>
  <si>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1.719000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</si>
  <si>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1.202000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</si>
  <si>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1.225000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</si>
  <si>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1.806000 </t>
  </si>
  <si>
    <t xml:space="preserve">Cost 14012.856304 </t>
  </si>
  <si>
    <t xml:space="preserve"> Path [458S2, 458S3, 458S4, 458S5, 458S6, 458S7, 458S8, 458S9, 458S10, 458S11, 458S12, 458S13, 458S14, 458S15, 458S16, 458S17, 11S10, 11S11, 11S12, 11S13, 11S14, 67S5, 67S6, 146S2, 146S3, 146S4, 146S5, 92S9, 146S7, 146S8, 146S9, 146S10, 146S11, 146S12, 146S13, 146S14, 146S15, 173S0, 622S8, 622S9, 622S10, 102S2, 102S3, 102S4, 102S5, 18S4, 204S15, 204S16, 204S17, 204S18, 204S19, 204S20, 510S21, 12S3, 12S4, 12S5, 12S6, 16S10, 16S11, 16S12, 16S13, 16S14, 16S15, 12S1, 243S1, 243S2, 243S3, 243S4, 243S5, 243S6, 57S5] 1.282000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</si>
  <si>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1.231000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</si>
  <si>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1.778000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</si>
  <si>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1.125000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</si>
  <si>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1.116000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</si>
  <si>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1.181000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</si>
  <si>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1.392000 </t>
  </si>
  <si>
    <t xml:space="preserve">Cost 15039.594249 </t>
  </si>
  <si>
    <t xml:space="preserve"> Path [458S2, 458S3, 458S4, 458S5, 458S6, 11S6, 11S7, 11S8, 7S17, 7S18, 7S19, 7S20, 7S21, 7S22, 519S8, 196S13, 196S14, 196S15, 196S16, 196S17, 196S18, 209S18, 209S19, 209S20, 87S4, 87S5, 87S6, 614S10, 614S11, 614S12, 614S13, 614S14, 319S3,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243S6, 57S5] 1.283000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</si>
  <si>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1.250000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</si>
  <si>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1.268000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</si>
  <si>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1.649000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</si>
  <si>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1.273000 </t>
  </si>
  <si>
    <t xml:space="preserve">Cost 15329.670669 </t>
  </si>
  <si>
    <t xml:space="preserve"> Path [458S2, 458S3, 458S4, 458S5, 458S6, 11S6, 11S7, 11S8, 7S17, 7S18, 7S19, 7S20, 7S21, 7S22, 519S8, 196S13, 196S14, 196S15, 196S16, 196S17, 196S18, 209S18, 209S19, 209S20, 87S4, 87S5, 87S6, 614S10, 614S11, 614S12, 614S13, 614S14, 319S3, 349S6, 349S7, 349S8, 349S9, 349S10, 349S11, 349S12, 349S13, 349S14, 349S15, 209S8, 209S9, 196S27, 132S21, 132S22, 132S23, 132S24, 163S0, 163S1, 163S2, 163S3, 163S4, 163S5, 163S6, 163S7, 510S19, 204S19, 204S20, 510S21, 12S3, 12S4, 12S5, 12S6, 16S10, 16S11, 16S12, 16S13, 16S14, 16S15, 12S1, 243S1, 243S2, 243S3, 243S4, 243S5, 243S6, 57S5] 2.175000 </t>
  </si>
  <si>
    <t xml:space="preserve">Cost 15125.332310 </t>
  </si>
  <si>
    <t xml:space="preserve"> Path [458S2, 458S3, 458S4, 458S5, 458S6, 11S6, 11S7, 11S8, 7S17, 7S18, 7S19, 7S20, 7S21, 7S22, 519S8, 196S13, 196S14, 196S15, 196S16, 196S17, 196S18, 209S18, 209S19, 209S20, 87S4, 87S5, 87S6, 614S10, 614S11, 614S12, 614S13, 614S14, 319S3, 349S6, 349S7, 349S8, 349S9, 349S10, 349S11, 349S12, 349S13, 349S14, 349S15, 209S8, 209S9, 196S27, 132S21, 132S22, 132S23, 132S24, 163S0, 163S1, 163S2, 163S3, 163S4, 163S5, 163S6, 163S7, 163S8, 510S21, 12S3, 12S4, 12S5, 12S6, 16S10, 16S11, 16S12, 16S13, 16S14, 16S15, 16S16, 243S1, 243S2, 243S3, 243S4, 243S5, 243S6, 57S5] 3.448000 </t>
  </si>
  <si>
    <t xml:space="preserve">Cost 15256.314595 </t>
  </si>
  <si>
    <t xml:space="preserve"> Path [458S2, 458S3, 458S4, 458S5, 458S6, 11S6, 11S7, 11S8, 7S17, 7S18, 7S19, 7S20, 7S21, 7S22, 519S8, 196S13, 196S14, 196S15, 196S16, 196S17, 196S18, 209S18, 209S19, 209S20, 87S4, 87S5, 87S6, 614S10, 614S11, 614S12, 614S13, 614S14, 319S3, 349S6, 349S7, 349S8, 349S9, 349S10, 349S11, 349S12, 349S13, 349S14, 349S15, 349S16, 349S17, 209S6, 132S23, 132S24, 163S0, 163S1, 163S2, 163S3, 163S4, 163S5, 163S6, 163S7, 510S19, 204S19, 204S20, 510S21, 12S3, 12S4, 12S5, 12S6, 16S10, 16S11, 16S12, 16S13, 16S14, 16S15, 12S1, 243S1, 243S2, 243S3, 243S4, 243S5, 243S6, 57S5] 2.604000 </t>
  </si>
  <si>
    <t xml:space="preserve"> Path [458S2, 458S3, 458S4, 458S5, 458S6, 11S6, 11S7, 11S8, 7S17, 7S18, 7S19, 7S20, 7S21, 7S22, 519S8, 196S13, 196S14, 196S15, 196S16, 196S17, 196S18, 209S18, 209S19, 209S20, 87S4, 87S5, 87S6, 614S10, 614S11, 614S12, 614S13, 614S14, 319S3, 349S6, 349S7, 349S8, 349S9, 349S10, 349S11, 349S12, 349S13, 349S14, 349S15, 209S8, 209S9, 196S27, 132S21, 132S22, 132S23, 132S24, 163S0, 163S1, 163S2, 163S3, 163S4, 163S5, 163S6, 163S7, 163S8, 510S21, 12S3, 12S4, 12S5, 12S6, 16S10, 16S11, 16S12, 16S13, 16S14, 16S15, 16S16, 243S1, 243S2, 243S3, 243S4, 243S5, 243S6, 57S5] 2.525000 </t>
  </si>
  <si>
    <t xml:space="preserve">Cost 15217.905093 </t>
  </si>
  <si>
    <t xml:space="preserve"> Path [458S2, 458S3, 458S4, 458S5, 458S6, 458S7, 458S8, 11S7, 11S8, 7S17, 7S18, 7S19, 7S20, 7S21, 7S22, 519S8, 196S13, 196S14, 196S15, 196S16, 196S17, 196S18, 196S19, 196S20, 196S21, 209S16, 209S17, 223S10, 223S11, 132S12, 120S7, 132S14, 132S15, 196S22, 196S23, 196S24, 196S25, 196S26, 196S27, 132S21, 132S22, 132S23, 132S24, 163S0, 163S1, 163S2, 163S3, 163S4, 163S5, 163S6, 163S7, 510S19, 204S19, 204S20, 510S21, 12S3, 12S4, 12S5, 12S6, 16S10, 16S11, 16S12, 16S13, 16S14, 16S15, 16S16, 243S1, 243S2, 243S3, 243S4, 243S5, 243S6, 57S5] 3.387000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</si>
  <si>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1.010000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</si>
  <si>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1.047000 </t>
  </si>
  <si>
    <t xml:space="preserve">Cost 14217.473969 </t>
  </si>
  <si>
    <t xml:space="preserve"> Path [458S2, 458S3, 458S4, 458S5, 458S6, 11S6, 11S7, 11S8, 11S9, 11S10, 11S11, 11S12, 11S13, 11S14, 67S5, 67S6, 67S7, 67S8, 428S0, 428S1, 56S11, 56S12, 56S13, 56S14, 56S15, 56S16, 56S17, 56S18, 56S19, 56S20, 56S21, 56S22, 56S23, 56S24, 12S3, 12S4, 12S5, 12S6, 16S10, 16S11, 16S12, 16S13, 16S14, 16S15, 12S1, 243S1, 243S2, 243S3, 243S4, 243S5, 243S6, 57S5] 0.955000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</si>
  <si>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0.927000 </t>
  </si>
  <si>
    <t xml:space="preserve">Cost 14248.861672 </t>
  </si>
  <si>
    <t xml:space="preserve"> Path [458S2, 458S3, 458S4, 458S5, 458S6, 11S6, 11S7, 11S8, 11S9, 11S10, 11S11, 11S12, 11S13, 11S14, 67S5, 67S6, 67S7, 67S8, 428S0, 428S1, 56S11, 56S12, 56S13, 510S14, 510S15, 510S16, 510S17, 510S18, 510S19, 510S20, 510S21, 12S3, 12S4, 12S5, 12S6, 16S10, 16S11, 16S12, 16S13, 16S14, 16S15, 12S1, 243S1, 243S2, 243S3, 243S4, 243S5, 243S6, 57S5] 0.927000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</si>
  <si>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1.612000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</si>
  <si>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1.072000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</si>
  <si>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1.066000 </t>
  </si>
  <si>
    <t xml:space="preserve">Cost 14213.302336 </t>
  </si>
  <si>
    <t xml:space="preserve"> Path [458S2, 458S3, 458S4, 458S5, 458S6, 458S7, 458S8, 458S9, 458S10, 458S11, 458S12, 458S13, 458S14, 458S15, 458S16, 458S17, 11S10, 11S11, 11S12, 11S13, 11S14, 67S5, 67S6, 67S7, 67S8, 428S0, 428S1, 56S11, 56S12, 56S13, 56S14, 56S15, 56S16, 56S17, 56S18, 56S19, 56S20, 56S21, 56S22, 56S23, 56S24, 12S3, 12S4, 12S5, 12S6, 16S10, 16S11, 16S12, 16S13, 16S14, 16S15, 12S1, 243S1, 243S2, 243S3, 243S4, 243S5, 243S6, 57S5] 1.100000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</si>
  <si>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1.551000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</si>
  <si>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1.017000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</si>
  <si>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0.990000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</si>
  <si>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0.978000 </t>
  </si>
  <si>
    <t xml:space="preserve"> Path [458S2, 458S3, 458S4, 458S5, 458S6, 11S6, 11S7, 11S8, 11S9, 11S10, 11S11, 11S12, 11S13, 11S14, 67S5, 67S6, 67S7, 67S8, 428S0, 428S1, 56S11, 56S12, 56S13, 510S14, 510S15, 510S16, 510S17, 510S18, 510S19, 510S20, 510S21, 12S3, 12S4, 12S5, 12S6, 16S10, 16S11, 16S12, 16S13, 16S14, 16S15, 12S1, 243S1, 243S2, 243S3, 243S4, 243S5, 243S6, 57S5] 1.013000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</si>
  <si>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0.988000 </t>
  </si>
  <si>
    <t xml:space="preserve"> Path [458S2, 458S3, 458S4, 458S5, 458S6, 11S6, 11S7, 11S8, 11S9, 11S10, 11S11, 11S12, 11S13, 11S14, 67S5, 67S6, 67S7, 67S8, 428S0, 428S1, 56S11, 56S12, 56S13, 510S14, 510S15, 510S16, 510S17, 510S18, 510S19, 510S20, 510S21, 12S3, 12S4, 12S5, 12S6, 16S10, 16S11, 16S12, 16S13, 16S14, 16S15, 12S1, 243S1, 243S2, 243S3, 243S4, 243S5, 243S6, 57S5] 1.550000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</si>
  <si>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1.168000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</si>
  <si>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1.216000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</si>
  <si>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1.829000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</si>
  <si>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1.220000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</si>
  <si>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0.969000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</si>
  <si>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0.982000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</si>
  <si>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1.487000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</si>
  <si>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1.000000 </t>
  </si>
  <si>
    <t xml:space="preserve"> 174S5, 232S43 </t>
  </si>
  <si>
    <t xml:space="preserve"> 2.705802347684406E</t>
  </si>
  <si>
    <t xml:space="preserve">Cost 17916.413011 </t>
  </si>
  <si>
    <t xml:space="preserve"> Path [174S5, 174S6, 2S12, 2S13, 2S14, 2S15, 2S16, 2S17, 2S18, 2S19, 2S20, 2S21, 2S22, 2S23, 2S24, 2S25, 2S26, 2S27, 2S28, 2S29, 260S7, 260S8, 240S5, 240S6, 240S7, 240S8, 240S9, 240S10, 240S11, 46S4, 218S8, 603S7, 603S8, 603S9, 149S2, 149S3, 149S4, 149S5, 104S5, 104S6, 104S7, 104S8, 104S9, 271S17, 271S18,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232S43] 5.741000 </t>
  </si>
  <si>
    <t xml:space="preserve">Cost 16980.944296 </t>
  </si>
  <si>
    <t xml:space="preserve"> Path [174S5, 174S6, 2S12, 2S13, 2S14, 2S15, 2S16, 2S17, 2S18, 2S19, 2S20, 2S21, 2S22, 2S23, 2S24, 2S25, 2S26, 2S27, 2S28, 2S29, 2S30, 2S31, 2S32, 2S33, 2S34, 2S35, 2S36, 2S37, 511S14, 199S0, 199S1, 261S11, 261S12, 261S13, 261S14, 261S15, 261S16, 10S0, 10S1, 10S2, 10S3, 10S4, 10S5, 10S6, 10S7, 10S8, 10S9, 10S10, 10S11, 10S12, 10S13, 10S14, 10S15, 10S16, 10S17, 641S1, 641S2, 641S3, 232S26, 641S5, 641S6, 641S7, 61S12, 641S9, 61S10, 641S11, 641S12, 232S38, 232S39, 232S40, 232S41, 232S42, 232S43] 4.550000 </t>
  </si>
  <si>
    <t xml:space="preserve">Cost 16304.374950 </t>
  </si>
  <si>
    <t xml:space="preserve"> Path [174S5, 174S6, 2S12, 2S13, 2S14, 2S15, 2S16, 2S17, 2S18, 2S19, 2S20, 2S21, 2S22, 2S23, 2S24, 131S9, 511S5, 511S6, 511S7, 511S8, 511S9, 352S4, 511S11, 511S12, 511S13, 511S14, 199S0, 199S1, 199S2, 199S3, 199S4, 199S5, 199S6, 199S7, 60S6, 199S9, 199S10, 199S11, 199S12, 199S13, 199S14, 199S15, 199S16, 151S8, 151S9, 151S10, 65S6, 61S24, 566S4, 232S15, 566S6, 566S7, 566S8, 61S20, 232S22, 232S23, 232S24, 232S25, 232S26, 641S5, 641S6, 641S7, 61S12, 641S9, 61S10, 641S11, 641S12, 232S38, 232S39, 232S40, 232S41, 232S42, 232S43] 5.405000 </t>
  </si>
  <si>
    <t xml:space="preserve"> Path [174S5, 174S6, 2S12, 2S13, 2S14, 2S15, 2S16, 2S17, 2S18, 2S19, 2S20, 2S21, 2S22, 2S23, 2S24, 2S25, 2S26, 2S27, 2S28, 2S29, 260S7, 260S8, 240S5, 240S6, 240S7, 240S8, 240S9, 240S10, 240S11, 46S4, 218S8, 603S7, 603S8, 603S9, 149S2, 149S3, 149S4, 149S5, 104S5, 104S6, 104S7, 104S8, 104S9, 271S17, 271S18,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232S43] 5.703000 </t>
  </si>
  <si>
    <t xml:space="preserve">Cost 17290.360885 </t>
  </si>
  <si>
    <t xml:space="preserve"> Path [174S5, 174S6, 2S12, 258S7, 258S8, 139S19, 139S20, 139S21, 139S22, 179S14, 179S15, 179S16, 179S17, 179S18, 179S19, 179S20, 179S21, 43S2, 179S23, 179S24, 130S0, 58S0, 58S1, 58S2, 58S3, 58S4, 58S5, 157S1, 157S2, 157S3, 157S4, 157S5, 81S23, 81S24, 81S25, 22S4,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216S37, 216S38, 101S12, 216S40, 216S41, 216S42, 216S43, 216S44, 216S45, 216S46, 216S47, 216S48, 216S49, 216S50, 216S51, 232S43] 9.479000 </t>
  </si>
  <si>
    <t xml:space="preserve">Cost 17103.805946 </t>
  </si>
  <si>
    <t xml:space="preserve"> Path [174S5, 174S6, 2S12, 2S13, 2S14, 2S15, 2S16, 2S17, 2S18, 2S19, 2S20, 2S21, 2S22, 2S23, 2S24, 131S9, 511S5, 511S6, 511S7, 511S8, 511S9, 352S4, 511S11, 511S12, 511S13, 511S14, 199S0, 199S1, 261S11, 261S12, 261S13, 261S14, 261S15, 261S16, 10S0, 10S1, 10S2, 10S3, 10S4, 10S5, 10S6, 10S7, 10S8, 10S9, 10S10, 10S11, 10S12, 10S13, 10S14, 10S15, 10S16, 10S17, 641S1, 641S2, 641S3, 232S26, 641S5, 641S6, 641S7, 61S12, 641S9, 61S10, 641S11, 641S12, 232S38, 232S39, 232S40, 232S41, 232S42, 232S43] 9.202000 </t>
  </si>
  <si>
    <t xml:space="preserve"> Path [174S5, 174S6, 2S12, 2S13, 2S14, 2S15, 2S16, 2S17, 2S18, 2S19, 2S20, 2S21, 2S22, 2S23, 2S24, 131S9, 511S5, 511S6, 511S7, 511S8, 511S9, 352S4, 511S11, 511S12, 511S13, 511S14, 199S0, 199S1, 261S11, 261S12, 261S13, 261S14, 261S15, 261S16, 10S0, 10S1, 10S2, 10S3, 10S4, 10S5, 10S6, 10S7, 10S8, 10S9, 10S10, 10S11, 10S12, 10S13, 10S14, 10S15, 10S16, 10S17, 641S1, 641S2, 641S3, 232S26, 641S5, 641S6, 641S7, 61S12, 641S9, 61S10, 641S11, 641S12, 232S38, 232S39, 232S40, 232S41, 232S42, 232S43] 6.069000 </t>
  </si>
  <si>
    <t xml:space="preserve"> Path [174S5, 174S6, 2S12, 2S13, 2S14, 2S15, 2S16, 2S17, 2S18, 2S19, 2S20, 2S21, 2S22, 2S23, 2S24, 131S9, 511S5, 511S6, 511S7, 511S8, 511S9, 352S4, 511S11, 511S12, 511S13, 511S14, 199S0, 199S1, 199S2, 199S3, 199S4, 199S5, 199S6, 199S7, 60S6, 199S9, 199S10, 199S11, 199S12, 199S13, 199S14, 199S15, 199S16, 151S8, 151S9, 151S10, 65S6, 61S24, 566S4, 232S15, 566S6, 566S7, 566S8, 61S20, 232S22, 232S23, 232S24, 232S25, 232S26, 641S5, 641S6, 641S7, 61S12, 641S9, 61S10, 641S11, 641S12, 232S38, 232S39, 232S40, 232S41, 232S42, 232S43] 6.060000 </t>
  </si>
  <si>
    <t xml:space="preserve"> Path [174S5, 174S6, 2S12, 2S13, 2S14, 2S15, 2S16, 2S17, 2S18, 2S19, 2S20, 2S21, 2S22, 2S23, 2S24, 2S25, 2S26, 2S27, 2S28, 2S29, 260S7, 260S8, 240S5, 240S6, 240S7, 240S8, 240S9, 240S10, 240S11, 46S4, 218S8, 603S7, 603S8, 603S9, 149S2, 149S3, 149S4, 149S5, 104S5, 104S6, 104S7, 104S8, 104S9, 271S17, 271S18,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232S43] 5.249000 </t>
  </si>
  <si>
    <t xml:space="preserve"> Path [174S5, 174S6, 2S12, 2S13, 2S14, 2S15, 2S16, 2S17, 2S18, 2S19, 2S20, 2S21, 2S22, 2S23, 2S24, 131S9, 511S5, 511S6, 511S7, 511S8, 511S9, 352S4, 511S11, 511S12, 511S13, 511S14, 199S0, 199S1, 199S2, 199S3, 199S4, 199S5, 199S6, 199S7, 60S6, 199S9, 199S10, 199S11, 199S12, 199S13, 199S14, 199S15, 199S16, 151S8, 151S9, 151S10, 65S6, 61S24, 566S4, 232S15, 566S6, 566S7, 566S8, 61S20, 232S22, 232S23, 232S24, 232S25, 232S26, 641S5, 641S6, 641S7, 61S12, 641S9, 61S10, 641S11, 641S12, 232S38, 232S39, 232S40, 232S41, 232S42, 232S43] 6.052000 </t>
  </si>
  <si>
    <t xml:space="preserve"> Path [174S5, 174S6, 2S12, 2S13, 2S14, 2S15, 2S16, 2S17, 2S18, 2S19, 2S20, 2S21, 2S22, 2S23, 2S24, 131S9, 511S5, 511S6, 511S7, 511S8, 511S9, 352S4, 511S11, 511S12, 511S13, 511S14, 199S0, 199S1, 199S2, 199S3, 199S4, 199S5, 199S6, 199S7, 60S6, 199S9, 199S10, 199S11, 199S12, 199S13, 199S14, 199S15, 199S16, 151S8, 151S9, 151S10, 65S6, 61S24, 566S4, 232S15, 566S6, 566S7, 566S8, 61S20, 232S22, 232S23, 232S24, 232S25, 232S26, 641S5, 641S6, 641S7, 61S12, 641S9, 61S10, 641S11, 641S12, 232S38, 232S39, 232S40, 232S41, 232S42, 232S43] 12.339000 </t>
  </si>
  <si>
    <t xml:space="preserve">Cost 17914.396019 </t>
  </si>
  <si>
    <t xml:space="preserve"> Path [174S5, 174S6, 2S12, 2S13, 2S14, 2S15, 2S16, 2S17, 2S18, 2S19, 2S20, 2S21, 2S22, 2S23, 2S24, 131S9, 511S5, 511S6, 511S7, 511S8, 511S9, 352S4, 511S11, 511S12, 511S13, 511S14, 199S0, 199S1, 199S2, 199S3, 199S4, 40S5, 239S6, 239S7, 239S8, 239S9, 239S10, 47S12, 129S17, 129S18, 129S19, 129S20, 129S21, 129S22, 129S23, 129S24, 96S5, 96S6, 194S0, 194S1, 194S2, 194S3, 194S4, 194S5, 194S6, 194S7, 128S5, 128S6, 175S7, 205S8, 205S9, 205S10, 205S11, 205S12, 205S13, 205S14, 205S15, 205S16, 205S17, 159S13, 159S14, 159S15, 159S16, 159S17, 159S18, 113S9, 216S26, 216S27, 216S28, 216S29, 101S5, 101S6, 101S7, 101S8, 101S9, 101S10, 101S11, 101S12, 216S40, 216S41, 216S42, 216S43, 216S44, 216S45, 216S46, 216S47, 216S48, 216S49, 216S50, 216S51, 232S43] 18.051000 </t>
  </si>
  <si>
    <t xml:space="preserve"> Path [174S5, 174S6, 2S12, 258S7, 258S8, 139S19, 139S20, 139S21, 139S22, 179S14, 179S15, 179S16, 179S17, 179S18, 179S19, 179S20, 179S21, 43S2, 179S23, 179S24, 130S0, 58S0, 58S1, 58S2, 58S3, 58S4, 58S5, 157S1, 157S2, 157S3, 157S4, 157S5, 81S23, 81S24, 81S25, 22S4,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216S37, 216S38, 101S12, 216S40, 216S41, 216S42, 216S43, 216S44, 216S45, 216S46, 216S47, 216S48, 216S49, 216S50, 216S51, 232S43] 20.780000 </t>
  </si>
  <si>
    <t xml:space="preserve">Cost 17311.782554 </t>
  </si>
  <si>
    <t xml:space="preserve"> Path [174S5, 174S6, 2S12, 2S13, 2S14, 2S15, 2S16, 2S17, 2S18, 2S19, 2S20, 2S21, 2S22, 2S23, 2S24, 2S25, 2S26, 2S27, 2S28, 2S29, 260S7, 260S8, 240S5, 240S6, 240S7, 240S8, 240S9, 240S10, 240S11, 46S4, 218S8, 603S7, 603S8, 603S9, 149S2, 149S3, 147S3, 147S4, 147S5, 147S6, 220S8, 220S9, 220S10, 220S11, 220S12, 220S13, 220S14, 220S15, 220S16, 220S17, 220S18, 220S19, 220S20, 205S6, 205S7, 205S8, 205S9, 205S10, 205S11, 205S12, 205S13, 205S14, 205S15, 205S16, 205S17, 159S13, 159S14, 159S15, 159S16, 159S17, 159S18, 113S9, 216S26, 216S27, 216S28, 216S29, 216S30, 216S31, 216S32, 216S33, 216S34, 216S35, 216S36, 216S37, 216S38, 101S12, 216S40, 216S41, 216S42, 216S43, 216S44, 216S45, 216S46, 216S47, 216S48, 216S49, 216S50, 216S51, 232S43] 13.582000 </t>
  </si>
  <si>
    <t xml:space="preserve">Cost 18801.908204 </t>
  </si>
  <si>
    <t xml:space="preserve"> Path [174S5, 174S6, 2S12, 258S7, 258S8, 139S19, 139S20, 139S21, 139S22, 179S14, 179S15, 179S16, 179S17, 179S18, 179S19, 179S20, 179S21, 43S2, 179S23, 179S24, 130S0, 58S0, 58S1, 58S2, 58S3, 58S4, 58S5, 157S1, 157S2, 157S3, 157S4, 157S5, 81S23, 81S24, 81S25, 22S4, 22S5, 22S6, 22S7, 273S1, 273S2, 273S3, 40S3, 239S8, 239S9, 239S10, 47S12, 129S17, 129S18, 129S19, 129S20, 129S21, 129S22, 129S23, 129S24, 96S5, 96S6, 194S0, 194S1, 194S2, 194S3, 194S4, 194S5, 194S6, 194S7, 128S5, 128S6, 175S7, 205S8, 205S9, 205S10, 205S11, 205S12, 205S13, 205S14, 205S15, 205S16, 205S17, 159S13, 159S14, 159S15, 159S16, 159S17, 159S18, 113S9, 216S26, 216S27, 216S28, 216S29, 101S5, 101S6, 101S7, 101S8, 101S9, 101S10, 101S11, 101S12, 216S40, 216S41, 216S42, 216S43, 216S44, 216S45, 216S46, 216S47, 216S48, 216S49, 216S50, 216S51, 232S43] 19.304000 </t>
  </si>
  <si>
    <t xml:space="preserve"> Path [174S5, 174S6, 2S12, 2S13, 2S14, 2S15, 2S16, 2S17, 2S18, 2S19, 2S20, 2S21, 2S22, 2S23, 2S24, 131S9, 511S5, 511S6, 511S7, 511S8, 511S9, 352S4, 511S11, 511S12, 511S13, 511S14, 199S0, 199S1, 199S2, 199S3, 199S4, 199S5, 199S6, 199S7, 60S6, 199S9, 199S10, 199S11, 199S12, 199S13, 199S14, 199S15, 199S16, 151S8, 151S9, 151S10, 65S6, 61S24, 566S4, 232S15, 566S6, 566S7, 566S8, 61S20, 232S22, 232S23, 232S24, 232S25, 232S26, 641S5, 641S6, 641S7, 61S12, 641S9, 61S10, 641S11, 641S12, 232S38, 232S39, 232S40, 232S41, 232S42, 232S43] 5.030000 </t>
  </si>
  <si>
    <t xml:space="preserve">Cost 16593.394737 </t>
  </si>
  <si>
    <t xml:space="preserve"> Path [174S5, 174S6, 2S12, 2S13, 2S14, 2S15, 2S16, 2S17, 2S18, 2S19, 2S20, 2S21, 2S22, 2S23, 2S24, 131S9, 511S5, 511S6, 511S7, 511S8, 511S9, 352S4, 511S11, 511S12,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216S37, 216S38, 101S12, 216S40, 216S41, 216S42, 216S43, 216S44, 216S45, 216S46, 216S47, 216S48, 216S49, 216S50, 216S51, 232S43] 7.702000 </t>
  </si>
  <si>
    <t xml:space="preserve"> Path [174S5, 174S6, 2S12, 2S13, 2S14, 2S15, 2S16, 2S17, 2S18, 2S19, 2S20, 2S21, 2S22, 2S23, 2S24, 131S9, 511S5, 511S6, 511S7, 511S8, 511S9, 352S4, 511S11, 511S12, 511S13, 511S14, 199S0, 199S1, 199S2, 199S3, 199S4, 199S5, 199S6, 199S7, 60S6, 199S9, 199S10, 199S11, 199S12, 199S13, 199S14, 199S15, 199S16, 151S8, 151S9, 151S10, 65S6, 61S24, 566S4, 232S15, 566S6, 566S7, 566S8, 61S20, 232S22, 232S23, 232S24, 232S25, 232S26, 641S5, 641S6, 641S7, 61S12, 641S9, 61S10, 641S11, 641S12, 232S38, 232S39, 232S40, 232S41, 232S42, 232S43] 6.061000 </t>
  </si>
  <si>
    <t xml:space="preserve">Cost 17183.958023 </t>
  </si>
  <si>
    <t xml:space="preserve"> Path [174S5, 174S6, 2S12, 2S13, 2S14, 2S15, 2S16, 2S17, 2S18, 2S19, 2S20, 2S21, 2S22, 2S23, 2S24, 2S25, 2S26, 2S27, 2S28, 2S29, 260S7, 260S8, 240S5, 240S6, 240S7, 240S8, 240S9, 240S10, 240S11, 46S4, 218S8, 603S7, 603S8, 603S9, 149S2, 149S3, 149S4, 149S5, 149S6, 149S7, 220S7, 220S8, 220S9, 220S10, 220S11, 220S12, 220S13, 220S14, 220S15, 220S16, 220S17, 220S18, 220S19, 220S20, 205S6, 205S7, 205S8, 205S9, 205S10, 205S11, 205S12, 205S13, 205S14, 205S15, 205S16, 205S17, 159S13, 159S14, 159S15, 159S16, 159S17, 159S18, 113S9, 216S26, 216S27, 216S28, 216S29, 216S30, 216S31, 216S32, 216S33, 216S34, 216S35, 216S36, 216S37, 216S38, 101S12, 216S40, 216S41, 216S42, 216S43, 216S44, 216S45, 216S46, 216S47, 216S48, 216S49, 216S50, 216S51, 232S43] 7.374000 </t>
  </si>
  <si>
    <t xml:space="preserve">Cost 17495.896927 </t>
  </si>
  <si>
    <t xml:space="preserve"> Path [174S5, 174S6, 2S12, 2S13, 2S14, 2S15, 2S16, 2S17, 2S18, 2S19, 2S20, 2S21, 2S22, 2S23, 2S24, 131S9, 511S5, 511S6, 511S7, 511S8, 511S9, 352S4, 511S11, 218S3, 218S4, 218S5, 218S6, 46S4, 218S8, 603S7, 603S8, 603S9, 149S2, 149S3, 147S3, 147S4, 147S5, 147S6, 220S8, 220S9, 220S10, 220S11, 220S12, 220S13, 220S14, 220S15, 220S16, 220S17, 220S18, 220S19, 220S20, 205S6, 205S7, 205S8, 205S9, 205S10, 205S11, 205S12, 205S13, 205S14, 205S15, 205S16, 205S17, 159S13, 159S14, 159S15, 159S16, 159S17, 159S18, 113S9, 216S26, 216S27, 216S28, 216S29, 101S5, 101S6, 101S7, 101S8, 101S9, 101S10, 101S11, 101S12, 216S40, 216S41, 216S42, 216S43, 216S44, 216S45, 216S46, 216S47, 216S48, 216S49, 216S50, 216S51, 232S43] 6.442000 </t>
  </si>
  <si>
    <t xml:space="preserve">Cost 18091.809753 </t>
  </si>
  <si>
    <t xml:space="preserve"> Path [174S5, 174S6, 2S12, 2S13, 2S14, 2S15, 2S16, 2S17, 2S18, 2S19, 2S20, 2S21, 2S22, 2S23, 2S24, 131S9, 511S5, 511S6, 511S7, 511S8, 511S9, 352S4, 511S11, 218S3, 218S4, 218S5, 218S6, 46S4, 218S8, 603S7, 603S8, 603S9, 149S2, 149S3, 149S4, 149S5, 104S5, 104S6, 104S7, 104S8, 104S9, 271S17, 271S18,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232S43] 9.618000 </t>
  </si>
  <si>
    <t xml:space="preserve"> Path [174S5, 174S6, 2S12, 2S13, 2S14, 2S15, 2S16, 2S17, 2S18, 2S19, 2S20, 2S21, 2S22, 2S23, 2S24, 2S25, 2S26, 2S27, 2S28, 2S29, 260S7, 260S8, 240S5, 240S6, 240S7, 240S8, 240S9, 240S10, 240S11, 46S4, 218S8, 603S7, 603S8, 603S9, 149S2, 149S3, 149S4, 149S5, 149S6, 149S7, 220S7, 220S8, 220S9, 220S10, 220S11, 220S12, 220S13, 220S14, 220S15, 220S16, 220S17, 220S18, 220S19, 220S20, 205S6, 205S7, 205S8, 205S9, 205S10, 205S11, 205S12, 205S13, 205S14, 205S15, 205S16, 205S17, 159S13, 159S14, 159S15, 159S16, 159S17, 159S18, 113S9, 216S26, 216S27, 216S28, 216S29, 216S30, 216S31, 216S32, 216S33, 216S34, 216S35, 216S36, 216S37, 216S38, 101S12, 216S40, 216S41, 216S42, 216S43, 216S44, 216S45, 216S46, 216S47, 216S48, 216S49, 216S50, 216S51, 232S43] 10.944000 </t>
  </si>
  <si>
    <t xml:space="preserve">Cost 16437.359324 </t>
  </si>
  <si>
    <t xml:space="preserve"> Path [174S5, 174S6, 2S12, 2S13, 2S14, 2S15, 2S16, 2S17, 2S18, 2S19, 2S20, 2S21, 2S22, 2S23, 2S24, 2S25, 2S26, 2S27, 2S28, 2S29, 260S7, 260S8, 240S5, 240S6, 240S7, 240S8, 240S9, 240S10, 240S11, 46S4, 240S13, 511S12, 511S13, 511S14, 199S0, 199S1, 199S2, 199S3, 199S4, 199S5, 199S6, 199S7, 60S6, 199S9, 199S10, 199S11, 199S12, 199S13, 199S14, 199S15, 199S16, 151S8, 151S9, 151S10, 65S6, 61S24, 566S4, 232S15, 566S6, 566S7, 566S8, 61S20, 232S22, 232S23, 232S24, 232S25, 232S26, 641S5, 641S6, 641S7, 61S12, 641S9, 61S10, 641S11, 641S12, 232S38, 232S39, 232S40, 232S41, 232S42, 232S43] 8.402000 </t>
  </si>
  <si>
    <t xml:space="preserve"> Path [174S5, 174S6, 2S12, 2S13, 2S14, 2S15, 2S16, 2S17, 2S18, 2S19, 2S20, 2S21, 2S22, 2S23, 2S24, 131S9, 511S5, 511S6, 511S7, 511S8, 511S9, 352S4, 511S11, 511S12, 511S13, 511S14, 199S0, 199S1, 199S2, 199S3, 199S4, 199S5, 199S6, 199S7, 60S6, 199S9, 199S10, 199S11, 199S12, 199S13, 199S14, 199S15, 199S16, 151S8, 151S9, 151S10, 65S6, 61S24, 566S4, 232S15, 566S6, 566S7, 566S8, 61S20, 232S22, 232S23, 232S24, 232S25, 232S26, 641S5, 641S6, 641S7, 61S12, 641S9, 61S10, 641S11, 641S12, 232S38, 232S39, 232S40, 232S41, 232S42, 232S43] 11.630000 </t>
  </si>
  <si>
    <t xml:space="preserve"> Path [174S5, 174S6, 2S12, 258S7, 258S8, 139S19, 139S20, 139S21, 139S22, 179S14, 179S15, 179S16, 179S17, 179S18, 179S19, 179S20, 179S21, 43S2, 179S23, 179S24, 130S0, 58S0, 58S1, 58S2, 58S3, 58S4, 58S5, 157S1, 157S2, 157S3, 157S4, 157S5, 81S23, 81S24, 81S25, 22S4,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216S37, 216S38, 101S12, 216S40, 216S41, 216S42, 216S43, 216S44, 216S45, 216S46, 216S47, 216S48, 216S49, 216S50, 216S51, 232S43] 13.516000 </t>
  </si>
  <si>
    <t xml:space="preserve">Cost 18268.462194 </t>
  </si>
  <si>
    <t xml:space="preserve"> Path [174S5, 174S6, 2S12, 2S13, 2S14, 2S15, 2S16, 2S17, 2S18, 2S19, 2S20, 2S21, 2S22, 2S23, 2S24, 2S25, 2S26, 2S27, 2S28, 2S29, 260S7, 260S8, 240S5, 240S6, 240S7, 240S8, 240S9, 240S10, 240S11, 46S4, 218S8, 603S7, 603S8, 603S9, 149S2, 149S3, 149S4, 149S5, 104S5, 104S6, 104S7, 104S8, 104S9, 271S17, 271S18, 271S19, 271S20, 271S21, 271S22, 271S23, 271S24, 271S25, 271S26, 271S27, 271S28, 271S29, 271S30, 271S31, 271S32, 271S33, 271S34, 113S4, 101S4, 101S5, 101S6, 101S7, 216S31, 216S32, 70S0, 70S1, 101S9, 101S10, 101S11, 101S12, 216S40, 216S41, 216S42, 216S43, 216S44, 216S45, 216S46, 216S47, 216S48, 216S49, 216S50, 216S51, 232S43] 10.860000 </t>
  </si>
  <si>
    <t xml:space="preserve"> Path [174S5, 174S6, 2S12, 2S13, 2S14, 2S15, 2S16, 2S17, 2S18, 2S19, 2S20, 2S21, 2S22, 2S23, 2S24, 2S25, 2S26, 2S27, 2S28, 2S29, 260S7, 260S8, 240S5, 240S6, 240S7, 240S8, 240S9, 240S10, 240S11, 46S4, 218S8, 603S7, 603S8, 603S9, 149S2, 149S3, 149S4, 149S5, 104S5, 104S6, 104S7, 104S8, 104S9, 271S17, 271S18,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232S43] 7.792000 </t>
  </si>
  <si>
    <t xml:space="preserve"> Path [174S5, 174S6, 2S12, 2S13, 2S14, 2S15, 2S16, 2S17, 2S18, 2S19, 2S20, 2S21, 2S22, 2S23, 2S24, 2S25, 2S26, 2S27, 2S28, 2S29, 260S7, 260S8, 240S5, 240S6, 240S7, 240S8, 240S9, 240S10, 240S11, 46S4, 218S8, 603S7, 603S8, 603S9, 149S2, 149S3, 149S4, 149S5, 104S5, 104S6, 104S7, 104S8, 104S9, 271S17, 271S18,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232S43] 7.624000 </t>
  </si>
  <si>
    <t xml:space="preserve">Cost 17307.380955 </t>
  </si>
  <si>
    <t xml:space="preserve"> Path [174S5, 174S6, 2S12, 258S7, 258S8, 139S19, 139S20, 139S21, 139S22, 179S14, 179S15, 179S16, 179S17, 179S18, 179S19, 179S20, 179S21, 43S2, 179S23, 179S24, 130S0, 58S0, 58S1, 58S2, 58S3, 58S4, 58S5, 157S1, 157S2, 157S3, 157S4, 157S5, 81S23, 81S24, 81S25, 22S4, 22S5, 22S6, 22S7, 22S8, 22S9, 22S10, 22S11, 22S12, 22S13, 22S14, 22S15, 22S16, 22S17, 22S18, 22S19, 216S10, 216S11, 216S12,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232S43] 13.597000 </t>
  </si>
  <si>
    <t xml:space="preserve">Cost 16559.288733 </t>
  </si>
  <si>
    <t xml:space="preserve"> Path [174S5, 174S6, 2S12, 2S13, 2S14, 2S15, 2S16, 2S17, 2S18, 2S19, 2S20, 2S21, 2S22, 2S23, 2S24, 131S9, 511S5, 511S6, 511S7, 511S8, 511S9, 352S4, 131S6, 224S3, 224S4, 224S5, 224S6, 2S35, 224S8, 252S22, 252S23, 252S24, 178S1, 22S4, 22S5, 22S6, 22S7, 22S8, 22S9, 22S10, 22S11, 22S12, 22S13, 22S14, 22S15, 22S16, 22S17, 22S18, 22S19, 22S20, 22S21, 22S22, 90S7,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232S43] 18.392000 </t>
  </si>
  <si>
    <t xml:space="preserve"> Path [174S5, 174S6, 2S12, 2S13, 2S14, 2S15, 2S16, 2S17, 2S18, 2S19, 2S20, 2S21, 2S22, 2S23, 2S24, 131S9, 511S5, 511S6, 511S7, 511S8, 511S9, 352S4, 511S11, 511S12, 511S13, 511S14, 199S0, 199S1, 199S2, 199S3, 199S4, 199S5, 199S6, 199S7, 60S6, 199S9, 199S10, 199S11, 199S12, 199S13, 199S14, 199S15, 199S16, 151S8, 151S9, 151S10, 65S6, 61S24, 566S4, 232S15, 566S6, 566S7, 566S8, 61S20, 232S22, 232S23, 232S24, 232S25, 232S26, 641S5, 641S6, 641S7, 61S12, 641S9, 61S10, 641S11, 641S12, 232S38, 232S39, 232S40, 232S41, 232S42, 232S43] 7.532000 </t>
  </si>
  <si>
    <t xml:space="preserve"> Path [174S5, 174S6, 2S12, 2S13, 2S14, 2S15, 2S16, 2S17, 2S18, 2S19, 2S20, 2S21, 2S22, 2S23, 2S24, 131S9, 511S5, 511S6, 511S7, 511S8, 511S9, 352S4, 511S11, 511S12, 511S13, 511S14, 199S0, 199S1, 199S2, 199S3, 199S4, 199S5, 199S6, 199S7, 60S6, 199S9, 199S10, 199S11, 199S12, 199S13, 199S14, 199S15, 199S16, 151S8, 151S9, 151S10, 65S6, 61S24, 566S4, 232S15, 566S6, 566S7, 566S8, 61S20, 232S22, 232S23, 232S24, 232S25, 232S26, 641S5, 641S6, 641S7, 61S12, 641S9, 61S10, 641S11, 641S12, 232S38, 232S39, 232S40, 232S41, 232S42, 232S43] 6.783000 </t>
  </si>
  <si>
    <t xml:space="preserve">Cost 16824.926297 </t>
  </si>
  <si>
    <t xml:space="preserve"> Path [174S5, 174S6, 2S12, 2S13, 2S14, 2S15, 2S16, 121S7, 121S8, 121S9, 161S5, 207S3, 207S4, 207S5, 74S4, 74S5, 74S6, 179S20, 179S21, 43S2, 179S23, 179S24, 130S0, 58S0, 58S1, 58S2, 58S3, 58S4, 58S5, 157S1, 157S2, 157S3, 157S4, 157S5, 157S6, 157S7, 157S8, 157S9, 22S4,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216S37, 216S38, 101S12, 216S40, 216S41, 216S42, 216S43, 216S44, 216S45, 216S46, 216S47, 216S48, 216S49, 216S50, 216S51, 232S43] 17.161000 </t>
  </si>
  <si>
    <t xml:space="preserve"> Path [174S5, 174S6, 2S12, 2S13, 2S14, 2S15, 2S16, 2S17, 2S18, 2S19, 2S20, 2S21, 2S22, 2S23, 2S24, 131S9, 511S5, 511S6, 511S7, 511S8, 511S9, 352S4, 511S11, 511S12, 511S13, 511S14, 199S0, 199S1, 199S2, 199S3, 199S4, 199S5, 199S6, 199S7, 60S6, 199S9, 199S10, 199S11, 199S12, 199S13, 199S14, 199S15, 199S16, 151S8, 151S9, 151S10, 65S6, 61S24, 566S4, 232S15, 566S6, 566S7, 566S8, 61S20, 232S22, 232S23, 232S24, 232S25, 232S26, 641S5, 641S6, 641S7, 61S12, 641S9, 61S10, 641S11, 641S12, 232S38, 232S39, 232S40, 232S41, 232S42, 232S43] 7.827000 </t>
  </si>
  <si>
    <t xml:space="preserve"> Path [174S5, 174S6, 2S12, 2S13, 2S14, 2S15, 2S16, 2S17, 2S18, 2S19, 2S20, 2S21, 2S22, 2S23, 2S24, 2S25, 2S26, 2S27, 2S28, 2S29, 2S30, 2S31, 2S32, 2S33, 2S34, 2S35, 2S36, 2S37, 511S14, 199S0, 199S1, 261S11, 261S12, 261S13, 261S14, 261S15, 261S16, 10S0, 10S1, 10S2, 10S3, 10S4, 10S5, 10S6, 10S7, 10S8, 10S9, 10S10, 10S11, 10S12, 10S13, 10S14, 10S15, 10S16, 10S17, 641S1, 641S2, 641S3, 232S26, 641S5, 641S6, 641S7, 61S12, 641S9, 61S10, 641S11, 641S12, 232S38, 232S39, 232S40, 232S41, 232S42, 232S43] 7.227000 </t>
  </si>
  <si>
    <t xml:space="preserve">Cost 16602.112367 </t>
  </si>
  <si>
    <t xml:space="preserve"> Path [174S5, 174S6, 2S12, 2S13, 2S14, 2S15, 2S16, 2S17, 2S18, 2S19, 2S20, 2S21, 2S22, 2S23, 2S24, 131S9, 511S5, 511S6, 511S7, 511S8, 511S9, 352S4, 511S11, 511S12, 511S13, 511S14, 199S0, 199S1, 199S2, 199S3, 199S4, 199S5, 199S6, 199S7, 60S6, 199S9, 199S10,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232S43] 9.024000 </t>
  </si>
  <si>
    <t xml:space="preserve">Cost 21037.128351 </t>
  </si>
  <si>
    <t xml:space="preserve"> Path [174S5, 174S6, 2S12, 258S7, 258S8, 139S19, 139S20, 139S21, 139S22, 179S14, 179S15, 179S16, 179S17, 179S18, 179S19, 179S20, 179S21, 43S2, 179S23, 179S24, 130S0, 58S0, 58S1, 58S2, 58S3, 58S4, 58S5, 157S1, 157S2, 157S3, 157S4, 157S5, 81S23, 81S24, 81S25, 22S4, 22S5, 22S6, 22S7, 273S1, 273S2, 273S3, 40S3, 239S8, 239S9, 239S10, 47S12, 129S17, 129S18, 133S8, 110S5, 110S6, 110S7, 110S8, 110S9, 110S10, 110S11, 110S12, 110S13, 110S14, 110S15, 104S5, 104S6, 104S7, 104S8, 104S9, 271S17, 271S18,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232S43] 8.573000 </t>
  </si>
  <si>
    <t xml:space="preserve"> Path [174S5, 174S6, 2S12, 2S13, 2S14, 2S15, 2S16, 2S17, 2S18, 2S19, 2S20, 2S21, 2S22, 2S23, 2S24, 131S9, 511S5, 511S6, 511S7, 511S8, 511S9, 352S4, 511S11, 511S12, 511S13, 511S14, 199S0, 199S1, 199S2, 199S3, 199S4, 199S5, 199S6, 199S7, 60S6, 199S9, 199S10, 199S11, 199S12, 199S13, 199S14, 199S15, 199S16, 151S8, 151S9, 151S10, 65S6, 61S24, 566S4, 232S15, 566S6, 566S7, 566S8, 61S20, 232S22, 232S23, 232S24, 232S25, 232S26, 641S5, 641S6, 641S7, 61S12, 641S9, 61S10, 641S11, 641S12, 232S38, 232S39, 232S40, 232S41, 232S42, 232S43] 11.566000 </t>
  </si>
  <si>
    <t xml:space="preserve">Cost 16987.470149 </t>
  </si>
  <si>
    <t xml:space="preserve"> Path [174S5, 174S6, 2S12, 258S7, 258S8, 258S9, 258S10, 258S11, 258S12, 2S16, 121S7, 121S8, 121S9, 161S5, 207S3, 207S4, 207S5, 74S4, 74S5, 74S6, 179S20, 179S21, 43S2, 179S23, 179S24, 130S0, 58S0, 58S1, 58S2, 58S3, 58S4, 58S5, 157S1, 157S2, 157S3, 157S4, 157S5, 81S23, 81S24, 81S25, 22S4, 22S5, 22S6, 22S7, 22S8, 22S9, 22S10, 22S11, 22S12, 22S13, 22S14, 22S15, 22S16, 22S17, 22S18, 22S19, 22S20, 22S21, 22S22, 90S7,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232S43] 16.942000 </t>
  </si>
  <si>
    <t xml:space="preserve"> Path [174S5, 174S6, 2S12, 2S13, 2S14, 2S15, 2S16, 121S7, 121S8, 121S9, 161S5, 207S3, 207S4, 207S5, 74S4, 74S5, 74S6, 179S20, 179S21, 43S2, 179S23, 179S24, 130S0, 58S0, 58S1, 58S2, 58S3, 58S4, 58S5, 157S1, 157S2, 157S3, 157S4, 157S5, 157S6, 157S7, 157S8, 157S9, 22S4,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216S37, 216S38, 101S12, 216S40, 216S41, 216S42, 216S43, 216S44, 216S45, 216S46, 216S47, 216S48, 216S49, 216S50, 216S51, 232S43] 18.942000 </t>
  </si>
  <si>
    <t xml:space="preserve"> Path [174S5, 174S6, 2S12, 2S13, 2S14, 2S15, 2S16, 2S17, 2S18, 2S19, 2S20, 2S21, 2S22, 2S23, 2S24, 131S9, 511S5, 511S6, 511S7, 511S8, 511S9, 352S4, 511S11, 218S3, 218S4, 218S5, 218S6, 46S4, 218S8, 603S7, 603S8, 603S9, 149S2, 149S3, 149S4, 149S5, 104S5, 104S6, 104S7, 104S8, 104S9, 271S17, 271S18,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232S43] 13.675000 </t>
  </si>
  <si>
    <t xml:space="preserve">Cost 17451.058494 </t>
  </si>
  <si>
    <t xml:space="preserve"> Path [174S5, 174S6, 2S12, 258S7, 258S8, 139S19, 139S20, 139S21, 139S22, 179S14, 179S15, 179S16, 179S17, 179S18, 179S19, 179S20, 179S21, 43S2, 179S23, 179S24, 130S0, 58S0, 58S1, 58S2, 58S3, 58S4, 58S5, 157S1, 157S2, 157S3, 157S4, 157S5, 81S23, 81S24, 81S25, 22S4, 22S5, 22S6, 22S7, 22S8, 22S9, 22S10, 22S11, 22S12, 22S13, 22S14, 22S15, 22S16, 216S5, 216S6, 216S7, 216S8, 216S9, 216S10, 216S11, 216S12, 216S13, 216S14, 216S15, 216S16, 216S17, 216S18, 216S19, 216S20, 216S21, 216S22, 216S23, 216S24, 216S25, 216S26, 216S27, 216S28, 216S29, 216S30, 216S31, 216S32, 216S33, 216S34, 216S35, 101S10, 101S11, 101S12, 216S40, 216S41, 216S42, 216S43, 216S44, 216S45, 216S46, 216S47, 216S48, 216S49, 216S50, 216S51, 232S43] 18.691000 </t>
  </si>
  <si>
    <t xml:space="preserve"> Path [174S5, 174S6, 2S12, 2S13, 2S14, 2S15, 2S16, 2S17, 2S18, 2S19, 2S20, 2S21, 2S22, 2S23, 2S24, 2S25, 2S26, 2S27, 2S28, 2S29, 260S7, 260S8, 240S5, 240S6, 240S7, 240S8, 240S9, 240S10, 240S11, 46S4, 218S8, 603S7, 603S8, 603S9, 149S2, 149S3, 147S3, 147S4, 147S5, 147S6, 220S8, 220S9, 220S10, 220S11, 220S12, 220S13, 220S14, 220S15, 220S16, 220S17, 220S18, 220S19, 220S20, 205S6, 205S7, 205S8, 205S9, 205S10, 205S11, 205S12, 205S13, 205S14, 205S15, 205S16, 205S17, 159S13, 159S14, 159S15, 159S16, 159S17, 159S18, 113S9, 216S26, 216S27, 216S28, 216S29, 216S30, 216S31, 216S32, 216S33, 216S34, 216S35, 216S36, 216S37, 216S38, 101S12, 216S40, 216S41, 216S42, 216S43, 216S44, 216S45, 216S46, 216S47, 216S48, 216S49, 216S50, 216S51, 232S43] 11.137000 </t>
  </si>
  <si>
    <t xml:space="preserve">Cost 20574.646954 </t>
  </si>
  <si>
    <t xml:space="preserve"> Path [174S5, 174S6, 2S12, 2S13, 2S14, 2S15, 2S16, 121S7, 121S8, 121S9, 161S5, 207S3, 207S4, 207S5, 74S4, 74S5, 74S6, 179S20, 179S21, 43S2, 179S23, 179S24, 130S0, 58S0, 58S1, 58S2, 58S3, 58S4, 58S5, 157S1, 157S2, 157S3, 157S4, 157S5, 81S23, 81S24, 81S25, 22S4, 22S5, 22S6, 22S7, 273S1, 273S2, 273S3, 40S3, 239S8, 239S9, 239S10, 47S12, 129S17, 129S18, 133S8, 110S5, 110S6, 110S7, 110S8, 110S9, 110S10, 110S11, 110S12, 110S13, 110S14, 110S15, 104S5, 104S6, 104S7, 104S8, 104S9, 271S17, 271S18,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232S43] 12.396000 </t>
  </si>
  <si>
    <t xml:space="preserve">Cost 17192.675653 </t>
  </si>
  <si>
    <t xml:space="preserve"> Path [174S5, 174S6, 2S12, 2S13, 2S14, 2S15, 2S16, 2S17, 2S18, 2S19, 2S20, 2S21, 2S22, 2S23, 2S24, 2S25, 2S26, 2S27, 2S28, 2S29, 260S7, 260S8, 240S5, 240S6, 240S7, 240S8, 240S9, 240S10, 240S11, 46S4, 218S8, 603S7, 603S8, 603S9, 149S2, 149S3, 149S4, 149S5, 149S6, 149S7, 220S7, 220S8, 220S9, 220S10, 220S11, 220S12, 220S13, 220S14, 220S15, 220S16, 220S17, 220S18, 220S19, 220S20, 205S6, 205S7, 205S8, 205S9, 205S10, 205S11, 205S12, 205S13, 205S14, 205S15, 205S16, 205S17, 159S13, 159S14, 159S15, 159S16, 159S17, 159S18, 113S9, 216S26, 216S27, 216S28, 216S29, 101S5, 101S6, 101S7, 101S8, 101S9, 101S10, 101S11, 101S12, 216S40, 216S41, 216S42, 216S43, 216S44, 216S45, 216S46, 216S47, 216S48, 216S49, 216S50, 216S51, 232S43] 13.421000 </t>
  </si>
  <si>
    <t xml:space="preserve"> 5.388831617502874E</t>
  </si>
  <si>
    <t xml:space="preserve">Cost 22388.956432 </t>
  </si>
  <si>
    <t xml:space="preserve"> Path [174S5, 174S6, 2S12, 2S13, 2S14, 2S15, 2S16, 2S17, 2S18, 2S19, 2S20, 2S21, 2S22, 2S23, 2S24, 131S9, 511S5, 511S6, 260S7, 260S8, 240S5, 240S6, 240S7, 240S8, 240S9, 240S10, 240S11, 46S4, 240S13, 511S12, 511S13, 511S14, 199S0, 199S1, 261S11, 261S12, 261S13, 261S14, 261S15, 261S16, 10S0, 10S1, 10S2, 10S3, 10S4, 10S5, 10S6, 10S7, 10S8, 10S9, 10S10, 221S19, 221S20, 185S25, 144S0, 144S1, 80S8, 80S9, 301S0, 176S18, 232S6, 232S7, 232S8, 235S11, 232S9, 232S10, 232S11, 199S14, 199S15, 199S16, 151S8, 151S9, 65S4, 65S5, 65S6, 61S24, 566S4, 232S15, 232S16, 232S17, 235S5, 566S6, 566S7, 566S8, 61S20, 232S22, 566S11, 232S23, 232S24, 232S25, 641S3, 232S26, 641S5, 61S16, 641S6, 641S7, 61S12, 232S32, 232S33, 232S34, 61S8, 232S36, 232S37, 232S38, 232S39, 232S40, 232S41, 232S42, 232S43] 71.247000 </t>
  </si>
  <si>
    <t xml:space="preserve">Cost 19910.024833 </t>
  </si>
  <si>
    <t xml:space="preserve"> Path [174S5, 174S6, 2S12, 2S13, 2S14, 2S15, 2S16, 2S17, 2S18, 2S19, 2S20, 2S21, 2S22, 2S23, 2S24, 131S9, 511S5, 511S6, 511S7, 511S8, 511S9, 352S4, 131S6, 224S3, 224S4, 224S5, 224S6, 131S4, 240S10, 240S11, 46S4, 240S13, 511S12, 548S17, 548S18, 511S13, 511S14, 199S0, 199S1, 199S2, 199S3, 199S4, 199S5, 199S6, 362S0, 362S1, 362S2, 362S3, 273S6, 273S7, 273S8, 216S5, 216S6, 216S7, 216S8, 216S9, 216S10, 216S11, 216S12, 265S7, 265S8, 113S19, 39S10, 39S11, 39S12, 199S10, 199S11, 199S12, 199S13, 199S14, 199S15, 199S16, 151S8, 151S9, 65S4, 65S5, 65S6, 61S24, 566S4, 232S15, 232S16, 232S17, 235S5, 566S6, 566S7, 566S8, 232S21, 232S22, 566S11, 232S23, 232S24, 232S25, 232S26, 232S27, 232S28, 232S29, 232S30, 61S12, 232S32, 232S33, 232S34, 61S8, 232S36, 232S37, 232S38, 232S39, 232S40, 232S41, 232S42, 232S43] 72.928000 </t>
  </si>
  <si>
    <t xml:space="preserve">Cost 22523.629076 </t>
  </si>
  <si>
    <t xml:space="preserve"> Path [174S5, 174S6, 2S12, 258S7, 258S8, 258S9, 108S10, 139S17, 139S18, 171S6, 171S7, 171S8, 171S9, 171S10, 244S9, 171S11, 244S11, 179S10, 179S11, 179S12, 139S22, 179S14, 179S15, 179S16, 179S17, 179S18, 179S19, 130S1, 207S4, 207S5, 74S4, 74S5, 74S6, 74S7, 74S8, 204S8, 204S9, 18S12, 18S13, 18S14, 44S7, 44S8, 18S15, 18S16, 18S17, 18S18, 18S19, 18S20, 510S1, 91S1, 548S15, 511S12, 511S13, 511S14, 199S0, 199S1, 261S11, 261S12, 261S13, 86S5, 86S6, 116S10, 86S7, 116S12, 261S15, 261S16, 10S0, 10S1, 10S2, 10S3, 10S4, 10S5, 10S6, 10S7, 10S8, 10S9, 10S10, 10S11, 432S7, 432S8, 432S9, 137S6, 137S7, 10S12, 10S13, 10S14, 10S15, 10S16, 10S17, 641S1, 232S23, 232S24, 232S25, 232S26, 232S27, 641S7, 61S12, 232S32, 232S33, 232S34, 61S8, 232S36, 232S37, 232S38, 641S14, 641S15, 232S40, 232S41, 232S42, 232S43] 72.929000 </t>
  </si>
  <si>
    <t xml:space="preserve">Cost 21258.026354 </t>
  </si>
  <si>
    <t xml:space="preserve"> Path [174S5, 174S6, 2S12, 2S13, 2S14, 2S15, 139S13, 139S14, 258S11, 258S12, 2S16, 2S17, 2S18, 2S19, 2S20, 2S21, 2S22, 2S23, 2S24, 131S9, 511S5, 511S6, 511S7, 511S8, 511S9, 352S4, 511S11, 511S12, 548S17, 548S18, 511S13, 511S14, 199S0, 199S1, 261S11, 261S12, 261S13, 86S5, 86S6, 116S10, 86S7, 86S8, 116S12, 261S15, 261S16, 10S0, 10S1, 10S2, 10S3, 10S4, 10S5, 10S6, 10S7, 10S8, 10S9, 10S10, 221S19, 221S20, 221S21, 221S22, 151S4, 151S5, 151S6, 151S7, 151S8, 151S9, 65S4, 65S5, 65S6, 61S24, 61S25, 199S14, 199S15, 199S16, 199S17, 199S18, 199S19, 9S18, 9S19, 9S20, 235S5, 566S6, 566S7, 566S8, 61S20, 232S22, 566S11, 232S23, 232S24, 232S25, 232S26, 232S27, 641S7, 61S12, 641S9, 61S10, 641S11, 641S12, 232S38, 232S39, 232S40, 232S41, 232S42, 232S43] 72.356000 </t>
  </si>
  <si>
    <t xml:space="preserve">Cost 16958.301060 </t>
  </si>
  <si>
    <t xml:space="preserve"> Path [174S5, 174S6, 2S12, 2S13, 2S14, 2S15, 2S16, 2S17, 2S18, 2S19, 2S20, 2S21, 2S22, 2S23, 2S24, 131S9, 511S5, 511S6, 511S7, 511S8, 511S9, 352S4, 511S11, 511S12, 548S17, 548S18, 511S13, 511S14, 199S0, 199S1, 199S2, 199S3, 199S4, 199S5, 199S6, 199S7, 60S6, 199S9, 39S12, 199S10, 199S11, 199S12, 199S13, 199S14, 199S15, 199S16, 151S8, 151S9, 65S4, 65S5, 65S6, 61S24, 566S4, 232S15, 232S16, 235S5, 566S6, 566S7, 566S8, 61S20, 232S22, 566S11, 232S23, 232S24, 232S25, 641S3, 232S26, 641S5, 61S16, 641S6, 641S7, 61S12, 641S9, 61S10, 641S11, 641S12, 232S38, 232S39, 232S40, 232S41, 232S42, 232S43] 72.338000 </t>
  </si>
  <si>
    <t xml:space="preserve"> 641S3, 174S10 </t>
  </si>
  <si>
    <t xml:space="preserve">Cost 28411.541854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</si>
  <si>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207S4, 207S5, 74S4, 74S5, 74S6, 179S20, 179S21, 43S2, 179S23, 179S24, 179S25, 174S1, 174S2, 174S3, 174S4, 174S5, 174S6, 174S7, 174S8, 174S9, 174S10] 70.900000 </t>
  </si>
  <si>
    <t xml:space="preserve">  NaN </t>
  </si>
  <si>
    <t xml:space="preserve">Cost 22893.305433 </t>
  </si>
  <si>
    <t xml:space="preserve"> Path [641S3, 232S26, 61S17, 61S18, 61S19, 61S20, 61S21, 61S22, 61S23, 61S24, 61S25, 61S26, 61S27, 160S9, 160S10, 181S11, 181S12, 181S13, 181S14, 201S12, 201S13, 201S14, 201S15, 201S16, 201S17, 201S18, 201S19, 201S20, 201S21, 10S0, 261S17, 261S18, 261S19, 261S20, 261S21, 261S22, 209S0, 510S21, 12S3, 12S4, 252S5, 12S8, 252S7, 252S8, 21S1, 21S2, 21S3, 71S6, 71S7, 71S8, 71S9, 71S10, 71S11, 71S12, 71S13, 71S14, 71S15, 71S16, 71S17, 71S18, 71S19, 71S20, 71S21, 71S22, 67S6, 67S7, 67S8, 428S0, 428S1, 428S2, 174S0, 174S1, 174S2, 174S3, 174S4, 174S5, 174S6, 174S7, 174S8, 174S9, 174S10] 34.352000 </t>
  </si>
  <si>
    <t xml:space="preserve">Cost 27158.144838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</si>
  <si>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161S5, 207S3, 207S4, 207S5, 74S4, 74S5, 74S6, 179S20, 179S21, 43S2, 179S23, 179S24, 179S25, 174S1, 174S2, 174S3, 174S4, 174S5, 174S6, 174S7, 174S8, 174S9, 174S10] 49.037000 </t>
  </si>
  <si>
    <t xml:space="preserve">Cost 27336.527235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</si>
  <si>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406S5, 406S6, 406S7, 406S8, 46S11, 46S12, 46S13, 248S13, 204S4, 248S15, 248S16, 58S7, 58S8, 58S9, 58S10, 58S11, 58S12, 58S13, 260S17, 260S18, 260S19, 260S20, 260S21, 200S2, 200S3, 200S4, 200S5, 200S6, 161S5, 207S3, 207S4, 207S5, 74S4, 74S5, 74S6, 179S20, 179S21, 43S2, 179S23, 179S24, 179S25, 174S1, 174S2, 174S3, 174S4, 174S5, 174S6, 174S7, 174S8, 174S9, 174S10] 48.907000 </t>
  </si>
  <si>
    <t xml:space="preserve">Cost 27426.980416 </t>
  </si>
  <si>
    <t xml:space="preserve"> Path [641S3, 232S26, 61S17, 61S18, 61S19, 61S20, 61S21, 232S21, 247S5, 247S6, 247S7, 247S8, 247S9, 247S10, 247S11, 247S12, 247S13, 247S14, 247S15, 247S16, 247S17, 247S18, 247S19, 247S20, 247S21, 247S22, 247S23, 247S24, 247S25, 110S11, 247S27, 247S28, 247S29, 247S30, 247S31, 247S32, 64S16, 64S17, 22S0, 22S1, 22S2, 22S3, 22S4,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161S5, 207S3, 207S4, 207S5, 74S4, 74S5, 74S6, 179S20, 179S21, 43S2, 179S23, 179S24, 179S25, 174S1, 174S2, 174S3, 174S4, 174S5, 174S6, 174S7, 174S8, 174S9, 174S10] 40.733000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</si>
  <si>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207S4, 207S5, 74S4, 74S5, 74S6, 179S20, 179S21, 43S2, 179S23, 179S24, 179S25, 174S1, 174S2, 174S3, 174S4, 174S5, 174S6, 174S7, 174S8, 174S9, 174S10] 17.509000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</si>
  <si>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207S4, 207S5, 74S4, 74S5, 74S6, 179S20, 179S21, 43S2, 179S23, 179S24, 179S25, 174S1, 174S2, 174S3, 174S4, 174S5, 174S6, 174S7, 174S8, 174S9, 174S10] 24.219000 </t>
  </si>
  <si>
    <t xml:space="preserve">Cost 28298.375600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</si>
  <si>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138S8, 138S9, 138S10, 262S2, 262S3, 262S4, 262S5, 262S6, 262S7, 262S8, 262S9, 262S10, 122S9, 122S10, 406S0, 130S0, 130S1, 207S4, 207S5, 74S4, 74S5, 74S6, 179S20, 179S21, 43S2, 179S23, 179S24, 179S25, 174S1, 174S2, 174S3, 174S4, 174S5, 174S6, 174S7, 174S8, 174S9, 174S10] 20.056000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</si>
  <si>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138S8, 138S9, 138S10, 262S2, 262S3, 262S4, 262S5, 262S6, 262S7, 262S8, 262S9, 262S10, 122S9, 122S10, 406S0, 130S0, 130S1, 207S4, 207S5, 74S4, 74S5, 74S6, 179S20, 179S21, 43S2, 179S23, 179S24, 179S25, 174S1, 174S2, 174S3, 174S4, 174S5, 174S6, 174S7, 174S8, 174S9, 174S10] 24.915000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</si>
  <si>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207S4, 207S5, 74S4, 74S5, 74S6, 179S20, 179S21, 43S2, 179S23, 179S24, 179S25, 174S1, 174S2, 174S3, 174S4, 174S5, 174S6, 174S7, 174S8, 174S9, 174S10] 47.124000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</si>
  <si>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406S5, 406S6, 406S7, 406S8, 46S11, 46S12, 46S13, 248S13, 204S4, 248S15, 248S16, 58S7, 58S8, 58S9, 58S10, 58S11, 58S12, 58S13, 260S17, 260S18, 260S19, 260S20, 260S21, 200S2, 200S3, 200S4, 200S5, 200S6, 161S5, 207S3, 207S4, 207S5, 74S4, 74S5, 74S6, 179S20, 179S21, 43S2, 179S23, 179S24, 179S25, 174S1, 174S2, 174S3, 174S4, 174S5, 174S6, 174S7, 174S8, 174S9, 174S10] 58.096000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</si>
  <si>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138S8, 138S9, 138S10, 262S2, 262S3, 262S4, 262S5, 262S6, 262S7, 262S8, 262S9, 262S10, 122S9, 122S10, 406S0, 130S0, 130S1, 207S4, 207S5, 74S4, 74S5, 74S6, 179S20, 179S21, 43S2, 179S23, 179S24, 179S25, 174S1, 174S2, 174S3, 174S4, 174S5, 174S6, 174S7, 174S8, 174S9, 174S10] 15.873000 </t>
  </si>
  <si>
    <t xml:space="preserve">Cost 26070.324692 </t>
  </si>
  <si>
    <t xml:space="preserve"> Path [641S3, 232S26, 61S17, 61S18, 61S19, 61S20, 61S21, 61S22, 61S23, 61S24, 61S25, 61S26, 61S27, 160S9, 160S10, 181S11, 181S12, 181S13, 181S14, 201S12, 201S13, 201S14, 201S15, 201S16, 201S17, 201S18, 201S19, 201S20, 201S21, 10S0, 261S17, 261S18, 261S19, 79S13, 79S14, 79S15, 189S7, 189S8, 100S3, 100S4, 100S5, 86S9, 100S7, 254S17, 59S10, 296S0, 296S1, 296S2, 296S3, 296S4, 296S5, 296S6, 296S7, 296S8, 296S9, 283S3, 283S4, 138S4, 262S8, 262S9, 262S10, 122S9, 122S10, 406S0, 130S0, 130S1, 207S4, 207S5, 74S4, 74S5, 74S6, 179S20, 179S21, 43S2, 179S23, 179S24, 179S25, 174S1, 174S2, 174S3, 174S4, 174S5, 174S6, 174S7, 174S8, 174S9, 174S10] 47.159000 </t>
  </si>
  <si>
    <t xml:space="preserve">Cost 27092.556064 </t>
  </si>
  <si>
    <t xml:space="preserve"> Path [641S3, 232S26, 61S17, 61S18, 61S19, 61S20, 61S21, 61S22, 61S23, 176S10, 176S11, 176S12, 176S13, 176S14, 176S15, 176S16, 176S17, 176S18, 232S6, 232S7, 221S22, 84S11, 84S12,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161S5, 207S3, 207S4, 207S5, 74S4, 74S5, 74S6, 179S20, 179S21, 43S2, 179S23, 179S24, 179S25, 174S1, 174S2, 174S3, 174S4, 174S5, 174S6, 174S7, 174S8, 174S9, 174S10] 55.473000 </t>
  </si>
  <si>
    <t xml:space="preserve"> Path [641S3, 232S26, 61S17, 61S18, 61S19, 61S20, 61S21, 61S22, 61S23, 61S24, 61S25, 61S26, 61S27, 160S9, 160S10, 181S11, 181S12, 181S13, 181S14, 201S12, 201S13, 201S14, 201S15, 201S16, 201S17, 201S18, 201S19, 201S20, 201S21, 10S0, 261S17, 261S18, 261S19, 79S13, 79S14, 79S15, 189S7, 189S8, 100S3, 100S4, 100S5, 86S9, 100S7, 254S17, 59S10, 296S0, 296S1, 296S2, 296S3, 296S4, 296S5, 296S6, 296S7, 296S8, 296S9, 283S3, 283S4, 138S4, 262S8, 262S9, 262S10, 122S9, 122S10, 406S0, 130S0, 130S1, 207S4, 207S5, 74S4, 74S5, 74S6, 179S20, 179S21, 43S2, 179S23, 179S24, 179S25, 174S1, 174S2, 174S3, 174S4, 174S5, 174S6, 174S7, 174S8, 174S9, 174S10] 38.237000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</si>
  <si>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161S5, 207S3, 207S4, 207S5, 74S4, 74S5, 74S6, 179S20, 179S21, 43S2, 179S23, 179S24, 179S25, 174S1, 174S2, 174S3, 174S4, 174S5, 174S6, 174S7, 174S8, 174S9, 174S10] 34.278000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</si>
  <si>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207S4, 207S5, 74S4, 74S5, 74S6, 179S20, 179S21, 43S2, 179S23, 179S24, 179S25, 174S1, 174S2, 174S3, 174S4, 174S5, 174S6, 174S7, 174S8, 174S9, 174S10] 16.863000 </t>
  </si>
  <si>
    <t xml:space="preserve">Cost 28680.377432 </t>
  </si>
  <si>
    <t xml:space="preserve"> Path [641S3, 232S26, 61S17, 61S18, 61S19, 61S20, 61S21, 232S21, 247S5, 247S6, 247S7, 247S8, 247S9, 247S10, 247S11, 247S12, 247S13, 247S14, 247S15, 247S16, 247S17, 247S18, 247S19, 247S20, 247S21, 247S22, 247S23, 247S24,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207S4, 207S5, 74S4, 74S5, 74S6, 179S20, 179S21, 43S2, 179S23, 179S24, 179S25, 174S1, 174S2, 174S3, 174S4, 174S5, 174S6, 174S7, 174S8, 174S9, 174S10] 15.562000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</si>
  <si>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207S4, 207S5, 74S4, 74S5, 74S6, 179S20, 179S21, 43S2, 179S23, 179S24, 179S25, 174S1, 174S2, 174S3, 174S4, 174S5, 174S6, 174S7, 174S8, 174S9, 174S10] 10.665000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</si>
  <si>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406S5, 406S6, 406S7, 406S8, 46S11, 46S12, 46S13, 248S13, 204S4, 248S15, 248S16, 58S7, 58S8, 58S9, 58S10, 58S11, 58S12, 58S13, 260S17, 260S18, 260S19, 260S20, 260S21, 200S2, 200S3, 200S4, 200S5, 200S6, 161S5, 207S3, 207S4, 207S5, 74S4, 74S5, 74S6, 179S20, 179S21, 43S2, 179S23, 179S24, 179S25, 174S1, 174S2, 174S3, 174S4, 174S5, 174S6, 174S7, 174S8, 174S9, 174S10] 32.768000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</si>
  <si>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161S5, 207S3, 207S4, 207S5, 74S4, 74S5, 74S6, 179S20, 179S21, 43S2, 179S23, 179S24, 179S25, 174S1, 174S2, 174S3, 174S4, 174S5, 174S6, 174S7, 174S8, 174S9, 174S10] 61.059000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</si>
  <si>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207S4, 207S5, 74S4, 74S5, 74S6, 179S20, 179S21, 43S2, 179S23, 179S24, 179S25, 174S1, 174S2, 174S3, 174S4, 174S5, 174S6, 174S7, 174S8, 174S9, 174S10] 44.580000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</si>
  <si>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138S8, 138S9, 138S10, 262S2, 262S3, 262S4, 262S5, 262S6, 262S7, 262S8, 262S9, 262S10, 122S9, 122S10, 406S0, 130S0, 130S1, 207S4, 207S5, 74S4, 74S5, 74S6, 179S20, 179S21, 43S2, 179S23, 179S24, 179S25, 174S1, 174S2, 174S3, 174S4, 174S5, 174S6, 174S7, 174S8, 174S9, 174S10] 171.753000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</si>
  <si>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207S4, 207S5, 74S4, 74S5, 74S6, 179S20, 179S21, 43S2, 179S23, 179S24, 179S25, 174S1, 174S2, 174S3, 174S4, 174S5, 174S6, 174S7, 174S8, 174S9, 174S10] 163.275000 </t>
  </si>
  <si>
    <t xml:space="preserve">Cost 28617.245332 </t>
  </si>
  <si>
    <t xml:space="preserve"> Path [641S3, 232S26, 61S17, 61S18, 61S19, 61S20, 61S21, 61S22, 61S23, 176S10, 176S11, 176S12, 176S13, 176S14, 176S15, 61S24, 61S25, 61S26, 160S8, 160S9, 160S10, 181S11, 181S12, 181S13, 181S14, 201S12, 201S13, 233S5, 233S6, 233S7, 233S8, 233S9, 362S3, 362S4, 362S5, 598S7, 598S8, 598S9, 81S27, 313S0, 313S1, 313S2, 178S1, 178S2, 178S3, 406S4, 138S8, 138S9, 138S10, 262S2, 262S3, 262S4, 262S5, 262S6, 262S7, 262S8, 262S9, 262S10, 122S9, 122S10, 406S0, 130S0, 130S1, 207S4, 207S5, 74S4, 74S5, 74S6, 179S20, 179S21, 43S2, 179S23, 179S24, 179S25, 174S1, 174S2, 174S3, 174S4, 174S5, 174S6, 174S7, 174S8, 174S9, 174S10] 220.342000 </t>
  </si>
  <si>
    <t xml:space="preserve">Cost 26400.190515 </t>
  </si>
  <si>
    <t xml:space="preserve"> Path [641S3, 232S26, 61S17, 61S18, 61S19, 61S20, 61S21, 232S21, 247S5, 247S6, 247S7, 61S22, 61S23, 61S24, 61S25, 61S26, 160S8, 160S9, 160S10, 181S11, 181S12, 181S13, 181S14, 201S12, 201S13, 201S14, 201S15, 201S16, 201S17, 201S18, 201S19, 201S20, 201S21, 10S0, 261S17, 261S18, 261S19, 79S13, 79S14, 79S15, 189S7, 189S8, 100S3, 116S10, 86S7, 86S8, 86S9, 100S7, 254S17, 59S10, 296S0, 296S1, 296S2, 296S3, 296S4, 296S5, 296S6, 296S7, 296S8, 296S9, 283S3, 283S4, 138S4, 262S8, 262S9, 262S10, 122S9, 122S10, 406S0, 130S0, 130S1, 207S4, 207S5, 74S4, 74S5, 74S6, 179S20, 179S21, 43S2, 179S23, 179S24, 179S25, 174S1, 174S2, 174S3, 174S4, 174S5, 174S6, 174S7, 174S8, 174S9, 174S10] 207.363000 </t>
  </si>
  <si>
    <t xml:space="preserve">Cost 29098.383680 </t>
  </si>
  <si>
    <t xml:space="preserve"> Path [641S3, 232S26, 61S17, 61S18, 61S19, 61S20, 61S21, 61S22, 61S23, 61S24, 61S25, 61S26, 160S8, 160S9, 160S10, 181S11, 181S12, 181S13, 181S14, 201S12, 201S13, 233S5, 233S6, 233S7, 233S8, 233S9, 362S3, 362S4, 362S5, 598S7, 598S8, 598S9, 81S27, 313S0, 313S1, 313S2, 178S1, 178S2, 178S3, 178S4, 178S5, 178S6, 603S3, 590S8, 46S12, 46S13, 248S13, 204S4, 204S5, 204S6, 248S15, 248S16, 248S17, 248S18, 248S19, 590S0, 130S0, 130S1, 207S4, 207S5, 74S4, 74S5, 74S6, 179S20, 179S21, 43S2, 179S23, 179S24, 179S25, 179S26, 174S1, 174S2, 174S3, 174S4, 174S5, 174S6, 174S7, 174S8, 174S9, 174S10] 201.472000 </t>
  </si>
  <si>
    <t xml:space="preserve">Cost 23140.464611 </t>
  </si>
  <si>
    <t xml:space="preserve"> Path [641S3, 232S26, 61S17, 61S18, 61S19, 61S20, 61S21, 232S21, 235S2, 61S22, 61S23, 176S10, 176S11, 176S12, 176S13, 176S14, 176S15, 61S24, 61S25, 61S26, 160S8, 160S9, 160S10, 181S11, 181S12, 181S13, 181S14, 201S12, 201S13, 201S14, 201S15, 201S16, 201S17, 201S18, 201S19, 201S20, 201S21, 10S0, 261S17, 261S18, 261S19, 261S20, 261S21, 261S22, 209S0, 510S21, 12S3, 12S4, 252S5, 12S7, 12S8, 252S7, 252S8, 21S1, 21S2, 21S3, 71S6, 71S7, 71S8, 71S9, 71S10, 71S11, 71S12, 71S13, 71S14, 71S15, 71S16, 71S17, 71S18, 71S19, 71S20, 71S21, 71S22, 67S6, 67S7, 67S8, 428S0, 428S1, 428S2, 174S0, 174S1, 174S2, 174S3, 174S4, 174S5, 174S6, 174S7, 174S8, 174S9, 174S10] 199.206000 </t>
  </si>
  <si>
    <t xml:space="preserve">Cost 28961.539740 </t>
  </si>
  <si>
    <t xml:space="preserve"> Path [641S3, 232S26, 61S17, 61S18, 61S19, 61S20, 61S21, 232S21, 247S5, 247S6, 247S7, 247S8, 247S9, 247S10, 247S11, 247S12, 247S13, 247S14, 247S15, 247S16, 247S17, 247S18, 247S19, 247S20, 247S21, 247S22, 247S23, 51S5, 51S6, 51S7, 51S8, 133S2, 247S27, 247S28, 247S29, 247S30, 247S31, 247S32, 64S16, 64S17, 22S0, 22S1, 22S2, 22S3, 22S4, 81S27, 313S0, 313S1, 313S2, 178S1, 178S2, 178S3, 178S4, 178S5, 178S6, 603S3, 590S8, 46S12, 46S13, 248S13, 204S4, 248S15, 248S16, 248S17, 248S18, 248S19, 590S0, 130S0, 130S1, 207S4, 207S5, 74S4, 74S5, 74S6, 179S20, 179S21, 43S2, 179S23, 179S24, 179S25, 174S1, 174S2, 174S3, 174S4, 174S5, 174S6, 174S7, 174S8, 174S9, 174S10] 47.851000 </t>
  </si>
  <si>
    <t xml:space="preserve"> 42S0, 37S23 </t>
  </si>
  <si>
    <t xml:space="preserve">Cost 30282.706795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</si>
  <si>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264S3, 264S4, 264S5, 3S0, 3S1, 3S2, 3S3, 3S4, 3S5, 3S6, 390S0, 390S1, 125S6, 125S7, 125S8, 125S9, 125S10, 125S11, 125S12, 125S13, 125S14, 112S10, 112S11, 112S12, 112S13, 22S0, 22S1, 22S2, 22S3, 22S4, 22S5, 22S6, 22S7, 22S8, 22S9, 22S10, 22S11, 22S12, 22S13, 22S14, 22S15, 22S16, 216S5, 216S6, 625S41, 96S13, 96S14, 96S15, 96S16, 5S0, 5S1, 233S6, 233S7, 233S8, 83S7, 83S8, 83S9, 83S10, 83S11, 83S12, 83S13, 37S14, 37S15, 37S16, 37S17, 37S18, 37S19, 37S20, 37S21, 37S22, 37S23] 11.249000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</si>
  <si>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264S3, 264S4, 264S5, 3S0, 3S1, 3S2, 3S3, 3S4, 3S5, 3S6, 390S0, 390S1, 125S6, 125S7, 125S8, 125S9, 125S10, 125S11, 125S12, 125S13, 125S14, 112S10, 112S11, 112S12, 112S13, 22S0, 22S1, 22S2, 22S3, 22S4, 22S5, 22S6, 22S7, 22S8, 22S9, 22S10, 22S11, 22S12, 22S13, 22S14, 22S15, 22S16, 216S5, 216S6, 625S41, 96S13, 96S14, 96S15, 96S16, 5S0, 5S1, 233S6, 233S7, 233S8, 83S7, 83S8, 83S9, 83S10, 83S11, 83S12, 83S13, 37S14, 37S15, 37S16, 37S17, 37S18, 37S19, 37S20, 37S21, 37S22, 37S23] 9.035000 </t>
  </si>
  <si>
    <t xml:space="preserve">Cost 33100.217642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</si>
  <si>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42S65, 42S66, 42S67, 42S68, 42S69, 189S17, 269S0, 269S1, 269S2, 269S3, 269S4, 269S5, 269S6, 86S14, 86S15, 209S0, 510S21, 12S3, 12S4, 12S5, 12S6, 16S10, 16S11, 16S12, 16S13, 16S14, 16S15, 12S1, 243S1, 243S2, 243S3, 243S4, 243S5, 187S5, 187S6, 486S7, 68S0, 68S1, 68S2, 598S1, 598S2, 83S11, 83S12, 83S13, 37S14, 37S15, 37S16, 37S17, 37S18, 37S19, 37S20, 37S21, 37S22, 37S23] 13.744000 </t>
  </si>
  <si>
    <t xml:space="preserve">Cost 29130.873512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</si>
  <si>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28S3, 28S4, 28S5, 28S6, 28S7, 28S8, 28S9, 271S17, 271S18, 271S19, 271S20, 271S21, 271S22, 271S23, 271S24, 271S25, 271S26, 271S27, 271S28, 271S29, 271S30, 271S31, 271S32, 113S6, 113S7, 113S8, 113S9, 113S10, 113S11, 113S12, 113S13, 113S14, 113S15, 113S16, 113S17, 625S36, 625S37, 625S38, 625S39, 625S40, 625S41, 96S13, 96S14, 96S15, 96S16, 5S0, 5S1, 233S6, 233S7, 233S8, 83S7, 83S8, 83S9, 83S10, 83S11, 83S12, 83S13, 37S14, 37S15, 37S16, 37S17, 37S18, 37S19, 37S20, 37S21, 37S22, 37S23] 13.566000 </t>
  </si>
  <si>
    <t xml:space="preserve">Cost 29291.554313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</si>
  <si>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42S49, 28S2, 28S3, 28S4, 28S5, 28S6, 28S7, 28S8, 28S9, 271S17, 271S18, 271S19, 271S20, 271S21, 271S22, 271S23, 271S24, 271S25, 271S26, 271S27, 271S28, 271S29, 271S30, 271S31, 271S32, 113S6, 113S7, 113S8, 625S24, 625S25, 113S10, 625S27, 625S28, 625S29, 625S30, 625S31, 625S32, 625S33, 625S34, 625S35, 625S36, 625S37, 625S38, 625S39, 625S40, 625S41, 96S13, 96S14, 96S15, 96S16, 5S0, 5S1, 233S6, 233S7, 233S8, 83S7, 83S8, 83S9, 83S10, 83S11, 83S12, 83S13, 37S14, 37S15, 37S16, 37S17, 37S18, 37S19, 37S20, 37S21, 37S22, 37S23] 9.901000 </t>
  </si>
  <si>
    <t xml:space="preserve">Cost 30095.527104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</si>
  <si>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220S8, 220S9, 220S10, 220S11, 220S12, 220S13, 220S14, 220S15, 220S16, 220S17, 220S18, 220S19, 220S20, 205S6, 205S7, 205S8, 205S9, 205S10, 205S11, 205S12, 205S13, 205S14, 625S28, 625S29, 625S30, 625S31, 625S32, 625S33, 625S34, 625S35, 625S36, 625S37, 625S38, 625S39, 625S40, 625S41, 96S13, 96S14, 96S15, 96S16, 5S0, 5S1, 233S6, 233S7, 233S8, 83S7, 83S8, 83S9, 83S10, 83S11, 83S12, 83S13, 37S14, 37S15, 37S16, 37S17, 37S18, 37S19, 37S20, 37S21, 37S22, 37S23] 21.791000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</si>
  <si>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28S3, 28S4, 28S5, 28S6, 28S7, 28S8, 28S9, 271S17, 271S18, 271S19, 271S20, 271S21, 271S22, 271S23, 271S24, 271S25, 271S26, 271S27, 271S28, 271S29, 271S30, 271S31, 271S32, 113S6, 113S7, 113S8, 113S9, 113S10, 113S11, 113S12, 113S13, 113S14, 113S15, 113S16, 113S17, 625S36, 625S37, 625S38, 625S39, 625S40, 625S41, 96S13, 96S14, 96S15, 96S16, 5S0, 5S1, 233S6, 233S7, 233S8, 83S7, 83S8, 83S9, 83S10, 83S11, 83S12, 83S13, 37S14, 37S15, 37S16, 37S17, 37S18, 37S19, 37S20, 37S21, 37S22, 37S23] 48.760000 </t>
  </si>
  <si>
    <t xml:space="preserve">Cost 30442.122866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</si>
  <si>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264S3, 264S4, 264S5, 3S0, 3S1, 3S2, 3S3, 3S4, 3S5, 3S6, 390S0, 390S1, 125S6, 390S3, 202S4, 202S5, 202S6, 202S7, 202S8, 112S11, 112S12, 112S13, 22S0, 22S1, 22S2, 22S3, 22S4, 22S5, 22S6, 22S7, 22S8, 22S9, 22S10, 22S11, 22S12, 22S13, 22S14, 22S15, 22S16, 216S5, 216S6, 625S41, 96S13, 96S14, 96S15, 96S16, 5S0, 5S1, 233S6, 233S7, 233S8, 83S7, 83S8, 83S9, 83S10, 83S11, 83S12, 83S13, 37S14, 37S15, 37S16, 37S17, 37S18, 37S19, 37S20, 37S21, 37S22, 37S23] 15.571000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</si>
  <si>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220S8, 220S9, 220S10, 220S11, 220S12, 220S13, 220S14, 220S15, 220S16, 220S17, 220S18, 220S19, 220S20, 205S6, 205S7, 205S8, 205S9, 205S10, 205S11, 205S12, 205S13, 205S14, 625S28, 625S29, 625S30, 625S31, 625S32, 625S33, 625S34, 625S35, 625S36, 625S37, 625S38, 625S39, 625S40, 625S41, 96S13, 96S14, 96S15, 96S16, 5S0, 5S1, 233S6, 233S7, 233S8, 83S7, 83S8, 83S9, 83S10, 83S11, 83S12, 83S13, 37S14, 37S15, 37S16, 37S17, 37S18, 37S19, 37S20, 37S21, 37S22, 37S23] 20.952000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</si>
  <si>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264S3, 264S4, 264S5, 3S0, 3S1, 3S2, 3S3, 3S4, 3S5, 3S6, 390S0, 390S1, 125S6, 125S7, 125S8, 125S9, 125S10, 125S11, 125S12, 125S13, 125S14, 112S10, 112S11, 112S12, 112S13, 22S0, 22S1, 22S2, 22S3, 22S4, 22S5, 22S6, 22S7, 22S8, 22S9, 22S10, 22S11, 22S12, 22S13, 22S14, 22S15, 22S16, 216S5, 216S6, 625S41, 96S13, 96S14, 96S15, 96S16, 5S0, 5S1, 233S6, 233S7, 233S8, 83S7, 83S8, 83S9, 83S10, 83S11, 83S12, 83S13, 37S14, 37S15, 37S16, 37S17, 37S18, 37S19, 37S20, 37S21, 37S22, 37S23] 52.251000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</si>
  <si>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28S3, 28S4, 28S5, 28S6, 28S7, 28S8, 28S9, 271S17, 271S18, 271S19, 271S20, 271S21, 271S22, 271S23, 271S24, 271S25, 271S26, 271S27, 271S28, 271S29, 271S30, 271S31, 271S32, 113S6, 113S7, 113S8, 113S9, 113S10, 113S11, 113S12, 113S13, 113S14, 113S15, 113S16, 113S17, 625S36, 625S37, 625S38, 625S39, 625S40, 625S41, 96S13, 96S14, 96S15, 96S16, 5S0, 5S1, 233S6, 233S7, 233S8, 83S7, 83S8, 83S9, 83S10, 83S11, 83S12, 83S13, 37S14, 37S15, 37S16, 37S17, 37S18, 37S19, 37S20, 37S21, 37S22, 37S23] 16.826000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</si>
  <si>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264S3, 264S4, 264S5, 3S0, 3S1, 3S2, 3S3, 3S4, 3S5, 3S6, 390S0, 390S1, 125S6, 125S7, 125S8, 125S9, 125S10, 125S11, 125S12, 125S13, 125S14, 112S10, 112S11, 112S12, 112S13, 22S0, 22S1, 22S2, 22S3, 22S4, 22S5, 22S6, 22S7, 22S8, 22S9, 22S10, 22S11, 22S12, 22S13, 22S14, 22S15, 22S16, 216S5, 216S6, 625S41, 96S13, 96S14, 96S15, 96S16, 5S0, 5S1, 233S6, 233S7, 233S8, 83S7, 83S8, 83S9, 83S10, 83S11, 83S12, 83S13, 37S14, 37S15, 37S16, 37S17, 37S18, 37S19, 37S20, 37S21, 37S22, 37S23] 13.428000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</si>
  <si>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28S3, 28S4, 28S5, 28S6, 28S7, 28S8, 28S9, 271S17, 271S18, 271S19, 271S20, 271S21, 271S22, 271S23, 271S24, 271S25, 271S26, 271S27, 271S28, 271S29, 271S30, 271S31, 271S32, 113S6, 113S7, 113S8, 113S9, 113S10, 113S11, 113S12, 113S13, 113S14, 113S15, 113S16, 113S17, 625S36, 625S37, 625S38, 625S39, 625S40, 625S41, 96S13, 96S14, 96S15, 96S16, 5S0, 5S1, 233S6, 233S7, 233S8, 83S7, 83S8, 83S9, 83S10, 83S11, 83S12, 83S13, 37S14, 37S15, 37S16, 37S17, 37S18, 37S19, 37S20, 37S21, 37S22, 37S23] 14.869000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</si>
  <si>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28S3, 28S4, 28S5, 28S6, 28S7, 28S8, 28S9, 271S17, 271S18, 271S19, 271S20, 271S21, 271S22, 271S23, 271S24, 271S25, 271S26, 271S27, 271S28, 271S29, 271S30, 271S31, 271S32, 113S6, 113S7, 113S8, 113S9, 113S10, 113S11, 113S12, 113S13, 113S14, 113S15, 113S16, 113S17, 625S36, 625S37, 625S38, 625S39, 625S40, 625S41, 96S13, 96S14, 96S15, 96S16, 5S0, 5S1, 233S6, 233S7, 233S8, 83S7, 83S8, 83S9, 83S10, 83S11, 83S12, 83S13, 37S14, 37S15, 37S16, 37S17, 37S18, 37S19, 37S20, 37S21, 37S22, 37S23] 12.711000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</si>
  <si>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28S3, 28S4, 28S5, 28S6, 28S7, 28S8, 28S9, 271S17, 271S18, 271S19, 271S20, 271S21, 271S22, 271S23, 271S24, 271S25, 271S26, 271S27, 271S28, 271S29, 271S30, 271S31, 271S32, 113S6, 113S7, 113S8, 113S9, 113S10, 113S11, 113S12, 113S13, 113S14, 113S15, 113S16, 113S17, 625S36, 625S37, 625S38, 625S39, 625S40, 625S41, 96S13, 96S14, 96S15, 96S16, 5S0, 5S1, 233S6, 233S7, 233S8, 83S7, 83S8, 83S9, 83S10, 83S11, 83S12, 83S13, 37S14, 37S15, 37S16, 37S17, 37S18, 37S19, 37S20, 37S21, 37S22, 37S23] 16.512000 </t>
  </si>
  <si>
    <t xml:space="preserve">Cost 31937.578232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</si>
  <si>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42S49, 42S50, 42S51, 42S52, 42S53, 42S54, 42S55, 42S56, 42S57, 42S58, 42S59, 42S60, 42S61, 42S62, 42S63, 42S64, 42S65, 42S66, 25S7, 25S8, 25S9, 25S10, 25S11, 271S4, 529S1, 529S2, 367S4, 367S5, 261S6, 261S7, 261S8, 261S9, 261S10, 261S11, 261S12, 261S13, 261S14, 261S15, 261S16, 261S17, 261S18, 261S19, 261S20, 261S21, 261S22, 209S0, 510S21, 12S3, 12S4, 12S5, 12S6, 16S10, 16S11, 16S12, 16S13, 16S14, 16S15, 12S1, 243S1, 243S2, 243S3, 243S4, 243S5, 187S5, 187S6, 486S7, 68S0, 68S1, 68S2, 598S1, 598S2, 83S11, 83S12, 83S13, 37S14, 37S15, 37S16, 37S17, 37S18, 37S19, 37S20, 37S21, 37S22, 37S23] 77.166000 </t>
  </si>
  <si>
    <t xml:space="preserve">Cost 33422.064593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</si>
  <si>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256S32, 256S33, 256S34, 256S35, 256S36, 256S37, 256S38, 189S17, 269S0, 269S1, 269S2, 269S3, 269S4, 269S5, 269S6, 86S14, 86S15, 209S0, 510S21, 12S3, 12S4, 12S5, 12S6, 16S10, 16S11, 16S12, 16S13, 16S14, 16S15, 12S1, 243S1, 243S2, 243S3, 243S4, 243S5, 187S5, 187S6, 486S7, 68S0, 68S1, 68S2, 598S1, 598S2, 83S11, 83S12, 83S13, 37S14, 37S15, 37S16, 37S17, 37S18, 37S19, 37S20, 37S21, 37S22, 37S23] 34.840000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</si>
  <si>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220S8, 220S9, 220S10, 220S11, 220S12, 220S13, 220S14, 220S15, 220S16, 220S17, 220S18, 220S19, 220S20, 205S6, 205S7, 205S8, 205S9, 205S10, 205S11, 205S12, 205S13, 205S14, 625S28, 625S29, 625S30, 625S31, 625S32, 625S33, 625S34, 625S35, 625S36, 625S37, 625S38, 625S39, 625S40, 625S41, 96S13, 96S14, 96S15, 96S16, 5S0, 5S1, 233S6, 233S7, 233S8, 83S7, 83S8, 83S9, 83S10, 83S11, 83S12, 83S13, 37S14, 37S15, 37S16, 37S17, 37S18, 37S19, 37S20, 37S21, 37S22, 37S23] 42.583000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</si>
  <si>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220S8, 220S9, 220S10, 220S11, 220S12, 220S13, 220S14, 220S15, 220S16, 220S17, 220S18, 220S19, 220S20, 205S6, 205S7, 205S8, 205S9, 205S10, 205S11, 205S12, 205S13, 205S14, 625S28, 625S29, 625S30, 625S31, 625S32, 625S33, 625S34, 625S35, 625S36, 625S37, 625S38, 625S39, 625S40, 625S41, 96S13, 96S14, 96S15, 96S16, 5S0, 5S1, 233S6, 233S7, 233S8, 83S7, 83S8, 83S9, 83S10, 83S11, 83S12, 83S13, 37S14, 37S15, 37S16, 37S17, 37S18, 37S19, 37S20, 37S21, 37S22, 37S23] 309.100000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</si>
  <si>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220S8, 220S9, 220S10, 220S11, 220S12, 220S13, 220S14, 220S15, 220S16, 220S17, 220S18, 220S19, 220S20, 205S6, 205S7, 205S8, 205S9, 205S10, 205S11, 205S12, 205S13, 205S14, 625S28, 625S29, 625S30, 625S31, 625S32, 625S33, 625S34, 625S35, 625S36, 625S37, 625S38, 625S39, 625S40, 625S41, 96S13, 96S14, 96S15, 96S16, 5S0, 5S1, 233S6, 233S7, 233S8, 83S7, 83S8, 83S9, 83S10, 83S11, 83S12, 83S13, 37S14, 37S15, 37S16, 37S17, 37S18, 37S19, 37S20, 37S21, 37S22, 37S23] 93.106000 </t>
  </si>
  <si>
    <t xml:space="preserve">Cost 30638.468686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</si>
  <si>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264S3, 264S4, 264S5, 3S0, 3S1, 3S2, 3S3, 3S4, 3S5, 574S1, 574S2, 574S3, 574S4, 574S5, 574S6, 292S5, 292S6, 292S7, 292S8, 292S9, 292S10, 292S11, 292S12, 292S13, 292S14, 292S15, 292S16, 64S16, 64S17, 22S0, 22S1, 22S2, 22S3, 22S4, 22S5, 22S6, 22S7, 22S8, 22S9, 22S10, 22S11, 22S12, 22S13, 22S14, 22S15, 22S16, 216S5, 216S6, 625S41, 96S13, 96S14, 96S15, 96S16, 5S0, 5S1, 233S6, 233S7, 233S8, 83S7, 83S8, 83S9, 83S10, 83S11, 83S12, 83S13, 37S14, 37S15, 37S16, 37S17, 37S18, 37S19, 37S20, 37S21, 37S22, 37S23] 51.911000 </t>
  </si>
  <si>
    <t xml:space="preserve">Cost 30199.332891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</si>
  <si>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42S49, 42S50, 42S51, 42S52, 42S53, 42S54, 42S55, 42S56, 42S57, 42S58, 42S59, 42S60, 42S61, 42S62, 42S63, 42S64, 220S8, 220S9, 220S10, 220S11, 220S12, 220S13, 220S14, 220S15, 220S16, 220S17, 220S18, 220S19, 220S20, 205S6, 205S7, 205S8, 205S9, 205S10, 205S11, 205S12, 205S13, 205S14, 625S28, 625S29, 625S30, 625S31, 625S32, 625S33, 625S34, 113S15, 113S16, 113S17, 625S36, 625S37, 625S38, 625S39, 625S40, 625S41, 96S13, 96S14, 96S15, 96S16, 5S0, 5S1, 233S6, 233S7, 233S8, 83S7, 83S8, 83S9, 83S10, 83S11, 83S12, 83S13, 37S14, 37S15, 37S16, 37S17, 37S18, 37S19, 37S20, 37S21, 37S22, 37S23] 226.470000 </t>
  </si>
  <si>
    <t xml:space="preserve">Cost 29683.905280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</si>
  <si>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42S49, 42S50, 42S51, 42S52, 42S53, 42S54, 42S55, 42S56, 42S57, 42S58, 42S59, 42S60, 42S61, 42S62, 25S4, 25S5, 256S28, 256S29, 256S30, 256S31, 25S7, 25S8, 25S9, 78S9, 78S10, 78S11, 52S5, 52S6, 529S1, 529S2, 529S3, 280S1, 280S2, 40S2, 40S3, 239S8, 239S9, 239S10, 47S12, 129S17, 129S18, 133S8, 133S9, 133S10, 133S11, 133S12, 133S13, 133S14, 96S11, 96S12, 96S13, 96S14, 96S15, 96S16, 5S0, 5S1, 233S6, 233S7, 233S8, 83S7, 83S8, 83S9, 83S10, 83S11, 83S12, 83S13, 37S14, 37S15, 37S16, 37S17, 37S18, 37S19, 37S20, 37S21, 37S22, 37S23] 66.341000 </t>
  </si>
  <si>
    <t xml:space="preserve">Cost 34423.256782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</si>
  <si>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42S49, 42S50, 42S51, 42S52, 42S53, 42S54, 42S55, 42S56, 42S57, 42S58, 42S59, 42S60, 42S61, 42S62, 25S4, 25S5, 256S28, 256S29, 256S30, 256S31, 25S7, 25S8, 25S9, 78S9, 78S10, 78S11, 52S5, 52S6, 529S1, 529S2, 367S4, 261S4, 261S5, 261S6, 261S7, 261S8, 261S9, 261S10, 261S11, 261S12, 261S13, 86S5, 86S6, 116S10, 86S7, 86S8, 86S9, 10S0, 10S1, 10S2, 10S3, 10S4, 10S5, 10S6, 10S7, 10S8, 10S9, 10S10, 10S11, 432S7, 141S6, 141S7, 141S8, 141S9, 141S10, 141S11, 141S12, 150S9, 226S0, 226S1, 226S2, 226S3, 226S4, 226S5, 37S5, 37S6, 37S7, 83S10, 83S11, 83S12, 83S13, 37S14, 37S15, 37S16, 37S17, 37S18, 37S19, 37S20, 37S21, 37S22, 37S23] 278.413000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</si>
  <si>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264S3, 264S4, 264S5, 3S0, 3S1, 3S2, 3S3, 3S4, 3S5, 3S6, 390S0, 390S1, 125S6, 125S7, 125S8, 125S9, 125S10, 125S11, 125S12, 125S13, 125S14, 112S10, 112S11, 112S12, 112S13, 22S0, 22S1, 22S2, 22S3, 22S4, 22S5, 22S6, 22S7, 22S8, 22S9, 22S10, 22S11, 22S12, 22S13, 22S14, 22S15, 22S16, 216S5, 216S6, 625S41, 96S13, 96S14, 96S15, 96S16, 5S0, 5S1, 233S6, 233S7, 233S8, 83S7, 83S8, 83S9, 83S10, 83S11, 83S12, 83S13, 37S14, 37S15, 37S16, 37S17, 37S18, 37S19, 37S20, 37S21, 37S22, 37S23] 95.755000 </t>
  </si>
  <si>
    <t xml:space="preserve">Cost 31902.986170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</si>
  <si>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42S65, 42S66, 25S7, 25S8, 25S9, 25S10, 25S11, 271S4, 529S1, 529S2, 367S4, 367S5, 261S6, 367S7, 367S8, 367S9, 367S10, 367S11, 367S12, 367S13, 367S14, 100S5, 86S9, 86S10, 86S11, 86S12, 86S13, 86S14, 86S15, 209S0, 510S21, 12S3, 12S4, 12S5, 12S6, 16S10, 16S11, 16S12, 16S13, 16S14, 16S15, 12S1, 243S1, 243S2, 243S3, 243S4, 243S5, 187S5, 187S6, 486S7, 68S0, 68S1, 68S2, 598S1, 598S2, 83S11, 83S12, 83S13, 37S14, 37S15, 37S16, 37S17, 37S18, 37S19, 37S20, 37S21, 37S22, 37S23] 24.888000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</si>
  <si>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28S3, 28S4, 28S5, 28S6, 28S7, 28S8, 28S9, 271S17, 271S18, 271S19, 271S20, 271S21, 271S22, 271S23, 271S24, 271S25, 271S26, 271S27, 271S28, 271S29, 271S30, 271S31, 271S32, 113S6, 113S7, 113S8, 113S9, 113S10, 113S11, 113S12, 113S13, 113S14, 113S15, 113S16, 113S17, 625S36, 625S37, 625S38, 625S39, 625S40, 625S41, 96S13, 96S14, 96S15, 96S16, 5S0, 5S1, 233S6, 233S7, 233S8, 83S7, 83S8, 83S9, 83S10, 83S11, 83S12, 83S13, 37S14, 37S15, 37S16, 37S17, 37S18, 37S19, 37S20, 37S21, 37S22, 37S23] 14.144000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</si>
  <si>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28S3, 28S4, 28S5, 28S6, 28S7, 28S8, 28S9, 271S17, 271S18, 271S19, 271S20, 271S21, 271S22, 271S23, 271S24, 271S25, 271S26, 271S27, 271S28, 271S29, 271S30, 271S31, 271S32, 113S6, 113S7, 113S8, 113S9, 113S10, 113S11, 113S12, 113S13, 113S14, 113S15, 113S16, 113S17, 625S36, 625S37, 625S38, 625S39, 625S40, 625S41, 96S13, 96S14, 96S15, 96S16, 5S0, 5S1, 233S6, 233S7, 233S8, 83S7, 83S8, 83S9, 83S10, 83S11, 83S12, 83S13, 37S14, 37S15, 37S16, 37S17, 37S18, 37S19, 37S20, 37S21, 37S22, 37S23] 24.301000 </t>
  </si>
  <si>
    <t xml:space="preserve">Cost 32084.260222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</si>
  <si>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256S32, 256S33, 256S34, 256S35, 256S36, 256S37, 271S4, 529S1, 529S2, 367S4, 367S5, 261S6, 261S7, 261S8, 261S9, 261S10, 261S11, 261S12, 261S13, 261S14, 261S15, 261S16, 261S17, 261S18, 261S19, 261S20, 261S21, 261S22, 209S0, 510S21, 12S3, 12S4, 12S5, 12S6, 16S10, 16S11, 16S12, 16S13, 16S14, 16S15, 12S1, 243S1, 243S2, 243S3, 243S4, 243S5, 187S5, 187S6, 486S7, 68S0, 68S1, 68S2, 598S1, 598S2, 83S11, 83S12, 83S13, 37S14, 37S15, 37S16, 37S17, 37S18, 37S19, 37S20, 37S21, 37S22, 37S23] 24.584000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</si>
  <si>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264S3, 264S4, 264S5, 3S0, 3S1, 3S2, 3S3, 3S4, 3S5, 3S6, 390S0, 390S1, 125S6, 390S3, 202S4, 202S5, 202S6, 202S7, 202S8, 112S11, 112S12, 112S13, 22S0, 22S1, 22S2, 22S3, 22S4, 22S5, 22S6, 22S7, 22S8, 22S9, 22S10, 22S11, 22S12, 22S13, 22S14, 22S15, 22S16, 216S5, 216S6, 625S41, 96S13, 96S14, 96S15, 96S16, 5S0, 5S1, 233S6, 233S7, 233S8, 83S7, 83S8, 83S9, 83S10, 83S11, 83S12, 83S13, 37S14, 37S15, 37S16, 37S17, 37S18, 37S19, 37S20, 37S21, 37S22, 37S23] 75.054000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</si>
  <si>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264S3, 264S4, 264S5, 3S0, 3S1, 3S2, 3S3, 3S4, 3S5, 3S6, 390S0, 390S1, 125S6, 125S7, 125S8, 125S9, 125S10, 125S11, 125S12, 125S13, 125S14, 112S10, 112S11, 112S12, 112S13, 22S0, 22S1, 22S2, 22S3, 22S4, 22S5, 22S6, 22S7, 22S8, 22S9, 22S10, 22S11, 22S12, 22S13, 22S14, 22S15, 22S16, 216S5, 216S6, 625S41, 96S13, 96S14, 96S15, 96S16, 5S0, 5S1, 233S6, 233S7, 233S8, 83S7, 83S8, 83S9, 83S10, 83S11, 83S12, 83S13, 37S14, 37S15, 37S16, 37S17, 37S18, 37S19, 37S20, 37S21, 37S22, 37S23] 155.854000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</si>
  <si>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264S3, 264S4, 264S5, 3S0, 3S1, 3S2, 3S3, 3S4, 3S5, 3S6, 390S0, 390S1, 125S6, 125S7, 125S8, 125S9, 125S10, 125S11, 125S12, 125S13, 125S14, 112S10, 112S11, 112S12, 112S13, 22S0, 22S1, 22S2, 22S3, 22S4, 22S5, 22S6, 22S7, 22S8, 22S9, 22S10, 22S11, 22S12, 22S13, 22S14, 22S15, 22S16, 216S5, 216S6, 625S41, 96S13, 96S14, 96S15, 96S16, 5S0, 5S1, 233S6, 233S7, 233S8, 83S7, 83S8, 83S9, 83S10, 83S11, 83S12, 83S13, 37S14, 37S15, 37S16, 37S17, 37S18, 37S19, 37S20, 37S21, 37S22, 37S23] 52.270000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</si>
  <si>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28S3, 28S4, 28S5, 28S6, 28S7, 28S8, 28S9, 271S17, 271S18, 271S19, 271S20, 271S21, 271S22, 271S23, 271S24, 271S25, 271S26, 271S27, 271S28, 271S29, 271S30, 271S31, 271S32, 113S6, 113S7, 113S8, 113S9, 113S10, 113S11, 113S12, 113S13, 113S14, 113S15, 113S16, 113S17, 625S36, 625S37, 625S38, 625S39, 625S40, 625S41, 96S13, 96S14, 96S15, 96S16, 5S0, 5S1, 233S6, 233S7, 233S8, 83S7, 83S8, 83S9, 83S10, 83S11, 83S12, 83S13, 37S14, 37S15, 37S16, 37S17, 37S18, 37S19, 37S20, 37S21, 37S22, 37S23] 50.968000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</si>
  <si>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264S3, 264S4, 264S5, 3S0, 3S1, 3S2, 3S3, 3S4, 3S5, 3S6, 390S0, 390S1, 125S6, 125S7, 125S8, 125S9, 125S10, 125S11, 125S12, 125S13, 125S14, 112S10, 112S11, 112S12, 112S13, 22S0, 22S1, 22S2, 22S3, 22S4, 22S5, 22S6, 22S7, 22S8, 22S9, 22S10, 22S11, 22S12, 22S13, 22S14, 22S15, 22S16, 216S5, 216S6, 625S41, 96S13, 96S14, 96S15, 96S16, 5S0, 5S1, 233S6, 233S7, 233S8, 83S7, 83S8, 83S9, 83S10, 83S11, 83S12, 83S13, 37S14, 37S15, 37S16, 37S17, 37S18, 37S19, 37S20, 37S21, 37S22, 37S23] 52.056000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</si>
  <si>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28S3, 28S4, 28S5, 28S6, 28S7, 28S8, 28S9, 271S17, 271S18, 271S19, 271S20, 271S21, 271S22, 271S23, 271S24, 271S25, 271S26, 271S27, 271S28, 271S29, 271S30, 271S31, 271S32, 113S6, 113S7, 113S8, 113S9, 113S10, 113S11, 113S12, 113S13, 113S14, 113S15, 113S16, 113S17, 625S36, 625S37, 625S38, 625S39, 625S40, 625S41, 96S13, 96S14, 96S15, 96S16, 5S0, 5S1, 233S6, 233S7, 233S8, 83S7, 83S8, 83S9, 83S10, 83S11, 83S12, 83S13, 37S14, 37S15, 37S16, 37S17, 37S18, 37S19, 37S20, 37S21, 37S22, 37S23] 17.054000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</si>
  <si>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264S3, 264S4, 264S5, 3S0, 3S1, 3S2, 3S3, 3S4, 3S5, 3S6, 390S0, 390S1, 125S6, 125S7, 125S8, 125S9, 125S10, 125S11, 125S12, 125S13, 125S14, 112S10, 112S11, 112S12, 112S13, 22S0, 22S1, 22S2, 22S3, 22S4, 22S5, 22S6, 22S7, 22S8, 22S9, 22S10, 22S11, 22S12, 22S13, 22S14, 22S15, 22S16, 216S5, 216S6, 625S41, 96S13, 96S14, 96S15, 96S16, 5S0, 5S1, 233S6, 233S7, 233S8, 83S7, 83S8, 83S9, 83S10, 83S11, 83S12, 83S13, 37S14, 37S15, 37S16, 37S17, 37S18, 37S19, 37S20, 37S21, 37S22, 37S23] 11.002000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</si>
  <si>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28S3, 28S4, 28S5, 28S6, 28S7, 28S8, 28S9, 271S17, 271S18, 271S19, 271S20, 271S21, 271S22, 271S23, 271S24, 271S25, 271S26, 271S27, 271S28, 271S29, 271S30, 271S31, 271S32, 113S6, 113S7, 113S8, 113S9, 113S10, 113S11, 113S12, 113S13, 113S14, 113S15, 113S16, 113S17, 625S36, 625S37, 625S38, 625S39, 625S40, 625S41, 96S13, 96S14, 96S15, 96S16, 5S0, 5S1, 233S6, 233S7, 233S8, 83S7, 83S8, 83S9, 83S10, 83S11, 83S12, 83S13, 37S14, 37S15, 37S16, 37S17, 37S18, 37S19, 37S20, 37S21, 37S22, 37S23] 16.882000 </t>
  </si>
  <si>
    <t xml:space="preserve">Cost 28108.170180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</si>
  <si>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42S65, 42S66, 25S7, 25S8, 25S9, 25S10, 25S11, 25S12, 526S1, 526S2, 526S3, 526S4, 526S5, 471S10, 448S5, 526S8, 526S9, 526S10, 526S11, 526S12, 526S13, 526S14, 133S13, 133S14, 96S11, 96S12, 96S13, 96S14, 96S15, 96S16, 5S0, 5S1, 233S6, 233S7, 233S8, 83S7, 83S8, 83S9, 83S10, 83S11, 83S12, 83S13, 37S14, 37S15, 37S16, 37S17, 37S18, 37S19, 37S20, 37S21, 37S22, 37S23] 24.991000 </t>
  </si>
  <si>
    <t xml:space="preserve">Cost 28863.672955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</si>
  <si>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42S65, 42S66, 25S7, 25S8, 25S9, 25S10, 25S11, 271S4, 529S1, 529S2, 529S3, 280S1, 280S2, 40S2, 47S11, 47S12, 129S17, 129S18, 129S19, 133S9, 133S10, 133S11, 133S12, 133S13, 133S14, 96S11, 96S12, 96S13, 96S14, 96S15, 96S16, 5S0, 5S1, 233S6, 233S7, 233S8, 83S7, 83S8, 83S9, 83S10, 83S11, 83S12, 83S13, 37S14, 37S15, 37S16, 37S17, 37S18, 37S19, 37S20, 37S21, 37S22, 37S23] 21.108000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</si>
  <si>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28S3, 28S4, 28S5, 28S6, 28S7, 28S8, 28S9, 271S17, 271S18, 271S19, 271S20, 271S21, 271S22, 271S23, 271S24, 271S25, 271S26, 271S27, 271S28, 271S29, 271S30, 271S31, 271S32, 113S6, 113S7, 113S8, 113S9, 113S10, 113S11, 113S12, 113S13, 113S14, 113S15, 113S16, 113S17, 625S36, 625S37, 625S38, 625S39, 625S40, 625S41, 96S13, 96S14, 96S15, 96S16, 5S0, 5S1, 233S6, 233S7, 233S8, 83S7, 83S8, 83S9, 83S10, 83S11, 83S12, 83S13, 37S14, 37S15, 37S16, 37S17, 37S18, 37S19, 37S20, 37S21, 37S22, 37S23] 17.598000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</si>
  <si>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264S3, 264S4, 264S5, 3S0, 3S1, 3S2, 3S3, 3S4, 3S5, 3S6, 390S0, 390S1, 125S6, 125S7, 125S8, 125S9, 125S10, 125S11, 125S12, 125S13, 125S14, 112S10, 112S11, 112S12, 112S13, 22S0, 22S1, 22S2, 22S3, 22S4, 22S5, 22S6, 22S7, 22S8, 22S9, 22S10, 22S11, 22S12, 22S13, 22S14, 22S15, 22S16, 216S5, 216S6, 625S41, 96S13, 96S14, 96S15, 96S16, 5S0, 5S1, 233S6, 233S7, 233S8, 83S7, 83S8, 83S9, 83S10, 83S11, 83S12, 83S13, 37S14, 37S15, 37S16, 37S17, 37S18, 37S19, 37S20, 37S21, 37S22, 37S23] 11.652000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</si>
  <si>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28S3, 28S4, 28S5, 28S6, 28S7, 28S8, 28S9, 271S17, 271S18, 271S19, 271S20, 271S21, 271S22, 271S23, 271S24, 271S25, 271S26, 271S27, 271S28, 271S29, 271S30, 271S31, 271S32, 113S6, 113S7, 113S8, 113S9, 113S10, 113S11, 113S12, 113S13, 113S14, 113S15, 113S16, 113S17, 625S36, 625S37, 625S38, 625S39, 625S40, 625S41, 96S13, 96S14, 96S15, 96S16, 5S0, 5S1, 233S6, 233S7, 233S8, 83S7, 83S8, 83S9, 83S10, 83S11, 83S12, 83S13, 37S14, 37S15, 37S16, 37S17, 37S18, 37S19, 37S20, 37S21, 37S22, 37S23] 16.056000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</si>
  <si>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28S3, 28S4, 28S5, 28S6, 28S7, 28S8, 28S9, 271S17, 271S18, 271S19, 271S20, 271S21, 271S22, 271S23, 271S24, 271S25, 271S26, 271S27, 271S28, 271S29, 271S30, 271S31, 271S32, 113S6, 113S7, 113S8, 113S9, 113S10, 113S11, 113S12, 113S13, 113S14, 113S15, 113S16, 113S17, 625S36, 625S37, 625S38, 625S39, 625S40, 625S41, 96S13, 96S14, 96S15, 96S16, 5S0, 5S1, 233S6, 233S7, 233S8, 83S7, 83S8, 83S9, 83S10, 83S11, 83S12, 83S13, 37S14, 37S15, 37S16, 37S17, 37S18, 37S19, 37S20, 37S21, 37S22, 37S23] 13.149000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</si>
  <si>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28S3, 28S4, 28S5, 28S6, 28S7, 28S8, 28S9, 271S17, 271S18, 271S19, 271S20, 271S21, 271S22, 271S23, 271S24, 271S25, 271S26, 271S27, 271S28, 271S29, 271S30, 271S31, 271S32, 113S6, 113S7, 113S8, 113S9, 113S10, 113S11, 113S12, 113S13, 113S14, 113S15, 113S16, 113S17, 625S36, 625S37, 625S38, 625S39, 625S40, 625S41, 96S13, 96S14, 96S15, 96S16, 5S0, 5S1, 233S6, 233S7, 233S8, 83S7, 83S8, 83S9, 83S10, 83S11, 83S12, 83S13, 37S14, 37S15, 37S16, 37S17, 37S18, 37S19, 37S20, 37S21, 37S22, 37S23] 15.299000 </t>
  </si>
  <si>
    <t xml:space="preserve">Cost 33104.917641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</si>
  <si>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16S10, 16S11, 16S12, 16S13, 16S14, 16S15, 12S1, 243S1, 243S2, 243S3, 243S4, 243S5, 187S5, 187S6, 486S7, 68S0, 68S1, 68S2, 598S1, 598S2, 83S11, 83S12, 83S13, 37S14, 37S15, 37S16, 37S17, 37S18, 37S19, 37S20, 37S21, 37S22, 37S23] 139.809000 </t>
  </si>
  <si>
    <t xml:space="preserve">Cost 31925.720990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</si>
  <si>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42S65, 42S66, 25S7, 25S8, 25S9, 25S10, 25S11, 271S4, 529S1, 529S2, 367S4, 367S5, 261S6, 367S7, 367S8, 367S9, 367S10, 367S11, 367S12, 367S13, 367S14, 100S5, 367S16, 367S17, 367S18, 86S12, 86S13, 86S14, 86S15, 209S0, 510S21, 12S3, 12S4, 12S5, 12S6, 16S10, 16S11, 16S12, 16S13, 16S14, 16S15, 12S1, 243S1, 243S2, 243S3, 243S4, 243S5, 187S5, 187S6, 486S7, 68S0, 68S1, 68S2, 598S1, 598S2, 83S11, 83S12, 83S13, 37S14, 37S15, 37S16, 37S17, 37S18, 37S19, 37S20, 37S21, 37S22, 37S23] 220.492000 </t>
  </si>
  <si>
    <t xml:space="preserve"> 41S26, 130S15 </t>
  </si>
  <si>
    <t xml:space="preserve">Cost 30791.790382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</si>
  <si>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45.447000 </t>
  </si>
  <si>
    <t xml:space="preserve">Cost 30678.624128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</si>
  <si>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87.254000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</si>
  <si>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71.750000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</si>
  <si>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17.908000 </t>
  </si>
  <si>
    <t xml:space="preserve">Cost 30956.420291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</si>
  <si>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245S15, 245S16, 245S17, 245S18, 245S19, 245S20, 130S13, 130S14, 130S15] 39.703000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</si>
  <si>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23.566000 </t>
  </si>
  <si>
    <t xml:space="preserve">Cost 31195.293849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</si>
  <si>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253S11, 253S12, 150S9, 226S0, 226S1, 226S2, 226S3, 226S4, 226S5, 226S6,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130S11, 130S12, 130S13, 130S14, 130S15] 144.728000 </t>
  </si>
  <si>
    <t xml:space="preserve">Cost 30846.678478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</si>
  <si>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130S11, 130S12, 130S13, 130S14, 130S15] 29.895000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</si>
  <si>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26.305000 </t>
  </si>
  <si>
    <t xml:space="preserve">Cost 31140.405754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</si>
  <si>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253S11, 253S12, 150S9, 226S0, 226S1, 226S2, 226S3, 226S4, 226S5, 226S6,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75.476000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</si>
  <si>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28.253000 </t>
  </si>
  <si>
    <t xml:space="preserve">Cost 28693.455519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</si>
  <si>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273S6, 273S7, 60S10, 60S11, 60S12, 60S13, 60S14, 60S15, 60S16, 60S17, 261S11, 261S12, 261S13, 86S5, 86S6, 86S7, 86S8, 86S9, 100S7, 254S17, 59S10, 296S0, 296S1, 296S2, 296S3, 296S4, 296S5, 296S6, 296S7, 296S8, 296S9, 283S3, 283S4, 138S4, 262S8, 262S9, 262S10, 122S9, 122S10, 406S0, 130S0, 130S1, 130S2, 130S3, 130S4, 130S5, 130S6, 130S7, 130S8, 130S9, 130S10, 130S11, 130S12, 130S13, 130S14, 130S15] 29.516000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</si>
  <si>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83.426000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</si>
  <si>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63.256000 </t>
  </si>
  <si>
    <t xml:space="preserve">Cost 30995.271625 </t>
  </si>
  <si>
    <t xml:space="preserve"> Path [41S26, 185S2, 185S3, 185S4, 185S5, 185S6, 41S22, 98S24, 400S3, 400S4, 41S21, 400S6, 400S7,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31.553000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</si>
  <si>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22.086000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</si>
  <si>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27.995000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</si>
  <si>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245S15, 245S16, 245S17, 245S18, 245S19, 245S20, 130S13, 130S14, 130S15] 25.131000 </t>
  </si>
  <si>
    <t xml:space="preserve">Cost 30816.889229 </t>
  </si>
  <si>
    <t xml:space="preserve"> Path [41S26, 185S2, 185S3, 185S4, 185S5, 185S6, 41S22, 98S24, 400S3, 400S4, 41S21, 400S6, 400S7,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76.822000 </t>
  </si>
  <si>
    <t xml:space="preserve">Cost 44138.285338 </t>
  </si>
  <si>
    <t xml:space="preserve"> Path [41S26, 185S2, 185S3, 185S4, 185S5, 185S6, 41S22, 98S24, 98S25, 400S0, 400S1, 400S2, 97S3, 97S4, 97S5, 97S6, 97S7, 97S8, 97S9, 97S10, 97S11, 97S12, 97S13, 97S14, 97S15, 193S9, 193S10, 193S11, 97S20, 107S2, 107S3, 30S14, 30S15, 30S16, 30S17, 30S18, 251S8, 263S15, 263S16, 263S17, 263S18, 35S22, 456S1, 263S22, 15S7, 15S8, 15S9, 214S1, 229S3, 229S4, 508S3, 508S4, 508S5, 505S3, 508S7, 508S8, 508S9, 508S10, 508S11, 265S1, 39S14, 265S3, 265S4, 265S5, 216S11, 216S12, 216S13, 216S14, 216S15, 216S16, 113S16, 113S17, 625S36, 625S37, 625S38, 625S39, 625S40, 625S41, 96S13, 625S43, 625S44, 625S45, 233S10, 233S11, 261S0, 261S1, 261S2, 261S3, 261S4, 261S5, 261S6, 261S7, 392S13, 392S14, 392S15, 392S16, 22S0, 22S1, 22S2, 22S3, 22S4, 81S27, 313S0, 313S1, 313S2, 178S1, 178S2, 178S3, 178S4, 227S2, 178S5, 178S6, 603S3, 590S8, 46S12, 406S9, 406S10, 406S11, 406S12, 122S1, 122S2, 122S3, 248S10, 248S12, 248S13, 204S4, 204S5, 204S6, 248S15, 248S16, 58S7, 248S17, 248S18, 248S19, 590S0, 130S0, 130S1, 130S2, 130S3, 130S4, 130S5, 130S6, 130S7, 130S8, 130S9, 245S15, 245S16, 245S17, 245S18, 245S19, 245S20, 130S13, 130S14, 130S15] 347.924000 </t>
  </si>
  <si>
    <t xml:space="preserve">Cost 45766.007538 </t>
  </si>
  <si>
    <t xml:space="preserve"> Path [41S26, 185S2, 185S3, 185S4, 185S5, 185S6, 41S22, 98S24, 98S25, 400S0, 400S1, 400S2, 400S3, 400S4, 41S21, 400S6, 400S7, 400S8, 41S17, 41S18, 41S19, 185S10, 185S11, 41S15, 98S12, 400S11, 400S12, 400S13, 400S14, 400S15, 400S16, 400S17, 400S18, 400S19, 198S12, 17S0, 17S1, 17S2, 17S3, 17S4, 17S5, 17S6, 17S7, 15S4, 9S9, 9S10, 36S1, 17S8, 385S0, 265S1, 39S14, 265S3, 265S4, 265S5, 265S6, 265S7, 265S8, 216S13, 216S14, 216S15, 216S16, 216S17, 216S18, 216S19, 216S20, 113S13, 246S4, 246S5, 39S5, 39S6, 39S7, 113S16, 113S17, 625S36, 625S37, 625S38, 625S39, 625S40, 625S41, 96S13, 625S43, 625S44, 625S45, 233S10, 233S11, 261S0, 261S1, 261S2, 261S3, 367S3, 367S4, 367S5, 261S6, 261S7, 392S13, 392S14, 392S15, 22S1, 22S2, 22S3, 22S4, 81S27, 313S0, 313S1, 313S2, 178S1, 178S2, 178S3, 178S4, 178S5, 178S6, 603S3, 590S8, 46S12, 46S13, 248S13, 204S4, 204S5, 204S6, 248S15, 248S16, 248S17, 248S18, 248S19, 590S0, 130S0, 130S1, 207S4, 207S5, 74S4, 74S5, 74S6, 179S20, 179S21, 43S2, 179S23, 179S24, 179S25, 179S26, 174S1, 174S2, 174S3, 245S2, 245S3, 245S4, 245S5, 245S6, 245S7, 245S8, 245S9, 245S10, 245S11, 245S12, 245S13, 130S9, 245S15, 245S16, 245S17, 245S18, 130S12, 130S13, 130S14, 130S15] 344.684000 </t>
  </si>
  <si>
    <t xml:space="preserve">Cost 40322.936141 </t>
  </si>
  <si>
    <t xml:space="preserve"> Path [41S26, 185S2, 185S3, 185S4, 185S5, 185S6, 41S22, 98S24, 400S3, 400S4, 41S21, 400S6, 400S7, 400S8, 400S9, 98S12, 400S11, 400S12, 400S13, 400S14, 400S15, 400S16, 400S17, 400S18, 400S19, 400S20, 198S13, 17S2, 17S3, 17S4, 17S5, 17S6, 17S7, 15S4, 9S9, 9S10, 9S11, 9S12, 9S13, 9S14, 9S15, 9S16, 9S17, 253S4, 253S5, 221S21, 80S7, 80S8, 80S9, 301S0, 301S1, 201S12, 201S13, 201S14, 201S15, 201S16, 84S15, 84S16, 84S17, 84S18, 608S0, 19S7, 316S0, 316S1, 316S2, 316S3, 316S4, 316S5, 316S6, 362S8, 362S9, 22S7, 273S1, 273S2, 273S3, 273S4, 273S5, 362S5, 598S7, 598S8, 598S9, 81S27, 313S0, 313S1, 313S2, 178S1, 178S2, 178S3, 406S4, 138S8, 138S9, 138S10, 138S11, 204S2, 275S1, 275S2, 406S7, 548S13, 548S14, 548S15, 72S7, 72S8, 72S9, 72S10, 72S11, 72S12, 72S13, 72S14, 72S15, 548S4, 260S12, 260S13, 260S14, 260S15, 260S16, 260S17, 260S18, 260S19, 260S20, 260S21, 200S2, 200S3, 200S4, 200S5, 139S5, 139S6, 139S7, 139S8, 139S9, 139S10, 200S8, 200S9, 2S16, 139S13, 139S14, 139S15, 139S16, 139S17, 139S18, 171S6, 171S7, 171S8, 171S9, 171S10, 244S9, 171S11, 171S12, 171S13, 179S10, 179S11, 179S12, 2S8, 2S9, 2S10, 2S11, 130S4, 130S5, 130S6, 130S7, 130S8, 130S9, 245S15, 245S16, 245S17, 245S18, 245S19, 245S20, 130S13, 130S14, 130S15] 345.419000 </t>
  </si>
  <si>
    <t xml:space="preserve">Cost 47560.229394 </t>
  </si>
  <si>
    <t xml:space="preserve"> Path [41S26, 185S2, 185S3, 185S4, 185S5, 185S6, 41S22, 98S24, 400S3, 98S25, 400S0, 400S1, 400S2, 97S3, 97S4, 97S5, 97S6, 97S7, 97S8, 97S9, 97S10, 97S11, 193S4, 97S12, 97S13, 97S14, 97S15, 193S9, 193S10, 193S11, 97S20, 107S2, 107S3, 30S14, 30S15, 30S16, 30S17, 30S18, 251S8, 263S15, 263S16, 263S17, 263S18, 35S22, 456S1, 263S22, 15S7, 15S8, 15S9, 214S1, 229S3, 229S4, 508S3, 508S4, 508S5, 505S3, 508S7, 508S8, 36S1, 17S8, 385S0, 265S1, 39S14, 265S3, 265S4, 265S5, 265S6, 265S7, 265S8, 113S19, 113S20, 113S21, 22S21, 22S22, 22S23, 22S24, 113S17, 625S36, 625S37, 625S38, 625S39, 625S40, 625S41, 170S11, 96S13, 625S43, 625S44, 22S15, 273S8, 273S9, 362S0, 362S1, 362S2, 60S10, 60S11, 60S12, 60S13, 60S14, 608S4, 316S3, 316S4, 316S5, 316S6, 362S8, 362S9, 362S10, 322S1, 322S2, 273S1, 273S2, 273S3, 273S4, 273S5, 362S5, 598S7, 598S8, 598S9, 81S27, 313S0, 313S1, 313S2, 178S1, 178S2, 178S3, 178S4, 178S5, 178S6, 603S3, 590S8, 588S8, 590S10, 406S11, 406S12, 122S1, 122S2, 122S3, 248S10, 248S12, 46S12, 46S13, 248S13, 204S4, 248S15, 248S16, 248S17, 248S18, 248S19, 590S0, 130S0, 130S1, 130S2, 130S3, 130S4, 130S5, 130S6, 130S7, 130S8, 130S9, 245S15, 245S16, 245S17, 245S18, 130S12, 130S13, 130S14, 130S15] 346.087000 </t>
  </si>
  <si>
    <t xml:space="preserve">Cost 45136.419998 </t>
  </si>
  <si>
    <t xml:space="preserve"> Path [41S26, 185S2, 185S3, 185S4, 185S5, 185S6, 41S22, 98S24, 400S3, 98S25, 400S0, 400S1, 400S2, 97S3, 97S4, 97S5, 97S6, 97S7, 97S8, 97S9, 97S10, 97S11, 193S4, 97S12, 97S13, 97S14, 97S15, 97S16, 228S8, 35S14, 35S15, 193S10, 31S14, 31S15, 31S16, 251S5, 251S6, 251S7, 251S8, 263S15, 263S16, 263S17, 263S18, 35S22, 456S1, 456S2, 456S3, 17S7, 15S4, 9S9, 9S10, 9S11, 9S12, 9S13, 9S14, 80S6, 253S6, 10S9, 10S10, 221S19, 221S20, 221S21, 80S7, 80S8, 80S9, 301S0, 176S18, 232S6, 232S7, 221S22, 151S4, 151S5, 151S6, 151S7, 217S23, 217S24, 217S25, 160S10, 181S11, 181S12, 181S13, 181S14, 201S12, 201S13, 233S5, 233S6, 233S7, 233S8, 233S9, 233S10, 233S11, 261S0, 261S1, 261S2, 261S3, 367S3, 367S4, 261S4, 261S5, 261S6, 261S7, 392S13, 392S14, 392S15, 392S16, 22S0, 22S1, 22S2, 22S3, 22S4, 81S27, 313S0, 313S1, 313S2, 178S1, 178S2, 178S3, 178S4, 227S2, 178S5, 178S6, 603S3, 590S8, 46S12, 46S13, 248S13, 204S4, 248S15, 248S16, 248S17, 248S18, 248S19, 590S0, 130S0, 130S1, 130S2, 130S3, 130S4, 130S5, 130S6, 130S7, 130S8, 130S9, 245S15, 245S16, 245S17, 245S18, 130S12, 130S13, 130S14, 130S15] 347.332000 </t>
  </si>
  <si>
    <t xml:space="preserve">Cost 31047.413476 </t>
  </si>
  <si>
    <t xml:space="preserve"> Path [41S26, 185S2, 185S3, 185S4, 185S5, 185S6, 185S7, 41S20, 41S19, 185S10, 400S8, 400S9, 98S12, 400S11, 400S12, 400S13, 400S14, 400S15, 400S16, 400S17, 400S18, 400S19, 198S12, 198S13, 17S2, 17S3, 17S4, 49S9, 114S0, 278S2, 278S3, 278S4, 278S5, 278S6, 278S7, 278S8, 278S9, 263S23, 141S8, 141S9, 141S10,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130S11, 130S12, 130S13, 130S14, 130S15] 18.191000 </t>
  </si>
  <si>
    <t xml:space="preserve">Cost 58604.815460 </t>
  </si>
  <si>
    <t xml:space="preserve"> Path [41S26, 185S2, 185S3, 185S4, 185S5, 185S6, 41S22, 98S24, 98S25, 400S0, 400S1, 400S2, 400S3, 400S4, 41S21, 400S6, 400S7, 400S8, 400S9, 98S12, 400S11, 41S14, 400S12, 400S13, 400S14, 400S15, 400S16, 400S17, 400S18, 400S19, 198S12, 17S0, 17S1, 17S2, 17S3, 17S4, 17S5, 17S6, 17S7, 15S4, 9S9, 9S10, 9S11, 9S12, 9S13, 432S5, 432S6, 152S14, 152S15, 137S7, 10S12, 10S13, 10S14, 10S15, 10S16, 10S17, 232S22, 232S23, 62S0, 62S1, 62S2, 62S3, 62S4, 62S5, 62S6, 62S7, 62S8, 62S9, 165S10, 165S11, 165S12, 165S13, 176S0, 176S1, 176S2, 176S3, 176S4, 84S0, 176S6, 176S7, 232S21, 247S5, 247S6, 247S7, 247S8, 247S9, 160S0, 160S1, 160S2, 65S7, 65S8, 159S4, 159S5, 159S6, 151S14, 65S9, 247S10, 247S11, 159S7, 159S8, 159S9, 159S10, 159S11, 159S12, 159S13, 159S14, 159S15, 159S16, 159S17, 159S18, 113S9, 216S26, 216S27, 216S28, 113S5, 101S1, 101S2, 113S4, 101S4, 101S5, 101S6, 101S7, 216S31, 216S32, 70S0, 70S1, 70S2, 70S3, 70S4, 70S5, 70S6, 70S7, 70S8, 70S9, 70S10, 70S11, 70S12, 70S13, 70S14, 104S9, 104S10, 264S4, 264S5, 3S0, 3S1, 3S2, 3S3, 3S4, 3S5, 574S1, 574S2, 574S3, 574S4, 574S5, 574S6, 292S5, 292S6, 292S7, 292S8, 292S9, 292S10, 292S11, 292S12, 292S13, 292S14, 292S15, 292S16, 64S16, 51S15, 51S16, 294S6, 202S8, 112S11, 112S12, 125S18, 112S13, 22S0, 22S1, 22S2, 22S3, 22S4, 81S27, 313S0, 313S1, 313S2, 178S1, 178S2, 178S3, 178S4, 178S5, 178S6, 603S3, 590S8, 46S12, 46S13, 248S13, 204S4, 204S5, 204S6, 248S15, 248S16, 58S7, 248S17, 248S18, 248S19, 590S0, 130S0, 130S1, 207S4, 207S5, 74S4, 74S5, 74S6, 179S20, 179S21, 43S2, 179S23, 179S24, 179S25, 174S1, 174S2, 174S3, 245S2, 245S3, 245S4, 245S5, 245S6, 245S7, 245S8, 245S9, 245S10, 245S11, 245S12, 245S13, 130S9, 245S15, 245S16, 245S17, 245S18, 130S12, 130S13, 130S14, 130S15] 224.086000 </t>
  </si>
  <si>
    <t xml:space="preserve">Cost 30819.121181 </t>
  </si>
  <si>
    <t xml:space="preserve"> Path [41S26, 185S2, 185S3, 185S4, 185S5, 185S6, 185S7, 41S20, 41S19, 400S6, 400S7,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33.186000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</si>
  <si>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172.670000 </t>
  </si>
  <si>
    <t xml:space="preserve">Cost 31145.811110 </t>
  </si>
  <si>
    <t xml:space="preserve"> Path [41S26, 185S2, 185S3, 185S4, 185S5, 185S6, 41S22, 98S24, 400S3, 400S4, 41S21, 400S6, 400S7,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54.721000 </t>
  </si>
  <si>
    <t xml:space="preserve"> Path [41S26, 185S2, 185S3, 185S4, 185S5, 185S6, 185S7, 41S20, 41S19, 400S6, 400S7,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37.119000 </t>
  </si>
  <si>
    <t xml:space="preserve">Cost 31387.254556 </t>
  </si>
  <si>
    <t xml:space="preserve"> Path [41S26, 185S2, 185S3, 185S4, 185S5, 185S6, 185S7, 41S20, 41S19, 400S6, 400S7, 400S8, 400S9, 98S12, 400S11, 400S12, 400S13, 400S14, 400S15, 400S16, 400S17, 400S18, 400S19, 198S12, 198S13, 17S2, 17S3, 17S4, 17S5, 17S6, 17S7, 15S4, 15S5, 505S3, 508S7, 508S8, 508S9, 508S10, 253S9, 253S10, 253S11, 253S12, 150S9, 226S0, 226S1, 226S2, 226S3, 226S4, 226S5, 226S6,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245S15, 245S16, 245S17, 245S18, 245S19, 245S20, 130S13, 130S14, 130S15] 49.691000 </t>
  </si>
  <si>
    <t xml:space="preserve"> Path [41S26, 185S2, 185S3, 185S4, 185S5, 185S6, 41S22, 98S24, 400S3, 400S4, 41S21, 400S6, 400S7,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65.146000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</si>
  <si>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61.606000 </t>
  </si>
  <si>
    <t xml:space="preserve">Cost 31346.546108 </t>
  </si>
  <si>
    <t xml:space="preserve"> Path [41S26, 185S2, 185S3, 185S4, 185S5, 185S6, 41S22, 98S24, 400S3, 400S4, 41S21, 400S6, 400S7, 400S8, 400S9, 98S12, 400S11, 400S12, 400S13, 400S14, 400S15, 400S16, 400S17, 400S18, 400S19,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47.882000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</si>
  <si>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19.474000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</si>
  <si>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16.885000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</si>
  <si>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273S6, 273S7, 60S10, 60S11, 60S12, 60S13, 60S14, 60S15, 60S16, 60S17, 261S11, 261S12, 261S13, 86S5, 86S6, 86S7, 86S8, 86S9, 100S7, 254S17, 59S10, 296S0, 296S1, 296S2, 296S3, 296S4, 296S5, 296S6, 296S7, 296S8, 296S9, 283S3, 283S4, 138S4, 262S8, 262S9, 262S10, 122S9, 122S10, 406S0, 130S0, 130S1, 130S2, 130S3, 130S4, 130S5, 130S6, 130S7, 130S8, 130S9, 130S10, 130S11, 130S12, 130S13, 130S14, 130S15] 25.844000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</si>
  <si>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17.106000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</si>
  <si>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17.416000 </t>
  </si>
  <si>
    <t xml:space="preserve"> 3.368861858875452E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</si>
  <si>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22.059000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</si>
  <si>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21.970000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</si>
  <si>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14.207000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</si>
  <si>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16.915000 </t>
  </si>
  <si>
    <t xml:space="preserve">Cost 30992.525381 </t>
  </si>
  <si>
    <t xml:space="preserve"> Path [41S26, 185S2, 185S3, 185S4, 185S5, 185S6, 185S7, 41S20, 41S19, 185S10, 400S8, 400S9, 98S12, 400S11, 400S12, 400S13, 400S14, 400S15, 400S16, 400S17, 400S18, 400S19,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14.248000 </t>
  </si>
  <si>
    <t xml:space="preserve">Cost 30462.868501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</si>
  <si>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60.875000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</si>
  <si>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253S11, 253S12, 150S9, 226S0, 226S1, 226S2, 226S3, 226S4, 226S5, 226S6,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22.317000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</si>
  <si>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16.178000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</si>
  <si>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15.140000 </t>
  </si>
  <si>
    <t xml:space="preserve"> Path [41S26, 185S2, 185S3, 185S4, 185S5, 185S6, 41S22, 98S24, 400S3, 400S4, 41S21, 400S6, 400S7,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30.343000 </t>
  </si>
  <si>
    <t xml:space="preserve"> 625S9, 130S17 </t>
  </si>
  <si>
    <t xml:space="preserve">Cost 34734.674825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</si>
  <si>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10.321000 </t>
  </si>
  <si>
    <t xml:space="preserve">Cost 34621.508571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</si>
  <si>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7.284000 </t>
  </si>
  <si>
    <t xml:space="preserve">Cost 34780.924642 </t>
  </si>
  <si>
    <t xml:space="preserve"> Path [625S9, 625S10, 625S11, 625S12, 625S13, 70S1,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36.350000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</si>
  <si>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19.723000 </t>
  </si>
  <si>
    <t xml:space="preserve">Cost 34894.090896 </t>
  </si>
  <si>
    <t xml:space="preserve"> Path [625S9, 625S10, 625S11, 625S12, 625S13, 70S1,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3.932000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</si>
  <si>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8.499000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</si>
  <si>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8.235000 </t>
  </si>
  <si>
    <t xml:space="preserve">Cost 34639.023436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</si>
  <si>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130S17] 14.320000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</si>
  <si>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6.053000 </t>
  </si>
  <si>
    <t xml:space="preserve">Cost 33074.868984 </t>
  </si>
  <si>
    <t xml:space="preserve"> Path [625S9, 625S10, 625S11, 625S12, 625S13, 70S1, 70S2, 70S3, 70S4, 70S5, 70S6, 70S7, 70S8, 70S9, 70S10, 70S11, 70S12, 70S13, 70S14, 70S15, 70S16, 70S17, 70S18, 25S2, 25S3, 25S4,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7.365000 </t>
  </si>
  <si>
    <t xml:space="preserve"> 5.203602559692467E</t>
  </si>
  <si>
    <t xml:space="preserve"> Path [625S9, 625S10, 625S11, 625S12, 625S13, 70S1, 70S2, 70S3, 70S4, 70S5, 70S6, 70S7, 70S8, 70S9, 70S10, 70S11, 70S12, 70S13, 70S14, 70S15, 70S16, 70S17, 70S18, 25S2, 25S3, 25S4,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5.067000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</si>
  <si>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7.192000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</si>
  <si>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7.386000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</si>
  <si>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4.459000 </t>
  </si>
  <si>
    <t xml:space="preserve">Cost 32961.702730 </t>
  </si>
  <si>
    <t xml:space="preserve"> Path [625S9, 625S10, 625S11, 625S12, 625S13, 70S1, 70S2, 70S3, 70S4, 70S5, 70S6, 70S7, 70S8, 70S9, 70S10, 70S11, 70S12, 70S13, 70S14, 70S15, 70S16, 70S17, 70S18, 25S2, 25S3, 25S4, 25S5, 25S6,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7.381000 </t>
  </si>
  <si>
    <t xml:space="preserve">Cost 34640.295617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</si>
  <si>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55S9, 125S16,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38.088000 </t>
  </si>
  <si>
    <t xml:space="preserve"> Path [625S9, 625S10, 625S11, 625S12, 625S13, 70S1, 70S2, 70S3, 70S4, 70S5, 70S6, 70S7, 70S8, 70S9, 70S10, 70S11, 70S12, 70S13, 70S14, 70S15, 70S16, 70S17, 70S18, 25S2, 25S3, 25S4, 25S5, 25S6,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39.119000 </t>
  </si>
  <si>
    <t xml:space="preserve">Cost 33089.068792 </t>
  </si>
  <si>
    <t xml:space="preserve"> Path [625S9, 625S10, 625S11, 625S12, 625S13, 70S1, 70S2, 70S3, 70S4, 70S5, 70S6, 70S7, 70S8, 70S9, 70S10, 70S11, 70S12, 70S13, 70S14, 70S15, 70S16, 70S17, 70S18, 25S2, 25S3, 25S4, 25S5, 256S28, 256S29, 256S30, 256S31,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35.982000 </t>
  </si>
  <si>
    <t xml:space="preserve"> Path [625S9, 625S10, 625S11, 625S12, 625S13, 70S1, 70S2, 70S3, 70S4, 70S5, 70S6, 70S7, 70S8, 70S9, 70S10, 70S11, 70S12, 70S13, 70S14, 70S15, 70S16, 70S17, 70S18, 25S2, 25S3, 25S4, 25S5, 25S6,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39.305000 </t>
  </si>
  <si>
    <t xml:space="preserve"> Path [625S9, 625S10, 625S11, 625S12, 625S13, 70S1, 70S2, 70S3, 70S4, 70S5, 70S6, 70S7, 70S8, 70S9, 70S10, 70S11, 70S12, 70S13, 70S14, 70S15, 70S16, 70S17, 70S18, 25S2, 25S3, 25S4, 25S5, 25S6,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38.258000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</si>
  <si>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11.013000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</si>
  <si>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10.417000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</si>
  <si>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10.441000 </t>
  </si>
  <si>
    <t xml:space="preserve"> Path [625S9, 625S10, 625S11, 625S12, 625S13, 70S1,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10.200000 </t>
  </si>
  <si>
    <t xml:space="preserve">Cost 32745.947103 </t>
  </si>
  <si>
    <t xml:space="preserve"> Path [625S9, 625S10, 625S11, 625S12, 625S13, 70S1, 70S2, 70S3, 70S4, 70S5, 70S6, 70S7, 70S8, 70S9, 70S10, 70S11, 70S12, 70S13, 70S14, 70S15, 70S16, 70S17, 70S18, 25S2, 25S3, 25S4, 25S5, 25S6, 25S7, 25S8, 25S9, 25S10, 25S11, 25S12, 25S13, 25S14,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130S17] 14.190000 </t>
  </si>
  <si>
    <t xml:space="preserve"> Path [625S9, 625S10, 625S11, 625S12, 625S13, 70S1,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9.905000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</si>
  <si>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12.455000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</si>
  <si>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8.284000 </t>
  </si>
  <si>
    <t xml:space="preserve">Cost 35090.436715 </t>
  </si>
  <si>
    <t xml:space="preserve"> Path [625S9, 625S10, 625S11, 625S12, 625S13, 70S1,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37.952000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</si>
  <si>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9.342000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</si>
  <si>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24.486000 </t>
  </si>
  <si>
    <t xml:space="preserve"> Path [625S9, 625S10, 625S11, 625S12, 625S13, 70S1,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15.066000 </t>
  </si>
  <si>
    <t xml:space="preserve">Cost 34977.270461 </t>
  </si>
  <si>
    <t xml:space="preserve"> Path [625S9, 625S10, 625S11, 625S12, 625S13, 70S1,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17.145000 </t>
  </si>
  <si>
    <t xml:space="preserve">Cost 35183.070156 </t>
  </si>
  <si>
    <t xml:space="preserve"> Path [625S9, 625S10, 625S11, 625S12, 625S13, 70S1,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406S5, 406S6, 406S7, 548S13, 548S14, 548S15, 72S7, 72S8, 72S9, 72S10, 72S11, 72S12, 72S13, 72S14, 72S15, 548S4, 260S12, 260S13, 260S14, 260S15, 260S16, 260S17, 260S18, 260S19, 260S20, 260S21, 200S2, 200S3, 200S4, 200S5, 139S5, 139S6, 139S7, 139S8, 139S9, 139S10, 139S11, 108S4, 108S5, 108S6, 108S7, 108S8, 108S9, 108S10, 139S17, 139S18, 171S6, 171S7, 171S8, 171S9, 171S10, 171S11, 171S12, 2S7, 2S8, 2S9, 2S10, 2S11, 130S4, 130S5, 130S6, 130S7, 130S8, 130S9, 245S15, 245S16, 245S17, 245S18, 245S19, 245S20, 130S13, 130S14, 130S15, 130S16, 130S17] 29.061000 </t>
  </si>
  <si>
    <t xml:space="preserve">Cost 33378.658365 </t>
  </si>
  <si>
    <t xml:space="preserve"> Path [625S9, 625S10, 625S11, 625S12, 625S13, 625S14, 625S15, 625S16, 625S17, 625S18, 625S19, 113S3, 625S21, 625S22, 625S23, 625S24, 625S25, 113S10, 113S11, 113S12, 113S13, 113S14, 113S15, 113S16, 113S17, 625S36, 625S37, 625S38, 625S39, 625S40, 625S41, 96S13, 625S43, 273S8, 273S9, 362S0, 362S1, 362S2, 362S3, 362S4, 598S6, 598S7, 598S8, 598S9, 81S27, 313S0, 313S1, 313S2, 178S1, 178S2, 178S3, 406S4, 138S8, 138S9, 138S10, 138S11, 204S2, 275S1, 275S2, 275S3, 275S4, 275S5, 275S6, 275S7, 122S9, 122S10, 406S0, 130S0, 130S1, 130S2, 130S3, 130S4, 130S5, 130S6, 130S7, 130S8, 130S9, 130S10, 130S11, 130S12, 130S13, 130S14, 130S15, 130S16, 130S17] 32.981000 </t>
  </si>
  <si>
    <t xml:space="preserve"> Path [625S9, 625S10, 625S11, 625S12, 625S13, 70S1,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18.765000 </t>
  </si>
  <si>
    <t xml:space="preserve"> Path [625S9, 625S10, 625S11, 625S12, 625S13, 70S1,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14.774000 </t>
  </si>
  <si>
    <t xml:space="preserve"> Path [625S9, 625S10, 625S11, 625S12, 625S13, 70S1,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7.770000 </t>
  </si>
  <si>
    <t xml:space="preserve"> Path [625S9, 625S10, 625S11, 625S12, 625S13, 70S1,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11.135000 </t>
  </si>
  <si>
    <t xml:space="preserve">Cost 32946.910163 </t>
  </si>
  <si>
    <t xml:space="preserve"> Path [625S9, 625S10, 625S11, 625S12, 625S13, 625S14, 625S15, 625S16, 625S17, 625S18, 625S19, 113S3, 625S21, 625S22, 625S23, 625S24, 625S25,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12.032000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</si>
  <si>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6.253000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</si>
  <si>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7.337000 </t>
  </si>
  <si>
    <t xml:space="preserve"> Path [625S9, 625S10, 625S11, 625S12, 625S13, 70S1, 70S2, 70S3, 70S4, 70S5, 70S6, 70S7, 70S8, 70S9, 70S10, 70S11, 70S12, 70S13, 70S14, 70S15, 70S16, 70S17, 70S18, 25S2, 25S3, 25S4,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7.093000 </t>
  </si>
  <si>
    <t xml:space="preserve"> Path [625S9, 625S10, 625S11, 625S12, 625S13, 70S1, 70S2, 70S3, 70S4, 70S5, 70S6, 70S7, 70S8, 70S9, 70S10, 70S11, 70S12, 70S13, 70S14, 70S15, 70S16, 70S17, 70S18, 25S2, 25S3, 25S4,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6.957000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</si>
  <si>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6.184000 </t>
  </si>
  <si>
    <t xml:space="preserve"> Path [625S9, 625S10, 625S11, 625S12, 625S13, 70S1,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15.265000 </t>
  </si>
  <si>
    <t xml:space="preserve">Cost 33436.571104 </t>
  </si>
  <si>
    <t xml:space="preserve"> Path [625S9, 625S10, 625S11, 625S12, 625S13, 70S1, 70S2, 70S3, 70S4, 70S5, 70S6, 70S7, 70S8, 70S9, 70S10, 70S11, 70S12, 70S13, 70S14, 70S15, 70S16, 274S8, 42S59, 42S60, 42S61, 42S62, 25S4, 25S5, 25S6, 25S7, 25S8, 25S9, 25S10, 25S11, 25S12, 25S13, 25S14,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130S17] 15.392000 </t>
  </si>
  <si>
    <t xml:space="preserve"> Path [625S9, 625S10, 625S11, 625S12, 625S13, 70S1,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16.152000 </t>
  </si>
  <si>
    <t xml:space="preserve"> Path [625S9, 625S10, 625S11, 625S12, 625S13, 70S1,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15.096000 </t>
  </si>
  <si>
    <t xml:space="preserve">Cost 34405.752944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</si>
  <si>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130S17] 23.868000 </t>
  </si>
  <si>
    <t xml:space="preserve"> 253S2, 130S22 </t>
  </si>
  <si>
    <t xml:space="preserve">Cost 33349.882005 </t>
  </si>
  <si>
    <t xml:space="preserve"> Path [253S2, 9S17, 253S4, 253S5, 221S21, 221S22, 84S11, 84S12, 233S5, 233S6, 233S7, 233S8, 233S9, 362S3, 362S4, 362S5, 598S7, 598S8, 598S9,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130S22] 41.675000 </t>
  </si>
  <si>
    <t xml:space="preserve">Cost 33468.943812 </t>
  </si>
  <si>
    <t xml:space="preserve"> Path [253S2, 9S17, 253S4, 253S5, 221S21, 221S22, 84S11, 84S12,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130S22] 35.479000 </t>
  </si>
  <si>
    <t xml:space="preserve">Cost 33392.378680 </t>
  </si>
  <si>
    <t xml:space="preserve"> Path [253S2, 9S17, 253S4, 253S5, 221S21, 221S22, 84S11, 84S12, 233S5, 233S6, 233S7, 233S8, 233S9, 362S3, 362S4, 598S6, 598S7, 598S8, 598S9, 81S27, 313S0, 313S1, 313S2, 178S1, 178S2, 178S3, 178S4, 178S5, 178S6, 603S3, 590S8, 46S12, 46S13, 248S13, 204S4, 248S15, 248S16, 58S7, 58S8, 58S9, 58S10, 58S11, 58S12, 58S13, 260S17, 260S18, 260S19, 260S20, 260S21, 200S2, 200S3, 200S4, 200S5, 139S5, 139S6, 139S7,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130S22] 75.624000 </t>
  </si>
  <si>
    <t xml:space="preserve">Cost 33507.050916 </t>
  </si>
  <si>
    <t xml:space="preserve"> Path [253S2, 9S17, 253S4, 253S5, 253S6, 253S7, 253S8, 253S9, 253S10, 141S9, 141S10, 233S5, 233S6, 233S7, 233S8, 233S9, 362S3, 362S4, 598S6, 598S7, 598S8, 598S9,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130S22] 34.495000 </t>
  </si>
  <si>
    <t xml:space="preserve">Cost 33318.404327 </t>
  </si>
  <si>
    <t xml:space="preserve"> Path [253S2, 9S17, 253S4, 253S5, 221S21, 221S22, 84S11, 84S12, 233S5, 233S6, 233S7, 233S8, 233S9, 362S3, 362S4, 598S6, 598S7, 598S8, 598S9,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130S22] 32.123000 </t>
  </si>
  <si>
    <t xml:space="preserve">Cost 37775.099429 </t>
  </si>
  <si>
    <t xml:space="preserve"> Path [253S2, 9S17, 253S4, 144S1, 80S8, 80S9, 301S0, 301S1, 201S12, 201S13, 201S14, 201S15, 201S16, 84S15, 84S16, 84S17, 84S18, 84S19, 201S18, 201S19, 201S20, 201S21, 10S0, 261S17, 261S18, 261S19, 261S20, 261S21, 261S22, 209S0, 510S21, 12S3, 12S4, 252S5, 12S8, 134S0, 134S1, 134S2, 134S3, 79S3, 79S4, 79S5, 79S6, 79S7, 100S12, 100S13, 100S14, 100S15, 100S16, 100S17, 100S18, 79S0, 622S1, 622S2, 140S1, 622S3, 622S4, 622S5, 622S6, 622S7, 146S15, 173S0, 173S1, 173S2, 173S3, 173S4, 146S10, 71S14, 71S15, 71S16, 71S17, 71S18, 71S19, 71S20, 71S21, 71S22, 67S5, 67S6, 67S7, 67S8, 428S0, 428S1, 428S2, 174S0, 174S1, 174S2, 174S3, 179S20, 179S21, 43S2, 43S3, 108S2, 108S3, 108S4, 139S12, 139S13, 139S14, 139S15, 139S16, 139S17, 139S18, 171S6, 171S7, 171S8, 171S9, 171S10, 244S9, 171S11, 171S12, 171S13, 179S10, 179S11, 179S12, 2S8, 2S9, 2S10, 2S11, 130S4, 130S5, 130S6, 130S7, 130S8, 130S9, 245S15, 245S16, 245S17, 245S18, 245S19, 245S20, 130S13, 130S14, 130S15, 130S16, 130S17, 130S18, 130S19, 130S20, 130S21, 130S22] 277.793000 </t>
  </si>
  <si>
    <t xml:space="preserve">Cost 36923.490442 </t>
  </si>
  <si>
    <t xml:space="preserve"> Path [253S2, 144S3, 144S4, 144S5, 144S6, 144S7, 144S8, 144S9, 144S10, 623S6, 124S12, 124S13, 225S4, 198S8, 198S9, 198S10, 198S11, 198S12, 17S0, 17S1, 17S2, 17S3, 17S4, 17S5, 17S6, 17S7, 15S4, 15S5, 505S3, 508S7, 508S8, 508S9, 508S10, 253S9, 253S10, 253S11, 253S12, 150S9, 226S0, 226S1, 226S2, 226S3, 226S4, 226S5, 226S6, 233S7, 233S8, 233S9, 362S3, 362S4, 598S6, 598S7, 598S8, 598S9, 81S27, 313S0, 313S1, 313S2, 178S1, 178S2, 178S3, 178S4, 178S5, 178S6, 603S3, 590S8, 46S12, 46S13, 248S13, 204S4, 204S5, 204S6, 248S15, 248S16, 58S7, 58S8, 58S9, 58S10, 58S11, 58S12, 58S13, 260S17, 260S18, 260S19, 260S20, 260S21, 200S2, 200S3, 200S4, 200S5, 139S5, 139S6, 139S7, 139S8, 139S9, 139S10, 139S11, 139S12, 139S13, 139S14, 139S15, 139S16, 139S17, 139S18, 171S6, 171S7, 171S8, 171S9, 171S10, 171S11, 171S12, 2S7, 2S8, 2S9, 2S10, 2S11, 130S4, 130S5, 130S6, 130S7, 130S8, 130S9, 245S15, 245S16, 245S17, 245S18, 245S19, 245S20, 130S13, 130S14, 130S15, 130S16, 130S17, 130S18, 130S19, 130S20, 130S21, 130S22] 179.322000 </t>
  </si>
  <si>
    <t xml:space="preserve">Cost 34593.408690 </t>
  </si>
  <si>
    <t xml:space="preserve"> Path [253S2, 9S17, 253S4, 253S5, 253S6, 253S7, 253S8, 253S9, 253S10, 141S9, 141S10, 141S11, 141S12, 150S9, 226S0, 226S1, 226S2, 226S3, 226S4, 226S5, 226S6, 233S7, 233S8, 233S9, 362S3, 362S4, 362S5, 598S7, 598S8, 598S9, 81S27, 313S0, 313S1, 313S2, 178S1, 178S2, 178S3, 178S4, 178S5, 178S6, 603S3, 590S8, 46S12, 46S13, 248S13, 204S4, 204S5, 204S6, 248S15, 248S16, 248S17, 248S18, 248S19, 590S0, 130S0, 130S1, 130S2, 130S3, 130S4, 130S5, 130S6, 130S7, 130S8, 130S9, 245S15, 245S16, 245S17, 245S18, 245S19, 245S20, 130S13, 130S14, 130S15, 130S16, 130S17, 130S18, 130S19, 130S20, 130S21, 130S22] 262.299000 </t>
  </si>
  <si>
    <t xml:space="preserve">Cost 43772.710788 </t>
  </si>
  <si>
    <t xml:space="preserve"> Path [253S2, 144S3, 144S4, 144S5, 144S6, 144S7, 144S8, 144S9, 144S10, 623S6, 124S12, 124S13, 225S4, 198S8, 198S9, 198S10, 198S11, 198S12, 17S0, 17S1, 198S13, 17S2, 17S3, 17S4, 49S9, 114S0, 278S2, 278S3, 278S4, 114S1, 114S2, 114S3, 114S4, 114S5, 229S4, 508S3, 508S4, 508S5, 505S3, 508S7, 17S7, 15S4, 9S9, 9S10, 9S11, 9S12, 36S2, 160S12, 160S13, 160S14, 217S18, 217S19, 36S1, 17S8, 385S0, 265S1, 39S14, 265S3, 265S4, 265S5, 265S6, 265S7, 265S8, 113S19, 113S20, 113S21, 22S21, 22S22, 22S23, 22S24, 113S17, 625S36, 625S37, 625S38, 625S39, 625S40, 625S41, 96S13, 625S43, 625S44, 22S15, 273S8, 273S9, 362S0, 362S1, 362S2, 362S3, 362S4, 598S6, 598S7, 598S8, 598S9, 81S27, 313S0, 313S1, 313S2, 178S1, 178S2, 178S3, 178S4, 178S5, 178S6, 603S3, 590S8, 46S12, 46S13, 248S13, 204S4, 204S5, 204S6, 248S15, 248S16, 248S17, 248S18, 248S19, 590S0, 130S0, 130S1, 130S2, 130S3, 130S4, 130S5, 130S6, 130S7, 130S8, 130S9, 245S15, 245S16, 245S17, 245S18, 130S12, 130S13, 130S14, 130S15, 130S16, 130S17, 130S18, 130S19, 130S20, 130S21, 130S22] 261.358000 </t>
  </si>
  <si>
    <t xml:space="preserve">Cost 39822.110529 </t>
  </si>
  <si>
    <t xml:space="preserve"> Path [253S2, 144S3, 144S4, 144S5, 144S6, 144S7, 144S8, 144S9, 266S8, 124S13, 225S4, 198S8, 198S9, 198S10, 198S11, 198S12, 17S0, 17S1, 198S13, 17S2, 17S3, 17S4, 17S5, 17S6, 17S7, 15S4, 9S9, 9S10, 36S1, 36S2, 36S3, 36S4, 36S5, 49S6, 49S7, 49S8, 156S8, 181S0, 181S1, 181S2, 181S3, 181S4, 181S5, 181S6, 181S7, 181S8, 181S9, 181S10, 181S11, 181S12, 181S13, 181S14, 201S12, 201S13, 233S5, 233S6, 233S7, 233S8, 233S9, 362S3, 362S4, 598S6, 598S7, 598S8, 598S9, 81S27, 313S0, 313S1, 313S2, 178S1, 178S2, 178S3, 406S4, 138S8, 138S9, 138S10, 138S11, 204S2, 275S1, 275S2, 275S3, 275S4, 275S5, 157S3, 262S7, 262S8, 262S9, 262S10, 122S9, 122S10, 406S0, 130S0, 130S1, 130S2, 130S3, 130S4, 130S5, 130S6, 130S7, 130S8, 130S9, 245S15, 245S16, 245S17, 245S18, 245S19, 245S20, 130S13, 130S14, 130S15, 130S16, 130S17, 130S18, 130S19, 130S20, 130S21, 130S22] 273.782000 </t>
  </si>
  <si>
    <t xml:space="preserve">Cost 33414.055716 </t>
  </si>
  <si>
    <t xml:space="preserve"> Path [253S2, 9S17, 253S4, 253S5, 221S21, 221S22, 84S11, 84S12,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130S22] 37.277000 </t>
  </si>
  <si>
    <t xml:space="preserve"> Path [253S2, 9S17, 253S4, 253S5, 221S21, 221S22, 84S11, 84S12,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130S22] 11.719000 </t>
  </si>
  <si>
    <t xml:space="preserve">Cost 33300.889462 </t>
  </si>
  <si>
    <t xml:space="preserve"> Path [253S2, 9S17, 253S4, 253S5, 221S21, 221S22, 84S11, 84S12,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130S22] 15.714000 </t>
  </si>
  <si>
    <t xml:space="preserve">Cost 33489.536051 </t>
  </si>
  <si>
    <t xml:space="preserve"> Path [253S2, 9S17, 253S4, 253S5, 253S6, 253S7, 253S8,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130S22] 5.228000 </t>
  </si>
  <si>
    <t xml:space="preserve"> Path [253S2, 9S17, 253S4, 253S5, 221S21, 221S22, 84S11, 84S12,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130S22] 15.887000 </t>
  </si>
  <si>
    <t xml:space="preserve"> 2.349059560039895E</t>
  </si>
  <si>
    <t xml:space="preserve"> Path [253S2, 9S17, 253S4, 253S5, 221S21, 221S22, 84S11, 84S12,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130S22] 170.298000 </t>
  </si>
  <si>
    <t xml:space="preserve"> Path [253S2, 9S17, 253S4, 253S5, 253S6, 253S7, 253S8,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130S22] 173.014000 </t>
  </si>
  <si>
    <t xml:space="preserve"> Path [253S2, 9S17, 253S4, 253S5, 221S21, 221S22, 84S11, 84S12,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130S22] 19.766000 </t>
  </si>
  <si>
    <t xml:space="preserve"> Path [253S2, 9S17, 253S4, 253S5, 221S21, 221S22, 84S11, 84S12,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130S22] 9.946000 </t>
  </si>
  <si>
    <t xml:space="preserve"> Path [253S2, 9S17, 253S4, 253S5, 221S21, 221S22, 84S11, 84S12,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130S22] 18.212000 </t>
  </si>
  <si>
    <t xml:space="preserve"> Path [253S2, 9S17, 253S4, 253S5, 221S21, 221S22, 84S11, 84S12,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130S22] 99.631000 </t>
  </si>
  <si>
    <t xml:space="preserve"> Path [253S2, 9S17, 253S4, 253S5, 221S21, 221S22, 84S11, 84S12,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130S22] 14.904000 </t>
  </si>
  <si>
    <t xml:space="preserve"> Path [253S2, 9S17, 253S4, 253S5, 221S21, 221S22, 84S11, 84S12,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130S22] 99.754000 </t>
  </si>
  <si>
    <t xml:space="preserve">Cost 35134.995953 </t>
  </si>
  <si>
    <t xml:space="preserve"> Path [253S2, 9S17, 253S4, 253S5, 221S21, 221S22, 84S11, 84S12, 84S13, 84S14, 84S15, 84S16, 84S17, 84S18, 608S0, 608S1, 316S2, 316S3, 316S4, 316S5, 316S6, 362S8, 273S1, 273S2, 273S3, 273S4, 273S5, 362S5,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130S22] 20.375000 </t>
  </si>
  <si>
    <t xml:space="preserve">Cost 33934.169549 </t>
  </si>
  <si>
    <t xml:space="preserve"> Path [253S2, 9S17, 253S4, 253S5, 253S6, 253S7, 432S5, 141S7,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245S15, 245S16, 245S17, 245S18, 245S19, 245S20, 130S13, 130S14, 130S15, 130S16, 130S17, 130S18, 130S19, 130S20, 130S21, 130S22] 62.478000 </t>
  </si>
  <si>
    <t xml:space="preserve"> Path [253S2, 9S17, 253S4, 253S5, 221S21, 221S22, 84S11, 84S12,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130S22] 37.160000 </t>
  </si>
  <si>
    <t xml:space="preserve"> Path [253S2, 9S17, 253S4, 253S5, 221S21, 221S22, 84S11, 84S12,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130S22] 129.057000 </t>
  </si>
  <si>
    <t xml:space="preserve"> Path [253S2, 9S17, 253S4, 253S5, 221S21, 221S22, 84S11, 84S12,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130S22] 178.339000 </t>
  </si>
  <si>
    <t xml:space="preserve">Cost 33602.702305 </t>
  </si>
  <si>
    <t xml:space="preserve"> Path [253S2, 9S17, 253S4, 253S5, 253S6, 253S7, 253S8,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130S22] 15.390000 </t>
  </si>
  <si>
    <t xml:space="preserve"> Path [253S2, 9S17, 253S4, 253S5, 221S21, 221S22, 84S11, 84S12,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130S22] 21.365000 </t>
  </si>
  <si>
    <t xml:space="preserve">Cost 34064.547959 </t>
  </si>
  <si>
    <t xml:space="preserve"> Path [253S2, 9S17, 253S4, 253S5, 253S6, 253S7, 253S8, 253S9, 253S10, 141S9, 141S10, 233S5, 233S6, 233S7, 233S8, 233S9, 362S3, 362S4, 598S6, 598S7, 598S8, 598S9, 81S27, 313S0, 313S1, 313S2, 178S1, 178S2, 178S3, 178S4, 178S5, 178S6, 603S3, 590S8, 588S8, 590S10, 590S11, 588S11, 590S13, 248S6, 2S31,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130S22] 81.738000 </t>
  </si>
  <si>
    <t xml:space="preserve"> Path [253S2, 9S17, 253S4, 253S5, 221S21, 221S22, 84S11, 84S12,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130S22] 12.088000 </t>
  </si>
  <si>
    <t xml:space="preserve"> Path [253S2, 9S17, 253S4, 253S5, 221S21, 221S22, 84S11, 84S12,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130S22] 32.574000 </t>
  </si>
  <si>
    <t xml:space="preserve"> Path [253S2, 9S17, 253S4, 253S5, 253S6, 253S7, 253S8,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130S22] 16.307000 </t>
  </si>
  <si>
    <t xml:space="preserve"> 162S8, 130S27 </t>
  </si>
  <si>
    <t xml:space="preserve">Cost 37006.945713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</si>
  <si>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19.964000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</si>
  <si>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86.151000 </t>
  </si>
  <si>
    <t xml:space="preserve">Cost 36893.779459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</si>
  <si>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130S24, 130S25, 130S26, 130S27] 56.196000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</si>
  <si>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21.577000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</si>
  <si>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61.286000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</si>
  <si>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8.035000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</si>
  <si>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130S24, 130S25, 130S26, 130S27] 8.531000 </t>
  </si>
  <si>
    <t xml:space="preserve">Cost 34908.610849 </t>
  </si>
  <si>
    <t xml:space="preserve"> Path [162S8, 162S9, 162S10, 162S11, 193S9, 193S10, 193S11, 97S20, 35S21, 35S22, 456S1, 263S22, 263S23, 141S8, 141S9, 141S10, 233S5, 233S6, 233S7, 233S8, 233S9, 362S3, 273S6, 273S7, 60S10, 60S11, 60S12, 60S13, 60S14, 60S15, 60S16, 60S17, 261S11, 261S12, 261S13, 86S5, 86S6, 86S7, 86S8, 86S9, 100S7, 254S17, 59S10, 296S0, 296S1, 296S2, 296S3, 296S4, 296S5, 296S6, 296S7, 296S8, 296S9, 283S3, 283S4, 138S4, 262S8, 262S9, 262S10, 122S9, 122S10, 406S0, 130S0, 130S1, 130S2, 130S3, 130S4, 130S5, 130S6, 130S7, 130S8, 130S9, 130S10, 130S11, 130S12, 130S13, 130S14, 130S15, 130S16, 130S17, 130S18, 130S19, 130S20, 130S21, 130S22, 130S23, 130S24, 130S25, 130S26, 130S27] 9.051000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</si>
  <si>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130S24, 130S25, 130S26, 130S27] 8.062000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</si>
  <si>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130S24, 130S25, 130S26, 130S27] 8.506000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</si>
  <si>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57.516000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</si>
  <si>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128.764000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</si>
  <si>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29.372000 </t>
  </si>
  <si>
    <t xml:space="preserve">Cost 37061.833808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</si>
  <si>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190.835000 </t>
  </si>
  <si>
    <t xml:space="preserve">Cost 37646.946884 </t>
  </si>
  <si>
    <t xml:space="preserve"> Path [162S8, 162S9, 162S10, 162S11, 193S9, 193S10, 193S11, 97S20, 35S21, 35S22, 456S1, 456S2, 505S3, 508S7, 508S8, 508S9, 508S10, 253S9, 253S10, 141S9, 141S10, 233S5, 233S6, 233S7, 233S8, 233S9, 362S3, 362S4, 598S6, 598S7, 598S8, 598S9, 81S27, 313S0, 313S1, 313S2, 178S1, 178S2, 178S3, 178S4, 178S5, 178S6, 603S3, 590S8, 46S12, 46S13, 248S13, 204S4, 204S5, 248S15, 248S16, 248S17, 248S18, 248S19, 590S0, 130S0, 130S1, 130S2, 130S3, 130S4, 130S5, 130S6, 130S7, 130S8, 130S9, 130S10, 130S11, 130S12, 130S13, 130S14, 130S15, 130S16, 130S17, 130S18, 130S19, 130S20, 130S21, 130S22, 130S23, 130S24, 130S25, 130S26, 130S27] 192.285000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</si>
  <si>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12.223000 </t>
  </si>
  <si>
    <t xml:space="preserve">Cost 36678.023832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</si>
  <si>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130S24, 130S25, 130S26, 130S27] 32.161000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</si>
  <si>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130S24, 130S25, 130S26, 130S27] 35.978000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</si>
  <si>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13.543000 </t>
  </si>
  <si>
    <t xml:space="preserve">Cost 36856.406228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</si>
  <si>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130S24, 130S25, 130S26, 130S27] 17.890000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</si>
  <si>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19.227000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</si>
  <si>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130S24, 130S25, 130S26, 130S27] 16.277000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</si>
  <si>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130S24, 130S25, 130S26, 130S27] 34.983000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</si>
  <si>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130S24, 130S25, 130S26, 130S27] 33.563000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</si>
  <si>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20.460000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</si>
  <si>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130S24, 130S25, 130S26, 130S27] 9.429000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</si>
  <si>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130S24, 130S25, 130S26, 130S27] 15.050000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</si>
  <si>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9.708000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</si>
  <si>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130S24, 130S25, 130S26, 130S27] 15.944000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</si>
  <si>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13.082000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</si>
  <si>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41.000000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</si>
  <si>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59.416000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</si>
  <si>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27.691000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</si>
  <si>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130S24, 130S25, 130S26, 130S27] 13.846000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</si>
  <si>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14.563000 </t>
  </si>
  <si>
    <t xml:space="preserve"> 7.778353362627682E</t>
  </si>
  <si>
    <t xml:space="preserve">Cost 38510.756277 </t>
  </si>
  <si>
    <t xml:space="preserve"> Path [162S8, 162S9, 162S10, 162S11, 193S9, 193S10, 31S14, 31S15, 222S6, 222S7, 222S8, 20S12, 263S15, 263S16, 263S17, 263S18, 35S22, 456S1, 263S22, 263S23, 141S8, 141S9, 141S10, 233S5, 233S6, 233S7, 233S8, 233S9, 362S3, 362S4, 598S6, 598S7, 598S8, 598S9, 81S27, 313S0, 313S1, 313S2, 178S1, 178S2, 178S3, 178S4, 178S5, 178S6, 603S3, 590S8, 46S12, 46S13, 248S13, 204S4, 204S5, 248S15, 248S16, 248S17, 248S18, 248S19, 590S0, 130S0, 130S1, 130S2, 130S3, 130S4, 130S5, 130S6, 130S7, 130S8, 130S9, 245S15, 245S16, 245S17, 245S18, 245S19, 245S20, 130S13, 130S14, 130S15, 130S16, 130S17, 130S18, 130S19, 130S20, 130S21, 130S22, 130S23, 130S24, 130S25, 130S26, 130S27] 99.937000 </t>
  </si>
  <si>
    <t xml:space="preserve">Cost 37831.651576 </t>
  </si>
  <si>
    <t xml:space="preserve"> Path [162S8, 162S9, 162S10, 162S11, 193S9, 193S10, 193S11, 97S20, 35S21, 35S22, 456S1, 263S22, 263S23, 141S8, 141S9, 141S10, 141S11, 141S12, 150S9, 226S0, 226S1, 226S2, 226S3, 226S4, 226S5, 37S5, 233S7, 233S8, 233S9, 362S3, 362S4, 362S5, 598S7, 598S8, 598S9, 81S27, 313S0, 313S1, 313S2, 178S1, 178S2, 178S3, 178S4, 178S5, 178S6, 603S3, 590S8, 46S12, 46S13, 248S13, 204S4, 248S15, 248S16, 248S17, 248S18, 248S19, 590S0, 130S0, 130S1, 130S2, 130S3, 130S4, 130S5, 130S6, 130S7, 130S8, 130S9, 245S15, 245S16, 245S17, 245S18, 245S19, 245S20, 130S13, 130S14, 130S15, 130S16, 130S17, 130S18, 130S19, 130S20, 130S21, 130S22, 130S23, 130S24, 130S25, 130S26, 130S27] 76.219000 </t>
  </si>
  <si>
    <t xml:space="preserve">Cost 37544.568413 </t>
  </si>
  <si>
    <t xml:space="preserve"> Path [162S8, 162S9, 162S10, 162S11, 193S9, 193S10, 193S11, 97S20, 35S21, 35S22, 456S1, 456S2,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245S15, 245S16, 245S17, 245S18, 245S19, 245S20, 130S13, 130S14, 130S15, 130S16, 130S17, 130S18, 130S19, 130S20, 130S21, 130S22, 130S23, 130S24, 130S25, 130S26, 130S27] 205.265000 </t>
  </si>
  <si>
    <t xml:space="preserve">Cost 37712.622762 </t>
  </si>
  <si>
    <t xml:space="preserve"> Path [162S8, 162S9, 162S10, 162S11, 193S9, 193S10, 193S11, 97S20, 35S21, 35S22, 456S1, 456S2, 505S3, 508S7, 508S8, 508S9, 508S10, 253S9, 253S10, 141S9, 141S10,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245S15, 245S16, 245S17, 245S18, 245S19, 245S20, 130S13, 130S14, 130S15, 130S16, 130S17, 130S18, 130S19, 130S20, 130S21, 130S22, 130S23, 130S24, 130S25, 130S26, 130S27] 206.966000 </t>
  </si>
  <si>
    <t xml:space="preserve">Cost 36699.103876 </t>
  </si>
  <si>
    <t xml:space="preserve"> Path [162S8, 162S9, 162S10, 162S11, 193S9, 193S10, 193S11, 97S20, 35S21, 35S22, 456S1, 456S2, 456S3, 456S4, 217S18, 217S19, 217S20, 217S21, 217S22, 217S23, 160S10, 181S11, 181S12, 181S13, 181S14, 201S12, 201S13, 201S14, 201S15, 201S16, 201S17, 201S18, 201S19, 201S20, 201S21, 10S0, 261S17, 261S18, 261S19, 79S13, 79S14, 79S15, 189S7, 189S8, 100S3, 100S4, 100S5, 86S9, 100S7, 254S17, 59S10, 296S0, 296S1, 296S2, 296S3, 296S4, 296S5, 296S6, 296S7, 296S8, 296S9, 283S3, 283S4, 138S4, 262S8, 262S9, 262S10, 122S9, 122S10, 406S0, 130S0, 130S1, 130S2, 130S3, 130S4, 130S5, 130S6, 130S7, 130S8, 130S9, 245S15, 245S16, 245S17, 245S18, 130S12, 130S13, 130S14, 130S15, 130S16, 130S17, 130S18, 130S19, 130S20, 130S21, 130S22, 130S23, 130S24, 130S25, 130S26, 130S27] 71.642000 </t>
  </si>
  <si>
    <t xml:space="preserve"> 3.968553773670561E</t>
  </si>
  <si>
    <t xml:space="preserve">Cost 35645.345588 </t>
  </si>
  <si>
    <t xml:space="preserve"> Path [162S8, 162S9, 162S10, 162S11, 193S9, 193S10, 193S11, 97S20, 35S21, 35S22, 456S1, 263S22, 263S23, 278S11, 432S1, 432S2, 432S3, 49S0, 221S22, 84S11, 84S12, 84S13, 84S14, 84S15, 84S16, 84S17, 84S18, 84S19, 201S18, 201S19, 201S20, 201S21, 10S0, 261S17, 261S18, 261S19, 79S13, 79S14, 79S15, 189S7, 189S8, 100S3, 100S4, 100S5, 86S9, 100S7, 254S17, 59S10, 296S0, 296S1, 296S2, 296S3, 296S4, 296S5, 296S6, 296S7, 296S8, 296S9, 283S3, 283S4, 138S4, 262S8, 262S9, 262S10, 122S9, 122S10, 406S0, 130S0, 130S1, 130S2, 130S3, 130S4, 130S5, 130S6, 130S7, 130S8, 130S9, 130S10, 130S11, 130S12, 130S13, 130S14, 130S15, 130S16, 130S17, 130S18, 130S19, 130S20, 130S21, 130S22, 130S23, 130S24, 130S25, 130S26, 130S27] 8.814000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</si>
  <si>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9.584000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</si>
  <si>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12.384000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</si>
  <si>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19.781000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</si>
  <si>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8.298000 </t>
  </si>
  <si>
    <t>375S8-452S3</t>
  </si>
  <si>
    <t>323S1-551S16</t>
  </si>
  <si>
    <t>363S15-583S6</t>
  </si>
  <si>
    <t>315S11-245S12</t>
  </si>
  <si>
    <t>499S5-302S8</t>
  </si>
  <si>
    <t>559S13-540S3</t>
  </si>
  <si>
    <t>357S3-287S12</t>
  </si>
  <si>
    <t>470S7-637S25</t>
  </si>
  <si>
    <t>615S2-637S28</t>
  </si>
  <si>
    <t>465S12-637S26</t>
  </si>
  <si>
    <t>Source,Target</t>
  </si>
  <si>
    <t xml:space="preserve"> Pheromone:0.0035534383036003 </t>
  </si>
  <si>
    <t xml:space="preserve"> Alpha:2.94710199673492 </t>
  </si>
  <si>
    <t xml:space="preserve"> Beta:0.416762420276861 </t>
  </si>
  <si>
    <t xml:space="preserve"> Evaporation:0.7221987899065</t>
  </si>
  <si>
    <t xml:space="preserve"> ['323S1','323S2','131S6','323S4','588S13','588S14','588S15','537S2','537S3','553S20','553S21','553S22','537S8','537S9','537S10','310S0','537S12','537S13','537S14','537S15','537S16','537S17','537S18','497S0','497S1','497S2','559S32','200S2','559S34','496S3','496S4','496S5','496S6','496S7','496S8','496S9','496S10','496S11','496S12','496S13','303S5','303S6','303S7','303S8','303S9','303S10','303S11','591S0','591S1','591S2','591S3','591S4','350S1','591S6','591S7','366S2','366S3','366S4','366S5','366S6','366S7','366S8','416S16','416S17','611S10','611S11','611S12','110S2','611S14','611S15','611S16','611S17','69S8','226S18','449S21','449S22','449S23','449S24','226S24','551S16']</t>
  </si>
  <si>
    <t xml:space="preserve"> ['323S1','323S2','224S4','300S10','423S12','423S13','403S0','403S1','403S2','528S4','403S4','528S6','528S7','528S8','528S9','528S10','528S11','528S12','528S13','463S5','463S6','16S10','463S8','463S9','463S10','407S3','407S4','461S4','461S5','461S6','461S7','461S8','461S9','461S10','461S11','296S6','461S13','461S14','393S3','393S4','393S5','393S6','303S5','303S6','303S7','303S8','303S9','303S10','303S11','591S0','591S1','591S2','591S3','591S4','350S1','591S6','591S7','366S2','366S3','366S4','366S5','366S6','366S7','366S8','416S16','416S17','611S10','611S11','611S12','110S2','611S14','611S15','611S16','611S17','69S8','226S18','449S21','449S22','449S23','449S24','226S24','551S16']</t>
  </si>
  <si>
    <t xml:space="preserve"> ['323S1','323S2','224S4','300S10','423S12','423S13','403S0','403S1','528S2','403S2','528S4','403S4','528S6','528S7','528S8','528S9','528S10','528S11','528S12','528S13','463S5','463S6','16S10','463S8','463S9','463S10','407S3','407S4','461S4','461S5','461S6','461S7','461S8','461S9','461S10','461S11','296S6','461S13','461S14','393S3','393S4','393S5','393S6','303S5','303S6','303S7','303S8','303S9','303S10','303S11','591S0','591S1','591S2','591S3','591S4','350S1','591S6','591S7','366S2','366S3','366S4','366S5','366S6','366S7','366S8','416S16','416S17','611S10','611S11','611S12','110S2','611S14','611S15','611S16','611S17','69S8','226S18','449S21','449S22','449S23','449S24','226S24','551S16']</t>
  </si>
  <si>
    <t xml:space="preserve"> ['323S1','323S2','131S6','323S4','588S13','588S14','588S15','537S2','537S3','553S20','553S21','553S22','537S8','537S9','537S10','310S0','537S12','537S13','537S14','537S15','537S16','537S17','537S18','497S0','497S1','497S2','559S32','200S2','559S34','496S3','496S4','496S5','496S6','496S7','496S8','496S9','393S3','393S4','393S5','393S6','303S5','303S6','303S7','303S8','303S9','303S10','303S11','591S0','591S1','591S2','591S3','591S4','350S1','591S6','591S7','366S2','366S3','366S4','366S5','366S6','366S7','366S8','416S16','416S17','611S10','611S11','611S12','110S2','611S14','611S15','611S16','611S17','69S8','226S18','449S21','449S22','449S23','449S24','226S24','551S16']</t>
  </si>
  <si>
    <t>'375S8','452S3</t>
  </si>
  <si>
    <t xml:space="preserve">Ants:12000 </t>
  </si>
  <si>
    <t xml:space="preserve"> Pheromone:0.00692492768205184 </t>
  </si>
  <si>
    <t xml:space="preserve"> Alpha:3.8625155762708 </t>
  </si>
  <si>
    <t xml:space="preserve"> Beta:3.8322267728813 </t>
  </si>
  <si>
    <t xml:space="preserve"> Evaporation:0.477993762883912</t>
  </si>
  <si>
    <t xml:space="preserve"> ['375S8','375S9','375S10','375S11','375S12','375S13','375S14','569S15','445S5','569S17','569S18','569S19','443S0','443S1','443S2','443S3','605S6','605S7','605S8','605S9','605S10','605S11','454S8','454S9','454S10','454S11','454S12','454S13','454S14','454S15','454S16','454S17','454S18','454S19','454S20','454S21','454S22','12S3','599S1','599S2','599S3','599S4','599S5','599S6','143S2','463S4','76S4','606S5','606S6','606S7','606S8','606S9','491S1','491S2','491S3','491S4','491S5','491S6','491S7','270S0','452S1','452S2','452S3']</t>
  </si>
  <si>
    <t xml:space="preserve"> ['375S8','375S9','442S0','513S9','513S10','513S11','513S12','647S2','454S3','454S4','454S5','454S6','17S8','454S8','454S9','454S10','454S11','454S12','454S13','454S14','454S15','454S16','454S17','454S18','454S19','454S20','454S21','454S22','12S3','599S1','599S2','599S3','599S4','599S5','599S6','143S2','463S4','76S4','606S5','606S6','606S7','606S8','606S9','491S1','491S2','491S3','491S4','491S5','491S6','491S7','270S0','452S1','452S2','452S3']</t>
  </si>
  <si>
    <t xml:space="preserve"> ['375S8','375S9','442S0','513S9','513S10','513S11','513S12','647S2','454S3','454S4','434S1','434S2','434S3','160S15','434S5','434S6','434S7','434S8','434S9','434S10','434S11','434S12','434S13','434S14','454S19','454S20','454S21','454S22','12S3','599S1','599S2','599S3','599S4','599S5','599S6','143S2','463S4','76S4','606S5','606S6','606S7','606S8','606S9','491S1','491S2','491S3','491S4','491S5','491S6','491S7','270S0','452S1','452S2','452S3']</t>
  </si>
  <si>
    <t>'363S15','583S6</t>
  </si>
  <si>
    <t xml:space="preserve"> Pheromone:0.0013664661020101 </t>
  </si>
  <si>
    <t xml:space="preserve"> Alpha:2.96081847509532 </t>
  </si>
  <si>
    <t xml:space="preserve"> Beta:0.182277783634683 </t>
  </si>
  <si>
    <t xml:space="preserve"> Evaporation:0.718931819198713</t>
  </si>
  <si>
    <t xml:space="preserve"> ['363S15','363S16','363S17','363S18','363S19','559S21','559S22','559S23','559S24','559S25','559S26','559S27','559S28','559S29','559S30','559S31','559S32','200S2','559S34','496S3','496S4','496S5','496S6','496S7','496S8','496S9','496S10','496S11','327S2','327S3','327S4','403S9','403S10','403S11','528S12','528S13','528S14','528S15','528S16','528S17','528S18','528S19','528S20','528S21','528S22','459S2','528S24','528S25','528S26','528S27','583S2','583S3','583S4','583S5','583S6']</t>
  </si>
  <si>
    <t>'315S11','245S12</t>
  </si>
  <si>
    <t xml:space="preserve">Ants:19000 </t>
  </si>
  <si>
    <t xml:space="preserve"> Pheromone:0.0032202805361197 </t>
  </si>
  <si>
    <t xml:space="preserve"> Alpha:3.98547134149917 </t>
  </si>
  <si>
    <t xml:space="preserve"> Beta:1.26621684271234 </t>
  </si>
  <si>
    <t xml:space="preserve"> Evaporation:0.731662618045963</t>
  </si>
  <si>
    <t xml:space="preserve"> ['315S11','414S10','414S11','414S12','414S13','414S14','414S15','414S16','414S17','414S18','414S19','414S20','414S21','414S22','414S23','414S24','414S25','414S26','414S27','414S28','414S29','414S30','457S1','457S2','457S3','457S4','457S5','457S6','457S7','457S8','457S9','457S10','464S10','464S11','372S1','378S0','378S1','378S2','378S3','378S4','378S5','378S6','378S7','378S8','131S6','323S4','323S5','478S10','423S1','423S2','423S3','423S4','423S5','423S6','423S7','423S8','423S9','498S1','498S2','498S3','498S4','498S5','498S6','498S7','498S8','498S9','447S1','447S2','447S3','447S4','447S5','447S6','447S7','318S7','318S8','318S9','318S10','318S11','318S12','245S12']</t>
  </si>
  <si>
    <t xml:space="preserve"> ['315S11','315S12','454S6','17S8','454S8','454S9','454S10','454S11','454S12','454S13','454S14','414S24','414S25','414S26','414S27','414S28','414S29','414S30','457S1','457S2','457S3','457S4','457S5','457S6','457S7','457S8','457S9','457S10','464S10','464S11','372S1','378S0','378S1','378S2','378S3','378S4','378S5','378S6','378S7','378S8','131S6','323S4','588S13','588S14','588S15','537S2','537S3','553S20','553S21','553S22','537S8','537S9','537S10','310S0','537S12','537S13','537S14','537S15','537S16','537S17','537S18','497S0','497S1','497S2','497S3','497S4','504S10','139S11','108S4','360S5','360S6','302S3','302S4','447S7','318S7','318S8','318S9','318S10','318S11','318S12','245S12']</t>
  </si>
  <si>
    <t xml:space="preserve"> ['315S11','315S12','454S6','17S8','454S8','454S9','454S10','454S11','454S12','454S13','454S14','414S24','414S25','414S26','414S27','414S28','414S29','414S30','457S1','457S2','457S3','457S4','457S5','457S6','457S7','457S8','457S9','457S10','464S10','464S11','372S1','378S0','378S1','378S2','378S3','378S4','378S5','378S6','378S7','378S8','131S6','323S4','588S13','588S14','588S15','537S2','537S3','553S20','553S21','553S22','537S8','537S9','537S10','310S0','537S12','537S13','537S14','537S15','537S16','537S17','537S18','497S0','497S1','497S2','497S3','497S4','504S10','139S11','497S7','580S5','580S6','580S7','580S8','580S9','580S10','556S0','556S1','556S2','318S5','318S6','318S7','318S8','318S9','318S10','318S11','318S12','245S12']</t>
  </si>
  <si>
    <t xml:space="preserve"> ['315S11','414S10','414S11','414S12','414S13','414S14','414S15','414S16','414S17','414S18','414S19','414S20','414S21','414S22','414S23','414S24','414S25','414S26','414S27','414S28','414S29','414S30','457S1','457S2','457S3','457S4','457S5','457S6','457S7','457S8','457S9','457S10','464S10','464S11','372S1','378S0','378S1','378S2','378S3','378S4','378S5','378S6','378S7','378S8','131S6','323S4','588S13','588S14','588S15','537S2','537S3','553S20','553S21','553S22','537S8','537S9','537S10','310S0','537S12','537S13','537S14','537S15','537S16','537S17','537S18','497S0','497S1','497S2','497S3','497S4','504S10','139S11','497S7','580S5','580S6','580S7','580S8','580S9','580S10','556S0','556S1','556S2','318S5','318S6','318S7','318S8','318S9','318S10','318S11','318S12','245S12']</t>
  </si>
  <si>
    <t xml:space="preserve"> ['315S11','315S12','454S6','472S12','472S13','472S14','472S15','472S16','472S17','472S18','472S19','414S20','414S21','414S22','414S23','414S24','414S25','414S26','414S27','414S28','414S29','414S30','457S1','457S2','457S3','457S4','457S5','457S6','457S7','457S8','457S9','457S10','464S10','464S11','372S1','378S0','378S1','378S2','378S3','378S4','378S5','378S6','378S7','378S8','131S6','323S4','588S13','588S14','588S15','537S2','537S3','553S20','553S21','553S22','537S8','537S9','537S10','310S0','537S12','537S13','537S14','537S15','537S16','537S17','537S18','497S0','497S1','497S2','497S3','497S4','504S10','139S11','108S4','360S5','360S6','302S3','302S4','447S7','318S7','318S8','318S9','318S10','318S11','318S12','245S12']</t>
  </si>
  <si>
    <t xml:space="preserve"> ['315S11','315S12','454S6','17S8','454S8','454S9','454S10','454S11','454S12','454S13','454S14','414S24','414S25','414S26','414S27','414S28','414S29','414S30','457S1','457S2','457S3','457S4','457S5','457S6','457S7','457S8','457S9','457S10','464S10','464S11','372S1','378S0','378S1','378S2','378S3','378S4','378S5','378S6','378S7','378S8','131S6','323S4','323S5','478S10','423S1','423S2','423S3','423S4','423S5','423S6','423S7','423S8','423S9','498S1','498S2','498S3','498S4','498S5','498S6','498S7','498S8','498S9','447S1','447S2','447S3','447S4','447S5','447S6','447S7','318S7','318S8','318S9','318S10','318S11','318S12','245S12']</t>
  </si>
  <si>
    <t>'98S8','591S63</t>
  </si>
  <si>
    <t xml:space="preserve">Ants:18000 </t>
  </si>
  <si>
    <t xml:space="preserve"> Pheromone:0.00924685465479756 </t>
  </si>
  <si>
    <t xml:space="preserve"> Alpha:1.23931857161276 </t>
  </si>
  <si>
    <t xml:space="preserve"> Beta:0.681640870773862 </t>
  </si>
  <si>
    <t xml:space="preserve"> Evaporation:0.468207796827867</t>
  </si>
  <si>
    <t xml:space="preserve"> ['98S8','473S16','465S11','531S14','531S15','531S16','531S17','531S18','531S19','531S20','531S21','531S22','531S23','531S24','531S25','531S26','531S27','434S3','160S15','434S5','434S6','434S7','585S6','585S7','585S8','314S26','170S6','381S4','381S5','381S6','372S6','372S7','372S8','372S9','372S10','336S14','470S8','470S9','470S10','470S11','470S12','470S13','470S14','470S15','470S16','470S17','470S18','470S19','591S2','591S3','436S5','271S5','147S8','436S8','436S9','591S61','591S62','591S63']</t>
  </si>
  <si>
    <t xml:space="preserve"> ['98S8','473S16','465S11','531S14','531S15','531S16','531S17','531S18','531S19','531S20','285S3','285S4','644S4','644S5','644S6','443S0','632S1','142S1','632S3','632S4','632S5','500S1','326S2','80S9','185S25','433S15','541S12','569S6','569S7','610S1','610S2','610S3','541S9','470S5','470S6','470S7','470S8','470S9','470S10','470S11','470S12','470S13','470S14','470S15','470S16','470S17','470S18','470S19','591S2','591S3','436S5','271S5','147S8','436S8','436S9','591S61','591S62','591S63']</t>
  </si>
  <si>
    <t>'559S13','540S3</t>
  </si>
  <si>
    <t xml:space="preserve">Ants:15000 </t>
  </si>
  <si>
    <t xml:space="preserve"> Pheromone:0.00611175158439186 </t>
  </si>
  <si>
    <t xml:space="preserve"> Alpha:4.5418851763688 </t>
  </si>
  <si>
    <t xml:space="preserve"> Beta:1.42989622084451 </t>
  </si>
  <si>
    <t xml:space="preserve"> Evaporation:0.460298806220619</t>
  </si>
  <si>
    <t>Sem solucao</t>
  </si>
  <si>
    <t>'357S3','287S12</t>
  </si>
  <si>
    <t xml:space="preserve"> Pheromone:0.00714036484943204 </t>
  </si>
  <si>
    <t xml:space="preserve"> Alpha:3.71777897444618 </t>
  </si>
  <si>
    <t xml:space="preserve"> Beta:0.309938857316013 </t>
  </si>
  <si>
    <t xml:space="preserve"> Evaporation:0.408004629912227</t>
  </si>
  <si>
    <t xml:space="preserve"> ['357S3','357S4','357S5','357S6','357S7','357S8','357S9','357S10','357S11','357S12','357S13','357S14','409S9','409S10','409S11','409S12','409S13','228S0','285S0','285S1','31S20','285S3','285S4','114S5','605S3','605S4','605S5','605S6','605S7','605S8','605S9','605S10','605S11','605S12','427S22','427S23','427S24','427S25','427S26','427S27','427S28','427S29','427S30','464S16','464S17','464S18','457S4','457S5','457S6','457S7','457S8','457S9','457S10','464S10','464S11','372S1','378S0','378S1','378S2','378S3','378S4','378S5','378S6','378S7','378S8','131S6','323S4','588S13','588S14','588S15','537S2','537S3','553S20','553S21','553S22','537S8','537S9','537S10','310S0','537S12','537S13','537S14','537S15','537S16','537S17','537S18','497S0','497S1','497S2','497S3','497S4','504S10','139S11','504S12','504S13','504S14','504S15','363S7','363S8','363S9','363S10','363S11','363S12','363S13','363S14','363S15','363S16','363S17','363S18','363S19','559S21','559S22','559S23','559S24','559S25','559S26','287S6','287S7','287S8','287S9','287S10','287S11','287S12']</t>
  </si>
  <si>
    <t xml:space="preserve"> ['357S3','357S4','357S5','357S6','357S7','357S8','357S9','357S10','357S11','357S12','357S13','357S14','409S9','409S10','409S11','409S12','409S13','228S0','285S0','285S1','31S20','285S3','285S4','114S5','605S3','605S4','605S5','605S6','605S7','605S8','605S9','605S10','414S14','414S15','414S16','414S17','414S18','414S19','414S20','414S21','414S22','414S23','414S24','414S25','414S26','414S27','414S28','414S29','414S30','457S1','457S2','457S3','457S4','457S5','457S6','457S7','457S8','457S9','457S10','464S10','464S11','372S1','378S0','378S1','378S2','378S3','378S4','378S5','378S6','378S7','378S8','131S6','323S4','323S5','478S10','423S1','423S2','423S3','423S4','423S5','423S6','423S7','423S8','423S9','498S1','498S2','498S3','498S4','498S5','498S6','498S7','498S8','498S9','447S1','447S2','447S3','447S4','559S27','559S28','302S5','302S6','363S12','363S13','363S14','363S15','363S16','363S17','363S18','363S19','559S21','559S22','559S23','559S24','559S25','559S26','287S6','287S7','287S8','287S9','287S10','287S11','287S12']</t>
  </si>
  <si>
    <t xml:space="preserve"> ['357S3','357S4','357S5','357S6','357S7','357S8','357S9','357S10','357S11','357S12','357S13','357S14','409S9','409S10','409S11','409S12','409S13','228S0','285S0','285S1','31S20','285S3','285S4','114S5','605S3','605S4','605S5','605S6','605S7','605S8','605S9','605S10','414S14','414S15','414S16','414S17','414S18','414S19','414S20','414S21','414S22','414S23','414S24','414S25','414S26','414S27','414S28','414S29','414S30','457S1','457S2','457S3','457S4','457S5','457S6','457S7','457S8','457S9','457S10','464S10','464S11','372S1','378S0','378S1','378S2','378S3','378S4','378S5','378S6','378S7','378S8','131S6','323S4','588S13','588S14','588S15','537S2','537S3','553S20','553S21','553S22','537S8','537S9','537S10','310S0','537S12','537S13','537S14','537S15','537S16','537S17','537S18','497S0','497S1','497S2','497S3','497S4','504S10','139S11','108S4','360S5','360S6','302S3','360S8','360S9','363S10','363S11','363S12','363S13','363S14','363S15','363S16','363S17','363S18','363S19','559S21','559S22','559S23','559S24','559S25','559S26','287S6','287S7','287S8','287S9','287S10','287S11','287S12']</t>
  </si>
  <si>
    <t xml:space="preserve"> ['357S3','357S4','357S5','357S6','357S7','357S8','357S9','357S10','357S11','357S12','357S13','357S14','409S9','409S10','409S11','409S12','409S13','228S0','285S0','285S1','31S20','285S3','285S4','114S5','605S3','605S4','605S5','605S6','605S7','605S8','605S9','605S10','605S11','605S12','427S22','427S23','427S24','427S25','427S26','427S27','427S28','427S29','427S30','464S16','464S17','464S18','457S4','457S5','457S6','457S7','457S8','457S9','457S10','464S10','464S11','372S1','378S0','378S1','378S2','378S3','378S4','378S5','378S6','378S7','378S8','131S6','323S4','323S5','478S10','423S1','423S2','423S3','423S4','423S5','423S6','423S7','423S8','423S9','498S1','498S2','498S3','498S4','498S5','498S6','498S7','498S8','498S9','447S1','447S2','447S3','447S4','559S27','559S28','302S5','302S6','363S12','363S13','363S14','363S15','363S16','363S17','363S18','363S19','559S21','559S22','559S23','559S24','559S25','559S26','287S6','287S7','287S8','287S9','287S10','287S11','287S12']</t>
  </si>
  <si>
    <t>'470S7','637S25</t>
  </si>
  <si>
    <t xml:space="preserve"> Pheromone:0.0033143672179867 </t>
  </si>
  <si>
    <t xml:space="preserve"> Alpha:1.55711173935644 </t>
  </si>
  <si>
    <t xml:space="preserve"> Beta:1.71804958842875 </t>
  </si>
  <si>
    <t xml:space="preserve"> Evaporation:0.527501508911489</t>
  </si>
  <si>
    <t xml:space="preserve"> [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]</t>
  </si>
  <si>
    <t>'615S2','637S28</t>
  </si>
  <si>
    <t xml:space="preserve"> Pheromone:0.00606177347056916 </t>
  </si>
  <si>
    <t xml:space="preserve"> Alpha:1.90157794357718 </t>
  </si>
  <si>
    <t xml:space="preserve"> Beta:0.616593049345034 </t>
  </si>
  <si>
    <t xml:space="preserve"> Evaporation:0.434558275133239</t>
  </si>
  <si>
    <t xml:space="preserve"> ['615S2','615S3','615S4','615S5','615S6','615S7','615S8','615S9','615S10','615S11','527S13','379S8','379S9','379S10','379S11','379S12','379S13','379S14','379S15','379S16','379S17','379S18','379S19','379S20','379S21','637S7','637S8','637S9','637S10','637S11','637S12','637S13','637S14','637S15','637S16','637S17','637S18','637S19','637S20','637S21','637S22','637S23','637S24','637S25','637S26','637S27','637S28']</t>
  </si>
  <si>
    <t>'465S12','637S26</t>
  </si>
  <si>
    <t xml:space="preserve"> Pheromone:0.00744710825285919 </t>
  </si>
  <si>
    <t xml:space="preserve"> Alpha:3.55629753067607 </t>
  </si>
  <si>
    <t xml:space="preserve"> Beta:0.0868633957909231 </t>
  </si>
  <si>
    <t xml:space="preserve"> Evaporation:0.672217968608095</t>
  </si>
  <si>
    <t xml:space="preserve"> ['465S12','531S14','531S15','531S16','531S17','531S18','531S19','531S20','285S3','285S4','644S4','644S5','644S6','443S0','632S1','142S1','632S3','632S4','632S5','500S1','326S2','80S9','185S25','433S15','541S12','569S6','569S7','610S1','610S2','610S3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]</t>
  </si>
  <si>
    <t xml:space="preserve"> ['465S12','531S14','531S15','531S16','531S17','531S18','531S19','531S20','531S21','531S22','531S23','531S24','531S25','531S26','531S27','434S3','160S15','434S5','434S6','434S7','585S6','585S7','585S8','314S26','170S6','381S4','381S5','381S6','372S6','372S7','372S8','372S9','372S10','336S14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]</t>
  </si>
  <si>
    <t>TOTAL RUNNING TIME: 566.793000</t>
  </si>
  <si>
    <t>323S1','551S16'</t>
  </si>
  <si>
    <t>['323S1','551S16']</t>
  </si>
  <si>
    <t>['375S8','452S3']</t>
  </si>
  <si>
    <t>['363S15','583S6']</t>
  </si>
  <si>
    <t>['315S11','245S12']</t>
  </si>
  <si>
    <t>['98S8','591S63']</t>
  </si>
  <si>
    <t>['559S13','540S3']</t>
  </si>
  <si>
    <t>['357S3','287S12']</t>
  </si>
  <si>
    <t>['470S7','637S25']</t>
  </si>
  <si>
    <t>['615S2','637S28']</t>
  </si>
  <si>
    <t>['465S12','637S26']</t>
  </si>
  <si>
    <t>Stops</t>
  </si>
  <si>
    <t>Rtime</t>
  </si>
  <si>
    <t>['98S8','473S16','465S11','531S14','531S15','531S16','531S17','531S18','531S19','531S20','531S21','531S22','531S23','531S24','531S25','531S26','531S27','434S3','160S15','434S5','434S6','434S7','585S6','585S7','585S8','314S26','170S6','381S4','381S5','381S6','372S6','372S7','372S8','372S9','372S10','336S14','470S8','470S9','470S10','470S11','470S12','470S13','470S14','470S15','470S16','470S17','470S18','470S19','591S2','591S3','436S5','271S5','147S8','436S8','436S9','591S61','591S62','591S63']</t>
  </si>
  <si>
    <t>Source, Target 348S14, 403S4 : 13.709704689206886</t>
  </si>
  <si>
    <t>Ants:13000 - Pheromone:0.00323785881583585 - Alpha:4.47695064596545 - Beta:0.2752473157234814 - Evaporation:0.742637634868853</t>
  </si>
  <si>
    <t xml:space="preserve">Cost: 8615,643565 - Path: [348S14, 490S5, 512S7, 512S8, 512S9, 540S14, 194S0, 435S1, 435S2, 435S3, 435S4, 435S5, 520S9, 520S10, 336S9, 336S10, 336S11, 336S12, 336S13, 336S14, 470S8, 470S9, 470S10, 470S11, 470S12, 470S13, 470S14, 470S15, 470S16, 470S17, 470S18, 470S19, 591S2, 637S0, 637S1, 637S2, 299S2, 527S13, 527S14, 403S0, 403S1, 403S2, 528S4, 403S4]Run time: 6,477000 </t>
  </si>
  <si>
    <t xml:space="preserve">Cost: 8657,050347 - Path: [348S14, 490S5, 512S7, 512S8, 512S9, 314S16, 314S17, 314S18, 314S19, 14S13, 314S21, 314S22, 372S6, 372S7, 372S8, 372S9, 372S10, 336S14, 470S8, 470S9, 470S10, 470S11, 470S12, 470S13, 470S14, 470S15, 470S16, 470S17, 470S18, 470S19, 591S2, 637S0, 637S1, 637S2, 299S2, 527S13, 527S14, 403S0, 403S1, 403S2, 528S4, 403S4]Run time: 6,612000 </t>
  </si>
  <si>
    <t xml:space="preserve">Cost: 8615,643565 - Path: [348S14, 490S5, 512S7, 512S8, 512S9, 540S14, 194S0, 435S1, 435S2, 435S3, 435S4, 435S5, 520S9, 520S10, 336S9, 336S10, 336S11, 336S12, 336S13, 336S14, 470S8, 470S9, 470S10, 470S11, 470S12, 470S13, 470S14, 470S15, 470S16, 470S17, 470S18, 470S19, 591S2, 637S0, 637S1, 637S2, 299S2, 527S13, 527S14, 403S0, 403S1, 403S2, 528S4, 403S4]Run time: 6,319000 </t>
  </si>
  <si>
    <t xml:space="preserve">Cost: 8657,050347 - Path: [348S14, 490S5, 512S7, 512S8, 512S9, 314S16, 314S17, 314S18, 314S19, 14S13, 314S21, 314S22, 372S6, 372S7, 372S8, 372S9, 372S10, 336S14, 470S8, 470S9, 470S10, 470S11, 470S12, 470S13, 470S14, 470S15, 470S16, 470S17, 470S18, 470S19, 591S2, 637S0, 637S1, 637S2, 299S2, 527S13, 527S14, 403S0, 403S1, 403S2, 528S4, 403S4]Run time: 5,400000 </t>
  </si>
  <si>
    <t xml:space="preserve">Cost: 8657,050347 - Path: [348S14, 490S5, 512S7, 512S8, 512S9, 314S16, 314S17, 314S18, 314S19, 14S13, 314S21, 314S22, 372S6, 372S7, 372S8, 372S9, 372S10, 336S14, 470S8, 470S9, 470S10, 470S11, 470S12, 470S13, 470S14, 470S15, 470S16, 470S17, 470S18, 470S19, 591S2, 637S0, 637S1, 637S2, 299S2, 527S13, 527S14, 403S0, 403S1, 403S2, 528S4, 403S4]Run time: 4,308000 </t>
  </si>
  <si>
    <t xml:space="preserve">Cost: 8615,643565 - Path: [348S14, 490S5, 512S7, 512S8, 512S9, 540S14, 194S0, 435S1, 435S2, 435S3, 435S4, 435S5, 520S9, 520S10, 336S9, 336S10, 336S11, 336S12, 336S13, 336S14, 470S8, 470S9, 470S10, 470S11, 470S12, 470S13, 470S14, 470S15, 470S16, 470S17, 470S18, 470S19, 591S2, 637S0, 637S1, 637S2, 299S2, 527S13, 527S14, 403S0, 403S1, 403S2, 528S4, 403S4]Run time: 5,292000 </t>
  </si>
  <si>
    <t xml:space="preserve">Cost: 8657,050347 - Path: [348S14, 490S5, 512S7, 512S8, 512S9, 314S16, 314S17, 314S18, 314S19, 14S13, 314S21, 314S22, 372S6, 372S7, 372S8, 372S9, 372S10, 336S14, 470S8, 470S9, 470S10, 470S11, 470S12, 470S13, 470S14, 470S15, 470S16, 470S17, 470S18, 470S19, 591S2, 637S0, 637S1, 637S2, 299S2, 527S13, 527S14, 403S0, 403S1, 403S2, 528S4, 403S4]Run time: 4,762000 </t>
  </si>
  <si>
    <t xml:space="preserve">Cost: 8615,643565 - Path: [348S14, 490S5, 512S7, 512S8, 512S9, 540S14, 194S0, 435S1, 435S2, 435S3, 435S4, 435S5, 520S9, 520S10, 336S9, 336S10, 336S11, 336S12, 336S13, 336S14, 470S8, 470S9, 470S10, 470S11, 470S12, 470S13, 470S14, 470S15, 470S16, 470S17, 470S18, 470S19, 591S2, 637S0, 637S1, 637S2, 299S2, 527S13, 527S14, 403S0, 403S1, 403S2, 528S4, 403S4]Run time: 4,657000 </t>
  </si>
  <si>
    <t xml:space="preserve">Cost: 8657,050347 - Path: [348S14, 490S5, 512S7, 512S8, 512S9, 314S16, 314S17, 314S18, 314S19, 14S13, 314S21, 314S22, 372S6, 372S7, 372S8, 372S9, 372S10, 336S14, 470S8, 470S9, 470S10, 470S11, 470S12, 470S13, 470S14, 470S15, 470S16, 470S17, 470S18, 470S19, 591S2, 637S0, 637S1, 637S2, 299S2, 527S13, 527S14, 403S0, 403S1, 403S2, 528S4, 403S4]Run time: 5,318000 </t>
  </si>
  <si>
    <t xml:space="preserve">Cost: 8657,050347 - Path: [348S14, 490S5, 512S7, 512S8, 512S9, 314S16, 314S17, 314S18, 314S19, 14S13, 314S21, 314S22, 372S6, 372S7, 372S8, 372S9, 372S10, 336S14, 470S8, 470S9, 470S10, 470S11, 470S12, 470S13, 470S14, 470S15, 470S16, 470S17, 470S18, 470S19, 591S2, 637S0, 637S1, 637S2, 299S2, 527S13, 527S14, 403S0, 403S1, 403S2, 528S4, 403S4]Run time: 5,148000 </t>
  </si>
  <si>
    <t>Best result: 8615,643565 - Average Result: 8640,487634 - Standard Deviation: 21,382370 - Run time: 54,299000</t>
  </si>
  <si>
    <t>Source, Target 615S9, 647S7 : 20.486727373191894</t>
  </si>
  <si>
    <t>Ants:14000 - Pheromone:0.00557558048425212 - Alpha:4.35407705745764 - Beta:0.80341608555387 - Evaporation:0.311135216099896</t>
  </si>
  <si>
    <t xml:space="preserve">Cost: 17783,521375 - Path: [615S9, 615S10, 615S11, 527S13, 527S14, 403S0, 403S1, 403S2, 528S4, 403S4, 528S6, 528S7, 528S8, 528S9, 528S10, 528S11, 528S12, 528S13, 463S5, 463S6, 16S10, 463S8, 463S9, 463S10, 143S9, 463S12, 542S0, 542S1, 542S2, 542S3, 542S4, 542S5, 542S6, 542S7, 542S8, 542S9, 542S10, 542S11, 29S11, 542S13, 542S14, 542S15, 542S16, 542S17, 439S1, 439S2, 439S3, 439S4, 439S5, 439S6, 439S7, 439S8, 439S9, 439S10, 439S11, 215S12, 439S13, 439S14, 334S3, 334S4, 626S0, 311S0, 450S1, 450S2, 450S3, 450S4, 450S5, 450S6, 450S7, 450S8, 255S3, 450S10, 37S21, 37S22, 285S0, 285S1, 31S20, 285S3, 285S4, 114S5, 114S4, 285S7, 285S8, 285S9, 285S10, 621S4, 621S5, 621S6, 621S7, 621S8, 621S9, 621S10, 647S2, 647S3, 9S14, 647S5, 569S9, 647S7]Run time: 18,688000 </t>
  </si>
  <si>
    <t xml:space="preserve">Cost: 15448,534979 - Path: [615S9, 615S10, 615S11, 527S13, 527S14, 403S0, 403S1, 403S2, 528S4, 403S4, 403S5, 403S6, 403S7, 403S8, 403S9, 403S10, 403S11, 528S12, 528S13, 463S5, 463S6, 16S10, 463S8, 463S9, 463S10, 407S3, 407S4, 461S4, 461S5, 461S6, 461S7, 461S8, 461S9, 461S10, 461S11, 296S6, 461S13, 461S14, 393S3, 393S4, 393S5, 393S6, 303S5, 303S6, 303S7, 303S8, 303S9, 303S10, 303S11, 591S0, 591S1, 591S2, 591S3, 591S4, 350S1, 591S6, 591S7, 366S2, 366S3, 366S4, 286S10, 286S11, 286S12, 286S13, 129S10, 286S15, 286S16, 286S17, 286S18, 286S19, 286S20, 399S23, 399S24, 399S25, 399S26, 399S27, 399S28, 399S29, 558S2, 558S3, 558S4, 558S5, 558S6, 558S7, 558S8, 558S9, 558S10, 558S11, 558S12, 65S1, 558S14, 558S15, 558S16, 9S14, 647S5, 569S9, 647S7]Run time: 16,992000 </t>
  </si>
  <si>
    <t xml:space="preserve">Cost: 17783,521375 - Path: [615S9, 615S10, 615S11, 527S13, 527S14, 403S0, 403S1, 403S2, 528S4, 403S4, 528S6, 528S7, 528S8, 528S9, 528S10, 528S11, 528S12, 528S13, 463S5, 463S6, 16S10, 463S8, 463S9, 463S10, 143S9, 463S12, 542S0, 542S1, 542S2, 542S3, 542S4, 542S5, 542S6, 542S7, 542S8, 542S9, 542S10, 542S11, 29S11, 542S13, 542S14, 542S15, 542S16, 542S17, 439S1, 439S2, 439S3, 439S4, 439S5, 439S6, 439S7, 439S8, 439S9, 439S10, 439S11, 215S12, 439S13, 439S14, 334S3, 334S4, 626S0, 311S0, 450S1, 450S2, 450S3, 450S4, 450S5, 450S6, 450S7, 450S8, 255S3, 450S10, 37S21, 37S22, 285S0, 285S1, 31S20, 285S3, 285S4, 114S5, 114S4, 285S7, 285S8, 285S9, 285S10, 621S4, 621S5, 621S6, 621S7, 621S8, 621S9, 621S10, 647S2, 647S3, 9S14, 647S5, 569S9, 647S7]Run time: 15,429000 </t>
  </si>
  <si>
    <t xml:space="preserve">Cost: 17364,897875 - Path: [615S9, 615S10, 615S11, 615S12, 615S13, 615S14, 615S15, 528S1, 528S2, 403S2, 528S4, 403S4, 403S5, 403S6, 403S7, 403S8, 403S9, 403S10, 403S11, 528S12, 528S13, 463S5, 463S6, 16S10, 407S5, 407S6, 639S11, 639S12, 639S13, 639S14, 639S15, 639S16, 555S13, 555S14, 555S15, 555S16, 555S17, 461S9, 461S10, 461S11, 296S6, 461S13, 461S14, 393S3, 303S2, 303S3, 303S4, 303S5, 303S6, 303S7, 303S8, 303S9, 303S10, 303S11, 591S0, 436S0, 436S1, 436S2, 436S3, 436S4, 591S3, 436S5, 271S5, 591S7, 366S2, 366S3, 366S4, 286S10, 286S11, 286S12, 503S10, 503S11, 503S12, 503S13, 503S14, 286S18, 286S19, 286S20, 399S23, 399S24, 399S25, 399S26, 399S27, 399S28, 399S29, 558S2, 558S3, 558S4, 558S5, 558S6, 558S7, 558S8, 558S9, 558S10, 558S11, 427S18, 647S1, 647S2, 647S3, 9S14, 647S5, 569S9, 569S10, 647S7]Run time: 14,856000 </t>
  </si>
  <si>
    <t xml:space="preserve">Cost: 15416,532583 - Path: [615S9, 615S10, 615S11, 527S13, 527S14, 403S0, 403S1, 403S2, 528S4, 403S4, 528S6, 528S7, 528S8, 528S9, 528S10, 528S11, 528S12, 528S13, 463S5, 463S6, 16S10, 463S8, 463S9, 463S10, 407S3, 407S4, 461S4, 461S5, 461S6, 461S7, 461S8, 461S9, 461S10, 461S11, 296S6, 461S13, 461S14, 393S3, 393S4, 393S5, 393S6, 303S5, 303S6, 303S7, 303S8, 303S9, 303S10, 303S11, 591S0, 591S1, 591S2, 591S3, 591S4, 350S1, 591S6, 591S7, 366S2, 366S3, 366S4, 286S10, 286S11, 286S12, 286S13, 129S10, 286S15, 286S16, 286S17, 286S18, 286S19, 286S20, 399S23, 399S24, 399S25, 399S26, 399S27, 399S28, 399S29, 558S2, 558S3, 558S4, 558S5, 558S6, 558S7, 558S8, 558S9, 558S10, 558S11, 558S12, 65S1, 558S14, 558S15, 558S16, 9S14, 647S5, 569S9, 647S7]Run time: 16,494000 </t>
  </si>
  <si>
    <t xml:space="preserve">Cost: 15448,534979 - Path: [615S9, 615S10, 615S11, 527S13, 527S14, 403S0, 403S1, 403S2, 528S4, 403S4, 403S5, 403S6, 403S7, 403S8, 403S9, 403S10, 403S11, 528S12, 528S13, 463S5, 463S6, 16S10, 463S8, 463S9, 463S10, 407S3, 407S4, 461S4, 461S5, 461S6, 461S7, 461S8, 461S9, 461S10, 461S11, 296S6, 461S13, 461S14, 393S3, 393S4, 393S5, 393S6, 303S5, 303S6, 303S7, 303S8, 303S9, 303S10, 303S11, 591S0, 591S1, 591S2, 591S3, 591S4, 350S1, 591S6, 591S7, 366S2, 366S3, 366S4, 286S10, 286S11, 286S12, 286S13, 129S10, 286S15, 286S16, 286S17, 286S18, 286S19, 286S20, 399S23, 399S24, 399S25, 399S26, 399S27, 399S28, 399S29, 558S2, 558S3, 558S4, 558S5, 558S6, 558S7, 558S8, 558S9, 558S10, 558S11, 558S12, 65S1, 558S14, 558S15, 558S16, 9S14, 647S5, 569S9, 647S7]Run time: 16,108000 </t>
  </si>
  <si>
    <t xml:space="preserve">Cost: 15416,532583 - Path: [615S9, 615S10, 615S11, 527S13, 527S14, 403S0, 403S1, 403S2, 528S4, 403S4, 528S6, 528S7, 528S8, 528S9, 528S10, 528S11, 528S12, 528S13, 463S5, 463S6, 16S10, 463S8, 463S9, 463S10, 407S3, 407S4, 461S4, 461S5, 461S6, 461S7, 461S8, 461S9, 461S10, 461S11, 296S6, 461S13, 461S14, 393S3, 393S4, 393S5, 393S6, 303S5, 303S6, 303S7, 303S8, 303S9, 303S10, 303S11, 591S0, 591S1, 591S2, 591S3, 591S4, 350S1, 591S6, 591S7, 366S2, 366S3, 366S4, 286S10, 286S11, 286S12, 286S13, 129S10, 286S15, 286S16, 286S17, 286S18, 286S19, 286S20, 399S23, 399S24, 399S25, 399S26, 399S27, 399S28, 399S29, 558S2, 558S3, 558S4, 558S5, 558S6, 558S7, 558S8, 558S9, 558S10, 558S11, 558S12, 65S1, 558S14, 558S15, 558S16, 9S14, 647S5, 569S9, 647S7]Run time: 17,112000 </t>
  </si>
  <si>
    <t xml:space="preserve">Cost: 17783,521375 - Path: [615S9, 615S10, 615S11, 527S13, 527S14, 403S0, 403S1, 403S2, 528S4, 403S4, 528S6, 528S7, 528S8, 528S9, 528S10, 528S11, 528S12, 528S13, 463S5, 463S6, 16S10, 463S8, 463S9, 463S10, 143S9, 463S12, 542S0, 542S1, 542S2, 542S3, 542S4, 542S5, 542S6, 542S7, 542S8, 542S9, 542S10, 542S11, 29S11, 542S13, 542S14, 542S15, 542S16, 542S17, 439S1, 439S2, 439S3, 439S4, 439S5, 439S6, 439S7, 439S8, 439S9, 439S10, 439S11, 215S12, 439S13, 439S14, 334S3, 334S4, 626S0, 311S0, 450S1, 450S2, 450S3, 450S4, 450S5, 450S6, 450S7, 450S8, 255S3, 450S10, 37S21, 37S22, 285S0, 285S1, 31S20, 285S3, 285S4, 114S5, 114S4, 285S7, 285S8, 285S9, 285S10, 621S4, 621S5, 621S6, 621S7, 621S8, 621S9, 621S10, 647S2, 647S3, 9S14, 647S5, 569S9, 647S7]Run time: 14,908000 </t>
  </si>
  <si>
    <t xml:space="preserve">Cost: 15448,534979 - Path: [615S9, 615S10, 615S11, 527S13, 527S14, 403S0, 403S1, 403S2, 528S4, 403S4, 403S5, 403S6, 403S7, 403S8, 403S9, 403S10, 403S11, 528S12, 528S13, 463S5, 463S6, 16S10, 463S8, 463S9, 463S10, 407S3, 407S4, 461S4, 461S5, 461S6, 461S7, 461S8, 461S9, 461S10, 461S11, 296S6, 461S13, 461S14, 393S3, 393S4, 393S5, 393S6, 303S5, 303S6, 303S7, 303S8, 303S9, 303S10, 303S11, 591S0, 591S1, 591S2, 591S3, 591S4, 350S1, 591S6, 591S7, 366S2, 366S3, 366S4, 286S10, 286S11, 286S12, 286S13, 129S10, 286S15, 286S16, 286S17, 286S18, 286S19, 286S20, 399S23, 399S24, 399S25, 399S26, 399S27, 399S28, 399S29, 558S2, 558S3, 558S4, 558S5, 558S6, 558S7, 558S8, 558S9, 558S10, 558S11, 558S12, 65S1, 558S14, 558S15, 558S16, 9S14, 647S5, 569S9, 647S7]Run time: 16,289000 </t>
  </si>
  <si>
    <t xml:space="preserve">Cost: 15423,975187 - Path: [615S9, 615S10, 615S11, 527S13, 527S14, 403S0, 403S1, 403S2, 528S4, 403S4, 528S6, 528S7, 528S8, 528S9, 528S10, 528S11, 528S12, 528S13, 463S5, 463S6, 16S10, 463S8, 463S9, 463S10, 407S3, 407S4, 461S4, 461S5, 461S6, 461S7, 461S8, 461S9, 461S10, 461S11, 296S6, 461S13, 461S14, 393S3, 393S4, 303S4, 303S5, 303S6, 303S7, 303S8, 303S9, 303S10, 303S11, 591S0, 591S1, 591S2, 591S3, 591S4, 350S1, 591S6, 591S7, 366S2, 366S3, 366S4, 286S10, 286S11, 286S12, 286S13, 129S10, 286S15, 286S16, 286S17, 286S18, 286S19, 286S20, 399S23, 399S24, 399S25, 399S26, 399S27, 399S28, 399S29, 558S2, 558S3, 558S4, 558S5, 558S6, 558S7, 558S8, 558S9, 558S10, 558S11, 558S12, 65S1, 558S14, 558S15, 558S16, 9S14, 647S5, 569S9, 647S7]Run time: 16,453000 </t>
  </si>
  <si>
    <t>Best result: 15416,532583 - Average Result: 16331,810729 - Standard Deviation: 1165,705420 - Run time: 163,335000</t>
  </si>
  <si>
    <t>Source, Target 2S18, 647S17 : 33.20212196794061</t>
  </si>
  <si>
    <t>Ants:12000 - Pheromone:0.00861821851041004 - Alpha:3.88921715624105 - Beta:2.5138228981984807 - Evaporation:0.872182700296826</t>
  </si>
  <si>
    <t xml:space="preserve">Cost: 23377,608016 - Path: [2S18, 377S15, 377S16, 2S23, 377S18, 377S19, 421S11, 527S0, 527S1, 527S2, 527S3, 527S4, 527S5, 527S6, 527S7, 527S8, 527S9, 527S10, 527S11, 2S34, 527S13, 527S14, 403S0, 403S1, 403S2, 528S4, 403S4, 403S5, 403S6, 403S7, 403S8, 403S9, 403S10, 403S11, 528S12, 528S13, 463S5, 463S6, 16S10, 463S8, 463S9, 463S10, 143S9, 463S12, 542S0, 542S1, 542S2, 542S3, 542S4, 542S5, 542S6, 542S7, 542S8, 542S9, 542S10, 542S11, 29S11, 542S13, 542S14, 542S15, 542S16, 542S17, 439S1, 439S2, 439S3, 439S4, 439S5, 439S6, 439S7, 439S8, 439S9, 439S10, 439S11, 215S12, 439S13, 439S14, 334S3, 334S4, 626S0, 311S0, 450S1, 450S2, 450S3, 450S4, 450S5, 450S6, 450S7, 450S8, 255S3, 450S10, 37S21, 37S22, 285S0, 285S1, 31S20, 285S3, 285S4, 644S4, 644S5, 644S6, 443S0, 632S1, 142S1, 632S3, 632S4, 632S5, 500S1, 326S2, 80S9, 185S25, 433S15, 541S12, 569S6, 569S7, 569S8, 569S9, 647S7, 647S8, 513S6, 647S10, 647S11, 647S12, 647S13, 647S14, 647S15, 647S16, 647S17]Run time: 18,378000 </t>
  </si>
  <si>
    <t xml:space="preserve">Cost: 20693,319556 - Path: [2S18, 377S15, 377S16, 2S23, 377S18, 377S19, 421S11, 527S0, 527S1, 527S2, 527S3, 527S4, 527S5, 527S6, 527S7, 527S8, 527S9, 527S10, 527S11, 2S34, 527S13, 527S14, 403S0, 403S1, 403S2, 528S4, 403S4, 403S5, 403S6, 403S7, 403S8, 403S9, 403S10, 403S11, 528S12, 528S13, 463S5, 463S6, 16S10, 463S8, 463S9, 463S10, 407S3, 407S4, 461S4, 461S5, 461S6, 461S7, 461S8, 461S9, 461S10, 461S11, 296S6, 461S13, 461S14, 393S3, 393S4, 303S4, 303S5, 303S6, 303S7, 303S8, 303S9, 303S10, 303S11, 591S0, 591S1, 591S2, 591S3, 591S4, 350S1, 591S6, 591S7, 366S2, 366S3, 366S4, 286S10, 286S11, 286S12, 286S13, 129S10, 286S15, 286S16, 286S17, 286S18, 286S19, 286S20, 399S23, 399S24, 399S25, 399S26, 399S27, 399S28, 399S29, 558S2, 558S3, 558S4, 558S5, 558S6, 558S7, 558S8, 558S9, 558S10, 558S11, 558S12, 65S1, 558S14, 558S15, 558S16, 9S14, 647S5, 569S9, 647S7, 647S8, 513S6, 647S10, 647S11, 647S12, 647S13, 647S14, 647S15, 647S16, 647S17]Run time: 25,239000 </t>
  </si>
  <si>
    <t xml:space="preserve">Cost: 20653,874556 - Path: [2S18, 377S15, 377S16, 2S23, 377S18, 377S19, 421S11, 527S0, 527S1, 527S2, 527S3, 527S4, 527S5, 527S6, 527S7, 527S8, 527S9, 527S10, 527S11, 2S34, 527S13, 527S14, 403S0, 403S1, 403S2, 528S4, 403S4, 528S6, 528S7, 528S8, 528S9, 528S10, 528S11, 528S12, 528S13, 463S5, 463S6, 16S10, 463S8, 463S9, 463S10, 407S3, 407S4, 461S4, 461S5, 461S6, 461S7, 461S8, 461S9, 461S10, 461S11, 296S6, 461S13, 461S14, 393S3, 393S4, 393S5, 393S6, 303S5, 303S6, 303S7, 303S8, 303S9, 303S10, 303S11, 591S0, 591S1, 591S2, 591S3, 591S4, 350S1, 591S6, 591S7, 366S2, 366S3, 366S4, 286S10, 286S11, 286S12, 286S13, 129S10, 286S15, 286S16, 286S17, 286S18, 286S19, 286S20, 399S23, 399S24, 399S25, 399S26, 399S27, 399S28, 399S29, 558S2, 558S3, 558S4, 558S5, 558S6, 558S7, 558S8, 558S9, 558S10, 558S11, 558S12, 65S1, 558S14, 558S15, 558S16, 9S14, 647S5, 569S9, 647S7, 647S8, 513S6, 647S10, 647S11, 647S12, 647S13, 647S14, 647S15, 647S16, 647S17]Run time: 24,905000 </t>
  </si>
  <si>
    <t xml:space="preserve">Cost: 23020,863348 - Path: [2S18, 377S15, 377S16, 2S23, 377S18, 377S19, 421S11, 527S0, 527S1, 527S2, 527S3, 527S4, 527S5, 527S6, 527S7, 527S8, 527S9, 527S10, 527S11, 2S34, 527S13, 527S14, 403S0, 403S1, 403S2, 528S4, 403S4, 528S6, 528S7, 528S8, 528S9, 528S10, 528S11, 528S12, 528S13, 463S5, 463S6, 16S10, 463S8, 463S9, 463S10, 143S9, 463S12, 542S0, 542S1, 542S2, 542S3, 542S4, 542S5, 542S6, 542S7, 542S8, 542S9, 542S10, 542S11, 29S11, 542S13, 542S14, 542S15, 542S16, 542S17, 439S1, 439S2, 439S3, 439S4, 439S5, 439S6, 439S7, 439S8, 439S9, 439S10, 439S11, 215S12, 439S13, 439S14, 334S3, 334S4, 626S0, 311S0, 450S1, 450S2, 450S3, 450S4, 450S5, 450S6, 450S7, 450S8, 255S3, 450S10, 37S21, 37S22, 285S0, 285S1, 31S20, 285S3, 285S4, 114S5, 114S4, 285S7, 285S8, 285S9, 285S10, 621S4, 621S5, 621S6, 621S7, 621S8, 621S9, 621S10, 647S2, 647S3, 9S14, 647S5, 569S9, 647S7, 647S8, 513S6, 647S10, 647S11, 647S12, 647S13, 647S14, 647S15, 647S16, 647S17]Run time: 15,639000 </t>
  </si>
  <si>
    <t xml:space="preserve">Cost: 19744,055955 - Path: [2S18, 377S15, 377S16, 2S23, 377S18, 377S19, 421S11, 527S0, 527S1, 527S2, 527S3, 527S4, 527S5, 527S6, 527S7, 527S8, 527S9, 527S10, 224S4, 378S6, 378S7, 378S8, 131S6, 323S4, 588S13, 588S14, 588S15, 537S2, 537S3, 553S20, 553S21, 553S22, 537S8, 537S9, 537S10, 310S0, 537S12, 537S13, 537S14, 537S15, 537S16, 537S17, 537S18, 497S0, 497S1, 497S2, 559S32, 200S2, 559S34, 496S3, 496S4, 496S5, 496S6, 496S7, 496S8, 496S9, 496S10, 496S11, 496S12, 496S13, 303S5, 303S6, 303S7, 303S8, 303S9, 303S10, 303S11, 591S0, 591S1, 591S2, 591S3, 591S4, 350S1, 591S6, 591S7, 366S2, 366S3, 366S4, 286S10, 286S11, 286S12, 286S13, 129S10, 286S15, 286S16, 286S17, 286S18, 286S19, 286S20, 399S23, 399S24, 399S25, 399S26, 399S27, 399S28, 399S29, 558S2, 558S3, 558S4, 558S5, 558S6, 558S7, 558S8, 558S9, 558S10, 558S11, 558S12, 65S1, 558S14, 558S15, 558S16, 9S14, 647S5, 569S9, 647S7, 647S8, 513S6, 647S10, 647S11, 647S12, 647S13, 647S14, 647S15, 647S16, 647S17]Run time: 29,230000 </t>
  </si>
  <si>
    <t xml:space="preserve">Cost: 23020,863348 - Path: [2S18, 377S15, 377S16, 2S23, 377S18, 377S19, 421S11, 527S0, 527S1, 527S2, 527S3, 527S4, 527S5, 527S6, 527S7, 527S8, 527S9, 527S10, 527S11, 2S34, 527S13, 527S14, 403S0, 403S1, 403S2, 528S4, 403S4, 528S6, 528S7, 528S8, 528S9, 528S10, 528S11, 528S12, 528S13, 463S5, 463S6, 16S10, 463S8, 463S9, 463S10, 143S9, 463S12, 542S0, 542S1, 542S2, 542S3, 542S4, 542S5, 542S6, 542S7, 542S8, 542S9, 542S10, 542S11, 29S11, 542S13, 542S14, 542S15, 542S16, 542S17, 439S1, 439S2, 439S3, 439S4, 439S5, 439S6, 439S7, 439S8, 439S9, 439S10, 439S11, 215S12, 439S13, 439S14, 334S3, 334S4, 626S0, 311S0, 450S1, 450S2, 450S3, 450S4, 450S5, 450S6, 450S7, 450S8, 255S3, 450S10, 37S21, 37S22, 285S0, 285S1, 31S20, 285S3, 285S4, 114S5, 114S4, 285S7, 285S8, 285S9, 285S10, 621S4, 621S5, 621S6, 621S7, 621S8, 621S9, 621S10, 647S2, 647S3, 9S14, 647S5, 569S9, 647S7, 647S8, 513S6, 647S10, 647S11, 647S12, 647S13, 647S14, 647S15, 647S16, 647S17]Run time: 15,888000 </t>
  </si>
  <si>
    <t xml:space="preserve">Cost: 22215,221225 - Path: [2S18, 377S15, 377S16, 2S23, 377S18, 377S19, 421S11, 527S0, 527S1, 527S2, 527S3, 527S4, 527S5, 527S6, 527S7, 527S8, 527S9, 527S10, 224S4, 300S10, 423S12, 423S13, 403S0, 403S1, 528S2, 403S2, 528S4, 403S4, 403S5, 403S6, 403S7, 403S8, 403S9, 403S10, 403S11, 528S12, 528S13, 463S5, 463S6, 16S10, 407S5, 407S6, 407S7, 407S8, 407S9, 304S1, 304S2, 304S3, 304S4, 100S11, 304S6, 304S7, 555S15, 555S16, 555S17, 461S9, 461S10, 461S11, 296S6, 461S13, 461S14, 393S3, 393S4, 393S5, 327S2, 303S4, 303S5, 303S6, 303S7, 303S8, 303S9, 303S10, 303S11, 591S0, 436S0, 436S1, 436S2, 436S3, 436S4, 436S5, 271S5, 591S7, 366S2, 366S3, 366S4, 286S10, 286S11, 286S12, 503S10, 503S11, 503S12, 503S13, 503S14, 286S18, 286S19, 286S20, 399S23, 399S24, 399S25, 399S26, 399S27, 399S28, 399S29, 558S2, 558S3, 558S4, 558S5, 558S6, 558S7, 558S8, 558S9, 558S10, 558S11, 558S12, 65S1, 558S14, 558S15, 647S3, 9S14, 647S5, 569S9, 647S7, 647S8, 513S6, 647S10, 647S11, 647S12, 647S13, 647S14, 647S15, 647S16, 647S17]Run time: 14,714000 </t>
  </si>
  <si>
    <t xml:space="preserve">Cost: 20661,317160 - Path: [2S18, 377S15, 377S16, 2S23, 377S18, 377S19, 421S11, 527S0, 527S1, 527S2, 527S3, 527S4, 527S5, 527S6, 527S7, 527S8, 527S9, 527S10, 527S11, 2S34, 527S13, 527S14, 403S0, 403S1, 403S2, 528S4, 403S4, 528S6, 528S7, 528S8, 528S9, 528S10, 528S11, 528S12, 528S13, 463S5, 463S6, 16S10, 463S8, 463S9, 463S10, 407S3, 407S4, 461S4, 461S5, 461S6, 461S7, 461S8, 461S9, 461S10, 461S11, 296S6, 461S13, 461S14, 393S3, 393S4, 303S4, 303S5, 303S6, 303S7, 303S8, 303S9, 303S10, 303S11, 591S0, 591S1, 591S2, 591S3, 591S4, 350S1, 591S6, 591S7, 366S2, 366S3, 366S4, 286S10, 286S11, 286S12, 286S13, 129S10, 286S15, 286S16, 286S17, 286S18, 286S19, 286S20, 399S23, 399S24, 399S25, 399S26, 399S27, 399S28, 399S29, 558S2, 558S3, 558S4, 558S5, 558S6, 558S7, 558S8, 558S9, 558S10, 558S11, 558S12, 65S1, 558S14, 558S15, 558S16, 9S14, 647S5, 569S9, 647S7, 647S8, 513S6, 647S10, 647S11, 647S12, 647S13, 647S14, 647S15, 647S16, 647S17]Run time: 20,435000 </t>
  </si>
  <si>
    <t xml:space="preserve">Cost: 23052,865744 - Path: [2S18, 377S15, 377S16, 2S23, 377S18, 377S19, 421S11, 527S0, 527S1, 527S2, 527S3, 527S4, 527S5, 527S6, 527S7, 527S8, 527S9, 527S10, 527S11, 2S34, 527S13, 527S14, 403S0, 403S1, 403S2, 528S4, 403S4, 403S5, 403S6, 403S7, 403S8, 403S9, 403S10, 403S11, 528S12, 528S13, 463S5, 463S6, 16S10, 463S8, 463S9, 463S10, 143S9, 463S12, 542S0, 542S1, 542S2, 542S3, 542S4, 542S5, 542S6, 542S7, 542S8, 542S9, 542S10, 542S11, 29S11, 542S13, 542S14, 542S15, 542S16, 542S17, 439S1, 439S2, 439S3, 439S4, 439S5, 439S6, 439S7, 439S8, 439S9, 439S10, 439S11, 215S12, 439S13, 439S14, 334S3, 334S4, 626S0, 311S0, 450S1, 450S2, 450S3, 450S4, 450S5, 450S6, 450S7, 450S8, 255S3, 450S10, 37S21, 37S22, 285S0, 285S1, 31S20, 285S3, 285S4, 114S5, 114S4, 285S7, 285S8, 285S9, 285S10, 621S4, 621S5, 621S6, 621S7, 621S8, 621S9, 621S10, 647S2, 647S3, 9S14, 647S5, 569S9, 647S7, 647S8, 513S6, 647S10, 647S11, 647S12, 647S13, 647S14, 647S15, 647S16, 647S17]Run time: 15,479000 </t>
  </si>
  <si>
    <t xml:space="preserve">Cost: 20685,876951 - Path: [2S18, 377S15, 377S16, 2S23, 377S18, 377S19, 421S11, 527S0, 527S1, 527S2, 527S3, 527S4, 527S5, 527S6, 527S7, 527S8, 527S9, 527S10, 527S11, 2S34, 527S13, 527S14, 403S0, 403S1, 403S2, 528S4, 403S4, 403S5, 403S6, 403S7, 403S8, 403S9, 403S10, 403S11, 528S12, 528S13, 463S5, 463S6, 16S10, 463S8, 463S9, 463S10, 407S3, 407S4, 461S4, 461S5, 461S6, 461S7, 461S8, 461S9, 461S10, 461S11, 296S6, 461S13, 461S14, 393S3, 393S4, 393S5, 393S6, 303S5, 303S6, 303S7, 303S8, 303S9, 303S10, 303S11, 591S0, 591S1, 591S2, 591S3, 591S4, 350S1, 591S6, 591S7, 366S2, 366S3, 366S4, 286S10, 286S11, 286S12, 286S13, 129S10, 286S15, 286S16, 286S17, 286S18, 286S19, 286S20, 399S23, 399S24, 399S25, 399S26, 399S27, 399S28, 399S29, 558S2, 558S3, 558S4, 558S5, 558S6, 558S7, 558S8, 558S9, 558S10, 558S11, 558S12, 65S1, 558S14, 558S15, 558S16, 9S14, 647S5, 569S9, 647S7, 647S8, 513S6, 647S10, 647S11, 647S12, 647S13, 647S14, 647S15, 647S16, 647S17]Run time: 22,136000 </t>
  </si>
  <si>
    <t>Best result: 19744,055955 - Average Result: 21712,586586 - Standard Deviation: 1351,486905 - Run time: 202,050000</t>
  </si>
  <si>
    <t>Source, Target 363S25, 581S2 : 40.43962468718316</t>
  </si>
  <si>
    <t>Ants:12000 - Pheromone:7.38522854477927E-4 - Alpha:4.72743338580322 - Beta:0.194600080393372 - Evaporation:0.47351094376164</t>
  </si>
  <si>
    <t xml:space="preserve">Cost: 19902,073121 - Path: [363S25, 363S26, 363S27, 363S28, 363S29, 363S30, 559S9, 559S10, 559S11, 559S12, 559S13, 559S14, 559S15, 559S16, 245S13, 363S22, 559S19, 363S19, 559S21, 559S22, 559S23, 559S24, 559S25, 559S26, 559S27, 559S28, 559S29, 559S30, 559S31, 559S32, 200S2, 559S34, 496S3, 496S4, 496S5, 496S6, 496S7, 496S8, 496S9, 496S10, 496S11, 327S2, 327S3, 327S4, 403S9, 403S10, 403S11, 528S12, 528S13, 528S14, 528S15, 528S16, 528S17, 528S18, 528S19, 528S20, 528S21, 528S22, 459S2, 459S3, 459S4, 337S4, 337S5, 536S4, 536S5, 536S6, 581S2]Run time: 2,051000 </t>
  </si>
  <si>
    <t xml:space="preserve">Cost: 19902,073121 - Path: [363S25, 363S26, 363S27, 363S28, 363S29, 363S30, 559S9, 559S10, 559S11, 559S12, 559S13, 559S14, 559S15, 559S16, 245S13, 363S22, 559S19, 363S19, 559S21, 559S22, 559S23, 559S24, 559S25, 559S26, 559S27, 559S28, 559S29, 559S30, 559S31, 559S32, 200S2, 559S34, 496S3, 496S4, 496S5, 496S6, 496S7, 496S8, 496S9, 496S10, 496S11, 327S2, 327S3, 327S4, 403S9, 403S10, 403S11, 528S12, 528S13, 528S14, 528S15, 528S16, 528S17, 528S18, 528S19, 528S20, 528S21, 528S22, 459S2, 459S3, 459S4, 337S4, 337S5, 536S4, 536S5, 536S6, 581S2]Run time: 1,912000 </t>
  </si>
  <si>
    <t xml:space="preserve">Cost: 19902,073121 - Path: [363S25, 363S26, 363S27, 363S28, 363S29, 363S30, 559S9, 559S10, 559S11, 559S12, 559S13, 559S14, 559S15, 559S16, 245S13, 363S22, 559S19, 363S19, 559S21, 559S22, 559S23, 559S24, 559S25, 559S26, 559S27, 559S28, 559S29, 559S30, 559S31, 559S32, 200S2, 559S34, 496S3, 496S4, 496S5, 496S6, 496S7, 496S8, 496S9, 496S10, 496S11, 327S2, 327S3, 327S4, 403S9, 403S10, 403S11, 528S12, 528S13, 528S14, 528S15, 528S16, 528S17, 528S18, 528S19, 528S20, 528S21, 528S22, 459S2, 459S3, 459S4, 337S4, 337S5, 536S4, 536S5, 536S6, 581S2]Run time: 1,838000 </t>
  </si>
  <si>
    <t xml:space="preserve">Cost: 19902,073121 - Path: [363S25, 363S26, 363S27, 363S28, 363S29, 363S30, 559S9, 559S10, 559S11, 559S12, 559S13, 559S14, 559S15, 559S16, 245S13, 363S22, 559S19, 363S19, 559S21, 559S22, 559S23, 559S24, 559S25, 559S26, 559S27, 559S28, 559S29, 559S30, 559S31, 559S32, 200S2, 559S34, 496S3, 496S4, 496S5, 496S6, 496S7, 496S8, 496S9, 496S10, 496S11, 327S2, 327S3, 327S4, 403S9, 403S10, 403S11, 528S12, 528S13, 528S14, 528S15, 528S16, 528S17, 528S18, 528S19, 528S20, 528S21, 528S22, 459S2, 459S3, 459S4, 337S4, 337S5, 536S4, 536S5, 536S6, 581S2]Run time: 2,868000 </t>
  </si>
  <si>
    <t xml:space="preserve">Cost: 19902,073121 - Path: [363S25, 363S26, 363S27, 363S28, 363S29, 363S30, 559S9, 559S10, 559S11, 559S12, 559S13, 559S14, 559S15, 559S16, 245S13, 363S22, 559S19, 363S19, 559S21, 559S22, 559S23, 559S24, 559S25, 559S26, 559S27, 559S28, 559S29, 559S30, 559S31, 559S32, 200S2, 559S34, 496S3, 496S4, 496S5, 496S6, 496S7, 496S8, 496S9, 496S10, 496S11, 327S2, 327S3, 327S4, 403S9, 403S10, 403S11, 528S12, 528S13, 528S14, 528S15, 528S16, 528S17, 528S18, 528S19, 528S20, 528S21, 528S22, 459S2, 459S3, 459S4, 337S4, 337S5, 536S4, 536S5, 536S6, 581S2]Run time: 1,675000 </t>
  </si>
  <si>
    <t xml:space="preserve">Cost: 19902,073121 - Path: [363S25, 363S26, 363S27, 363S28, 363S29, 363S30, 559S9, 559S10, 559S11, 559S12, 559S13, 559S14, 559S15, 559S16, 245S13, 363S22, 559S19, 363S19, 559S21, 559S22, 559S23, 559S24, 559S25, 559S26, 559S27, 559S28, 559S29, 559S30, 559S31, 559S32, 200S2, 559S34, 496S3, 496S4, 496S5, 496S6, 496S7, 496S8, 496S9, 496S10, 496S11, 327S2, 327S3, 327S4, 403S9, 403S10, 403S11, 528S12, 528S13, 528S14, 528S15, 528S16, 528S17, 528S18, 528S19, 528S20, 528S21, 528S22, 459S2, 459S3, 459S4, 337S4, 337S5, 536S4, 536S5, 536S6, 581S2]Run time: 2,047000 </t>
  </si>
  <si>
    <t xml:space="preserve">Cost: 19902,073121 - Path: [363S25, 363S26, 363S27, 363S28, 363S29, 363S30, 559S9, 559S10, 559S11, 559S12, 559S13, 559S14, 559S15, 559S16, 245S13, 363S22, 559S19, 363S19, 559S21, 559S22, 559S23, 559S24, 559S25, 559S26, 559S27, 559S28, 559S29, 559S30, 559S31, 559S32, 200S2, 559S34, 496S3, 496S4, 496S5, 496S6, 496S7, 496S8, 496S9, 496S10, 496S11, 327S2, 327S3, 327S4, 403S9, 403S10, 403S11, 528S12, 528S13, 528S14, 528S15, 528S16, 528S17, 528S18, 528S19, 528S20, 528S21, 528S22, 459S2, 459S3, 459S4, 337S4, 337S5, 536S4, 536S5, 536S6, 581S2]Run time: 1,832000 </t>
  </si>
  <si>
    <t xml:space="preserve">Cost: 19902,073121 - Path: [363S25, 363S26, 363S27, 363S28, 363S29, 363S30, 559S9, 559S10, 559S11, 559S12, 559S13, 559S14, 559S15, 559S16, 245S13, 363S22, 559S19, 363S19, 559S21, 559S22, 559S23, 559S24, 559S25, 559S26, 559S27, 559S28, 559S29, 559S30, 559S31, 559S32, 200S2, 559S34, 496S3, 496S4, 496S5, 496S6, 496S7, 496S8, 496S9, 496S10, 496S11, 327S2, 327S3, 327S4, 403S9, 403S10, 403S11, 528S12, 528S13, 528S14, 528S15, 528S16, 528S17, 528S18, 528S19, 528S20, 528S21, 528S22, 459S2, 459S3, 459S4, 337S4, 337S5, 536S4, 536S5, 536S6, 581S2]Run time: 1,654000 </t>
  </si>
  <si>
    <t xml:space="preserve">Cost: 19902,073121 - Path: [363S25, 363S26, 363S27, 363S28, 363S29, 363S30, 559S9, 559S10, 559S11, 559S12, 559S13, 559S14, 559S15, 559S16, 245S13, 363S22, 559S19, 363S19, 559S21, 559S22, 559S23, 559S24, 559S25, 559S26, 559S27, 559S28, 559S29, 559S30, 559S31, 559S32, 200S2, 559S34, 496S3, 496S4, 496S5, 496S6, 496S7, 496S8, 496S9, 496S10, 496S11, 327S2, 327S3, 327S4, 403S9, 403S10, 403S11, 528S12, 528S13, 528S14, 528S15, 528S16, 528S17, 528S18, 528S19, 528S20, 528S21, 528S22, 459S2, 459S3, 459S4, 337S4, 337S5, 536S4, 536S5, 536S6, 581S2]Run time: 1,732000 </t>
  </si>
  <si>
    <t xml:space="preserve">Cost: 19902,073121 - Path: [363S25, 363S26, 363S27, 363S28, 363S29, 363S30, 559S9, 559S10, 559S11, 559S12, 559S13, 559S14, 559S15, 559S16, 245S13, 363S22, 559S19, 363S19, 559S21, 559S22, 559S23, 559S24, 559S25, 559S26, 559S27, 559S28, 559S29, 559S30, 559S31, 559S32, 200S2, 559S34, 496S3, 496S4, 496S5, 496S6, 496S7, 496S8, 496S9, 496S10, 496S11, 327S2, 327S3, 327S4, 403S9, 403S10, 403S11, 528S12, 528S13, 528S14, 528S15, 528S16, 528S17, 528S18, 528S19, 528S20, 528S21, 528S22, 459S2, 459S3, 459S4, 337S4, 337S5, 536S4, 536S5, 536S6, 581S2]Run time: 2,144000 </t>
  </si>
  <si>
    <t>Best result: 19902,073121 - Average Result: 19902,073121 - Standard Deviation: 0,000000 - Run time: 19,756000</t>
  </si>
  <si>
    <t>Source, Target 409S10, 552S20 : 51.634060922733035</t>
  </si>
  <si>
    <t>Ants:14000 - Pheromone:0.00155881867158144 - Alpha:4.09427797992035 - Beta:0.547428611903367 - Evaporation:0.560532556733124</t>
  </si>
  <si>
    <t xml:space="preserve">Cost: 21039,500230 - Path: [409S10, 409S11, 409S12, 409S13, 228S0, 285S0, 285S1, 31S20, 285S3, 285S4, 114S5, 605S3, 605S4, 605S5, 605S6, 605S7, 605S8, 605S9, 605S10, 414S14, 414S15, 414S16, 414S17, 414S18, 414S19, 414S20, 414S21, 414S22, 414S23, 414S24, 414S25, 414S26, 414S27, 414S28, 414S29, 414S30, 457S1, 457S2, 457S3, 457S4, 457S5, 457S6, 457S7, 457S8, 457S9, 457S10, 464S10, 464S11, 372S1, 378S0, 378S1, 378S2, 378S3, 378S4, 378S5, 378S6, 378S7, 378S8, 131S6, 323S4, 588S13, 588S14, 588S15, 537S2, 537S3, 553S20, 553S21, 553S22, 537S8, 537S9, 537S10, 310S0, 537S12, 537S13, 537S14, 537S15, 537S16, 537S17, 537S18, 497S0, 497S1, 497S2, 497S3, 497S4, 504S10, 139S11, 504S12, 504S13, 504S14, 504S15, 363S7, 501S21, 501S22, 501S23, 462S5, 245S5, 462S7, 462S8, 462S9, 462S10, 462S11, 462S12, 462S13, 552S17, 552S18, 552S19, 552S20]Run time: 19,331000 </t>
  </si>
  <si>
    <t xml:space="preserve">Cost: 22402,766977 - Path: [409S10, 409S11, 409S12, 409S13, 228S0, 285S0, 285S1, 31S20, 285S3, 285S4, 114S5, 605S3, 605S4, 605S5, 605S6, 605S7, 605S8, 605S9, 605S10, 414S14, 414S15, 414S16, 414S17, 414S18, 414S19, 414S20, 414S21, 414S22, 414S23, 414S24, 414S25, 414S26, 414S27, 414S28, 414S29, 414S30, 457S1, 457S2, 457S3, 457S4, 457S5, 457S6, 457S7, 457S8, 457S9, 457S10, 464S10, 464S11, 372S1, 378S0, 378S1, 378S2, 378S3, 378S4, 378S5, 378S6, 378S7, 378S8, 131S6, 323S4, 323S5, 478S10, 423S1, 423S2, 423S3, 423S4, 423S5, 423S6, 423S7, 423S8, 423S9, 498S1, 498S2, 498S3, 498S4, 498S5, 498S6, 498S7, 498S8, 498S9, 447S1, 447S2, 447S3, 447S4, 447S5, 245S5, 462S7, 462S8, 462S9, 462S10, 462S11, 462S12, 462S13, 552S17, 552S18, 552S19, 552S20]Run time: 19,041000 </t>
  </si>
  <si>
    <t xml:space="preserve">Cost: 21039,500230 - Path: [409S10, 409S11, 409S12, 409S13, 228S0, 285S0, 285S1, 31S20, 285S3, 285S4, 114S5, 605S3, 605S4, 605S5, 605S6, 605S7, 605S8, 605S9, 605S10, 414S14, 414S15, 414S16, 414S17, 414S18, 414S19, 414S20, 414S21, 414S22, 414S23, 414S24, 414S25, 414S26, 414S27, 414S28, 414S29, 414S30, 457S1, 457S2, 457S3, 457S4, 457S5, 457S6, 457S7, 457S8, 457S9, 457S10, 464S10, 464S11, 372S1, 378S0, 378S1, 378S2, 378S3, 378S4, 378S5, 378S6, 378S7, 378S8, 131S6, 323S4, 588S13, 588S14, 588S15, 537S2, 537S3, 553S20, 553S21, 553S22, 537S8, 537S9, 537S10, 310S0, 537S12, 537S13, 537S14, 537S15, 537S16, 537S17, 537S18, 497S0, 497S1, 497S2, 497S3, 497S4, 504S10, 139S11, 504S12, 504S13, 504S14, 504S15, 363S7, 501S21, 501S22, 501S23, 462S5, 245S5, 462S7, 462S8, 462S9, 462S10, 462S11, 462S12, 462S13, 552S17, 552S18, 552S19, 552S20]Run time: 18,325000 </t>
  </si>
  <si>
    <t xml:space="preserve">Cost: 21039,500230 - Path: [409S10, 409S11, 409S12, 409S13, 228S0, 285S0, 285S1, 31S20, 285S3, 285S4, 114S5, 605S3, 605S4, 605S5, 605S6, 605S7, 605S8, 605S9, 605S10, 414S14, 414S15, 414S16, 414S17, 414S18, 414S19, 414S20, 414S21, 414S22, 414S23, 414S24, 414S25, 414S26, 414S27, 414S28, 414S29, 414S30, 457S1, 457S2, 457S3, 457S4, 457S5, 457S6, 457S7, 457S8, 457S9, 457S10, 464S10, 464S11, 372S1, 378S0, 378S1, 378S2, 378S3, 378S4, 378S5, 378S6, 378S7, 378S8, 131S6, 323S4, 588S13, 588S14, 588S15, 537S2, 537S3, 553S20, 553S21, 553S22, 537S8, 537S9, 537S10, 310S0, 537S12, 537S13, 537S14, 537S15, 537S16, 537S17, 537S18, 497S0, 497S1, 497S2, 497S3, 497S4, 504S10, 139S11, 504S12, 504S13, 504S14, 504S15, 363S7, 501S21, 501S22, 501S23, 462S5, 245S5, 462S7, 462S8, 462S9, 462S10, 462S11, 462S12, 462S13, 552S17, 552S18, 552S19, 552S20]Run time: 18,462000 </t>
  </si>
  <si>
    <t xml:space="preserve">Cost: 22402,766977 - Path: [409S10, 409S11, 409S12, 409S13, 228S0, 285S0, 285S1, 31S20, 285S3, 285S4, 114S5, 605S3, 605S4, 605S5, 605S6, 605S7, 605S8, 605S9, 605S10, 414S14, 414S15, 414S16, 414S17, 414S18, 414S19, 414S20, 414S21, 414S22, 414S23, 414S24, 414S25, 414S26, 414S27, 414S28, 414S29, 414S30, 457S1, 457S2, 457S3, 457S4, 457S5, 457S6, 457S7, 457S8, 457S9, 457S10, 464S10, 464S11, 372S1, 378S0, 378S1, 378S2, 378S3, 378S4, 378S5, 378S6, 378S7, 378S8, 131S6, 323S4, 323S5, 478S10, 423S1, 423S2, 423S3, 423S4, 423S5, 423S6, 423S7, 423S8, 423S9, 498S1, 498S2, 498S3, 498S4, 498S5, 498S6, 498S7, 498S8, 498S9, 447S1, 447S2, 447S3, 447S4, 447S5, 245S5, 462S7, 462S8, 462S9, 462S10, 462S11, 462S12, 462S13, 552S17, 552S18, 552S19, 552S20]Run time: 17,971000 </t>
  </si>
  <si>
    <t xml:space="preserve">Cost: 22402,766977 - Path: [409S10, 409S11, 409S12, 409S13, 228S0, 285S0, 285S1, 31S20, 285S3, 285S4, 114S5, 605S3, 605S4, 605S5, 605S6, 605S7, 605S8, 605S9, 605S10, 414S14, 414S15, 414S16, 414S17, 414S18, 414S19, 414S20, 414S21, 414S22, 414S23, 414S24, 414S25, 414S26, 414S27, 414S28, 414S29, 414S30, 457S1, 457S2, 457S3, 457S4, 457S5, 457S6, 457S7, 457S8, 457S9, 457S10, 464S10, 464S11, 372S1, 378S0, 378S1, 378S2, 378S3, 378S4, 378S5, 378S6, 378S7, 378S8, 131S6, 323S4, 323S5, 478S10, 423S1, 423S2, 423S3, 423S4, 423S5, 423S6, 423S7, 423S8, 423S9, 498S1, 498S2, 498S3, 498S4, 498S5, 498S6, 498S7, 498S8, 498S9, 447S1, 447S2, 447S3, 447S4, 447S5, 245S5, 462S7, 462S8, 462S9, 462S10, 462S11, 462S12, 462S13, 552S17, 552S18, 552S19, 552S20]Run time: 17,440000 </t>
  </si>
  <si>
    <t xml:space="preserve">Cost: 22402,766977 - Path: [409S10, 409S11, 409S12, 409S13, 228S0, 285S0, 285S1, 31S20, 285S3, 285S4, 114S5, 605S3, 605S4, 605S5, 605S6, 605S7, 605S8, 605S9, 605S10, 414S14, 414S15, 414S16, 414S17, 414S18, 414S19, 414S20, 414S21, 414S22, 414S23, 414S24, 414S25, 414S26, 414S27, 414S28, 414S29, 414S30, 457S1, 457S2, 457S3, 457S4, 457S5, 457S6, 457S7, 457S8, 457S9, 457S10, 464S10, 464S11, 372S1, 378S0, 378S1, 378S2, 378S3, 378S4, 378S5, 378S6, 378S7, 378S8, 131S6, 323S4, 323S5, 478S10, 423S1, 423S2, 423S3, 423S4, 423S5, 423S6, 423S7, 423S8, 423S9, 498S1, 498S2, 498S3, 498S4, 498S5, 498S6, 498S7, 498S8, 498S9, 447S1, 447S2, 447S3, 447S4, 447S5, 245S5, 462S7, 462S8, 462S9, 462S10, 462S11, 462S12, 462S13, 552S17, 552S18, 552S19, 552S20]Run time: 18,160000 </t>
  </si>
  <si>
    <t xml:space="preserve">Cost: 21039,500230 - Path: [409S10, 409S11, 409S12, 409S13, 228S0, 285S0, 285S1, 31S20, 285S3, 285S4, 114S5, 605S3, 605S4, 605S5, 605S6, 605S7, 605S8, 605S9, 605S10, 414S14, 414S15, 414S16, 414S17, 414S18, 414S19, 414S20, 414S21, 414S22, 414S23, 414S24, 414S25, 414S26, 414S27, 414S28, 414S29, 414S30, 457S1, 457S2, 457S3, 457S4, 457S5, 457S6, 457S7, 457S8, 457S9, 457S10, 464S10, 464S11, 372S1, 378S0, 378S1, 378S2, 378S3, 378S4, 378S5, 378S6, 378S7, 378S8, 131S6, 323S4, 588S13, 588S14, 588S15, 537S2, 537S3, 553S20, 553S21, 553S22, 537S8, 537S9, 537S10, 310S0, 537S12, 537S13, 537S14, 537S15, 537S16, 537S17, 537S18, 497S0, 497S1, 497S2, 497S3, 497S4, 504S10, 139S11, 504S12, 504S13, 504S14, 504S15, 363S7, 501S21, 501S22, 501S23, 462S5, 245S5, 462S7, 462S8, 462S9, 462S10, 462S11, 462S12, 462S13, 552S17, 552S18, 552S19, 552S20]Run time: 18,347000 </t>
  </si>
  <si>
    <t xml:space="preserve">Cost: 22402,766977 - Path: [409S10, 409S11, 409S12, 409S13, 228S0, 285S0, 285S1, 31S20, 285S3, 285S4, 114S5, 605S3, 605S4, 605S5, 605S6, 605S7, 605S8, 605S9, 605S10, 414S14, 414S15, 414S16, 414S17, 414S18, 414S19, 414S20, 414S21, 414S22, 414S23, 414S24, 414S25, 414S26, 414S27, 414S28, 414S29, 414S30, 457S1, 457S2, 457S3, 457S4, 457S5, 457S6, 457S7, 457S8, 457S9, 457S10, 464S10, 464S11, 372S1, 378S0, 378S1, 378S2, 378S3, 378S4, 378S5, 378S6, 378S7, 378S8, 131S6, 323S4, 323S5, 478S10, 423S1, 423S2, 423S3, 423S4, 423S5, 423S6, 423S7, 423S8, 423S9, 498S1, 498S2, 498S3, 498S4, 498S5, 498S6, 498S7, 498S8, 498S9, 447S1, 447S2, 447S3, 447S4, 447S5, 245S5, 462S7, 462S8, 462S9, 462S10, 462S11, 462S12, 462S13, 552S17, 552S18, 552S19, 552S20]Run time: 15,731000 </t>
  </si>
  <si>
    <t xml:space="preserve">Cost: 21039,500230 - Path: [409S10, 409S11, 409S12, 409S13, 228S0, 285S0, 285S1, 31S20, 285S3, 285S4, 114S5, 605S3, 605S4, 605S5, 605S6, 605S7, 605S8, 605S9, 605S10, 414S14, 414S15, 414S16, 414S17, 414S18, 414S19, 414S20, 414S21, 414S22, 414S23, 414S24, 414S25, 414S26, 414S27, 414S28, 414S29, 414S30, 457S1, 457S2, 457S3, 457S4, 457S5, 457S6, 457S7, 457S8, 457S9, 457S10, 464S10, 464S11, 372S1, 378S0, 378S1, 378S2, 378S3, 378S4, 378S5, 378S6, 378S7, 378S8, 131S6, 323S4, 588S13, 588S14, 588S15, 537S2, 537S3, 553S20, 553S21, 553S22, 537S8, 537S9, 537S10, 310S0, 537S12, 537S13, 537S14, 537S15, 537S16, 537S17, 537S18, 497S0, 497S1, 497S2, 497S3, 497S4, 504S10, 139S11, 504S12, 504S13, 504S14, 504S15, 363S7, 501S21, 501S22, 501S23, 462S5, 245S5, 462S7, 462S8, 462S9, 462S10, 462S11, 462S12, 462S13, 552S17, 552S18, 552S19, 552S20]Run time: 19,893000 </t>
  </si>
  <si>
    <t>Best result: 21039,500230 - Average Result: 21721,133604 - Standard Deviation: 718,504663 - Run time: 182,702000</t>
  </si>
  <si>
    <t>Source, Target 363S29, 564S20 : 60.55864282067894</t>
  </si>
  <si>
    <t xml:space="preserve">Cost: 31235,288214 - Path: [363S29, 363S30, 559S9, 559S10, 559S11, 559S12, 559S13, 559S14, 559S15, 559S16, 245S13, 363S22, 559S19, 363S19, 559S21, 559S22, 559S23, 559S24, 559S25, 559S26, 559S27, 559S28, 559S29, 559S30, 559S31, 559S32, 200S2, 559S34, 496S3, 496S4, 496S5, 496S6, 496S7, 496S8, 496S9, 496S10, 496S11, 327S2, 327S3, 327S4, 403S9, 403S10, 403S11, 528S12, 528S13, 463S5, 463S6, 16S10, 463S8, 463S9, 463S10, 143S9, 463S12, 542S0, 542S1, 542S2, 542S3, 542S4, 542S5, 542S6, 542S7, 542S8, 542S9, 542S10, 542S11, 29S11, 542S13, 542S14, 542S15, 542S16, 542S17, 439S1, 439S2, 439S3, 439S4, 439S5, 439S6, 439S7, 439S8, 439S9, 439S10, 439S11, 215S12, 439S13, 439S14, 334S3, 334S4, 626S0, 311S0, 450S1, 450S2, 450S3, 450S4, 405S1, 405S2, 405S3, 416S4, 416S5, 416S6, 416S7, 416S8, 416S9, 416S10, 454S12, 564S8, 564S9, 564S10, 564S11, 564S12, 564S13, 564S14, 564S15, 564S16, 564S17, 564S18, 564S19, 564S20]Run time: 11,741000 </t>
  </si>
  <si>
    <t xml:space="preserve">Cost: 24395,986460 - Path: [363S29, 363S30, 559S9, 559S10, 559S11, 559S12, 559S13, 559S14, 559S15, 559S16, 245S13, 363S22, 559S19, 363S19, 559S21, 559S22, 559S23, 559S24, 559S25, 559S26, 559S27, 559S28, 559S29, 559S30, 559S31, 559S32, 200S2, 559S34, 496S3, 496S4, 496S5, 496S6, 496S7, 496S8, 496S9, 496S10, 496S11, 496S12, 496S13, 303S5, 303S6, 303S7, 303S8, 303S9, 303S10, 303S11, 591S0, 591S1, 591S2, 591S3, 591S4, 350S1, 591S6, 591S7, 366S2, 366S3, 366S4, 286S10, 286S11, 286S12, 286S13, 129S10, 286S15, 286S16, 286S17, 286S18, 286S19, 286S20, 399S23, 399S24, 399S25, 399S26, 399S27, 399S28, 399S29, 558S2, 558S3, 558S4, 558S5, 558S6, 558S7, 561S17, 561S18, 306S4, 564S10, 564S11, 564S12, 564S13, 564S14, 564S15, 564S16, 564S17, 564S18, 564S19, 564S20]Run time: 10,301000 </t>
  </si>
  <si>
    <t xml:space="preserve">Cost: 24395,986460 - Path: [363S29, 363S30, 559S9, 559S10, 559S11, 559S12, 559S13, 559S14, 559S15, 559S16, 245S13, 363S22, 559S19, 363S19, 559S21, 559S22, 559S23, 559S24, 559S25, 559S26, 559S27, 559S28, 559S29, 559S30, 559S31, 559S32, 200S2, 559S34, 496S3, 496S4, 496S5, 496S6, 496S7, 496S8, 496S9, 496S10, 496S11, 496S12, 496S13, 303S5, 303S6, 303S7, 303S8, 303S9, 303S10, 303S11, 591S0, 591S1, 591S2, 591S3, 591S4, 350S1, 591S6, 591S7, 366S2, 366S3, 366S4, 286S10, 286S11, 286S12, 286S13, 129S10, 286S15, 286S16, 286S17, 286S18, 286S19, 286S20, 399S23, 399S24, 399S25, 399S26, 399S27, 399S28, 399S29, 558S2, 558S3, 558S4, 558S5, 558S6, 558S7, 561S17, 561S18, 306S4, 564S10, 564S11, 564S12, 564S13, 564S14, 564S15, 564S16, 564S17, 564S18, 564S19, 564S20]Run time: 9,088000 </t>
  </si>
  <si>
    <t xml:space="preserve">Cost: 23904,049149 - Path: [363S29, 363S30, 559S9, 559S10, 559S11, 559S12, 559S13, 559S14, 559S15, 559S16, 245S13, 363S22, 559S19, 363S19, 559S21, 559S22, 559S23, 559S24, 559S25, 559S26, 559S27, 559S28, 559S29, 559S30, 559S31, 559S32, 200S2, 559S34, 496S3, 496S4, 496S5, 496S6, 496S7, 496S8, 496S9, 496S10, 496S11, 496S12, 496S13, 303S5, 303S6, 303S7, 303S8, 303S9, 303S10, 303S11, 591S0, 591S1, 591S2, 591S3, 591S4, 350S1, 591S6, 591S7, 366S2, 366S3, 366S4, 366S5, 366S6, 366S7, 366S8, 416S16, 416S17, 611S10, 611S11, 611S12, 110S2, 611S14, 611S15, 611S16, 611S17, 69S8, 226S18, 561S5, 561S6, 14S13, 314S21, 314S22, 372S6, 372S7, 372S8, 372S9, 372S10, 372S11, 372S12, 372S13, 372S14, 372S15, 454S0, 217S23, 564S20]Run time: 9,695000 </t>
  </si>
  <si>
    <t xml:space="preserve">Cost: 24395,986460 - Path: [363S29, 363S30, 559S9, 559S10, 559S11, 559S12, 559S13, 559S14, 559S15, 559S16, 245S13, 363S22, 559S19, 363S19, 559S21, 559S22, 559S23, 559S24, 559S25, 559S26, 559S27, 559S28, 559S29, 559S30, 559S31, 559S32, 200S2, 559S34, 496S3, 496S4, 496S5, 496S6, 496S7, 496S8, 496S9, 496S10, 496S11, 496S12, 496S13, 303S5, 303S6, 303S7, 303S8, 303S9, 303S10, 303S11, 591S0, 591S1, 591S2, 591S3, 591S4, 350S1, 591S6, 591S7, 366S2, 366S3, 366S4, 286S10, 286S11, 286S12, 286S13, 129S10, 286S15, 286S16, 286S17, 286S18, 286S19, 286S20, 399S23, 399S24, 399S25, 399S26, 399S27, 399S28, 399S29, 558S2, 558S3, 558S4, 558S5, 558S6, 558S7, 561S17, 561S18, 306S4, 564S10, 564S11, 564S12, 564S13, 564S14, 564S15, 564S16, 564S17, 564S18, 564S19, 564S20]Run time: 8,461000 </t>
  </si>
  <si>
    <t xml:space="preserve">Cost: 23904,049149 - Path: [363S29, 363S30, 559S9, 559S10, 559S11, 559S12, 559S13, 559S14, 559S15, 559S16, 245S13, 363S22, 559S19, 363S19, 559S21, 559S22, 559S23, 559S24, 559S25, 559S26, 559S27, 559S28, 559S29, 559S30, 559S31, 559S32, 200S2, 559S34, 496S3, 496S4, 496S5, 496S6, 496S7, 496S8, 496S9, 496S10, 496S11, 496S12, 496S13, 303S5, 303S6, 303S7, 303S8, 303S9, 303S10, 303S11, 591S0, 591S1, 591S2, 591S3, 591S4, 350S1, 591S6, 591S7, 366S2, 366S3, 366S4, 366S5, 366S6, 366S7, 366S8, 416S16, 416S17, 611S10, 611S11, 611S12, 110S2, 611S14, 611S15, 611S16, 611S17, 69S8, 226S18, 561S5, 561S6, 14S13, 314S21, 314S22, 372S6, 372S7, 372S8, 372S9, 372S10, 372S11, 372S12, 372S13, 372S14, 372S15, 454S0, 217S23, 564S20]Run time: 8,212000 </t>
  </si>
  <si>
    <t xml:space="preserve">Cost: 23904,049149 - Path: [363S29, 363S30, 559S9, 559S10, 559S11, 559S12, 559S13, 559S14, 559S15, 559S16, 245S13, 363S22, 559S19, 363S19, 559S21, 559S22, 559S23, 559S24, 559S25, 559S26, 559S27, 559S28, 559S29, 559S30, 559S31, 559S32, 200S2, 559S34, 496S3, 496S4, 496S5, 496S6, 496S7, 496S8, 496S9, 496S10, 496S11, 496S12, 496S13, 303S5, 303S6, 303S7, 303S8, 303S9, 303S10, 303S11, 591S0, 591S1, 591S2, 591S3, 591S4, 350S1, 591S6, 591S7, 366S2, 366S3, 366S4, 366S5, 366S6, 366S7, 366S8, 416S16, 416S17, 611S10, 611S11, 611S12, 110S2, 611S14, 611S15, 611S16, 611S17, 69S8, 226S18, 561S5, 561S6, 14S13, 314S21, 314S22, 372S6, 372S7, 372S8, 372S9, 372S10, 372S11, 372S12, 372S13, 372S14, 372S15, 454S0, 217S23, 564S20]Run time: 8,714000 </t>
  </si>
  <si>
    <t xml:space="preserve">Cost: 24395,986460 - Path: [363S29, 363S30, 559S9, 559S10, 559S11, 559S12, 559S13, 559S14, 559S15, 559S16, 245S13, 363S22, 559S19, 363S19, 559S21, 559S22, 559S23, 559S24, 559S25, 559S26, 559S27, 559S28, 559S29, 559S30, 559S31, 559S32, 200S2, 559S34, 496S3, 496S4, 496S5, 496S6, 496S7, 496S8, 496S9, 496S10, 496S11, 496S12, 496S13, 303S5, 303S6, 303S7, 303S8, 303S9, 303S10, 303S11, 591S0, 591S1, 591S2, 591S3, 591S4, 350S1, 591S6, 591S7, 366S2, 366S3, 366S4, 286S10, 286S11, 286S12, 286S13, 129S10, 286S15, 286S16, 286S17, 286S18, 286S19, 286S20, 399S23, 399S24, 399S25, 399S26, 399S27, 399S28, 399S29, 558S2, 558S3, 558S4, 558S5, 558S6, 558S7, 561S17, 561S18, 306S4, 564S10, 564S11, 564S12, 564S13, 564S14, 564S15, 564S16, 564S17, 564S18, 564S19, 564S20]Run time: 7,945000 </t>
  </si>
  <si>
    <t xml:space="preserve">Cost: 24395,986460 - Path: [363S29, 363S30, 559S9, 559S10, 559S11, 559S12, 559S13, 559S14, 559S15, 559S16, 245S13, 363S22, 559S19, 363S19, 559S21, 559S22, 559S23, 559S24, 559S25, 559S26, 559S27, 559S28, 559S29, 559S30, 559S31, 559S32, 200S2, 559S34, 496S3, 496S4, 496S5, 496S6, 496S7, 496S8, 496S9, 496S10, 496S11, 496S12, 496S13, 303S5, 303S6, 303S7, 303S8, 303S9, 303S10, 303S11, 591S0, 591S1, 591S2, 591S3, 591S4, 350S1, 591S6, 591S7, 366S2, 366S3, 366S4, 286S10, 286S11, 286S12, 286S13, 129S10, 286S15, 286S16, 286S17, 286S18, 286S19, 286S20, 399S23, 399S24, 399S25, 399S26, 399S27, 399S28, 399S29, 558S2, 558S3, 558S4, 558S5, 558S6, 558S7, 561S17, 561S18, 306S4, 564S10, 564S11, 564S12, 564S13, 564S14, 564S15, 564S16, 564S17, 564S18, 564S19, 564S20]Run time: 9,448000 </t>
  </si>
  <si>
    <t xml:space="preserve">Cost: 24395,986460 - Path: [363S29, 363S30, 559S9, 559S10, 559S11, 559S12, 559S13, 559S14, 559S15, 559S16, 245S13, 363S22, 559S19, 363S19, 559S21, 559S22, 559S23, 559S24, 559S25, 559S26, 559S27, 559S28, 559S29, 559S30, 559S31, 559S32, 200S2, 559S34, 496S3, 496S4, 496S5, 496S6, 496S7, 496S8, 496S9, 496S10, 496S11, 496S12, 496S13, 303S5, 303S6, 303S7, 303S8, 303S9, 303S10, 303S11, 591S0, 591S1, 591S2, 591S3, 591S4, 350S1, 591S6, 591S7, 366S2, 366S3, 366S4, 286S10, 286S11, 286S12, 286S13, 129S10, 286S15, 286S16, 286S17, 286S18, 286S19, 286S20, 399S23, 399S24, 399S25, 399S26, 399S27, 399S28, 399S29, 558S2, 558S3, 558S4, 558S5, 558S6, 558S7, 561S17, 561S18, 306S4, 564S10, 564S11, 564S12, 564S13, 564S14, 564S15, 564S16, 564S17, 564S18, 564S19, 564S20]Run time: 8,755000 </t>
  </si>
  <si>
    <t>Best result: 23904,049149 - Average Result: 24932,335442 - Standard Deviation: 2226,740346 - Run time: 92,361000</t>
  </si>
  <si>
    <t>Source, Target 287S14, 443S1 : 72.4683175547808</t>
  </si>
  <si>
    <t>Ants:20000 - Pheromone:0.00483614648203364 - Alpha:2.0040331845764 - Beta:0.15212628094981417 - Evaporation:0.345888021434143</t>
  </si>
  <si>
    <t xml:space="preserve">Cost: 32924,434744 - Path: [287S14, 287S15, 287S16, 559S1, 559S2, 559S3, 559S4, 559S5, 559S6, 559S7, 559S8, 559S9, 559S10, 559S11, 559S12, 559S13, 559S14, 559S15, 559S16, 245S13, 363S22, 559S19, 363S19, 559S21, 559S22, 559S23, 559S24, 559S25, 559S26, 559S27, 559S28, 559S29, 559S30, 559S31, 559S32, 200S2, 559S34, 496S3, 496S4, 496S5, 496S6, 496S7, 496S8, 496S9, 496S10, 496S11, 327S2, 327S3, 327S4, 403S9, 403S10, 403S11, 528S12, 528S13, 463S5, 463S6, 16S10, 463S8, 463S9, 463S10, 143S9, 463S12, 542S0, 542S1, 542S2, 542S3, 542S4, 542S5, 542S6, 542S7, 542S8, 542S9, 542S10, 542S11, 29S11, 542S13, 542S14, 542S15, 542S16, 542S17, 439S1, 439S2, 439S3, 439S4, 439S5, 439S6, 439S7, 439S8, 439S9, 439S10, 439S11, 215S12, 439S13, 439S14, 334S3, 334S4, 626S0, 311S0, 450S1, 450S2, 450S3, 450S4, 450S5, 450S6, 450S7, 450S8, 255S3, 450S10, 37S21, 37S22, 285S0, 285S1, 31S20, 285S3, 285S4, 644S4, 644S5, 644S6, 443S0, 443S1]Run time: 13,172000 </t>
  </si>
  <si>
    <t xml:space="preserve">Cost: 28984,525174 - Path: [287S14, 287S15, 287S16, 559S1, 559S2, 559S3, 559S4, 559S5, 559S6, 559S7, 559S8, 559S9, 559S10, 559S11, 559S12, 559S13, 559S14, 559S15, 559S16, 245S13, 363S22, 559S19, 363S19, 559S21, 559S22, 559S23, 559S24, 559S25, 559S26, 559S27, 559S28, 559S29, 559S30, 559S31, 559S32, 200S2, 559S34, 496S3, 496S4, 496S5, 496S6, 496S7, 496S8, 496S9, 496S10, 496S11, 496S12, 496S13, 303S5, 303S6, 303S7, 303S8, 303S9, 303S10, 303S11, 591S0, 591S1, 591S2, 591S3, 591S4, 350S1, 591S6, 591S7, 366S2, 366S3, 366S4, 366S5, 366S6, 366S7, 366S8, 416S16, 416S17, 611S10, 611S11, 611S12, 110S2, 611S14, 611S15, 611S16, 611S17, 69S8, 226S18, 561S5, 561S6, 14S13, 314S21, 314S22, 372S6, 372S7, 372S8, 372S9, 372S10, 372S11, 372S12, 372S13, 372S14, 372S15, 454S0, 404S0, 404S1, 404S2, 152S11, 404S4, 404S5, 404S6, 404S7, 49S7, 404S9, 49S9, 49S10, 404S12, 443S0, 443S1]Run time: 20,471000 </t>
  </si>
  <si>
    <t xml:space="preserve">Cost: 32924,434744 - Path: [287S14, 287S15, 287S16, 559S1, 559S2, 559S3, 559S4, 559S5, 559S6, 559S7, 559S8, 559S9, 559S10, 559S11, 559S12, 559S13, 559S14, 559S15, 559S16, 245S13, 363S22, 559S19, 363S19, 559S21, 559S22, 559S23, 559S24, 559S25, 559S26, 559S27, 559S28, 559S29, 559S30, 559S31, 559S32, 200S2, 559S34, 496S3, 496S4, 496S5, 496S6, 496S7, 496S8, 496S9, 496S10, 496S11, 327S2, 327S3, 327S4, 403S9, 403S10, 403S11, 528S12, 528S13, 463S5, 463S6, 16S10, 463S8, 463S9, 463S10, 143S9, 463S12, 542S0, 542S1, 542S2, 542S3, 542S4, 542S5, 542S6, 542S7, 542S8, 542S9, 542S10, 542S11, 29S11, 542S13, 542S14, 542S15, 542S16, 542S17, 439S1, 439S2, 439S3, 439S4, 439S5, 439S6, 439S7, 439S8, 439S9, 439S10, 439S11, 215S12, 439S13, 439S14, 334S3, 334S4, 626S0, 311S0, 450S1, 450S2, 450S3, 450S4, 450S5, 450S6, 450S7, 450S8, 255S3, 450S10, 37S21, 37S22, 285S0, 285S1, 31S20, 285S3, 285S4, 644S4, 644S5, 644S6, 443S0, 443S1]Run time: 8,672000 </t>
  </si>
  <si>
    <t xml:space="preserve">Cost: 29705,873425 - Path: [287S14, 287S15, 287S16, 559S1, 559S2, 559S3, 559S4, 559S5, 559S6, 559S7, 559S8, 559S9, 559S10, 559S11, 559S12, 559S13, 559S14, 559S15, 559S16, 245S13, 363S22, 559S19, 363S19, 559S21, 559S22, 559S23, 559S24, 559S25, 559S26, 559S27, 559S28, 559S29, 559S30, 559S31, 559S32, 200S2, 559S34, 496S3, 496S4, 496S5, 496S6, 496S7, 496S8, 496S9, 496S10, 496S11, 496S12, 496S13, 303S5, 303S6, 303S7, 303S8, 303S9, 303S10, 303S11, 591S0, 591S1, 591S2, 591S3, 591S4, 350S1, 591S6, 591S7, 366S2, 366S3, 366S4, 286S10, 286S11, 286S12, 286S13, 129S10, 286S15, 286S16, 286S17, 286S18, 286S19, 286S20, 399S23, 399S24, 399S25, 399S26, 399S27, 525S1, 525S2, 525S3, 525S4, 525S5, 525S6, 525S7, 170S10, 372S6, 372S7, 372S8, 372S9, 372S10, 372S11, 372S12, 372S13, 372S14, 372S15, 454S0, 404S0, 404S1, 404S2, 152S11, 404S4, 404S5, 404S6, 404S7, 49S7, 36S6, 589S6, 589S7, 589S8, 589S9, 443S0, 443S1]Run time: 19,895000 </t>
  </si>
  <si>
    <t xml:space="preserve">Cost: 32924,434744 - Path: [287S14, 287S15, 287S16, 559S1, 559S2, 559S3, 559S4, 559S5, 559S6, 559S7, 559S8, 559S9, 559S10, 559S11, 559S12, 559S13, 559S14, 559S15, 559S16, 245S13, 363S22, 559S19, 363S19, 559S21, 559S22, 559S23, 559S24, 559S25, 559S26, 559S27, 559S28, 559S29, 559S30, 559S31, 559S32, 200S2, 559S34, 496S3, 496S4, 496S5, 496S6, 496S7, 496S8, 496S9, 496S10, 496S11, 327S2, 327S3, 327S4, 403S9, 403S10, 403S11, 528S12, 528S13, 463S5, 463S6, 16S10, 463S8, 463S9, 463S10, 143S9, 463S12, 542S0, 542S1, 542S2, 542S3, 542S4, 542S5, 542S6, 542S7, 542S8, 542S9, 542S10, 542S11, 29S11, 542S13, 542S14, 542S15, 542S16, 542S17, 439S1, 439S2, 439S3, 439S4, 439S5, 439S6, 439S7, 439S8, 439S9, 439S10, 439S11, 215S12, 439S13, 439S14, 334S3, 334S4, 626S0, 311S0, 450S1, 450S2, 450S3, 450S4, 450S5, 450S6, 450S7, 450S8, 255S3, 450S10, 37S21, 37S22, 285S0, 285S1, 31S20, 285S3, 285S4, 644S4, 644S5, 644S6, 443S0, 443S1]Run time: 21,073000 </t>
  </si>
  <si>
    <t xml:space="preserve">Cost: 32924,434744 - Path: [287S14, 287S15, 287S16, 559S1, 559S2, 559S3, 559S4, 559S5, 559S6, 559S7, 559S8, 559S9, 559S10, 559S11, 559S12, 559S13, 559S14, 559S15, 559S16, 245S13, 363S22, 559S19, 363S19, 559S21, 559S22, 559S23, 559S24, 559S25, 559S26, 559S27, 559S28, 559S29, 559S30, 559S31, 559S32, 200S2, 559S34, 496S3, 496S4, 496S5, 496S6, 496S7, 496S8, 496S9, 496S10, 496S11, 327S2, 327S3, 327S4, 403S9, 403S10, 403S11, 528S12, 528S13, 463S5, 463S6, 16S10, 463S8, 463S9, 463S10, 143S9, 463S12, 542S0, 542S1, 542S2, 542S3, 542S4, 542S5, 542S6, 542S7, 542S8, 542S9, 542S10, 542S11, 29S11, 542S13, 542S14, 542S15, 542S16, 542S17, 439S1, 439S2, 439S3, 439S4, 439S5, 439S6, 439S7, 439S8, 439S9, 439S10, 439S11, 215S12, 439S13, 439S14, 334S3, 334S4, 626S0, 311S0, 450S1, 450S2, 450S3, 450S4, 450S5, 450S6, 450S7, 450S8, 255S3, 450S10, 37S21, 37S22, 285S0, 285S1, 31S20, 285S3, 285S4, 644S4, 644S5, 644S6, 443S0, 443S1]Run time: 15,665000 </t>
  </si>
  <si>
    <t xml:space="preserve">Cost: 32924,434744 - Path: [287S14, 287S15, 287S16, 559S1, 559S2, 559S3, 559S4, 559S5, 559S6, 559S7, 559S8, 559S9, 559S10, 559S11, 559S12, 559S13, 559S14, 559S15, 559S16, 245S13, 363S22, 559S19, 363S19, 559S21, 559S22, 559S23, 559S24, 559S25, 559S26, 559S27, 559S28, 559S29, 559S30, 559S31, 559S32, 200S2, 559S34, 496S3, 496S4, 496S5, 496S6, 496S7, 496S8, 496S9, 496S10, 496S11, 327S2, 327S3, 327S4, 403S9, 403S10, 403S11, 528S12, 528S13, 463S5, 463S6, 16S10, 463S8, 463S9, 463S10, 143S9, 463S12, 542S0, 542S1, 542S2, 542S3, 542S4, 542S5, 542S6, 542S7, 542S8, 542S9, 542S10, 542S11, 29S11, 542S13, 542S14, 542S15, 542S16, 542S17, 439S1, 439S2, 439S3, 439S4, 439S5, 439S6, 439S7, 439S8, 439S9, 439S10, 439S11, 215S12, 439S13, 439S14, 334S3, 334S4, 626S0, 311S0, 450S1, 450S2, 450S3, 450S4, 450S5, 450S6, 450S7, 450S8, 255S3, 450S10, 37S21, 37S22, 285S0, 285S1, 31S20, 285S3, 285S4, 644S4, 644S5, 644S6, 443S0, 443S1]Run time: 11,547000 </t>
  </si>
  <si>
    <t xml:space="preserve">Cost: 32924,434744 - Path: [287S14, 287S15, 287S16, 559S1, 559S2, 559S3, 559S4, 559S5, 559S6, 559S7, 559S8, 559S9, 559S10, 559S11, 559S12, 559S13, 559S14, 559S15, 559S16, 245S13, 363S22, 559S19, 363S19, 559S21, 559S22, 559S23, 559S24, 559S25, 559S26, 559S27, 559S28, 559S29, 559S30, 559S31, 559S32, 200S2, 559S34, 496S3, 496S4, 496S5, 496S6, 496S7, 496S8, 496S9, 496S10, 496S11, 327S2, 327S3, 327S4, 403S9, 403S10, 403S11, 528S12, 528S13, 463S5, 463S6, 16S10, 463S8, 463S9, 463S10, 143S9, 463S12, 542S0, 542S1, 542S2, 542S3, 542S4, 542S5, 542S6, 542S7, 542S8, 542S9, 542S10, 542S11, 29S11, 542S13, 542S14, 542S15, 542S16, 542S17, 439S1, 439S2, 439S3, 439S4, 439S5, 439S6, 439S7, 439S8, 439S9, 439S10, 439S11, 215S12, 439S13, 439S14, 334S3, 334S4, 626S0, 311S0, 450S1, 450S2, 450S3, 450S4, 450S5, 450S6, 450S7, 450S8, 255S3, 450S10, 37S21, 37S22, 285S0, 285S1, 31S20, 285S3, 285S4, 644S4, 644S5, 644S6, 443S0, 443S1]Run time: 14,090000 </t>
  </si>
  <si>
    <t xml:space="preserve">Cost: 32924,434744 - Path: [287S14, 287S15, 287S16, 559S1, 559S2, 559S3, 559S4, 559S5, 559S6, 559S7, 559S8, 559S9, 559S10, 559S11, 559S12, 559S13, 559S14, 559S15, 559S16, 245S13, 363S22, 559S19, 363S19, 559S21, 559S22, 559S23, 559S24, 559S25, 559S26, 559S27, 559S28, 559S29, 559S30, 559S31, 559S32, 200S2, 559S34, 496S3, 496S4, 496S5, 496S6, 496S7, 496S8, 496S9, 496S10, 496S11, 327S2, 327S3, 327S4, 403S9, 403S10, 403S11, 528S12, 528S13, 463S5, 463S6, 16S10, 463S8, 463S9, 463S10, 143S9, 463S12, 542S0, 542S1, 542S2, 542S3, 542S4, 542S5, 542S6, 542S7, 542S8, 542S9, 542S10, 542S11, 29S11, 542S13, 542S14, 542S15, 542S16, 542S17, 439S1, 439S2, 439S3, 439S4, 439S5, 439S6, 439S7, 439S8, 439S9, 439S10, 439S11, 215S12, 439S13, 439S14, 334S3, 334S4, 626S0, 311S0, 450S1, 450S2, 450S3, 450S4, 450S5, 450S6, 450S7, 450S8, 255S3, 450S10, 37S21, 37S22, 285S0, 285S1, 31S20, 285S3, 285S4, 644S4, 644S5, 644S6, 443S0, 443S1]Run time: 18,272000 </t>
  </si>
  <si>
    <t xml:space="preserve">Cost: 32924,434744 - Path: [287S14, 287S15, 287S16, 559S1, 559S2, 559S3, 559S4, 559S5, 559S6, 559S7, 559S8, 559S9, 559S10, 559S11, 559S12, 559S13, 559S14, 559S15, 559S16, 245S13, 363S22, 559S19, 363S19, 559S21, 559S22, 559S23, 559S24, 559S25, 559S26, 559S27, 559S28, 559S29, 559S30, 559S31, 559S32, 200S2, 559S34, 496S3, 496S4, 496S5, 496S6, 496S7, 496S8, 496S9, 496S10, 496S11, 327S2, 327S3, 327S4, 403S9, 403S10, 403S11, 528S12, 528S13, 463S5, 463S6, 16S10, 463S8, 463S9, 463S10, 143S9, 463S12, 542S0, 542S1, 542S2, 542S3, 542S4, 542S5, 542S6, 542S7, 542S8, 542S9, 542S10, 542S11, 29S11, 542S13, 542S14, 542S15, 542S16, 542S17, 439S1, 439S2, 439S3, 439S4, 439S5, 439S6, 439S7, 439S8, 439S9, 439S10, 439S11, 215S12, 439S13, 439S14, 334S3, 334S4, 626S0, 311S0, 450S1, 450S2, 450S3, 450S4, 450S5, 450S6, 450S7, 450S8, 255S3, 450S10, 37S21, 37S22, 285S0, 285S1, 31S20, 285S3, 285S4, 644S4, 644S5, 644S6, 443S0, 443S1]Run time: 19,192000 </t>
  </si>
  <si>
    <t>Best result: 28984,525174 - Average Result: 32208,587655 - Standard Deviation: 1518,685610 - Run time: 162,054000</t>
  </si>
  <si>
    <t>Source, Target 314S6, 637S26 : 80.14002240721008</t>
  </si>
  <si>
    <t>Ants:10000 - Pheromone:0.00580663258586607 - Alpha:3.70082234399763 - Beta:2.0823497287227872 - Evaporation:0.933534305340584</t>
  </si>
  <si>
    <t xml:space="preserve">Cost: 31860,097412 - Path: [314S6, 512S3, 512S4, 512S5, 512S6, 512S7, 512S8, 512S9, 540S14, 194S0, 435S1, 435S2, 435S3, 435S4, 435S5, 520S9, 520S10, 336S9, 336S10, 336S11, 336S12, 336S13, 336S14, 470S8, 470S9, 470S10, 470S11, 470S12, 470S13, 470S14, 470S15, 470S16, 470S17, 470S18, 470S19, 591S2, 637S0, 637S1, 637S2, 299S2, 637S4, 637S5, 637S6, 637S7, 637S8, 637S9, 637S10, 637S11, 637S12, 637S13, 637S14, 637S15, 637S16, 637S17, 637S18, 637S19, 637S20, 637S21, 637S22, 637S23, 637S24, 637S25, 637S26]Run time: 3,845000 </t>
  </si>
  <si>
    <t xml:space="preserve">Cost: 32173,114321 - Path: [314S6, 314S7, 314S8, 314S9, 314S10, 314S11, 314S12, 451S6, 451S7, 451S8, 451S9, 451S10, 96S7, 399S8, 399S9, 399S10, 69S10, 399S12, 399S13, 399S14, 372S6, 372S7, 372S8, 372S9, 372S10, 336S14, 470S8, 470S9, 470S10, 470S11, 470S12, 470S13, 470S14, 470S15, 470S16, 470S17, 470S18, 470S19, 591S2, 637S0, 637S1, 637S2, 299S2, 637S4, 637S5, 637S6, 637S7, 637S8, 637S9, 637S10, 637S11, 637S12, 637S13, 637S14, 637S15, 637S16, 637S17, 637S18, 637S19, 637S20, 637S21, 637S22, 637S23, 637S24, 637S25, 637S26]Run time: 4,493000 </t>
  </si>
  <si>
    <t xml:space="preserve">Cost: 32171,430523 - Path: [314S6, 512S3, 512S4, 512S5, 512S6, 512S7, 512S8, 490S0, 399S7, 399S8, 399S9, 399S10, 69S10, 399S12, 399S13, 399S14, 372S6, 372S7, 372S8, 372S9, 372S10, 336S14, 470S8, 470S9, 470S10, 470S11, 470S12, 470S13, 470S14, 470S15, 470S16, 470S17, 470S18, 470S19, 591S2, 637S0, 637S1, 637S2, 299S2, 637S4, 637S5, 637S6, 637S7, 637S8, 637S9, 637S10, 637S11, 637S12, 637S13, 637S14, 637S15, 637S16, 637S17, 637S18, 637S19, 637S20, 637S21, 637S22, 637S23, 637S24, 637S25, 637S26]Run time: 3,451000 </t>
  </si>
  <si>
    <t xml:space="preserve">Cost: 31860,097412 - Path: [314S6, 512S3, 512S4, 512S5, 512S6, 512S7, 512S8, 512S9, 540S14, 194S0, 435S1, 435S2, 435S3, 435S4, 435S5, 520S9, 520S10, 336S9, 336S10, 336S11, 336S12, 336S13, 336S14, 470S8, 470S9, 470S10, 470S11, 470S12, 470S13, 470S14, 470S15, 470S16, 470S17, 470S18, 470S19, 591S2, 637S0, 637S1, 637S2, 299S2, 637S4, 637S5, 637S6, 637S7, 637S8, 637S9, 637S10, 637S11, 637S12, 637S13, 637S14, 637S15, 637S16, 637S17, 637S18, 637S19, 637S20, 637S21, 637S22, 637S23, 637S24, 637S25, 637S26]Run time: 3,872000 </t>
  </si>
  <si>
    <t xml:space="preserve">Cost: 32173,114321 - Path: [314S6, 314S7, 314S8, 314S9, 314S10, 314S11, 314S12, 451S6, 451S7, 451S8, 451S9, 451S10, 96S7, 399S8, 399S9, 399S10, 69S10, 399S12, 399S13, 399S14, 372S6, 372S7, 372S8, 372S9, 372S10, 336S14, 470S8, 470S9, 470S10, 470S11, 470S12, 470S13, 470S14, 470S15, 470S16, 470S17, 470S18, 470S19, 591S2, 637S0, 637S1, 637S2, 299S2, 637S4, 637S5, 637S6, 637S7, 637S8, 637S9, 637S10, 637S11, 637S12, 637S13, 637S14, 637S15, 637S16, 637S17, 637S18, 637S19, 637S20, 637S21, 637S22, 637S23, 637S24, 637S25, 637S26]Run time: 5,368000 </t>
  </si>
  <si>
    <t xml:space="preserve">Cost: 31860,097412 - Path: [314S6, 512S3, 512S4, 512S5, 512S6, 512S7, 512S8, 512S9, 540S14, 194S0, 435S1, 435S2, 435S3, 435S4, 435S5, 520S9, 520S10, 336S9, 336S10, 336S11, 336S12, 336S13, 336S14, 470S8, 470S9, 470S10, 470S11, 470S12, 470S13, 470S14, 470S15, 470S16, 470S17, 470S18, 470S19, 591S2, 637S0, 637S1, 637S2, 299S2, 637S4, 637S5, 637S6, 637S7, 637S8, 637S9, 637S10, 637S11, 637S12, 637S13, 637S14, 637S15, 637S16, 637S17, 637S18, 637S19, 637S20, 637S21, 637S22, 637S23, 637S24, 637S25, 637S26]Run time: 3,540000 </t>
  </si>
  <si>
    <t xml:space="preserve">Cost: 32173,114321 - Path: [314S6, 314S7, 314S8, 314S9, 314S10, 314S11, 314S12, 451S6, 451S7, 451S8, 451S9, 451S10, 96S7, 399S8, 399S9, 399S10, 69S10, 399S12, 399S13, 399S14, 372S6, 372S7, 372S8, 372S9, 372S10, 336S14, 470S8, 470S9, 470S10, 470S11, 470S12, 470S13, 470S14, 470S15, 470S16, 470S17, 470S18, 470S19, 591S2, 637S0, 637S1, 637S2, 299S2, 637S4, 637S5, 637S6, 637S7, 637S8, 637S9, 637S10, 637S11, 637S12, 637S13, 637S14, 637S15, 637S16, 637S17, 637S18, 637S19, 637S20, 637S21, 637S22, 637S23, 637S24, 637S25, 637S26]Run time: 4,243000 </t>
  </si>
  <si>
    <t xml:space="preserve">Cost: 32099,801420 - Path: [314S6, 512S3, 512S4, 512S5, 512S6, 512S7, 512S8, 512S9, 540S14, 194S0, 435S1, 435S2, 435S3, 435S4, 435S5, 520S9, 520S10, 39S10, 39S11, 431S7, 336S12, 336S13, 336S14, 470S8, 470S9, 470S10, 470S11, 470S12, 470S13, 470S14, 470S15, 470S16, 470S17, 470S18, 470S19, 591S2, 637S0, 637S1, 637S2, 299S2, 637S4, 637S5, 637S6, 637S7, 637S8, 637S9, 637S10, 637S11, 637S12, 637S13, 637S14, 637S15, 637S16, 637S17, 637S18, 637S19, 637S20, 637S21, 637S22, 637S23, 637S24, 637S25, 637S26]Run time: 3,967000 </t>
  </si>
  <si>
    <t xml:space="preserve">Cost: 32171,430523 - Path: [314S6, 512S3, 512S4, 512S5, 512S6, 512S7, 512S8, 490S0, 399S7, 399S8, 399S9, 399S10, 69S10, 399S12, 399S13, 399S14, 372S6, 372S7, 372S8, 372S9, 372S10, 336S14, 470S8, 470S9, 470S10, 470S11, 470S12, 470S13, 470S14, 470S15, 470S16, 470S17, 470S18, 470S19, 591S2, 637S0, 637S1, 637S2, 299S2, 637S4, 637S5, 637S6, 637S7, 637S8, 637S9, 637S10, 637S11, 637S12, 637S13, 637S14, 637S15, 637S16, 637S17, 637S18, 637S19, 637S20, 637S21, 637S22, 637S23, 637S24, 637S25, 637S26]Run time: 6,716000 </t>
  </si>
  <si>
    <t xml:space="preserve">Cost: 31901,504194 - Path: [314S6, 512S3, 512S4, 512S5, 512S6, 512S7, 512S8, 512S9, 314S16, 314S17, 314S18, 314S19, 14S13, 314S21, 314S22, 372S6, 372S7, 372S8, 372S9, 372S10, 336S14, 470S8, 470S9, 470S10, 470S11, 470S12, 470S13, 470S14, 470S15, 470S16, 470S17, 470S18, 470S19, 591S2, 637S0, 637S1, 637S2, 299S2, 637S4, 637S5, 637S6, 637S7, 637S8, 637S9, 637S10, 637S11, 637S12, 637S13, 637S14, 637S15, 637S16, 637S17, 637S18, 637S19, 637S20, 637S21, 637S22, 637S23, 637S24, 637S25, 637S26]Run time: 4,619000 </t>
  </si>
  <si>
    <t>Best result: 31860,097412 - Average Result: 32044,380186 - Standard Deviation: 151,791704 - Run time: 44,115000</t>
  </si>
  <si>
    <t>Source, Target 561S4, 637S27 : 92.7044167525475</t>
  </si>
  <si>
    <t>Ants:10000 - Pheromone:0.00578394030065384 - Alpha:0.806228368818439 - Beta:0.0014237056513854984 - Evaporation:0.590998398950458</t>
  </si>
  <si>
    <t xml:space="preserve">Cost: 32904,951447 - Path: [561S4, 561S5, 561S6, 14S13, 314S21, 314S22, 372S6, 372S7, 372S8, 372S9, 372S10, 336S14, 470S8, 470S9, 470S10, 470S11, 470S12, 470S13, 470S14, 470S15, 470S16, 470S17, 470S18, 470S19, 591S2, 637S0, 637S1, 637S2, 299S2, 637S4, 637S5, 637S6, 637S7, 637S8, 637S9, 637S10, 637S11, 637S12, 637S13, 637S14, 637S15, 637S16, 637S17, 637S18, 637S19, 637S20, 637S21, 637S22, 637S23, 637S24, 637S25, 637S26, 637S27]Run time: 4,250000 </t>
  </si>
  <si>
    <t xml:space="preserve">Cost: 32904,951447 - Path: [561S4, 561S5, 561S6, 14S13, 314S21, 314S22, 372S6, 372S7, 372S8, 372S9, 372S10, 336S14, 470S8, 470S9, 470S10, 470S11, 470S12, 470S13, 470S14, 470S15, 470S16, 470S17, 470S18, 470S19, 591S2, 637S0, 637S1, 637S2, 299S2, 637S4, 637S5, 637S6, 637S7, 637S8, 637S9, 637S10, 637S11, 637S12, 637S13, 637S14, 637S15, 637S16, 637S17, 637S18, 637S19, 637S20, 637S21, 637S22, 637S23, 637S24, 637S25, 637S26, 637S27]Run time: 4,336000 </t>
  </si>
  <si>
    <t xml:space="preserve">Cost: 32904,951447 - Path: [561S4, 561S5, 561S6, 14S13, 314S21, 314S22, 372S6, 372S7, 372S8, 372S9, 372S10, 336S14, 470S8, 470S9, 470S10, 470S11, 470S12, 470S13, 470S14, 470S15, 470S16, 470S17, 470S18, 470S19, 591S2, 637S0, 637S1, 637S2, 299S2, 637S4, 637S5, 637S6, 637S7, 637S8, 637S9, 637S10, 637S11, 637S12, 637S13, 637S14, 637S15, 637S16, 637S17, 637S18, 637S19, 637S20, 637S21, 637S22, 637S23, 637S24, 637S25, 637S26, 637S27]Run time: 5,074000 </t>
  </si>
  <si>
    <t xml:space="preserve">Cost: 32904,951447 - Path: [561S4, 561S5, 561S6, 14S13, 314S21, 314S22, 372S6, 372S7, 372S8, 372S9, 372S10, 336S14, 470S8, 470S9, 470S10, 470S11, 470S12, 470S13, 470S14, 470S15, 470S16, 470S17, 470S18, 470S19, 591S2, 637S0, 637S1, 637S2, 299S2, 637S4, 637S5, 637S6, 637S7, 637S8, 637S9, 637S10, 637S11, 637S12, 637S13, 637S14, 637S15, 637S16, 637S17, 637S18, 637S19, 637S20, 637S21, 637S22, 637S23, 637S24, 637S25, 637S26, 637S27]Run time: 4,045000 </t>
  </si>
  <si>
    <t xml:space="preserve">Cost: 32904,951447 - Path: [561S4, 561S5, 561S6, 14S13, 314S21, 314S22, 372S6, 372S7, 372S8, 372S9, 372S10, 336S14, 470S8, 470S9, 470S10, 470S11, 470S12, 470S13, 470S14, 470S15, 470S16, 470S17, 470S18, 470S19, 591S2, 637S0, 637S1, 637S2, 299S2, 637S4, 637S5, 637S6, 637S7, 637S8, 637S9, 637S10, 637S11, 637S12, 637S13, 637S14, 637S15, 637S16, 637S17, 637S18, 637S19, 637S20, 637S21, 637S22, 637S23, 637S24, 637S25, 637S26, 637S27]Run time: 4,067000 </t>
  </si>
  <si>
    <t xml:space="preserve">Cost: 32904,951447 - Path: [561S4, 561S5, 561S6, 14S13, 314S21, 314S22, 372S6, 372S7, 372S8, 372S9, 372S10, 336S14, 470S8, 470S9, 470S10, 470S11, 470S12, 470S13, 470S14, 470S15, 470S16, 470S17, 470S18, 470S19, 591S2, 637S0, 637S1, 637S2, 299S2, 637S4, 637S5, 637S6, 637S7, 637S8, 637S9, 637S10, 637S11, 637S12, 637S13, 637S14, 637S15, 637S16, 637S17, 637S18, 637S19, 637S20, 637S21, 637S22, 637S23, 637S24, 637S25, 637S26, 637S27]Run time: 4,227000 </t>
  </si>
  <si>
    <t xml:space="preserve">Cost: 32904,951447 - Path: [561S4, 561S5, 561S6, 14S13, 314S21, 314S22, 372S6, 372S7, 372S8, 372S9, 372S10, 336S14, 470S8, 470S9, 470S10, 470S11, 470S12, 470S13, 470S14, 470S15, 470S16, 470S17, 470S18, 470S19, 591S2, 637S0, 637S1, 637S2, 299S2, 637S4, 637S5, 637S6, 637S7, 637S8, 637S9, 637S10, 637S11, 637S12, 637S13, 637S14, 637S15, 637S16, 637S17, 637S18, 637S19, 637S20, 637S21, 637S22, 637S23, 637S24, 637S25, 637S26, 637S27]Run time: 3,954000 </t>
  </si>
  <si>
    <t xml:space="preserve">Cost: 32904,951447 - Path: [561S4, 561S5, 561S6, 14S13, 314S21, 314S22, 372S6, 372S7, 372S8, 372S9, 372S10, 336S14, 470S8, 470S9, 470S10, 470S11, 470S12, 470S13, 470S14, 470S15, 470S16, 470S17, 470S18, 470S19, 591S2, 637S0, 637S1, 637S2, 299S2, 637S4, 637S5, 637S6, 637S7, 637S8, 637S9, 637S10, 637S11, 637S12, 637S13, 637S14, 637S15, 637S16, 637S17, 637S18, 637S19, 637S20, 637S21, 637S22, 637S23, 637S24, 637S25, 637S26, 637S27]Run time: 4,367000 </t>
  </si>
  <si>
    <t xml:space="preserve">Cost: 32904,951447 - Path: [561S4, 561S5, 561S6, 14S13, 314S21, 314S22, 372S6, 372S7, 372S8, 372S9, 372S10, 336S14, 470S8, 470S9, 470S10, 470S11, 470S12, 470S13, 470S14, 470S15, 470S16, 470S17, 470S18, 470S19, 591S2, 637S0, 637S1, 637S2, 299S2, 637S4, 637S5, 637S6, 637S7, 637S8, 637S9, 637S10, 637S11, 637S12, 637S13, 637S14, 637S15, 637S16, 637S17, 637S18, 637S19, 637S20, 637S21, 637S22, 637S23, 637S24, 637S25, 637S26, 637S27]Run time: 4,216000 </t>
  </si>
  <si>
    <t xml:space="preserve">Cost: 32904,951447 - Path: [561S4, 561S5, 561S6, 14S13, 314S21, 314S22, 372S6, 372S7, 372S8, 372S9, 372S10, 336S14, 470S8, 470S9, 470S10, 470S11, 470S12, 470S13, 470S14, 470S15, 470S16, 470S17, 470S18, 470S19, 591S2, 637S0, 637S1, 637S2, 299S2, 637S4, 637S5, 637S6, 637S7, 637S8, 637S9, 637S10, 637S11, 637S12, 637S13, 637S14, 637S15, 637S16, 637S17, 637S18, 637S19, 637S20, 637S21, 637S22, 637S23, 637S24, 637S25, 637S26, 637S27]Run time: 4,153000 </t>
  </si>
  <si>
    <t>Best result: 32904,951447 - Average Result: 32904,951447 - Standard Deviation: 0,000000 - Run time: 42,689000</t>
  </si>
  <si>
    <t>Source, Target 505S2, 637S28 : 103.53299511089845</t>
  </si>
  <si>
    <t>Ants:17000 - Pheromone:0.00578394030065384 - Alpha:2.17565878125593 - Beta:0.393466733904914 - Evaporation:0.436257887844136</t>
  </si>
  <si>
    <t xml:space="preserve">Cost: 35683,018659 - Path: [505S2, 505S3, 386S5, 386S6, 285S8, 285S9, 285S10, 621S4, 621S5, 621S6, 621S7, 621S8, 621S9, 621S10, 647S2, 647S3, 9S14, 513S11, 513S12, 513S13, 513S14, 546S0, 546S1, 546S2, 431S7, 336S12, 336S13, 336S14, 470S8, 470S9, 470S10, 470S11, 470S12, 470S13, 470S14, 470S15, 470S16, 470S17, 470S18, 470S19, 591S2, 637S0, 637S1, 637S2, 299S2, 637S4, 637S5, 637S6, 637S7, 637S8, 637S9, 637S10, 637S11, 637S12, 637S13, 637S14, 637S15, 637S16, 637S17, 637S18, 637S19, 637S20, 637S21, 637S22, 637S23, 637S24, 637S25, 637S26, 637S27, 637S28]Run time: 13,014000 </t>
  </si>
  <si>
    <t xml:space="preserve">Cost: 35683,018659 - Path: [505S2, 505S3, 386S5, 386S6, 285S8, 285S9, 285S10, 621S4, 621S5, 621S6, 621S7, 621S8, 621S9, 621S10, 647S2, 647S3, 9S14, 513S11, 513S12, 513S13, 513S14, 546S0, 546S1, 546S2, 431S7, 336S12, 336S13, 336S14, 470S8, 470S9, 470S10, 470S11, 470S12, 470S13, 470S14, 470S15, 470S16, 470S17, 470S18, 470S19, 591S2, 637S0, 637S1, 637S2, 299S2, 637S4, 637S5, 637S6, 637S7, 637S8, 637S9, 637S10, 637S11, 637S12, 637S13, 637S14, 637S15, 637S16, 637S17, 637S18, 637S19, 637S20, 637S21, 637S22, 637S23, 637S24, 637S25, 637S26, 637S27, 637S28]Run time: 13,654000 </t>
  </si>
  <si>
    <t xml:space="preserve">Cost: 35028,285717 - Path: [505S2, 505S3, 386S5, 386S6, 386S7, 386S8, 632S4, 632S5, 500S1, 326S2, 80S9, 185S25, 433S15, 541S12, 569S6, 569S7, 610S1, 610S2, 610S3, 541S9, 470S5, 470S6, 470S7, 470S8, 470S9, 470S10, 470S11, 470S12, 470S13, 470S14, 470S15, 470S16, 470S17, 470S18, 470S19, 591S2, 637S0, 637S1, 637S2, 299S2, 637S4, 637S5, 637S6, 637S7, 637S8, 637S9, 637S10, 637S11, 637S12, 637S13, 637S14, 637S15, 637S16, 637S17, 637S18, 637S19, 637S20, 637S21, 637S22, 637S23, 637S24, 637S25, 637S26, 637S27, 637S28]Run time: 10,369000 </t>
  </si>
  <si>
    <t xml:space="preserve">Cost: 35028,285717 - Path: [505S2, 505S3, 386S5, 386S6, 386S7, 386S8, 632S4, 632S5, 500S1, 326S2, 80S9, 185S25, 433S15, 541S12, 569S6, 569S7, 610S1, 610S2, 610S3, 541S9, 470S5, 470S6, 470S7, 470S8, 470S9, 470S10, 470S11, 470S12, 470S13, 470S14, 470S15, 470S16, 470S17, 470S18, 470S19, 591S2, 637S0, 637S1, 637S2, 299S2, 637S4, 637S5, 637S6, 637S7, 637S8, 637S9, 637S10, 637S11, 637S12, 637S13, 637S14, 637S15, 637S16, 637S17, 637S18, 637S19, 637S20, 637S21, 637S22, 637S23, 637S24, 637S25, 637S26, 637S27, 637S28]Run time: 12,305000 </t>
  </si>
  <si>
    <t xml:space="preserve">Cost: 35089,252331 - Path: [505S2, 505S3, 386S5, 386S6, 285S8, 285S9, 386S7, 386S8, 632S4, 632S5, 500S1, 326S2, 80S9, 185S25, 433S15, 541S12, 569S6, 569S7, 610S1, 610S2, 610S3, 541S9, 470S5, 470S6, 470S7, 470S8, 470S9, 470S10, 470S11, 470S12, 470S13, 470S14, 470S15, 470S16, 470S17, 470S18, 470S19, 591S2, 637S0, 637S1, 637S2, 299S2, 637S4, 637S5, 637S6, 637S7, 637S8, 637S9, 637S10, 637S11, 637S12, 637S13, 637S14, 637S15, 637S16, 637S17, 637S18, 637S19, 637S20, 637S21, 637S22, 637S23, 637S24, 637S25, 637S26, 637S27, 637S28]Run time: 12,868000 </t>
  </si>
  <si>
    <t xml:space="preserve">Cost: 35683,018659 - Path: [505S2, 505S3, 386S5, 386S6, 285S8, 285S9, 285S10, 621S4, 621S5, 621S6, 621S7, 621S8, 621S9, 621S10, 647S2, 647S3, 9S14, 513S11, 513S12, 513S13, 513S14, 546S0, 546S1, 546S2, 431S7, 336S12, 336S13, 336S14, 470S8, 470S9, 470S10, 470S11, 470S12, 470S13, 470S14, 470S15, 470S16, 470S17, 470S18, 470S19, 591S2, 637S0, 637S1, 637S2, 299S2, 637S4, 637S5, 637S6, 637S7, 637S8, 637S9, 637S10, 637S11, 637S12, 637S13, 637S14, 637S15, 637S16, 637S17, 637S18, 637S19, 637S20, 637S21, 637S22, 637S23, 637S24, 637S25, 637S26, 637S27, 637S28]Run time: 10,149000 </t>
  </si>
  <si>
    <t xml:space="preserve">Cost: 35028,285717 - Path: [505S2, 505S3, 386S5, 386S6, 386S7, 386S8, 632S4, 632S5, 500S1, 326S2, 80S9, 185S25, 433S15, 541S12, 569S6, 569S7, 610S1, 610S2, 610S3, 541S9, 470S5, 470S6, 470S7, 470S8, 470S9, 470S10, 470S11, 470S12, 470S13, 470S14, 470S15, 470S16, 470S17, 470S18, 470S19, 591S2, 637S0, 637S1, 637S2, 299S2, 637S4, 637S5, 637S6, 637S7, 637S8, 637S9, 637S10, 637S11, 637S12, 637S13, 637S14, 637S15, 637S16, 637S17, 637S18, 637S19, 637S20, 637S21, 637S22, 637S23, 637S24, 637S25, 637S26, 637S27, 637S28]Run time: 11,211000 </t>
  </si>
  <si>
    <t xml:space="preserve">Cost: 35683,018659 - Path: [505S2, 505S3, 386S5, 386S6, 285S8, 285S9, 285S10, 621S4, 621S5, 621S6, 621S7, 621S8, 621S9, 621S10, 647S2, 647S3, 9S14, 513S11, 513S12, 513S13, 513S14, 546S0, 546S1, 546S2, 431S7, 336S12, 336S13, 336S14, 470S8, 470S9, 470S10, 470S11, 470S12, 470S13, 470S14, 470S15, 470S16, 470S17, 470S18, 470S19, 591S2, 637S0, 637S1, 637S2, 299S2, 637S4, 637S5, 637S6, 637S7, 637S8, 637S9, 637S10, 637S11, 637S12, 637S13, 637S14, 637S15, 637S16, 637S17, 637S18, 637S19, 637S20, 637S21, 637S22, 637S23, 637S24, 637S25, 637S26, 637S27, 637S28]Run time: 9,365000 </t>
  </si>
  <si>
    <t xml:space="preserve">Cost: 35028,285717 - Path: [505S2, 505S3, 386S5, 386S6, 386S7, 386S8, 632S4, 632S5, 500S1, 326S2, 80S9, 185S25, 433S15, 541S12, 569S6, 569S7, 610S1, 610S2, 610S3, 541S9, 470S5, 470S6, 470S7, 470S8, 470S9, 470S10, 470S11, 470S12, 470S13, 470S14, 470S15, 470S16, 470S17, 470S18, 470S19, 591S2, 637S0, 637S1, 637S2, 299S2, 637S4, 637S5, 637S6, 637S7, 637S8, 637S9, 637S10, 637S11, 637S12, 637S13, 637S14, 637S15, 637S16, 637S17, 637S18, 637S19, 637S20, 637S21, 637S22, 637S23, 637S24, 637S25, 637S26, 637S27, 637S28]Run time: 9,272000 </t>
  </si>
  <si>
    <t xml:space="preserve">Cost: 35683,018659 - Path: [505S2, 505S3, 386S5, 386S6, 285S8, 285S9, 285S10, 621S4, 621S5, 621S6, 621S7, 621S8, 621S9, 621S10, 647S2, 647S3, 9S14, 513S11, 513S12, 513S13, 513S14, 546S0, 546S1, 546S2, 431S7, 336S12, 336S13, 336S14, 470S8, 470S9, 470S10, 470S11, 470S12, 470S13, 470S14, 470S15, 470S16, 470S17, 470S18, 470S19, 591S2, 637S0, 637S1, 637S2, 299S2, 637S4, 637S5, 637S6, 637S7, 637S8, 637S9, 637S10, 637S11, 637S12, 637S13, 637S14, 637S15, 637S16, 637S17, 637S18, 637S19, 637S20, 637S21, 637S22, 637S23, 637S24, 637S25, 637S26, 637S27, 637S28]Run time: 9,318000 </t>
  </si>
  <si>
    <t>Best result: 35028,285717 - Average Result: 35361,748849 - Standard Deviation: 339,135575 - Run time: 111,536000</t>
  </si>
  <si>
    <t>['611S7', '609S10']</t>
  </si>
  <si>
    <t>['427S19', '583S0']</t>
  </si>
  <si>
    <t>['451S2', '360S13']</t>
  </si>
  <si>
    <t>['318S11', '632S0']</t>
  </si>
  <si>
    <t>['559S1', '43S1']</t>
  </si>
  <si>
    <t>['287S17', '643S6']</t>
  </si>
  <si>
    <t>['520S4', '552S32']</t>
  </si>
  <si>
    <t>['340S7', '591S81']</t>
  </si>
  <si>
    <t>['540S14', '637S27']</t>
  </si>
  <si>
    <t>['298S3', '637S30']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</si>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</sst>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000"/>
    <numFmt numFmtId="166" formatCode="0.000"/>
    <numFmt numFmtId="167" formatCode="0.0000E+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thin">
        <color auto="1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quotePrefix="1" applyFill="1"/>
    <xf numFmtId="0" fontId="1" fillId="2" borderId="33" xfId="0" quotePrefix="1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11" fontId="0" fillId="0" borderId="0" xfId="0" applyNumberFormat="1"/>
    <xf numFmtId="11" fontId="0" fillId="4" borderId="0" xfId="0" applyNumberFormat="1" applyFill="1"/>
    <xf numFmtId="165" fontId="0" fillId="0" borderId="0" xfId="0" applyNumberFormat="1"/>
    <xf numFmtId="165" fontId="0" fillId="4" borderId="0" xfId="0" applyNumberFormat="1" applyFill="1"/>
    <xf numFmtId="47" fontId="0" fillId="0" borderId="0" xfId="0" applyNumberFormat="1"/>
    <xf numFmtId="166" fontId="0" fillId="0" borderId="0" xfId="0" applyNumberFormat="1"/>
    <xf numFmtId="0" fontId="0" fillId="0" borderId="0" xfId="0" quotePrefix="1"/>
    <xf numFmtId="0" fontId="0" fillId="0" borderId="0" xfId="0" applyFill="1"/>
    <xf numFmtId="165" fontId="0" fillId="0" borderId="0" xfId="0" applyNumberFormat="1" applyFill="1"/>
    <xf numFmtId="1" fontId="0" fillId="0" borderId="0" xfId="0" applyNumberFormat="1"/>
    <xf numFmtId="1" fontId="0" fillId="0" borderId="0" xfId="0" applyNumberFormat="1" applyFill="1"/>
    <xf numFmtId="166" fontId="0" fillId="0" borderId="0" xfId="0" applyNumberFormat="1" applyFill="1"/>
    <xf numFmtId="165" fontId="0" fillId="0" borderId="0" xfId="0" applyNumberFormat="1" applyAlignment="1">
      <alignment horizontal="right"/>
    </xf>
    <xf numFmtId="167" fontId="0" fillId="0" borderId="0" xfId="0" applyNumberFormat="1"/>
    <xf numFmtId="167" fontId="0" fillId="0" borderId="0" xfId="0" applyNumberFormat="1" applyAlignment="1">
      <alignment horizontal="right"/>
    </xf>
    <xf numFmtId="167" fontId="2" fillId="0" borderId="0" xfId="0" applyNumberFormat="1" applyFont="1"/>
    <xf numFmtId="166" fontId="2" fillId="0" borderId="0" xfId="0" applyNumberFormat="1" applyFont="1"/>
    <xf numFmtId="167" fontId="0" fillId="0" borderId="0" xfId="0" applyNumberFormat="1" applyFont="1"/>
  </cellXfs>
  <cellStyles count="1">
    <cellStyle name="Normal" xfId="0" builtinId="0"/>
  </cellStyles>
  <dxfs count="14">
    <dxf>
      <numFmt numFmtId="164" formatCode="0.00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15-11-2017 - 20.04.14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6-11-2017 - 08.35.2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5-11-2017 - 13.31.53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15-11-2017 - 15.18.21" connectionId="2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5" name="Table5" displayName="Table5" ref="D2:P26" totalsRowShown="0" tableBorderDxfId="13">
  <tableColumns count="13">
    <tableColumn id="1" name=" " dataDxfId="12"/>
    <tableColumn id="2" name="x1" dataDxfId="11">
      <calculatedColumnFormula>-(-100-1*F2+0*G2-1*H2+0*I2+0*J2)/4</calculatedColumnFormula>
    </tableColumn>
    <tableColumn id="3" name="x2" dataDxfId="10">
      <calculatedColumnFormula>-(-1*E2-1*G2+0*H2-1*I2+0*J2)/4</calculatedColumnFormula>
    </tableColumn>
    <tableColumn id="4" name="x3" dataDxfId="9">
      <calculatedColumnFormula>-(0*E2-1*F2+0*H2+0*I2-1*J2)/4</calculatedColumnFormula>
    </tableColumn>
    <tableColumn id="5" name="x4" dataDxfId="8">
      <calculatedColumnFormula>-(-100-1*E2+0*F2+0*G2-1*I2+0*J2)/4</calculatedColumnFormula>
    </tableColumn>
    <tableColumn id="6" name="x5" dataDxfId="7">
      <calculatedColumnFormula>-(0*E2-1*F2+0*G2-1*H2-1*J2)/4</calculatedColumnFormula>
    </tableColumn>
    <tableColumn id="7" name="x6" dataDxfId="6">
      <calculatedColumnFormula>-(0*E2+0*F2-1*G2+0*H2-1*I2)/4</calculatedColumnFormula>
    </tableColumn>
    <tableColumn id="8" name="erro1" dataDxfId="5">
      <calculatedColumnFormula>(E3-E2)/E2</calculatedColumnFormula>
    </tableColumn>
    <tableColumn id="9" name="erro2" dataDxfId="4">
      <calculatedColumnFormula>(F3-F2)/F2</calculatedColumnFormula>
    </tableColumn>
    <tableColumn id="10" name="erro3" dataDxfId="3">
      <calculatedColumnFormula>(G3-G2)/G2</calculatedColumnFormula>
    </tableColumn>
    <tableColumn id="11" name="erro4" dataDxfId="2">
      <calculatedColumnFormula>(H3-H2)/H2</calculatedColumnFormula>
    </tableColumn>
    <tableColumn id="12" name="erro5" dataDxfId="1">
      <calculatedColumnFormula>(I3-I2)/I2</calculatedColumnFormula>
    </tableColumn>
    <tableColumn id="13" name="erro6" dataDxfId="0">
      <calculatedColumnFormula>(J3-J2)/J2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D26"/>
  <sheetViews>
    <sheetView topLeftCell="I1" zoomScale="130" zoomScaleNormal="130" workbookViewId="0">
      <selection activeCell="AB6" sqref="AB6"/>
    </sheetView>
  </sheetViews>
  <sheetFormatPr defaultRowHeight="15" x14ac:dyDescent="0.25"/>
  <cols>
    <col min="4" max="4" width="10.42578125" customWidth="1"/>
  </cols>
  <sheetData>
    <row r="1" spans="4:30" ht="15.75" thickBot="1" x14ac:dyDescent="0.3"/>
    <row r="2" spans="4:30" ht="15.75" thickBot="1" x14ac:dyDescent="0.3">
      <c r="D2" s="46" t="s">
        <v>13</v>
      </c>
      <c r="E2" s="7" t="s">
        <v>0</v>
      </c>
      <c r="F2" s="7" t="s">
        <v>1</v>
      </c>
      <c r="G2" s="7" t="s">
        <v>2</v>
      </c>
      <c r="H2" s="7" t="s">
        <v>3</v>
      </c>
      <c r="I2" s="7" t="s">
        <v>4</v>
      </c>
      <c r="J2" s="7" t="s">
        <v>5</v>
      </c>
      <c r="K2" s="8" t="s">
        <v>6</v>
      </c>
      <c r="L2" s="8" t="s">
        <v>7</v>
      </c>
      <c r="M2" s="9" t="s">
        <v>8</v>
      </c>
      <c r="N2" s="10" t="s">
        <v>9</v>
      </c>
      <c r="O2" s="11" t="s">
        <v>10</v>
      </c>
      <c r="P2" s="37" t="s">
        <v>11</v>
      </c>
    </row>
    <row r="3" spans="4:30" ht="30.75" customHeight="1" thickBot="1" x14ac:dyDescent="0.3">
      <c r="D3" s="17" t="s">
        <v>12</v>
      </c>
      <c r="E3" s="18">
        <v>1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9">
        <v>0.5</v>
      </c>
      <c r="L3" s="19">
        <v>0.5</v>
      </c>
      <c r="M3" s="20">
        <v>0.5</v>
      </c>
      <c r="N3" s="21">
        <v>0.5</v>
      </c>
      <c r="O3" s="22">
        <v>0.5</v>
      </c>
      <c r="P3" s="38">
        <v>0.5</v>
      </c>
    </row>
    <row r="4" spans="4:30" x14ac:dyDescent="0.25">
      <c r="D4" s="1">
        <v>0</v>
      </c>
      <c r="E4" s="12">
        <f>-(-100-1*F3+0*G3-1*H3+0*I3+0*J3)/4</f>
        <v>25.5</v>
      </c>
      <c r="F4" s="12">
        <f>-(-1*E3-1*G3+0*H3-1*I3+0*J3)/4</f>
        <v>0.75</v>
      </c>
      <c r="G4" s="12">
        <f>-(0*E3-1*F3+0*H3+0*I3-1*J3)/4</f>
        <v>0.5</v>
      </c>
      <c r="H4" s="12">
        <f>-(-100-1*E3+0*F3+0*G3-1*I3+0*J3)/4</f>
        <v>25.5</v>
      </c>
      <c r="I4" s="12">
        <f>-(0*E3-1*F3+0*G3-1*H3-1*J3)/4</f>
        <v>0.75</v>
      </c>
      <c r="J4" s="12">
        <f>-(0*E3+0*F3-1*G3+0*H3-1*I3)/4</f>
        <v>0.5</v>
      </c>
      <c r="K4" s="13">
        <f t="shared" ref="K4:P4" si="0">(E4-E3)/E3</f>
        <v>24.5</v>
      </c>
      <c r="L4" s="13">
        <f t="shared" si="0"/>
        <v>-0.25</v>
      </c>
      <c r="M4" s="14">
        <f t="shared" si="0"/>
        <v>-0.5</v>
      </c>
      <c r="N4" s="15">
        <f t="shared" si="0"/>
        <v>24.5</v>
      </c>
      <c r="O4" s="16">
        <f t="shared" si="0"/>
        <v>-0.25</v>
      </c>
      <c r="P4" s="24">
        <f t="shared" si="0"/>
        <v>-0.5</v>
      </c>
    </row>
    <row r="5" spans="4:30" x14ac:dyDescent="0.25">
      <c r="D5" s="23">
        <v>1</v>
      </c>
      <c r="E5" s="2">
        <f t="shared" ref="E5:E26" si="1">-(-100-1*F4+0*G4-1*H4+0*I4+0*J4)/4</f>
        <v>31.5625</v>
      </c>
      <c r="F5" s="2">
        <f t="shared" ref="F5:F26" si="2">-(-1*E4-1*G4+0*H4-1*I4+0*J4)/4</f>
        <v>6.6875</v>
      </c>
      <c r="G5" s="2">
        <f t="shared" ref="G5:G26" si="3">-(0*E4-1*F4+0*H4+0*I4-1*J4)/4</f>
        <v>0.3125</v>
      </c>
      <c r="H5" s="2">
        <f t="shared" ref="H5:H26" si="4">-(-100-1*E4+0*F4+0*G4-1*I4+0*J4)/4</f>
        <v>31.5625</v>
      </c>
      <c r="I5" s="2">
        <f t="shared" ref="I5:I26" si="5">-(0*E4-1*F4+0*G4-1*H4-1*J4)/4</f>
        <v>6.6875</v>
      </c>
      <c r="J5" s="2">
        <f t="shared" ref="J5:J26" si="6">-(0*E4+0*F4-1*G4+0*H4-1*I4)/4</f>
        <v>0.3125</v>
      </c>
      <c r="K5" s="5">
        <f t="shared" ref="K5:K26" si="7">(E5-E4)/E4</f>
        <v>0.23774509803921567</v>
      </c>
      <c r="L5" s="5">
        <f t="shared" ref="L5:L26" si="8">(F5-F4)/F4</f>
        <v>7.916666666666667</v>
      </c>
      <c r="M5" s="3">
        <f t="shared" ref="M5:M26" si="9">(G5-G4)/G4</f>
        <v>-0.375</v>
      </c>
      <c r="N5" s="4">
        <f t="shared" ref="N5:N26" si="10">(H5-H4)/H4</f>
        <v>0.23774509803921567</v>
      </c>
      <c r="O5" s="6">
        <f t="shared" ref="O5:O26" si="11">(I5-I4)/I4</f>
        <v>7.916666666666667</v>
      </c>
      <c r="P5" s="25">
        <f t="shared" ref="P5:P26" si="12">(J5-J4)/J4</f>
        <v>-0.375</v>
      </c>
    </row>
    <row r="6" spans="4:30" x14ac:dyDescent="0.25">
      <c r="D6" s="23">
        <v>2</v>
      </c>
      <c r="E6" s="2">
        <f t="shared" si="1"/>
        <v>34.5625</v>
      </c>
      <c r="F6" s="2">
        <f t="shared" si="2"/>
        <v>9.640625</v>
      </c>
      <c r="G6" s="2">
        <f t="shared" si="3"/>
        <v>1.75</v>
      </c>
      <c r="H6" s="2">
        <f t="shared" si="4"/>
        <v>34.5625</v>
      </c>
      <c r="I6" s="2">
        <f t="shared" si="5"/>
        <v>9.640625</v>
      </c>
      <c r="J6" s="2">
        <f t="shared" si="6"/>
        <v>1.75</v>
      </c>
      <c r="K6" s="5">
        <f t="shared" si="7"/>
        <v>9.5049504950495051E-2</v>
      </c>
      <c r="L6" s="5">
        <f t="shared" si="8"/>
        <v>0.44158878504672899</v>
      </c>
      <c r="M6" s="3">
        <f t="shared" si="9"/>
        <v>4.5999999999999996</v>
      </c>
      <c r="N6" s="4">
        <f t="shared" si="10"/>
        <v>9.5049504950495051E-2</v>
      </c>
      <c r="O6" s="6">
        <f t="shared" si="11"/>
        <v>0.44158878504672899</v>
      </c>
      <c r="P6" s="25">
        <f t="shared" si="12"/>
        <v>4.5999999999999996</v>
      </c>
    </row>
    <row r="7" spans="4:30" x14ac:dyDescent="0.25">
      <c r="D7" s="23">
        <v>3</v>
      </c>
      <c r="E7" s="2">
        <f t="shared" si="1"/>
        <v>36.05078125</v>
      </c>
      <c r="F7" s="2">
        <f t="shared" si="2"/>
        <v>11.48828125</v>
      </c>
      <c r="G7" s="2">
        <f t="shared" si="3"/>
        <v>2.84765625</v>
      </c>
      <c r="H7" s="2">
        <f t="shared" si="4"/>
        <v>36.05078125</v>
      </c>
      <c r="I7" s="2">
        <f t="shared" si="5"/>
        <v>11.48828125</v>
      </c>
      <c r="J7" s="2">
        <f t="shared" si="6"/>
        <v>2.84765625</v>
      </c>
      <c r="K7" s="5">
        <f t="shared" si="7"/>
        <v>4.3060578661844484E-2</v>
      </c>
      <c r="L7" s="5">
        <f t="shared" si="8"/>
        <v>0.19165316045380876</v>
      </c>
      <c r="M7" s="3">
        <f t="shared" si="9"/>
        <v>0.6272321428571429</v>
      </c>
      <c r="N7" s="4">
        <f t="shared" si="10"/>
        <v>4.3060578661844484E-2</v>
      </c>
      <c r="O7" s="6">
        <f t="shared" si="11"/>
        <v>0.19165316045380876</v>
      </c>
      <c r="P7" s="25">
        <f t="shared" si="12"/>
        <v>0.6272321428571429</v>
      </c>
    </row>
    <row r="8" spans="4:30" ht="15.75" thickBot="1" x14ac:dyDescent="0.3">
      <c r="D8" s="23">
        <v>4</v>
      </c>
      <c r="E8" s="2">
        <f t="shared" si="1"/>
        <v>36.884765625</v>
      </c>
      <c r="F8" s="2">
        <f t="shared" si="2"/>
        <v>12.5966796875</v>
      </c>
      <c r="G8" s="2">
        <f t="shared" si="3"/>
        <v>3.583984375</v>
      </c>
      <c r="H8" s="2">
        <f t="shared" si="4"/>
        <v>36.884765625</v>
      </c>
      <c r="I8" s="2">
        <f t="shared" si="5"/>
        <v>12.5966796875</v>
      </c>
      <c r="J8" s="2">
        <f t="shared" si="6"/>
        <v>3.583984375</v>
      </c>
      <c r="K8" s="5">
        <f t="shared" si="7"/>
        <v>2.3133600606782968E-2</v>
      </c>
      <c r="L8" s="5">
        <f t="shared" si="8"/>
        <v>9.6480788847330842E-2</v>
      </c>
      <c r="M8" s="3">
        <f t="shared" si="9"/>
        <v>0.25857338820301784</v>
      </c>
      <c r="N8" s="4">
        <f t="shared" si="10"/>
        <v>2.3133600606782968E-2</v>
      </c>
      <c r="O8" s="6">
        <f t="shared" si="11"/>
        <v>9.6480788847330842E-2</v>
      </c>
      <c r="P8" s="25">
        <f t="shared" si="12"/>
        <v>0.25857338820301784</v>
      </c>
    </row>
    <row r="9" spans="4:30" x14ac:dyDescent="0.25">
      <c r="D9" s="23">
        <v>5</v>
      </c>
      <c r="E9" s="2">
        <f t="shared" si="1"/>
        <v>37.370361328125</v>
      </c>
      <c r="F9" s="2">
        <f t="shared" si="2"/>
        <v>13.266357421875</v>
      </c>
      <c r="G9" s="2">
        <f t="shared" si="3"/>
        <v>4.045166015625</v>
      </c>
      <c r="H9" s="2">
        <f t="shared" si="4"/>
        <v>37.370361328125</v>
      </c>
      <c r="I9" s="2">
        <f t="shared" si="5"/>
        <v>13.266357421875</v>
      </c>
      <c r="J9" s="2">
        <f t="shared" si="6"/>
        <v>4.045166015625</v>
      </c>
      <c r="K9" s="5">
        <f t="shared" si="7"/>
        <v>1.3165210484511518E-2</v>
      </c>
      <c r="L9" s="5">
        <f t="shared" si="8"/>
        <v>5.3163035894255369E-2</v>
      </c>
      <c r="M9" s="3">
        <f t="shared" si="9"/>
        <v>0.12867847411444142</v>
      </c>
      <c r="N9" s="4">
        <f t="shared" si="10"/>
        <v>1.3165210484511518E-2</v>
      </c>
      <c r="O9" s="6">
        <f t="shared" si="11"/>
        <v>5.3163035894255369E-2</v>
      </c>
      <c r="P9" s="25">
        <f t="shared" si="12"/>
        <v>0.12867847411444142</v>
      </c>
      <c r="R9" s="47" t="s">
        <v>14</v>
      </c>
      <c r="S9" s="40" t="s">
        <v>0</v>
      </c>
      <c r="T9" s="40" t="s">
        <v>1</v>
      </c>
      <c r="U9" s="40" t="s">
        <v>2</v>
      </c>
      <c r="V9" s="40" t="s">
        <v>3</v>
      </c>
      <c r="W9" s="40" t="s">
        <v>4</v>
      </c>
      <c r="X9" s="40" t="s">
        <v>5</v>
      </c>
      <c r="Y9" s="41" t="s">
        <v>6</v>
      </c>
      <c r="Z9" s="41" t="s">
        <v>7</v>
      </c>
      <c r="AA9" s="42" t="s">
        <v>8</v>
      </c>
      <c r="AB9" s="43" t="s">
        <v>9</v>
      </c>
      <c r="AC9" s="44" t="s">
        <v>10</v>
      </c>
      <c r="AD9" s="44" t="s">
        <v>11</v>
      </c>
    </row>
    <row r="10" spans="4:30" x14ac:dyDescent="0.25">
      <c r="D10" s="23">
        <v>6</v>
      </c>
      <c r="E10" s="2">
        <f t="shared" si="1"/>
        <v>37.6591796875</v>
      </c>
      <c r="F10" s="2">
        <f t="shared" si="2"/>
        <v>13.67047119140625</v>
      </c>
      <c r="G10" s="2">
        <f t="shared" si="3"/>
        <v>4.327880859375</v>
      </c>
      <c r="H10" s="2">
        <f t="shared" si="4"/>
        <v>37.6591796875</v>
      </c>
      <c r="I10" s="2">
        <f t="shared" si="5"/>
        <v>13.67047119140625</v>
      </c>
      <c r="J10" s="2">
        <f t="shared" si="6"/>
        <v>4.327880859375</v>
      </c>
      <c r="K10" s="5">
        <f t="shared" si="7"/>
        <v>7.7285407234645815E-3</v>
      </c>
      <c r="L10" s="5">
        <f t="shared" si="8"/>
        <v>3.046154695522553E-2</v>
      </c>
      <c r="M10" s="3">
        <f t="shared" si="9"/>
        <v>6.9889552779286615E-2</v>
      </c>
      <c r="N10" s="4">
        <f t="shared" si="10"/>
        <v>7.7285407234645815E-3</v>
      </c>
      <c r="O10" s="6">
        <f t="shared" si="11"/>
        <v>3.046154695522553E-2</v>
      </c>
      <c r="P10" s="25">
        <f t="shared" si="12"/>
        <v>6.9889552779286615E-2</v>
      </c>
      <c r="R10" s="45">
        <v>20</v>
      </c>
      <c r="S10" s="32">
        <v>38.094867797748975</v>
      </c>
      <c r="T10" s="32">
        <v>14.285190605988419</v>
      </c>
      <c r="U10" s="32">
        <v>4.7615344644232209</v>
      </c>
      <c r="V10" s="32">
        <v>38.094867797748975</v>
      </c>
      <c r="W10" s="32">
        <v>14.285190605988419</v>
      </c>
      <c r="X10" s="32">
        <v>4.7615344644232209</v>
      </c>
      <c r="Y10" s="35">
        <v>6.3849293949943449E-6</v>
      </c>
      <c r="Z10" s="35">
        <v>2.4080150270090154E-5</v>
      </c>
      <c r="AA10" s="33">
        <v>5.1085189614819305E-5</v>
      </c>
      <c r="AB10" s="34">
        <v>6.3849293949943449E-6</v>
      </c>
      <c r="AC10" s="36">
        <v>2.4080150270090154E-5</v>
      </c>
      <c r="AD10" s="36">
        <v>5.1085189614819305E-5</v>
      </c>
    </row>
    <row r="11" spans="4:30" x14ac:dyDescent="0.25">
      <c r="D11" s="23">
        <v>7</v>
      </c>
      <c r="E11" s="2">
        <f t="shared" si="1"/>
        <v>37.832412719726562</v>
      </c>
      <c r="F11" s="2">
        <f t="shared" si="2"/>
        <v>13.914382934570313</v>
      </c>
      <c r="G11" s="2">
        <f t="shared" si="3"/>
        <v>4.4995880126953125</v>
      </c>
      <c r="H11" s="2">
        <f t="shared" si="4"/>
        <v>37.832412719726562</v>
      </c>
      <c r="I11" s="2">
        <f t="shared" si="5"/>
        <v>13.914382934570313</v>
      </c>
      <c r="J11" s="2">
        <f t="shared" si="6"/>
        <v>4.4995880126953125</v>
      </c>
      <c r="K11" s="5">
        <f t="shared" si="7"/>
        <v>4.6000213935637789E-3</v>
      </c>
      <c r="L11" s="5">
        <f t="shared" si="8"/>
        <v>1.7842233800792046E-2</v>
      </c>
      <c r="M11" s="3">
        <f t="shared" si="9"/>
        <v>3.9674648840751399E-2</v>
      </c>
      <c r="N11" s="4">
        <f t="shared" si="10"/>
        <v>4.6000213935637789E-3</v>
      </c>
      <c r="O11" s="6">
        <f t="shared" si="11"/>
        <v>1.7842233800792046E-2</v>
      </c>
      <c r="P11" s="25">
        <f t="shared" si="12"/>
        <v>3.9674648840751399E-2</v>
      </c>
    </row>
    <row r="12" spans="4:30" x14ac:dyDescent="0.25">
      <c r="D12" s="23">
        <v>8</v>
      </c>
      <c r="E12" s="2">
        <f t="shared" si="1"/>
        <v>37.936698913574219</v>
      </c>
      <c r="F12" s="2">
        <f t="shared" si="2"/>
        <v>14.061595916748047</v>
      </c>
      <c r="G12" s="2">
        <f t="shared" si="3"/>
        <v>4.6034927368164062</v>
      </c>
      <c r="H12" s="2">
        <f t="shared" si="4"/>
        <v>37.936698913574219</v>
      </c>
      <c r="I12" s="2">
        <f t="shared" si="5"/>
        <v>14.061595916748047</v>
      </c>
      <c r="J12" s="2">
        <f t="shared" si="6"/>
        <v>4.6034927368164062</v>
      </c>
      <c r="K12" s="5">
        <f t="shared" si="7"/>
        <v>2.7565303492599978E-3</v>
      </c>
      <c r="L12" s="5">
        <f t="shared" si="8"/>
        <v>1.0579914529445889E-2</v>
      </c>
      <c r="M12" s="3">
        <f t="shared" si="9"/>
        <v>2.3092052834155687E-2</v>
      </c>
      <c r="N12" s="4">
        <f t="shared" si="10"/>
        <v>2.7565303492599978E-3</v>
      </c>
      <c r="O12" s="6">
        <f t="shared" si="11"/>
        <v>1.0579914529445889E-2</v>
      </c>
      <c r="P12" s="25">
        <f t="shared" si="12"/>
        <v>2.3092052834155687E-2</v>
      </c>
    </row>
    <row r="13" spans="4:30" x14ac:dyDescent="0.25">
      <c r="D13" s="23">
        <v>9</v>
      </c>
      <c r="E13" s="2">
        <f t="shared" si="1"/>
        <v>37.999573707580566</v>
      </c>
      <c r="F13" s="2">
        <f t="shared" si="2"/>
        <v>14.150446891784668</v>
      </c>
      <c r="G13" s="2">
        <f t="shared" si="3"/>
        <v>4.6662721633911133</v>
      </c>
      <c r="H13" s="2">
        <f t="shared" si="4"/>
        <v>37.999573707580566</v>
      </c>
      <c r="I13" s="2">
        <f t="shared" si="5"/>
        <v>14.150446891784668</v>
      </c>
      <c r="J13" s="2">
        <f t="shared" si="6"/>
        <v>4.6662721633911133</v>
      </c>
      <c r="K13" s="5">
        <f t="shared" si="7"/>
        <v>1.6573607036707741E-3</v>
      </c>
      <c r="L13" s="5">
        <f t="shared" si="8"/>
        <v>6.3186977895443039E-3</v>
      </c>
      <c r="M13" s="3">
        <f t="shared" si="9"/>
        <v>1.363734671994352E-2</v>
      </c>
      <c r="N13" s="4">
        <f t="shared" si="10"/>
        <v>1.6573607036707741E-3</v>
      </c>
      <c r="O13" s="6">
        <f t="shared" si="11"/>
        <v>6.3186977895443039E-3</v>
      </c>
      <c r="P13" s="25">
        <f t="shared" si="12"/>
        <v>1.363734671994352E-2</v>
      </c>
    </row>
    <row r="14" spans="4:30" x14ac:dyDescent="0.25">
      <c r="D14" s="23">
        <v>10</v>
      </c>
      <c r="E14" s="2">
        <f t="shared" si="1"/>
        <v>38.037505149841309</v>
      </c>
      <c r="F14" s="2">
        <f t="shared" si="2"/>
        <v>14.204073190689087</v>
      </c>
      <c r="G14" s="2">
        <f t="shared" si="3"/>
        <v>4.7041797637939453</v>
      </c>
      <c r="H14" s="2">
        <f t="shared" si="4"/>
        <v>38.037505149841309</v>
      </c>
      <c r="I14" s="2">
        <f t="shared" si="5"/>
        <v>14.204073190689087</v>
      </c>
      <c r="J14" s="2">
        <f t="shared" si="6"/>
        <v>4.7041797637939453</v>
      </c>
      <c r="K14" s="5">
        <f t="shared" si="7"/>
        <v>9.9820704707472051E-4</v>
      </c>
      <c r="L14" s="5">
        <f t="shared" si="8"/>
        <v>3.7897247567179517E-3</v>
      </c>
      <c r="M14" s="3">
        <f t="shared" si="9"/>
        <v>8.123743981380523E-3</v>
      </c>
      <c r="N14" s="4">
        <f t="shared" si="10"/>
        <v>9.9820704707472051E-4</v>
      </c>
      <c r="O14" s="6">
        <f t="shared" si="11"/>
        <v>3.7897247567179517E-3</v>
      </c>
      <c r="P14" s="25">
        <f t="shared" si="12"/>
        <v>8.123743981380523E-3</v>
      </c>
    </row>
    <row r="15" spans="4:30" x14ac:dyDescent="0.25">
      <c r="D15" s="23">
        <v>11</v>
      </c>
      <c r="E15" s="2">
        <f t="shared" si="1"/>
        <v>38.060394585132599</v>
      </c>
      <c r="F15" s="2">
        <f t="shared" si="2"/>
        <v>14.236439526081085</v>
      </c>
      <c r="G15" s="2">
        <f t="shared" si="3"/>
        <v>4.7270632386207581</v>
      </c>
      <c r="H15" s="2">
        <f t="shared" si="4"/>
        <v>38.060394585132599</v>
      </c>
      <c r="I15" s="2">
        <f t="shared" si="5"/>
        <v>14.236439526081085</v>
      </c>
      <c r="J15" s="2">
        <f t="shared" si="6"/>
        <v>4.7270632386207581</v>
      </c>
      <c r="K15" s="5">
        <f t="shared" si="7"/>
        <v>6.0175963699832127E-4</v>
      </c>
      <c r="L15" s="5">
        <f t="shared" si="8"/>
        <v>2.2786657712531889E-3</v>
      </c>
      <c r="M15" s="3">
        <f t="shared" si="9"/>
        <v>4.8644983771532367E-3</v>
      </c>
      <c r="N15" s="4">
        <f t="shared" si="10"/>
        <v>6.0175963699832127E-4</v>
      </c>
      <c r="O15" s="6">
        <f t="shared" si="11"/>
        <v>2.2786657712531889E-3</v>
      </c>
      <c r="P15" s="25">
        <f t="shared" si="12"/>
        <v>4.8644983771532367E-3</v>
      </c>
    </row>
    <row r="16" spans="4:30" x14ac:dyDescent="0.25">
      <c r="D16" s="23">
        <v>12</v>
      </c>
      <c r="E16" s="2">
        <f t="shared" si="1"/>
        <v>38.074208527803421</v>
      </c>
      <c r="F16" s="2">
        <f t="shared" si="2"/>
        <v>14.255974337458611</v>
      </c>
      <c r="G16" s="2">
        <f t="shared" si="3"/>
        <v>4.7408756911754608</v>
      </c>
      <c r="H16" s="2">
        <f t="shared" si="4"/>
        <v>38.074208527803421</v>
      </c>
      <c r="I16" s="2">
        <f t="shared" si="5"/>
        <v>14.255974337458611</v>
      </c>
      <c r="J16" s="2">
        <f t="shared" si="6"/>
        <v>4.7408756911754608</v>
      </c>
      <c r="K16" s="5">
        <f t="shared" si="7"/>
        <v>3.6294796261040964E-4</v>
      </c>
      <c r="L16" s="5">
        <f t="shared" si="8"/>
        <v>1.3721697297795319E-3</v>
      </c>
      <c r="M16" s="3">
        <f t="shared" si="9"/>
        <v>2.9219944514076134E-3</v>
      </c>
      <c r="N16" s="4">
        <f t="shared" si="10"/>
        <v>3.6294796261040964E-4</v>
      </c>
      <c r="O16" s="6">
        <f t="shared" si="11"/>
        <v>1.3721697297795319E-3</v>
      </c>
      <c r="P16" s="25">
        <f t="shared" si="12"/>
        <v>2.9219944514076134E-3</v>
      </c>
    </row>
    <row r="17" spans="4:16" x14ac:dyDescent="0.25">
      <c r="D17" s="23">
        <v>13</v>
      </c>
      <c r="E17" s="2">
        <f t="shared" si="1"/>
        <v>38.082545716315508</v>
      </c>
      <c r="F17" s="2">
        <f t="shared" si="2"/>
        <v>14.267764639109373</v>
      </c>
      <c r="G17" s="2">
        <f t="shared" si="3"/>
        <v>4.7492125071585178</v>
      </c>
      <c r="H17" s="2">
        <f t="shared" si="4"/>
        <v>38.082545716315508</v>
      </c>
      <c r="I17" s="2">
        <f t="shared" si="5"/>
        <v>14.267764639109373</v>
      </c>
      <c r="J17" s="2">
        <f t="shared" si="6"/>
        <v>4.7492125071585178</v>
      </c>
      <c r="K17" s="5">
        <f t="shared" si="7"/>
        <v>2.1897207675370837E-4</v>
      </c>
      <c r="L17" s="5">
        <f t="shared" si="8"/>
        <v>8.2704285036363189E-4</v>
      </c>
      <c r="M17" s="3">
        <f t="shared" si="9"/>
        <v>1.7584970638599422E-3</v>
      </c>
      <c r="N17" s="4">
        <f t="shared" si="10"/>
        <v>2.1897207675370837E-4</v>
      </c>
      <c r="O17" s="6">
        <f t="shared" si="11"/>
        <v>8.2704285036363189E-4</v>
      </c>
      <c r="P17" s="25">
        <f t="shared" si="12"/>
        <v>1.7584970638599422E-3</v>
      </c>
    </row>
    <row r="18" spans="4:16" x14ac:dyDescent="0.25">
      <c r="D18" s="23">
        <v>14</v>
      </c>
      <c r="E18" s="2">
        <f t="shared" si="1"/>
        <v>38.08757758885622</v>
      </c>
      <c r="F18" s="2">
        <f t="shared" si="2"/>
        <v>14.27488071564585</v>
      </c>
      <c r="G18" s="2">
        <f t="shared" si="3"/>
        <v>4.7542442865669727</v>
      </c>
      <c r="H18" s="2">
        <f t="shared" si="4"/>
        <v>38.08757758885622</v>
      </c>
      <c r="I18" s="2">
        <f t="shared" si="5"/>
        <v>14.27488071564585</v>
      </c>
      <c r="J18" s="2">
        <f t="shared" si="6"/>
        <v>4.7542442865669727</v>
      </c>
      <c r="K18" s="5">
        <f t="shared" si="7"/>
        <v>1.321306768249103E-4</v>
      </c>
      <c r="L18" s="5">
        <f t="shared" si="8"/>
        <v>4.9875202713750501E-4</v>
      </c>
      <c r="M18" s="3">
        <f t="shared" si="9"/>
        <v>1.0594976326855163E-3</v>
      </c>
      <c r="N18" s="4">
        <f t="shared" si="10"/>
        <v>1.321306768249103E-4</v>
      </c>
      <c r="O18" s="6">
        <f t="shared" si="11"/>
        <v>4.9875202713750501E-4</v>
      </c>
      <c r="P18" s="25">
        <f t="shared" si="12"/>
        <v>1.0594976326855163E-3</v>
      </c>
    </row>
    <row r="19" spans="4:16" x14ac:dyDescent="0.25">
      <c r="D19" s="23">
        <v>15</v>
      </c>
      <c r="E19" s="2">
        <f t="shared" si="1"/>
        <v>38.090614576125517</v>
      </c>
      <c r="F19" s="2">
        <f t="shared" si="2"/>
        <v>14.279175647767261</v>
      </c>
      <c r="G19" s="2">
        <f t="shared" si="3"/>
        <v>4.7572812505532056</v>
      </c>
      <c r="H19" s="2">
        <f t="shared" si="4"/>
        <v>38.090614576125517</v>
      </c>
      <c r="I19" s="2">
        <f t="shared" si="5"/>
        <v>14.279175647767261</v>
      </c>
      <c r="J19" s="2">
        <f t="shared" si="6"/>
        <v>4.7572812505532056</v>
      </c>
      <c r="K19" s="5">
        <f t="shared" si="7"/>
        <v>7.9736949986176418E-5</v>
      </c>
      <c r="L19" s="5">
        <f t="shared" si="8"/>
        <v>3.008734158250125E-4</v>
      </c>
      <c r="M19" s="3">
        <f t="shared" si="9"/>
        <v>6.3879005856172792E-4</v>
      </c>
      <c r="N19" s="4">
        <f t="shared" si="10"/>
        <v>7.9736949986176418E-5</v>
      </c>
      <c r="O19" s="6">
        <f t="shared" si="11"/>
        <v>3.008734158250125E-4</v>
      </c>
      <c r="P19" s="25">
        <f t="shared" si="12"/>
        <v>6.3879005856172792E-4</v>
      </c>
    </row>
    <row r="20" spans="4:16" x14ac:dyDescent="0.25">
      <c r="D20" s="23">
        <v>16</v>
      </c>
      <c r="E20" s="2">
        <f t="shared" si="1"/>
        <v>38.092447555973195</v>
      </c>
      <c r="F20" s="2">
        <f t="shared" si="2"/>
        <v>14.281767868611496</v>
      </c>
      <c r="G20" s="2">
        <f t="shared" si="3"/>
        <v>4.7591142245801166</v>
      </c>
      <c r="H20" s="2">
        <f t="shared" si="4"/>
        <v>38.092447555973195</v>
      </c>
      <c r="I20" s="2">
        <f t="shared" si="5"/>
        <v>14.281767868611496</v>
      </c>
      <c r="J20" s="2">
        <f t="shared" si="6"/>
        <v>4.7591142245801166</v>
      </c>
      <c r="K20" s="5">
        <f t="shared" si="7"/>
        <v>4.8121561389191375E-5</v>
      </c>
      <c r="L20" s="5">
        <f t="shared" si="8"/>
        <v>1.8153855013616275E-4</v>
      </c>
      <c r="M20" s="3">
        <f t="shared" si="9"/>
        <v>3.8529864651113728E-4</v>
      </c>
      <c r="N20" s="4">
        <f t="shared" si="10"/>
        <v>4.8121561389191375E-5</v>
      </c>
      <c r="O20" s="6">
        <f t="shared" si="11"/>
        <v>1.8153855013616275E-4</v>
      </c>
      <c r="P20" s="25">
        <f t="shared" si="12"/>
        <v>3.8529864651113728E-4</v>
      </c>
    </row>
    <row r="21" spans="4:16" x14ac:dyDescent="0.25">
      <c r="D21" s="23">
        <v>17</v>
      </c>
      <c r="E21" s="2">
        <f t="shared" si="1"/>
        <v>38.093553856146173</v>
      </c>
      <c r="F21" s="2">
        <f t="shared" si="2"/>
        <v>14.283332412291202</v>
      </c>
      <c r="G21" s="2">
        <f t="shared" si="3"/>
        <v>4.7602205232979031</v>
      </c>
      <c r="H21" s="2">
        <f t="shared" si="4"/>
        <v>38.093553856146173</v>
      </c>
      <c r="I21" s="2">
        <f t="shared" si="5"/>
        <v>14.283332412291202</v>
      </c>
      <c r="J21" s="2">
        <f t="shared" si="6"/>
        <v>4.7602205232979031</v>
      </c>
      <c r="K21" s="5">
        <f t="shared" si="7"/>
        <v>2.9042506952394669E-5</v>
      </c>
      <c r="L21" s="5">
        <f t="shared" si="8"/>
        <v>1.0954832021492093E-4</v>
      </c>
      <c r="M21" s="3">
        <f t="shared" si="9"/>
        <v>2.3245895466696088E-4</v>
      </c>
      <c r="N21" s="4">
        <f t="shared" si="10"/>
        <v>2.9042506952394669E-5</v>
      </c>
      <c r="O21" s="6">
        <f t="shared" si="11"/>
        <v>1.0954832021492093E-4</v>
      </c>
      <c r="P21" s="25">
        <f t="shared" si="12"/>
        <v>2.3245895466696088E-4</v>
      </c>
    </row>
    <row r="22" spans="4:16" x14ac:dyDescent="0.25">
      <c r="D22" s="23">
        <v>18</v>
      </c>
      <c r="E22" s="2">
        <f t="shared" si="1"/>
        <v>38.094221567109344</v>
      </c>
      <c r="F22" s="2">
        <f t="shared" si="2"/>
        <v>14.284276697933819</v>
      </c>
      <c r="G22" s="2">
        <f t="shared" si="3"/>
        <v>4.7608882338972762</v>
      </c>
      <c r="H22" s="2">
        <f t="shared" si="4"/>
        <v>38.094221567109344</v>
      </c>
      <c r="I22" s="2">
        <f t="shared" si="5"/>
        <v>14.284276697933819</v>
      </c>
      <c r="J22" s="2">
        <f t="shared" si="6"/>
        <v>4.7608882338972762</v>
      </c>
      <c r="K22" s="5">
        <f t="shared" si="7"/>
        <v>1.7528187726786331E-5</v>
      </c>
      <c r="L22" s="5">
        <f t="shared" si="8"/>
        <v>6.6111017748563433E-5</v>
      </c>
      <c r="M22" s="3">
        <f t="shared" si="9"/>
        <v>1.4026883756858006E-4</v>
      </c>
      <c r="N22" s="4">
        <f t="shared" si="10"/>
        <v>1.7528187726786331E-5</v>
      </c>
      <c r="O22" s="6">
        <f t="shared" si="11"/>
        <v>6.6111017748563433E-5</v>
      </c>
      <c r="P22" s="25">
        <f t="shared" si="12"/>
        <v>1.4026883756858006E-4</v>
      </c>
    </row>
    <row r="23" spans="4:16" x14ac:dyDescent="0.25">
      <c r="D23" s="23">
        <v>19</v>
      </c>
      <c r="E23" s="2">
        <f t="shared" si="1"/>
        <v>38.094624566260791</v>
      </c>
      <c r="F23" s="2">
        <f t="shared" si="2"/>
        <v>14.28484662473511</v>
      </c>
      <c r="G23" s="2">
        <f t="shared" si="3"/>
        <v>4.7612912329577739</v>
      </c>
      <c r="H23" s="2">
        <f t="shared" si="4"/>
        <v>38.094624566260791</v>
      </c>
      <c r="I23" s="2">
        <f t="shared" si="5"/>
        <v>14.28484662473511</v>
      </c>
      <c r="J23" s="2">
        <f t="shared" si="6"/>
        <v>4.7612912329577739</v>
      </c>
      <c r="K23" s="5">
        <f t="shared" si="7"/>
        <v>1.057901001434554E-5</v>
      </c>
      <c r="L23" s="5">
        <f t="shared" si="8"/>
        <v>3.9898891161416637E-5</v>
      </c>
      <c r="M23" s="3">
        <f t="shared" si="9"/>
        <v>8.4647872560490934E-5</v>
      </c>
      <c r="N23" s="4">
        <f t="shared" si="10"/>
        <v>1.057901001434554E-5</v>
      </c>
      <c r="O23" s="6">
        <f t="shared" si="11"/>
        <v>3.9898891161416637E-5</v>
      </c>
      <c r="P23" s="25">
        <f t="shared" si="12"/>
        <v>8.4647872560490934E-5</v>
      </c>
    </row>
    <row r="24" spans="4:16" x14ac:dyDescent="0.25">
      <c r="D24" s="23">
        <v>20</v>
      </c>
      <c r="E24" s="2">
        <f t="shared" si="1"/>
        <v>38.094867797748975</v>
      </c>
      <c r="F24" s="2">
        <f t="shared" si="2"/>
        <v>14.285190605988419</v>
      </c>
      <c r="G24" s="2">
        <f t="shared" si="3"/>
        <v>4.7615344644232209</v>
      </c>
      <c r="H24" s="2">
        <f t="shared" si="4"/>
        <v>38.094867797748975</v>
      </c>
      <c r="I24" s="2">
        <f t="shared" si="5"/>
        <v>14.285190605988419</v>
      </c>
      <c r="J24" s="2">
        <f t="shared" si="6"/>
        <v>4.7615344644232209</v>
      </c>
      <c r="K24" s="5">
        <f t="shared" si="7"/>
        <v>6.3849293949943449E-6</v>
      </c>
      <c r="L24" s="5">
        <f t="shared" si="8"/>
        <v>2.4080150270090154E-5</v>
      </c>
      <c r="M24" s="3">
        <f t="shared" si="9"/>
        <v>5.1085189614819305E-5</v>
      </c>
      <c r="N24" s="4">
        <f t="shared" si="10"/>
        <v>6.3849293949943449E-6</v>
      </c>
      <c r="O24" s="6">
        <f t="shared" si="11"/>
        <v>2.4080150270090154E-5</v>
      </c>
      <c r="P24" s="25">
        <f t="shared" si="12"/>
        <v>5.1085189614819305E-5</v>
      </c>
    </row>
    <row r="25" spans="4:16" x14ac:dyDescent="0.25">
      <c r="D25" s="23">
        <v>21</v>
      </c>
      <c r="E25" s="2">
        <f t="shared" si="1"/>
        <v>38.095014600934348</v>
      </c>
      <c r="F25" s="2">
        <f t="shared" si="2"/>
        <v>14.285398217040154</v>
      </c>
      <c r="G25" s="2">
        <f t="shared" si="3"/>
        <v>4.7616812676029099</v>
      </c>
      <c r="H25" s="2">
        <f t="shared" si="4"/>
        <v>38.095014600934348</v>
      </c>
      <c r="I25" s="2">
        <f t="shared" si="5"/>
        <v>14.285398217040154</v>
      </c>
      <c r="J25" s="2">
        <f t="shared" si="6"/>
        <v>4.7616812676029099</v>
      </c>
      <c r="K25" s="5">
        <f t="shared" si="7"/>
        <v>3.8536210744371069E-6</v>
      </c>
      <c r="L25" s="5">
        <f t="shared" si="8"/>
        <v>1.4533306377306971E-5</v>
      </c>
      <c r="M25" s="3">
        <f t="shared" si="9"/>
        <v>3.0831065234501412E-5</v>
      </c>
      <c r="N25" s="4">
        <f t="shared" si="10"/>
        <v>3.8536210744371069E-6</v>
      </c>
      <c r="O25" s="6">
        <f t="shared" si="11"/>
        <v>1.4533306377306971E-5</v>
      </c>
      <c r="P25" s="25">
        <f t="shared" si="12"/>
        <v>3.0831065234501412E-5</v>
      </c>
    </row>
    <row r="26" spans="4:16" x14ac:dyDescent="0.25">
      <c r="D26" s="39">
        <v>22</v>
      </c>
      <c r="E26" s="26">
        <f t="shared" si="1"/>
        <v>38.095103204493626</v>
      </c>
      <c r="F26" s="26">
        <f t="shared" si="2"/>
        <v>14.285523521394353</v>
      </c>
      <c r="G26" s="26">
        <f t="shared" si="3"/>
        <v>4.7617698711607659</v>
      </c>
      <c r="H26" s="26">
        <f t="shared" si="4"/>
        <v>38.095103204493626</v>
      </c>
      <c r="I26" s="26">
        <f t="shared" si="5"/>
        <v>14.285523521394353</v>
      </c>
      <c r="J26" s="26">
        <f t="shared" si="6"/>
        <v>4.7617698711607659</v>
      </c>
      <c r="K26" s="27">
        <f t="shared" si="7"/>
        <v>2.3258570761885561E-6</v>
      </c>
      <c r="L26" s="27">
        <f t="shared" si="8"/>
        <v>8.7714988616741254E-6</v>
      </c>
      <c r="M26" s="28">
        <f t="shared" si="9"/>
        <v>1.8607620476161813E-5</v>
      </c>
      <c r="N26" s="29">
        <f t="shared" si="10"/>
        <v>2.3258570761885561E-6</v>
      </c>
      <c r="O26" s="30">
        <f t="shared" si="11"/>
        <v>8.7714988616741254E-6</v>
      </c>
      <c r="P26" s="31">
        <f t="shared" si="12"/>
        <v>1.8607620476161813E-5</v>
      </c>
    </row>
  </sheetData>
  <pageMargins left="0.7" right="0.7" top="0.75" bottom="0.75" header="0.3" footer="0.3"/>
  <pageSetup orientation="portrait" r:id="rId1"/>
  <headerFooter>
    <oddFooter xml:space="preserve">&amp;L&amp;"arial,Regular"&amp;KBBBBBB
</oddFooter>
    <evenFooter xml:space="preserve">&amp;L&amp;"arial,Regular"&amp;KBBBBBB
</evenFooter>
    <firstFooter xml:space="preserve">&amp;L&amp;"arial,Regular"&amp;KBBBBBB
</first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6"/>
  <sheetViews>
    <sheetView topLeftCell="A804" workbookViewId="0">
      <selection activeCell="C831" sqref="C831"/>
    </sheetView>
  </sheetViews>
  <sheetFormatPr defaultRowHeight="15" x14ac:dyDescent="0.25"/>
  <cols>
    <col min="1" max="1" width="33" bestFit="1" customWidth="1"/>
    <col min="2" max="2" width="13.28515625" customWidth="1"/>
    <col min="3" max="3" width="27.5703125" bestFit="1" customWidth="1"/>
    <col min="4" max="6" width="12" bestFit="1" customWidth="1"/>
    <col min="11" max="14" width="20.85546875" bestFit="1" customWidth="1"/>
  </cols>
  <sheetData>
    <row r="1" spans="1:5" x14ac:dyDescent="0.25">
      <c r="A1" t="s">
        <v>2908</v>
      </c>
      <c r="B1" t="s">
        <v>2909</v>
      </c>
      <c r="C1">
        <v>13.033878203536901</v>
      </c>
    </row>
    <row r="2" spans="1:5" hidden="1" x14ac:dyDescent="0.25">
      <c r="A2" t="s">
        <v>16</v>
      </c>
    </row>
    <row r="3" spans="1:5" hidden="1" x14ac:dyDescent="0.25">
      <c r="A3">
        <v>17000</v>
      </c>
      <c r="B3">
        <v>3.30813361714382E-3</v>
      </c>
      <c r="C3">
        <v>2.4272098295535698</v>
      </c>
      <c r="D3">
        <v>2.08978925066077</v>
      </c>
      <c r="E3">
        <v>0.48946544225171401</v>
      </c>
    </row>
    <row r="4" spans="1:5" hidden="1" x14ac:dyDescent="0.25">
      <c r="A4" t="s">
        <v>2910</v>
      </c>
      <c r="B4" t="s">
        <v>2911</v>
      </c>
    </row>
    <row r="5" spans="1:5" hidden="1" x14ac:dyDescent="0.25">
      <c r="A5" t="s">
        <v>2910</v>
      </c>
      <c r="B5" t="s">
        <v>2912</v>
      </c>
    </row>
    <row r="6" spans="1:5" hidden="1" x14ac:dyDescent="0.25">
      <c r="A6" t="s">
        <v>2910</v>
      </c>
      <c r="B6" t="s">
        <v>2913</v>
      </c>
    </row>
    <row r="7" spans="1:5" hidden="1" x14ac:dyDescent="0.25">
      <c r="A7" t="s">
        <v>2910</v>
      </c>
      <c r="B7" t="s">
        <v>2914</v>
      </c>
    </row>
    <row r="8" spans="1:5" hidden="1" x14ac:dyDescent="0.25">
      <c r="A8" t="s">
        <v>2910</v>
      </c>
      <c r="B8" t="s">
        <v>2915</v>
      </c>
    </row>
    <row r="9" spans="1:5" hidden="1" x14ac:dyDescent="0.25">
      <c r="A9">
        <v>6148.2545460000001</v>
      </c>
      <c r="B9">
        <v>6148.2545460000001</v>
      </c>
      <c r="C9">
        <v>0</v>
      </c>
      <c r="D9">
        <v>15.581</v>
      </c>
    </row>
    <row r="10" spans="1:5" hidden="1" x14ac:dyDescent="0.25">
      <c r="A10" t="s">
        <v>17</v>
      </c>
    </row>
    <row r="11" spans="1:5" hidden="1" x14ac:dyDescent="0.25">
      <c r="A11">
        <v>15000</v>
      </c>
      <c r="B11">
        <v>4.9004206548710696E-3</v>
      </c>
      <c r="C11">
        <v>3.7386322146112798</v>
      </c>
      <c r="D11">
        <v>4.2377039406809596</v>
      </c>
      <c r="E11">
        <v>0.39136483845563202</v>
      </c>
    </row>
    <row r="12" spans="1:5" hidden="1" x14ac:dyDescent="0.25">
      <c r="A12" t="s">
        <v>2910</v>
      </c>
      <c r="B12" t="s">
        <v>2916</v>
      </c>
    </row>
    <row r="13" spans="1:5" hidden="1" x14ac:dyDescent="0.25">
      <c r="A13" t="s">
        <v>2917</v>
      </c>
      <c r="B13" t="s">
        <v>2918</v>
      </c>
    </row>
    <row r="14" spans="1:5" hidden="1" x14ac:dyDescent="0.25">
      <c r="A14" t="s">
        <v>2917</v>
      </c>
      <c r="B14" t="s">
        <v>2919</v>
      </c>
    </row>
    <row r="15" spans="1:5" hidden="1" x14ac:dyDescent="0.25">
      <c r="A15" t="s">
        <v>2910</v>
      </c>
      <c r="B15" t="s">
        <v>2920</v>
      </c>
    </row>
    <row r="16" spans="1:5" hidden="1" x14ac:dyDescent="0.25">
      <c r="A16" t="s">
        <v>2910</v>
      </c>
      <c r="B16" t="s">
        <v>2921</v>
      </c>
    </row>
    <row r="17" spans="1:5" hidden="1" x14ac:dyDescent="0.25">
      <c r="A17">
        <v>6148.2545460000001</v>
      </c>
      <c r="B17">
        <v>6151.741599</v>
      </c>
      <c r="C17">
        <v>4.7748429999999997</v>
      </c>
      <c r="D17">
        <v>16.414000000000001</v>
      </c>
    </row>
    <row r="18" spans="1:5" hidden="1" x14ac:dyDescent="0.25">
      <c r="A18" t="s">
        <v>18</v>
      </c>
    </row>
    <row r="19" spans="1:5" hidden="1" x14ac:dyDescent="0.25">
      <c r="A19">
        <v>13000</v>
      </c>
      <c r="B19">
        <v>3.6814379792934398E-3</v>
      </c>
      <c r="C19">
        <v>2.7970990924775401</v>
      </c>
      <c r="D19">
        <v>3.1963422095447598</v>
      </c>
      <c r="E19">
        <v>0.94290700303658803</v>
      </c>
    </row>
    <row r="20" spans="1:5" hidden="1" x14ac:dyDescent="0.25">
      <c r="A20" t="s">
        <v>2917</v>
      </c>
      <c r="B20" t="s">
        <v>2922</v>
      </c>
    </row>
    <row r="21" spans="1:5" hidden="1" x14ac:dyDescent="0.25">
      <c r="A21" t="s">
        <v>2910</v>
      </c>
      <c r="B21" t="s">
        <v>2923</v>
      </c>
    </row>
    <row r="22" spans="1:5" hidden="1" x14ac:dyDescent="0.25">
      <c r="A22" t="s">
        <v>2910</v>
      </c>
      <c r="B22" t="s">
        <v>2924</v>
      </c>
    </row>
    <row r="23" spans="1:5" hidden="1" x14ac:dyDescent="0.25">
      <c r="A23" t="s">
        <v>2917</v>
      </c>
      <c r="B23" t="s">
        <v>2925</v>
      </c>
    </row>
    <row r="24" spans="1:5" hidden="1" x14ac:dyDescent="0.25">
      <c r="A24" t="s">
        <v>2910</v>
      </c>
      <c r="B24" t="s">
        <v>2926</v>
      </c>
    </row>
    <row r="25" spans="1:5" hidden="1" x14ac:dyDescent="0.25">
      <c r="A25">
        <v>6148.2545460000001</v>
      </c>
      <c r="B25">
        <v>6151.741599</v>
      </c>
      <c r="C25">
        <v>4.7748429999999997</v>
      </c>
      <c r="D25">
        <v>9.7439999999999998</v>
      </c>
    </row>
    <row r="26" spans="1:5" hidden="1" x14ac:dyDescent="0.25">
      <c r="A26" t="s">
        <v>19</v>
      </c>
    </row>
    <row r="27" spans="1:5" hidden="1" x14ac:dyDescent="0.25">
      <c r="A27">
        <v>12000</v>
      </c>
      <c r="B27">
        <v>6.6142503570202097E-3</v>
      </c>
      <c r="C27">
        <v>2.5799156462621302</v>
      </c>
      <c r="D27">
        <v>4.3007947153420103</v>
      </c>
      <c r="E27">
        <v>0.776396234323255</v>
      </c>
    </row>
    <row r="28" spans="1:5" hidden="1" x14ac:dyDescent="0.25">
      <c r="A28" t="s">
        <v>2910</v>
      </c>
      <c r="B28" t="s">
        <v>2927</v>
      </c>
    </row>
    <row r="29" spans="1:5" hidden="1" x14ac:dyDescent="0.25">
      <c r="A29" t="s">
        <v>2917</v>
      </c>
      <c r="B29" t="s">
        <v>2928</v>
      </c>
    </row>
    <row r="30" spans="1:5" hidden="1" x14ac:dyDescent="0.25">
      <c r="A30" t="s">
        <v>2910</v>
      </c>
      <c r="B30" t="s">
        <v>2929</v>
      </c>
    </row>
    <row r="31" spans="1:5" hidden="1" x14ac:dyDescent="0.25">
      <c r="A31" t="s">
        <v>2917</v>
      </c>
      <c r="B31" t="s">
        <v>2930</v>
      </c>
    </row>
    <row r="32" spans="1:5" hidden="1" x14ac:dyDescent="0.25">
      <c r="A32" t="s">
        <v>2910</v>
      </c>
      <c r="B32" t="s">
        <v>2931</v>
      </c>
    </row>
    <row r="33" spans="1:5" hidden="1" x14ac:dyDescent="0.25">
      <c r="A33">
        <v>6148.2545460000001</v>
      </c>
      <c r="B33">
        <v>6151.741599</v>
      </c>
      <c r="C33">
        <v>4.7748429999999997</v>
      </c>
      <c r="D33">
        <v>11.367000000000001</v>
      </c>
    </row>
    <row r="34" spans="1:5" s="49" customFormat="1" x14ac:dyDescent="0.25">
      <c r="A34" s="49" t="s">
        <v>20</v>
      </c>
    </row>
    <row r="35" spans="1:5" s="49" customFormat="1" x14ac:dyDescent="0.25">
      <c r="A35" s="49">
        <v>11000</v>
      </c>
      <c r="B35" s="49">
        <v>3.5534383036003002E-3</v>
      </c>
      <c r="C35" s="49">
        <v>2.9471019967349199</v>
      </c>
      <c r="D35" s="49">
        <v>0.416762420276861</v>
      </c>
      <c r="E35" s="49">
        <v>0.72219878990649999</v>
      </c>
    </row>
    <row r="36" spans="1:5" s="49" customFormat="1" x14ac:dyDescent="0.25">
      <c r="A36" s="49" t="s">
        <v>2910</v>
      </c>
      <c r="B36" s="49" t="s">
        <v>2932</v>
      </c>
    </row>
    <row r="37" spans="1:5" s="49" customFormat="1" x14ac:dyDescent="0.25">
      <c r="A37" s="49" t="s">
        <v>2910</v>
      </c>
      <c r="B37" s="49" t="s">
        <v>2933</v>
      </c>
    </row>
    <row r="38" spans="1:5" s="49" customFormat="1" x14ac:dyDescent="0.25">
      <c r="A38" s="49" t="s">
        <v>2910</v>
      </c>
      <c r="B38" s="49" t="s">
        <v>2934</v>
      </c>
    </row>
    <row r="39" spans="1:5" s="49" customFormat="1" x14ac:dyDescent="0.25">
      <c r="A39" s="49" t="s">
        <v>2910</v>
      </c>
      <c r="B39" s="49" t="s">
        <v>2935</v>
      </c>
    </row>
    <row r="40" spans="1:5" s="49" customFormat="1" x14ac:dyDescent="0.25">
      <c r="A40" s="49" t="s">
        <v>2910</v>
      </c>
      <c r="B40" s="49" t="s">
        <v>2936</v>
      </c>
    </row>
    <row r="41" spans="1:5" s="49" customFormat="1" x14ac:dyDescent="0.25">
      <c r="A41" s="49">
        <v>6148.2545460000001</v>
      </c>
      <c r="B41" s="49">
        <v>6148.2545460000001</v>
      </c>
      <c r="C41" s="49">
        <v>0</v>
      </c>
      <c r="D41" s="49">
        <v>7.0960000000000001</v>
      </c>
    </row>
    <row r="42" spans="1:5" hidden="1" x14ac:dyDescent="0.25">
      <c r="A42" t="s">
        <v>21</v>
      </c>
    </row>
    <row r="43" spans="1:5" hidden="1" x14ac:dyDescent="0.25">
      <c r="A43">
        <v>16000</v>
      </c>
      <c r="B43">
        <v>4.1924693340961404E-3</v>
      </c>
      <c r="C43">
        <v>3.3789602556476499</v>
      </c>
      <c r="D43">
        <v>1.72716284423336</v>
      </c>
      <c r="E43">
        <v>0.53822268091957004</v>
      </c>
    </row>
    <row r="44" spans="1:5" hidden="1" x14ac:dyDescent="0.25">
      <c r="A44" t="s">
        <v>2910</v>
      </c>
      <c r="B44" t="s">
        <v>2937</v>
      </c>
    </row>
    <row r="45" spans="1:5" hidden="1" x14ac:dyDescent="0.25">
      <c r="A45" t="s">
        <v>2910</v>
      </c>
      <c r="B45" t="s">
        <v>2938</v>
      </c>
    </row>
    <row r="46" spans="1:5" hidden="1" x14ac:dyDescent="0.25">
      <c r="A46" t="s">
        <v>2910</v>
      </c>
      <c r="B46" t="s">
        <v>2939</v>
      </c>
    </row>
    <row r="47" spans="1:5" hidden="1" x14ac:dyDescent="0.25">
      <c r="A47" t="s">
        <v>2910</v>
      </c>
      <c r="B47" t="s">
        <v>2940</v>
      </c>
    </row>
    <row r="48" spans="1:5" hidden="1" x14ac:dyDescent="0.25">
      <c r="A48" t="s">
        <v>2917</v>
      </c>
      <c r="B48" t="s">
        <v>2941</v>
      </c>
    </row>
    <row r="49" spans="1:5" hidden="1" x14ac:dyDescent="0.25">
      <c r="A49">
        <v>6148.2545460000001</v>
      </c>
      <c r="B49">
        <v>6149.9980720000003</v>
      </c>
      <c r="C49">
        <v>3.8986429999999999</v>
      </c>
      <c r="D49">
        <v>13.186</v>
      </c>
    </row>
    <row r="50" spans="1:5" hidden="1" x14ac:dyDescent="0.25">
      <c r="A50" t="s">
        <v>22</v>
      </c>
    </row>
    <row r="51" spans="1:5" hidden="1" x14ac:dyDescent="0.25">
      <c r="A51">
        <v>12000</v>
      </c>
      <c r="B51">
        <v>4.6494403765555397E-3</v>
      </c>
      <c r="C51">
        <v>0.86908266278311097</v>
      </c>
      <c r="D51">
        <v>4.8295562339864304</v>
      </c>
      <c r="E51">
        <v>0.57656464136090202</v>
      </c>
    </row>
    <row r="52" spans="1:5" hidden="1" x14ac:dyDescent="0.25">
      <c r="A52" t="s">
        <v>2917</v>
      </c>
      <c r="B52" t="s">
        <v>2942</v>
      </c>
    </row>
    <row r="53" spans="1:5" hidden="1" x14ac:dyDescent="0.25">
      <c r="A53" t="s">
        <v>2917</v>
      </c>
      <c r="B53" t="s">
        <v>2943</v>
      </c>
    </row>
    <row r="54" spans="1:5" hidden="1" x14ac:dyDescent="0.25">
      <c r="A54" t="s">
        <v>2910</v>
      </c>
      <c r="B54" t="s">
        <v>2944</v>
      </c>
    </row>
    <row r="55" spans="1:5" hidden="1" x14ac:dyDescent="0.25">
      <c r="A55" t="s">
        <v>2910</v>
      </c>
      <c r="B55" t="s">
        <v>2945</v>
      </c>
    </row>
    <row r="56" spans="1:5" hidden="1" x14ac:dyDescent="0.25">
      <c r="A56" t="s">
        <v>2910</v>
      </c>
      <c r="B56" t="s">
        <v>2946</v>
      </c>
    </row>
    <row r="57" spans="1:5" hidden="1" x14ac:dyDescent="0.25">
      <c r="A57">
        <v>6148.2545460000001</v>
      </c>
      <c r="B57">
        <v>6151.741599</v>
      </c>
      <c r="C57">
        <v>4.7748429999999997</v>
      </c>
      <c r="D57">
        <v>16.71</v>
      </c>
    </row>
    <row r="58" spans="1:5" hidden="1" x14ac:dyDescent="0.25">
      <c r="A58" t="s">
        <v>23</v>
      </c>
    </row>
    <row r="59" spans="1:5" hidden="1" x14ac:dyDescent="0.25">
      <c r="A59">
        <v>16000</v>
      </c>
      <c r="B59">
        <v>4.0807749807924704E-3</v>
      </c>
      <c r="C59">
        <v>0.89594369730206502</v>
      </c>
      <c r="D59">
        <v>0.197755494492387</v>
      </c>
      <c r="E59">
        <v>0.62961124975989902</v>
      </c>
    </row>
    <row r="60" spans="1:5" hidden="1" x14ac:dyDescent="0.25">
      <c r="A60" t="s">
        <v>2910</v>
      </c>
      <c r="B60" t="s">
        <v>2947</v>
      </c>
    </row>
    <row r="61" spans="1:5" hidden="1" x14ac:dyDescent="0.25">
      <c r="A61" t="s">
        <v>2910</v>
      </c>
      <c r="B61" t="s">
        <v>2948</v>
      </c>
    </row>
    <row r="62" spans="1:5" hidden="1" x14ac:dyDescent="0.25">
      <c r="A62" t="s">
        <v>2910</v>
      </c>
      <c r="B62" t="s">
        <v>2949</v>
      </c>
    </row>
    <row r="63" spans="1:5" hidden="1" x14ac:dyDescent="0.25">
      <c r="A63" t="s">
        <v>2910</v>
      </c>
      <c r="B63" t="s">
        <v>2950</v>
      </c>
    </row>
    <row r="64" spans="1:5" hidden="1" x14ac:dyDescent="0.25">
      <c r="A64" t="s">
        <v>2910</v>
      </c>
      <c r="B64" t="s">
        <v>2951</v>
      </c>
    </row>
    <row r="65" spans="1:5" hidden="1" x14ac:dyDescent="0.25">
      <c r="A65">
        <v>6148.2545460000001</v>
      </c>
      <c r="B65">
        <v>6148.2545460000001</v>
      </c>
      <c r="C65">
        <v>0</v>
      </c>
      <c r="D65">
        <v>11.305999999999999</v>
      </c>
    </row>
    <row r="66" spans="1:5" hidden="1" x14ac:dyDescent="0.25">
      <c r="A66" t="s">
        <v>24</v>
      </c>
    </row>
    <row r="67" spans="1:5" hidden="1" x14ac:dyDescent="0.25">
      <c r="A67">
        <v>12000</v>
      </c>
      <c r="B67">
        <v>2.00539286104587E-3</v>
      </c>
      <c r="C67">
        <v>1.2139365564836999</v>
      </c>
      <c r="D67">
        <v>4.8904798488737402</v>
      </c>
      <c r="E67">
        <v>0.93023242746700696</v>
      </c>
    </row>
    <row r="68" spans="1:5" hidden="1" x14ac:dyDescent="0.25">
      <c r="A68" t="s">
        <v>2917</v>
      </c>
      <c r="B68" t="s">
        <v>2952</v>
      </c>
    </row>
    <row r="69" spans="1:5" hidden="1" x14ac:dyDescent="0.25">
      <c r="A69" t="s">
        <v>2910</v>
      </c>
      <c r="B69" t="s">
        <v>2953</v>
      </c>
    </row>
    <row r="70" spans="1:5" hidden="1" x14ac:dyDescent="0.25">
      <c r="A70" t="s">
        <v>2910</v>
      </c>
      <c r="B70" t="s">
        <v>2954</v>
      </c>
    </row>
    <row r="71" spans="1:5" hidden="1" x14ac:dyDescent="0.25">
      <c r="A71" t="s">
        <v>2917</v>
      </c>
      <c r="B71" t="s">
        <v>2955</v>
      </c>
    </row>
    <row r="72" spans="1:5" hidden="1" x14ac:dyDescent="0.25">
      <c r="A72" t="s">
        <v>2910</v>
      </c>
      <c r="B72" t="s">
        <v>2956</v>
      </c>
    </row>
    <row r="73" spans="1:5" hidden="1" x14ac:dyDescent="0.25">
      <c r="A73">
        <v>6148.2545460000001</v>
      </c>
      <c r="B73">
        <v>6151.741599</v>
      </c>
      <c r="C73">
        <v>4.7748429999999997</v>
      </c>
      <c r="D73">
        <v>11.898</v>
      </c>
    </row>
    <row r="74" spans="1:5" hidden="1" x14ac:dyDescent="0.25">
      <c r="A74" t="s">
        <v>25</v>
      </c>
    </row>
    <row r="75" spans="1:5" hidden="1" x14ac:dyDescent="0.25">
      <c r="A75">
        <v>10000</v>
      </c>
      <c r="B75">
        <v>3.80715190460253E-3</v>
      </c>
      <c r="C75">
        <v>0.86132412582151396</v>
      </c>
      <c r="D75">
        <v>4.5812722100751904</v>
      </c>
      <c r="E75">
        <v>0.67072637057378304</v>
      </c>
    </row>
    <row r="76" spans="1:5" hidden="1" x14ac:dyDescent="0.25">
      <c r="A76" t="s">
        <v>2910</v>
      </c>
      <c r="B76" t="s">
        <v>2957</v>
      </c>
    </row>
    <row r="77" spans="1:5" hidden="1" x14ac:dyDescent="0.25">
      <c r="A77" t="s">
        <v>2910</v>
      </c>
      <c r="B77" t="s">
        <v>2958</v>
      </c>
    </row>
    <row r="78" spans="1:5" hidden="1" x14ac:dyDescent="0.25">
      <c r="A78" t="s">
        <v>2910</v>
      </c>
      <c r="B78" t="s">
        <v>2959</v>
      </c>
    </row>
    <row r="79" spans="1:5" hidden="1" x14ac:dyDescent="0.25">
      <c r="A79" t="s">
        <v>2910</v>
      </c>
      <c r="B79" t="s">
        <v>2960</v>
      </c>
    </row>
    <row r="80" spans="1:5" hidden="1" x14ac:dyDescent="0.25">
      <c r="A80" t="s">
        <v>2910</v>
      </c>
      <c r="B80" t="s">
        <v>2961</v>
      </c>
    </row>
    <row r="81" spans="1:5" hidden="1" x14ac:dyDescent="0.25">
      <c r="A81">
        <v>6148.2545460000001</v>
      </c>
      <c r="B81">
        <v>6148.2545460000001</v>
      </c>
      <c r="C81">
        <v>0</v>
      </c>
      <c r="D81">
        <v>12.624000000000001</v>
      </c>
    </row>
    <row r="82" spans="1:5" x14ac:dyDescent="0.25">
      <c r="A82" t="s">
        <v>2861</v>
      </c>
    </row>
    <row r="83" spans="1:5" x14ac:dyDescent="0.25">
      <c r="A83" t="s">
        <v>2908</v>
      </c>
      <c r="B83" t="s">
        <v>2962</v>
      </c>
      <c r="C83">
        <v>21.267950867300399</v>
      </c>
    </row>
    <row r="84" spans="1:5" hidden="1" x14ac:dyDescent="0.25">
      <c r="A84" t="s">
        <v>16</v>
      </c>
    </row>
    <row r="85" spans="1:5" hidden="1" x14ac:dyDescent="0.25">
      <c r="A85">
        <v>15000</v>
      </c>
      <c r="B85">
        <v>7.0852382006211497E-3</v>
      </c>
      <c r="C85">
        <v>3.0749732400881702</v>
      </c>
      <c r="D85">
        <v>4.3335477620032998</v>
      </c>
      <c r="E85">
        <v>0.66930065858305698</v>
      </c>
    </row>
    <row r="86" spans="1:5" hidden="1" x14ac:dyDescent="0.25">
      <c r="A86" t="s">
        <v>2963</v>
      </c>
      <c r="B86" t="s">
        <v>2964</v>
      </c>
    </row>
    <row r="87" spans="1:5" hidden="1" x14ac:dyDescent="0.25">
      <c r="A87" t="s">
        <v>2963</v>
      </c>
      <c r="B87" t="s">
        <v>2965</v>
      </c>
    </row>
    <row r="88" spans="1:5" hidden="1" x14ac:dyDescent="0.25">
      <c r="A88" t="s">
        <v>2963</v>
      </c>
      <c r="B88" t="s">
        <v>2966</v>
      </c>
    </row>
    <row r="89" spans="1:5" hidden="1" x14ac:dyDescent="0.25">
      <c r="A89" t="s">
        <v>2963</v>
      </c>
      <c r="B89" t="s">
        <v>2967</v>
      </c>
    </row>
    <row r="90" spans="1:5" hidden="1" x14ac:dyDescent="0.25">
      <c r="A90" t="s">
        <v>2963</v>
      </c>
      <c r="B90" t="s">
        <v>2968</v>
      </c>
    </row>
    <row r="91" spans="1:5" hidden="1" x14ac:dyDescent="0.25">
      <c r="A91">
        <v>10369.983856999999</v>
      </c>
      <c r="B91">
        <v>10369.983856999999</v>
      </c>
      <c r="C91">
        <v>0</v>
      </c>
      <c r="D91">
        <v>10.53</v>
      </c>
    </row>
    <row r="92" spans="1:5" hidden="1" x14ac:dyDescent="0.25">
      <c r="A92" t="s">
        <v>17</v>
      </c>
    </row>
    <row r="93" spans="1:5" hidden="1" x14ac:dyDescent="0.25">
      <c r="A93">
        <v>19000</v>
      </c>
      <c r="B93">
        <v>9.3964508522284308E-3</v>
      </c>
      <c r="C93">
        <v>2.9194560419512698</v>
      </c>
      <c r="D93">
        <v>1.0900120410421601</v>
      </c>
      <c r="E93">
        <v>0.82428332340801402</v>
      </c>
    </row>
    <row r="94" spans="1:5" hidden="1" x14ac:dyDescent="0.25">
      <c r="A94" t="s">
        <v>2963</v>
      </c>
      <c r="B94" t="s">
        <v>2969</v>
      </c>
    </row>
    <row r="95" spans="1:5" hidden="1" x14ac:dyDescent="0.25">
      <c r="A95" t="s">
        <v>2963</v>
      </c>
      <c r="B95" t="s">
        <v>2970</v>
      </c>
    </row>
    <row r="96" spans="1:5" hidden="1" x14ac:dyDescent="0.25">
      <c r="A96" t="s">
        <v>2963</v>
      </c>
      <c r="B96" t="s">
        <v>2971</v>
      </c>
    </row>
    <row r="97" spans="1:5" hidden="1" x14ac:dyDescent="0.25">
      <c r="A97" t="s">
        <v>2963</v>
      </c>
      <c r="B97" t="s">
        <v>2972</v>
      </c>
    </row>
    <row r="98" spans="1:5" hidden="1" x14ac:dyDescent="0.25">
      <c r="A98" t="s">
        <v>2963</v>
      </c>
      <c r="B98" t="s">
        <v>2973</v>
      </c>
    </row>
    <row r="99" spans="1:5" hidden="1" x14ac:dyDescent="0.25">
      <c r="A99">
        <v>10369.983856999999</v>
      </c>
      <c r="B99">
        <v>10369.983856999999</v>
      </c>
      <c r="C99">
        <v>0</v>
      </c>
      <c r="D99">
        <v>12.305</v>
      </c>
    </row>
    <row r="100" spans="1:5" hidden="1" x14ac:dyDescent="0.25">
      <c r="A100" t="s">
        <v>18</v>
      </c>
    </row>
    <row r="101" spans="1:5" hidden="1" x14ac:dyDescent="0.25">
      <c r="A101">
        <v>13000</v>
      </c>
      <c r="B101">
        <v>4.70219478114555E-3</v>
      </c>
      <c r="C101">
        <v>4.1322193168307697</v>
      </c>
      <c r="D101">
        <v>4.2671850328361796</v>
      </c>
      <c r="E101">
        <v>0.62882818002927099</v>
      </c>
    </row>
    <row r="102" spans="1:5" hidden="1" x14ac:dyDescent="0.25">
      <c r="A102" t="s">
        <v>2963</v>
      </c>
      <c r="B102" t="s">
        <v>2974</v>
      </c>
    </row>
    <row r="103" spans="1:5" hidden="1" x14ac:dyDescent="0.25">
      <c r="A103" t="s">
        <v>2963</v>
      </c>
      <c r="B103" t="s">
        <v>2975</v>
      </c>
    </row>
    <row r="104" spans="1:5" hidden="1" x14ac:dyDescent="0.25">
      <c r="A104" t="s">
        <v>2963</v>
      </c>
      <c r="B104" t="s">
        <v>2976</v>
      </c>
    </row>
    <row r="105" spans="1:5" hidden="1" x14ac:dyDescent="0.25">
      <c r="A105" t="s">
        <v>2963</v>
      </c>
      <c r="B105" t="s">
        <v>2968</v>
      </c>
    </row>
    <row r="106" spans="1:5" hidden="1" x14ac:dyDescent="0.25">
      <c r="A106" t="s">
        <v>2963</v>
      </c>
      <c r="B106" t="s">
        <v>2977</v>
      </c>
    </row>
    <row r="107" spans="1:5" hidden="1" x14ac:dyDescent="0.25">
      <c r="A107">
        <v>10369.983856999999</v>
      </c>
      <c r="B107">
        <v>10369.983856999999</v>
      </c>
      <c r="C107">
        <v>0</v>
      </c>
      <c r="D107">
        <v>9.6690000000000005</v>
      </c>
    </row>
    <row r="108" spans="1:5" hidden="1" x14ac:dyDescent="0.25">
      <c r="A108" t="s">
        <v>19</v>
      </c>
    </row>
    <row r="109" spans="1:5" hidden="1" x14ac:dyDescent="0.25">
      <c r="A109">
        <v>17000</v>
      </c>
      <c r="B109">
        <v>4.3520333585874201E-3</v>
      </c>
      <c r="C109">
        <v>2.1423629435272198</v>
      </c>
      <c r="D109">
        <v>2.99805148184265</v>
      </c>
      <c r="E109">
        <v>0.86991469312457403</v>
      </c>
    </row>
    <row r="110" spans="1:5" hidden="1" x14ac:dyDescent="0.25">
      <c r="A110" t="s">
        <v>2963</v>
      </c>
      <c r="B110" t="s">
        <v>2978</v>
      </c>
    </row>
    <row r="111" spans="1:5" hidden="1" x14ac:dyDescent="0.25">
      <c r="A111" t="s">
        <v>2963</v>
      </c>
      <c r="B111" t="s">
        <v>2979</v>
      </c>
    </row>
    <row r="112" spans="1:5" hidden="1" x14ac:dyDescent="0.25">
      <c r="A112" t="s">
        <v>2963</v>
      </c>
      <c r="B112" t="s">
        <v>2980</v>
      </c>
    </row>
    <row r="113" spans="1:5" hidden="1" x14ac:dyDescent="0.25">
      <c r="A113" t="s">
        <v>2963</v>
      </c>
      <c r="B113" t="s">
        <v>2981</v>
      </c>
    </row>
    <row r="114" spans="1:5" hidden="1" x14ac:dyDescent="0.25">
      <c r="A114" t="s">
        <v>2963</v>
      </c>
      <c r="B114" t="s">
        <v>2982</v>
      </c>
    </row>
    <row r="115" spans="1:5" hidden="1" x14ac:dyDescent="0.25">
      <c r="A115">
        <v>10369.983856999999</v>
      </c>
      <c r="B115">
        <v>10369.983856999999</v>
      </c>
      <c r="C115">
        <v>0</v>
      </c>
      <c r="D115">
        <v>12.776</v>
      </c>
    </row>
    <row r="116" spans="1:5" hidden="1" x14ac:dyDescent="0.25">
      <c r="A116" t="s">
        <v>20</v>
      </c>
    </row>
    <row r="117" spans="1:5" hidden="1" x14ac:dyDescent="0.25">
      <c r="A117">
        <v>19000</v>
      </c>
      <c r="B117">
        <v>3.6673594507838402E-3</v>
      </c>
      <c r="C117">
        <v>4.07528460696577</v>
      </c>
      <c r="D117">
        <v>2.48621442278978</v>
      </c>
      <c r="E117">
        <v>0.42260671913355102</v>
      </c>
    </row>
    <row r="118" spans="1:5" hidden="1" x14ac:dyDescent="0.25">
      <c r="A118" t="s">
        <v>2963</v>
      </c>
      <c r="B118" t="s">
        <v>2983</v>
      </c>
    </row>
    <row r="119" spans="1:5" hidden="1" x14ac:dyDescent="0.25">
      <c r="A119" t="s">
        <v>2963</v>
      </c>
      <c r="B119" t="s">
        <v>2981</v>
      </c>
    </row>
    <row r="120" spans="1:5" hidden="1" x14ac:dyDescent="0.25">
      <c r="A120" t="s">
        <v>2963</v>
      </c>
      <c r="B120" t="s">
        <v>2984</v>
      </c>
    </row>
    <row r="121" spans="1:5" hidden="1" x14ac:dyDescent="0.25">
      <c r="A121" t="s">
        <v>2963</v>
      </c>
      <c r="B121" t="s">
        <v>2985</v>
      </c>
    </row>
    <row r="122" spans="1:5" hidden="1" x14ac:dyDescent="0.25">
      <c r="A122" t="s">
        <v>2963</v>
      </c>
      <c r="B122" t="s">
        <v>2986</v>
      </c>
    </row>
    <row r="123" spans="1:5" hidden="1" x14ac:dyDescent="0.25">
      <c r="A123">
        <v>10369.983856999999</v>
      </c>
      <c r="B123">
        <v>10369.983856999999</v>
      </c>
      <c r="C123">
        <v>0</v>
      </c>
      <c r="D123">
        <v>14.914999999999999</v>
      </c>
    </row>
    <row r="124" spans="1:5" hidden="1" x14ac:dyDescent="0.25">
      <c r="A124" t="s">
        <v>21</v>
      </c>
    </row>
    <row r="125" spans="1:5" hidden="1" x14ac:dyDescent="0.25">
      <c r="A125">
        <v>15000</v>
      </c>
      <c r="B125">
        <v>3.0041001644263801E-3</v>
      </c>
      <c r="C125">
        <v>4.53338051540526</v>
      </c>
      <c r="D125">
        <v>2.9575877513041799</v>
      </c>
      <c r="E125">
        <v>0.76762971015454395</v>
      </c>
    </row>
    <row r="126" spans="1:5" hidden="1" x14ac:dyDescent="0.25">
      <c r="A126" t="s">
        <v>2963</v>
      </c>
      <c r="B126" t="s">
        <v>2987</v>
      </c>
    </row>
    <row r="127" spans="1:5" hidden="1" x14ac:dyDescent="0.25">
      <c r="A127" t="s">
        <v>2963</v>
      </c>
      <c r="B127" t="s">
        <v>2988</v>
      </c>
    </row>
    <row r="128" spans="1:5" hidden="1" x14ac:dyDescent="0.25">
      <c r="A128" t="s">
        <v>2963</v>
      </c>
      <c r="B128" t="s">
        <v>2989</v>
      </c>
    </row>
    <row r="129" spans="1:5" hidden="1" x14ac:dyDescent="0.25">
      <c r="A129" t="s">
        <v>2963</v>
      </c>
      <c r="B129" t="s">
        <v>2990</v>
      </c>
    </row>
    <row r="130" spans="1:5" hidden="1" x14ac:dyDescent="0.25">
      <c r="A130" t="s">
        <v>2963</v>
      </c>
      <c r="B130" t="s">
        <v>2991</v>
      </c>
    </row>
    <row r="131" spans="1:5" x14ac:dyDescent="0.25">
      <c r="A131">
        <v>10369.983856999999</v>
      </c>
      <c r="B131">
        <v>10369.983856999999</v>
      </c>
      <c r="C131">
        <v>0</v>
      </c>
      <c r="D131">
        <v>10.675000000000001</v>
      </c>
    </row>
    <row r="132" spans="1:5" s="49" customFormat="1" x14ac:dyDescent="0.25">
      <c r="A132" s="49" t="s">
        <v>22</v>
      </c>
    </row>
    <row r="133" spans="1:5" s="49" customFormat="1" x14ac:dyDescent="0.25">
      <c r="A133" s="49">
        <v>12000</v>
      </c>
      <c r="B133" s="49">
        <v>6.9249276820518403E-3</v>
      </c>
      <c r="C133" s="49">
        <v>3.8625155762708001</v>
      </c>
      <c r="D133" s="49">
        <v>3.8322267728813002</v>
      </c>
      <c r="E133" s="49">
        <v>0.47799376288391199</v>
      </c>
    </row>
    <row r="134" spans="1:5" s="49" customFormat="1" x14ac:dyDescent="0.25">
      <c r="A134" s="49" t="s">
        <v>2963</v>
      </c>
      <c r="B134" s="49" t="s">
        <v>2992</v>
      </c>
    </row>
    <row r="135" spans="1:5" s="49" customFormat="1" x14ac:dyDescent="0.25">
      <c r="A135" s="49" t="s">
        <v>2963</v>
      </c>
      <c r="B135" s="49" t="s">
        <v>2993</v>
      </c>
    </row>
    <row r="136" spans="1:5" s="49" customFormat="1" x14ac:dyDescent="0.25">
      <c r="A136" s="49" t="s">
        <v>2963</v>
      </c>
      <c r="B136" s="49" t="s">
        <v>2994</v>
      </c>
    </row>
    <row r="137" spans="1:5" s="49" customFormat="1" x14ac:dyDescent="0.25">
      <c r="A137" s="49" t="s">
        <v>2963</v>
      </c>
      <c r="B137" s="49" t="s">
        <v>2995</v>
      </c>
    </row>
    <row r="138" spans="1:5" s="49" customFormat="1" x14ac:dyDescent="0.25">
      <c r="A138" s="49" t="s">
        <v>2963</v>
      </c>
      <c r="B138" s="49" t="s">
        <v>2996</v>
      </c>
    </row>
    <row r="139" spans="1:5" s="49" customFormat="1" x14ac:dyDescent="0.25">
      <c r="A139" s="49">
        <v>10369.983856999999</v>
      </c>
      <c r="B139" s="49">
        <v>10369.983856999999</v>
      </c>
      <c r="C139" s="49">
        <v>0</v>
      </c>
      <c r="D139" s="49">
        <v>9.6449999999999996</v>
      </c>
    </row>
    <row r="140" spans="1:5" hidden="1" x14ac:dyDescent="0.25">
      <c r="A140" t="s">
        <v>23</v>
      </c>
    </row>
    <row r="141" spans="1:5" hidden="1" x14ac:dyDescent="0.25">
      <c r="A141">
        <v>13000</v>
      </c>
      <c r="B141">
        <v>8.5179906111826804E-3</v>
      </c>
      <c r="C141">
        <v>1.05119690192588</v>
      </c>
      <c r="D141">
        <v>3.2663025974976301</v>
      </c>
      <c r="E141">
        <v>0.48197005371141399</v>
      </c>
    </row>
    <row r="142" spans="1:5" hidden="1" x14ac:dyDescent="0.25">
      <c r="A142" t="s">
        <v>2963</v>
      </c>
      <c r="B142" t="s">
        <v>2997</v>
      </c>
    </row>
    <row r="143" spans="1:5" hidden="1" x14ac:dyDescent="0.25">
      <c r="A143" t="s">
        <v>2963</v>
      </c>
      <c r="B143" t="s">
        <v>2998</v>
      </c>
    </row>
    <row r="144" spans="1:5" hidden="1" x14ac:dyDescent="0.25">
      <c r="A144" t="s">
        <v>2963</v>
      </c>
      <c r="B144" t="s">
        <v>2999</v>
      </c>
    </row>
    <row r="145" spans="1:5" hidden="1" x14ac:dyDescent="0.25">
      <c r="A145" t="s">
        <v>2963</v>
      </c>
      <c r="B145" t="s">
        <v>3000</v>
      </c>
    </row>
    <row r="146" spans="1:5" hidden="1" x14ac:dyDescent="0.25">
      <c r="A146" t="s">
        <v>2963</v>
      </c>
      <c r="B146" t="s">
        <v>3001</v>
      </c>
    </row>
    <row r="147" spans="1:5" hidden="1" x14ac:dyDescent="0.25">
      <c r="A147">
        <v>10369.983856999999</v>
      </c>
      <c r="B147">
        <v>10369.983856999999</v>
      </c>
      <c r="C147">
        <v>0</v>
      </c>
      <c r="D147">
        <v>13.43</v>
      </c>
    </row>
    <row r="148" spans="1:5" hidden="1" x14ac:dyDescent="0.25">
      <c r="A148" t="s">
        <v>24</v>
      </c>
    </row>
    <row r="149" spans="1:5" hidden="1" x14ac:dyDescent="0.25">
      <c r="A149">
        <v>19000</v>
      </c>
      <c r="B149">
        <v>1.05427555835473E-3</v>
      </c>
      <c r="C149">
        <v>3.08485606942393</v>
      </c>
      <c r="D149">
        <v>4.4428573390801702</v>
      </c>
      <c r="E149">
        <v>0.49900967537666302</v>
      </c>
    </row>
    <row r="150" spans="1:5" hidden="1" x14ac:dyDescent="0.25">
      <c r="A150" t="s">
        <v>2963</v>
      </c>
      <c r="B150" t="s">
        <v>3002</v>
      </c>
    </row>
    <row r="151" spans="1:5" hidden="1" x14ac:dyDescent="0.25">
      <c r="A151" t="s">
        <v>2963</v>
      </c>
      <c r="B151" t="s">
        <v>3003</v>
      </c>
    </row>
    <row r="152" spans="1:5" hidden="1" x14ac:dyDescent="0.25">
      <c r="A152" t="s">
        <v>2963</v>
      </c>
      <c r="B152" t="s">
        <v>3004</v>
      </c>
    </row>
    <row r="153" spans="1:5" hidden="1" x14ac:dyDescent="0.25">
      <c r="A153" t="s">
        <v>2963</v>
      </c>
      <c r="B153" t="s">
        <v>3005</v>
      </c>
    </row>
    <row r="154" spans="1:5" hidden="1" x14ac:dyDescent="0.25">
      <c r="A154" t="s">
        <v>2963</v>
      </c>
      <c r="B154" t="s">
        <v>3006</v>
      </c>
    </row>
    <row r="155" spans="1:5" hidden="1" x14ac:dyDescent="0.25">
      <c r="A155">
        <v>10369.983856999999</v>
      </c>
      <c r="B155">
        <v>10369.983856999999</v>
      </c>
      <c r="C155">
        <v>0</v>
      </c>
      <c r="D155">
        <v>15.4</v>
      </c>
    </row>
    <row r="156" spans="1:5" hidden="1" x14ac:dyDescent="0.25">
      <c r="A156" t="s">
        <v>25</v>
      </c>
    </row>
    <row r="157" spans="1:5" hidden="1" x14ac:dyDescent="0.25">
      <c r="A157">
        <v>16000</v>
      </c>
      <c r="B157">
        <v>8.5388940958027997E-3</v>
      </c>
      <c r="C157">
        <v>3.56399952871238</v>
      </c>
      <c r="D157">
        <v>3.4658878425680801</v>
      </c>
      <c r="E157">
        <v>0.44188360629657097</v>
      </c>
    </row>
    <row r="158" spans="1:5" hidden="1" x14ac:dyDescent="0.25">
      <c r="A158" t="s">
        <v>2963</v>
      </c>
      <c r="B158" t="s">
        <v>3007</v>
      </c>
    </row>
    <row r="159" spans="1:5" hidden="1" x14ac:dyDescent="0.25">
      <c r="A159" t="s">
        <v>2963</v>
      </c>
      <c r="B159" t="s">
        <v>3008</v>
      </c>
    </row>
    <row r="160" spans="1:5" hidden="1" x14ac:dyDescent="0.25">
      <c r="A160" t="s">
        <v>2963</v>
      </c>
      <c r="B160" t="s">
        <v>3009</v>
      </c>
    </row>
    <row r="161" spans="1:6" hidden="1" x14ac:dyDescent="0.25">
      <c r="A161" t="s">
        <v>2963</v>
      </c>
      <c r="B161" t="s">
        <v>3010</v>
      </c>
    </row>
    <row r="162" spans="1:6" hidden="1" x14ac:dyDescent="0.25">
      <c r="A162" t="s">
        <v>2963</v>
      </c>
      <c r="B162" t="s">
        <v>3011</v>
      </c>
    </row>
    <row r="163" spans="1:6" hidden="1" x14ac:dyDescent="0.25">
      <c r="A163">
        <v>10369.983856999999</v>
      </c>
      <c r="B163">
        <v>10369.983856999999</v>
      </c>
      <c r="C163">
        <v>0</v>
      </c>
      <c r="D163">
        <v>12.124000000000001</v>
      </c>
    </row>
    <row r="164" spans="1:6" x14ac:dyDescent="0.25">
      <c r="A164" t="s">
        <v>2862</v>
      </c>
    </row>
    <row r="165" spans="1:6" x14ac:dyDescent="0.25">
      <c r="A165" t="s">
        <v>2908</v>
      </c>
      <c r="B165" t="s">
        <v>3012</v>
      </c>
      <c r="C165">
        <v>33.639054130062298</v>
      </c>
    </row>
    <row r="166" spans="1:6" hidden="1" x14ac:dyDescent="0.25">
      <c r="A166" t="s">
        <v>16</v>
      </c>
    </row>
    <row r="167" spans="1:6" hidden="1" x14ac:dyDescent="0.25">
      <c r="A167">
        <v>19000</v>
      </c>
      <c r="B167" t="s">
        <v>3013</v>
      </c>
      <c r="C167">
        <v>4</v>
      </c>
      <c r="D167">
        <v>1.52418965344633</v>
      </c>
      <c r="E167">
        <v>1.63866274810747</v>
      </c>
      <c r="F167">
        <v>0.56862380020646897</v>
      </c>
    </row>
    <row r="168" spans="1:6" hidden="1" x14ac:dyDescent="0.25">
      <c r="A168" t="s">
        <v>3014</v>
      </c>
      <c r="B168" t="s">
        <v>3015</v>
      </c>
    </row>
    <row r="169" spans="1:6" hidden="1" x14ac:dyDescent="0.25">
      <c r="A169" t="s">
        <v>3014</v>
      </c>
      <c r="B169" t="s">
        <v>3016</v>
      </c>
    </row>
    <row r="170" spans="1:6" hidden="1" x14ac:dyDescent="0.25">
      <c r="A170" t="s">
        <v>3014</v>
      </c>
      <c r="B170" t="s">
        <v>3017</v>
      </c>
    </row>
    <row r="171" spans="1:6" hidden="1" x14ac:dyDescent="0.25">
      <c r="A171" t="s">
        <v>3014</v>
      </c>
      <c r="B171" t="s">
        <v>3018</v>
      </c>
    </row>
    <row r="172" spans="1:6" hidden="1" x14ac:dyDescent="0.25">
      <c r="A172" t="s">
        <v>3014</v>
      </c>
      <c r="B172" t="s">
        <v>3019</v>
      </c>
    </row>
    <row r="173" spans="1:6" hidden="1" x14ac:dyDescent="0.25">
      <c r="A173">
        <v>13544.532034</v>
      </c>
      <c r="B173">
        <v>13544.532034</v>
      </c>
      <c r="C173">
        <v>0</v>
      </c>
      <c r="D173">
        <v>7.8129999999999997</v>
      </c>
    </row>
    <row r="174" spans="1:6" hidden="1" x14ac:dyDescent="0.25">
      <c r="A174" t="s">
        <v>17</v>
      </c>
    </row>
    <row r="175" spans="1:6" hidden="1" x14ac:dyDescent="0.25">
      <c r="A175">
        <v>16000</v>
      </c>
      <c r="B175">
        <v>6.3031740948891399E-3</v>
      </c>
      <c r="C175">
        <v>4.7763503022560698</v>
      </c>
      <c r="D175">
        <v>1.35134095811022</v>
      </c>
      <c r="E175">
        <v>0.64157754750067897</v>
      </c>
    </row>
    <row r="176" spans="1:6" hidden="1" x14ac:dyDescent="0.25">
      <c r="A176" t="s">
        <v>3014</v>
      </c>
      <c r="B176" t="s">
        <v>3020</v>
      </c>
    </row>
    <row r="177" spans="1:5" hidden="1" x14ac:dyDescent="0.25">
      <c r="A177" t="s">
        <v>3014</v>
      </c>
      <c r="B177" t="s">
        <v>3021</v>
      </c>
    </row>
    <row r="178" spans="1:5" hidden="1" x14ac:dyDescent="0.25">
      <c r="A178" t="s">
        <v>3014</v>
      </c>
      <c r="B178" t="s">
        <v>3022</v>
      </c>
    </row>
    <row r="179" spans="1:5" hidden="1" x14ac:dyDescent="0.25">
      <c r="A179" t="s">
        <v>3023</v>
      </c>
      <c r="B179" t="s">
        <v>3024</v>
      </c>
    </row>
    <row r="180" spans="1:5" hidden="1" x14ac:dyDescent="0.25">
      <c r="A180" t="s">
        <v>3014</v>
      </c>
      <c r="B180" t="s">
        <v>3025</v>
      </c>
    </row>
    <row r="181" spans="1:5" hidden="1" x14ac:dyDescent="0.25">
      <c r="A181">
        <v>13544.532034</v>
      </c>
      <c r="B181">
        <v>13638.196888</v>
      </c>
      <c r="C181">
        <v>209.44098099999999</v>
      </c>
      <c r="D181">
        <v>6.7469999999999999</v>
      </c>
    </row>
    <row r="182" spans="1:5" hidden="1" x14ac:dyDescent="0.25">
      <c r="A182" t="s">
        <v>18</v>
      </c>
    </row>
    <row r="183" spans="1:5" hidden="1" x14ac:dyDescent="0.25">
      <c r="A183">
        <v>15000</v>
      </c>
      <c r="B183">
        <v>6.6326005612350096E-3</v>
      </c>
      <c r="C183">
        <v>3.4211129416689698</v>
      </c>
      <c r="D183">
        <v>4.2869071979832798</v>
      </c>
      <c r="E183">
        <v>0.89316430116795398</v>
      </c>
    </row>
    <row r="184" spans="1:5" hidden="1" x14ac:dyDescent="0.25">
      <c r="A184" t="s">
        <v>3014</v>
      </c>
      <c r="B184" t="s">
        <v>3026</v>
      </c>
    </row>
    <row r="185" spans="1:5" hidden="1" x14ac:dyDescent="0.25">
      <c r="A185" t="s">
        <v>3014</v>
      </c>
      <c r="B185" t="s">
        <v>3027</v>
      </c>
    </row>
    <row r="186" spans="1:5" hidden="1" x14ac:dyDescent="0.25">
      <c r="A186" t="s">
        <v>3014</v>
      </c>
      <c r="B186" t="s">
        <v>3028</v>
      </c>
    </row>
    <row r="187" spans="1:5" hidden="1" x14ac:dyDescent="0.25">
      <c r="A187" t="s">
        <v>3014</v>
      </c>
      <c r="B187" t="s">
        <v>3029</v>
      </c>
    </row>
    <row r="188" spans="1:5" hidden="1" x14ac:dyDescent="0.25">
      <c r="A188" t="s">
        <v>3014</v>
      </c>
      <c r="B188" t="s">
        <v>3030</v>
      </c>
    </row>
    <row r="189" spans="1:5" hidden="1" x14ac:dyDescent="0.25">
      <c r="A189">
        <v>13544.532034</v>
      </c>
      <c r="B189">
        <v>13544.532034</v>
      </c>
      <c r="C189">
        <v>0</v>
      </c>
      <c r="D189">
        <v>6.5919999999999996</v>
      </c>
    </row>
    <row r="190" spans="1:5" hidden="1" x14ac:dyDescent="0.25">
      <c r="A190" t="s">
        <v>19</v>
      </c>
    </row>
    <row r="191" spans="1:5" hidden="1" x14ac:dyDescent="0.25">
      <c r="A191">
        <v>13000</v>
      </c>
      <c r="B191">
        <v>7.0192413698511999E-3</v>
      </c>
      <c r="C191">
        <v>2.62151349990389</v>
      </c>
      <c r="D191">
        <v>3.0073251223375999</v>
      </c>
      <c r="E191">
        <v>0.32245781384514199</v>
      </c>
    </row>
    <row r="192" spans="1:5" hidden="1" x14ac:dyDescent="0.25">
      <c r="A192" t="s">
        <v>3031</v>
      </c>
      <c r="B192" t="s">
        <v>3032</v>
      </c>
    </row>
    <row r="193" spans="1:5" hidden="1" x14ac:dyDescent="0.25">
      <c r="A193" t="s">
        <v>3014</v>
      </c>
      <c r="B193" t="s">
        <v>3033</v>
      </c>
    </row>
    <row r="194" spans="1:5" hidden="1" x14ac:dyDescent="0.25">
      <c r="A194" t="s">
        <v>3014</v>
      </c>
      <c r="B194" t="s">
        <v>3034</v>
      </c>
    </row>
    <row r="195" spans="1:5" hidden="1" x14ac:dyDescent="0.25">
      <c r="A195" t="s">
        <v>3014</v>
      </c>
      <c r="B195" t="s">
        <v>3035</v>
      </c>
    </row>
    <row r="196" spans="1:5" hidden="1" x14ac:dyDescent="0.25">
      <c r="A196" t="s">
        <v>3014</v>
      </c>
      <c r="B196" t="s">
        <v>3036</v>
      </c>
    </row>
    <row r="197" spans="1:5" hidden="1" x14ac:dyDescent="0.25">
      <c r="A197">
        <v>13544.532034</v>
      </c>
      <c r="B197">
        <v>13843.544476999999</v>
      </c>
      <c r="C197">
        <v>668.61214900000004</v>
      </c>
      <c r="D197">
        <v>6.7240000000000002</v>
      </c>
    </row>
    <row r="198" spans="1:5" hidden="1" x14ac:dyDescent="0.25">
      <c r="A198" t="s">
        <v>20</v>
      </c>
    </row>
    <row r="199" spans="1:5" hidden="1" x14ac:dyDescent="0.25">
      <c r="A199">
        <v>19000</v>
      </c>
      <c r="B199">
        <v>5.3691488967622103E-3</v>
      </c>
      <c r="C199">
        <v>0.19237305998346799</v>
      </c>
      <c r="D199">
        <v>3.86495934076027</v>
      </c>
      <c r="E199">
        <v>0.31938156454432798</v>
      </c>
    </row>
    <row r="200" spans="1:5" hidden="1" x14ac:dyDescent="0.25">
      <c r="A200" t="s">
        <v>3037</v>
      </c>
      <c r="B200" t="s">
        <v>3038</v>
      </c>
    </row>
    <row r="201" spans="1:5" hidden="1" x14ac:dyDescent="0.25">
      <c r="A201" t="s">
        <v>3039</v>
      </c>
      <c r="B201" t="s">
        <v>3040</v>
      </c>
    </row>
    <row r="202" spans="1:5" hidden="1" x14ac:dyDescent="0.25">
      <c r="A202" t="s">
        <v>3041</v>
      </c>
      <c r="B202" t="s">
        <v>3042</v>
      </c>
    </row>
    <row r="203" spans="1:5" hidden="1" x14ac:dyDescent="0.25">
      <c r="A203" t="s">
        <v>3039</v>
      </c>
      <c r="B203" t="s">
        <v>3043</v>
      </c>
    </row>
    <row r="204" spans="1:5" hidden="1" x14ac:dyDescent="0.25">
      <c r="A204" t="s">
        <v>3044</v>
      </c>
      <c r="B204" t="s">
        <v>3045</v>
      </c>
    </row>
    <row r="205" spans="1:5" hidden="1" x14ac:dyDescent="0.25">
      <c r="A205">
        <v>15125.33231</v>
      </c>
      <c r="B205">
        <v>15210.910995</v>
      </c>
      <c r="C205">
        <v>87.837473000000003</v>
      </c>
      <c r="D205">
        <v>14.14</v>
      </c>
    </row>
    <row r="206" spans="1:5" hidden="1" x14ac:dyDescent="0.25">
      <c r="A206" t="s">
        <v>21</v>
      </c>
    </row>
    <row r="207" spans="1:5" hidden="1" x14ac:dyDescent="0.25">
      <c r="A207">
        <v>10000</v>
      </c>
      <c r="B207">
        <v>3.4031387562537901E-3</v>
      </c>
      <c r="C207">
        <v>4.27087217973612</v>
      </c>
      <c r="D207">
        <v>3.47995650357863</v>
      </c>
      <c r="E207">
        <v>0.67865107793248802</v>
      </c>
    </row>
    <row r="208" spans="1:5" hidden="1" x14ac:dyDescent="0.25">
      <c r="A208" t="s">
        <v>3014</v>
      </c>
      <c r="B208" t="s">
        <v>3046</v>
      </c>
    </row>
    <row r="209" spans="1:5" hidden="1" x14ac:dyDescent="0.25">
      <c r="A209" t="s">
        <v>3014</v>
      </c>
      <c r="B209" t="s">
        <v>3047</v>
      </c>
    </row>
    <row r="210" spans="1:5" hidden="1" x14ac:dyDescent="0.25">
      <c r="A210" t="s">
        <v>3048</v>
      </c>
      <c r="B210" t="s">
        <v>3049</v>
      </c>
    </row>
    <row r="211" spans="1:5" hidden="1" x14ac:dyDescent="0.25">
      <c r="A211" t="s">
        <v>3014</v>
      </c>
      <c r="B211" t="s">
        <v>3050</v>
      </c>
    </row>
    <row r="212" spans="1:5" hidden="1" x14ac:dyDescent="0.25">
      <c r="A212" t="s">
        <v>3051</v>
      </c>
      <c r="B212" t="s">
        <v>3052</v>
      </c>
    </row>
    <row r="213" spans="1:5" hidden="1" x14ac:dyDescent="0.25">
      <c r="A213">
        <v>13544.532034</v>
      </c>
      <c r="B213">
        <v>13819.986348</v>
      </c>
      <c r="C213">
        <v>377.34456699999998</v>
      </c>
      <c r="D213">
        <v>4.8659999999999997</v>
      </c>
    </row>
    <row r="214" spans="1:5" hidden="1" x14ac:dyDescent="0.25">
      <c r="A214" t="s">
        <v>22</v>
      </c>
    </row>
    <row r="215" spans="1:5" hidden="1" x14ac:dyDescent="0.25">
      <c r="A215">
        <v>14000</v>
      </c>
      <c r="B215">
        <v>1.34247894471032E-3</v>
      </c>
      <c r="C215">
        <v>2.5130127339792399</v>
      </c>
      <c r="D215">
        <v>2.3106633708284701</v>
      </c>
      <c r="E215">
        <v>0.81558249559121898</v>
      </c>
    </row>
    <row r="216" spans="1:5" hidden="1" x14ac:dyDescent="0.25">
      <c r="A216" t="s">
        <v>3014</v>
      </c>
      <c r="B216" t="s">
        <v>3053</v>
      </c>
    </row>
    <row r="217" spans="1:5" hidden="1" x14ac:dyDescent="0.25">
      <c r="A217" t="s">
        <v>3014</v>
      </c>
      <c r="B217" t="s">
        <v>3054</v>
      </c>
    </row>
    <row r="218" spans="1:5" hidden="1" x14ac:dyDescent="0.25">
      <c r="A218" t="s">
        <v>3014</v>
      </c>
      <c r="B218" t="s">
        <v>3055</v>
      </c>
    </row>
    <row r="219" spans="1:5" hidden="1" x14ac:dyDescent="0.25">
      <c r="A219" t="s">
        <v>3056</v>
      </c>
      <c r="B219" t="s">
        <v>3057</v>
      </c>
    </row>
    <row r="220" spans="1:5" hidden="1" x14ac:dyDescent="0.25">
      <c r="A220" t="s">
        <v>3014</v>
      </c>
      <c r="B220" t="s">
        <v>3058</v>
      </c>
    </row>
    <row r="221" spans="1:5" hidden="1" x14ac:dyDescent="0.25">
      <c r="A221">
        <v>13544.532034</v>
      </c>
      <c r="B221">
        <v>13678.286093999999</v>
      </c>
      <c r="C221">
        <v>299.08317099999999</v>
      </c>
      <c r="D221">
        <v>6.4029999999999996</v>
      </c>
    </row>
    <row r="222" spans="1:5" hidden="1" x14ac:dyDescent="0.25">
      <c r="A222" t="s">
        <v>23</v>
      </c>
    </row>
    <row r="223" spans="1:5" hidden="1" x14ac:dyDescent="0.25">
      <c r="A223">
        <v>10000</v>
      </c>
      <c r="B223">
        <v>9.0534218472308903E-3</v>
      </c>
      <c r="C223">
        <v>4.7495061456141796</v>
      </c>
      <c r="D223">
        <v>1.4611246317659901</v>
      </c>
      <c r="E223">
        <v>0.509135949503282</v>
      </c>
    </row>
    <row r="224" spans="1:5" hidden="1" x14ac:dyDescent="0.25">
      <c r="A224" t="s">
        <v>3014</v>
      </c>
      <c r="B224" t="s">
        <v>3059</v>
      </c>
    </row>
    <row r="225" spans="1:5" hidden="1" x14ac:dyDescent="0.25">
      <c r="A225" t="s">
        <v>3014</v>
      </c>
      <c r="B225" t="s">
        <v>3060</v>
      </c>
    </row>
    <row r="226" spans="1:5" hidden="1" x14ac:dyDescent="0.25">
      <c r="A226" t="s">
        <v>3014</v>
      </c>
      <c r="B226" t="s">
        <v>3061</v>
      </c>
    </row>
    <row r="227" spans="1:5" hidden="1" x14ac:dyDescent="0.25">
      <c r="A227" t="s">
        <v>3051</v>
      </c>
      <c r="B227" t="s">
        <v>3062</v>
      </c>
    </row>
    <row r="228" spans="1:5" hidden="1" x14ac:dyDescent="0.25">
      <c r="A228" t="s">
        <v>3014</v>
      </c>
      <c r="B228" t="s">
        <v>3063</v>
      </c>
    </row>
    <row r="229" spans="1:5" hidden="1" x14ac:dyDescent="0.25">
      <c r="A229">
        <v>13544.532034</v>
      </c>
      <c r="B229">
        <v>13685.397961999999</v>
      </c>
      <c r="C229">
        <v>314.98579000000001</v>
      </c>
      <c r="D229">
        <v>4.9859999999999998</v>
      </c>
    </row>
    <row r="230" spans="1:5" hidden="1" x14ac:dyDescent="0.25">
      <c r="A230" t="s">
        <v>24</v>
      </c>
    </row>
    <row r="231" spans="1:5" hidden="1" x14ac:dyDescent="0.25">
      <c r="A231">
        <v>16000</v>
      </c>
      <c r="B231">
        <v>9.5144865389695694E-3</v>
      </c>
      <c r="C231">
        <v>2.1551340347091101</v>
      </c>
      <c r="D231">
        <v>3.6095663064678898</v>
      </c>
      <c r="E231">
        <v>0.87904349058585796</v>
      </c>
    </row>
    <row r="232" spans="1:5" hidden="1" x14ac:dyDescent="0.25">
      <c r="A232" t="s">
        <v>3051</v>
      </c>
      <c r="B232" t="s">
        <v>3064</v>
      </c>
    </row>
    <row r="233" spans="1:5" hidden="1" x14ac:dyDescent="0.25">
      <c r="A233" t="s">
        <v>3014</v>
      </c>
      <c r="B233" t="s">
        <v>3065</v>
      </c>
    </row>
    <row r="234" spans="1:5" hidden="1" x14ac:dyDescent="0.25">
      <c r="A234" t="s">
        <v>3014</v>
      </c>
      <c r="B234" t="s">
        <v>3066</v>
      </c>
    </row>
    <row r="235" spans="1:5" hidden="1" x14ac:dyDescent="0.25">
      <c r="A235" t="s">
        <v>3014</v>
      </c>
      <c r="B235" t="s">
        <v>3067</v>
      </c>
    </row>
    <row r="236" spans="1:5" hidden="1" x14ac:dyDescent="0.25">
      <c r="A236" t="s">
        <v>3014</v>
      </c>
      <c r="B236" t="s">
        <v>3068</v>
      </c>
    </row>
    <row r="237" spans="1:5" hidden="1" x14ac:dyDescent="0.25">
      <c r="A237">
        <v>13544.532034</v>
      </c>
      <c r="B237">
        <v>13685.397961999999</v>
      </c>
      <c r="C237">
        <v>314.98579000000001</v>
      </c>
      <c r="D237">
        <v>6.9829999999999997</v>
      </c>
    </row>
    <row r="238" spans="1:5" s="49" customFormat="1" x14ac:dyDescent="0.25">
      <c r="A238" s="49" t="s">
        <v>25</v>
      </c>
    </row>
    <row r="239" spans="1:5" s="49" customFormat="1" x14ac:dyDescent="0.25">
      <c r="A239" s="49">
        <v>12000</v>
      </c>
      <c r="B239" s="49">
        <v>1.3664661020101E-3</v>
      </c>
      <c r="C239" s="49">
        <v>2.9608184750953201</v>
      </c>
      <c r="D239" s="49">
        <v>0.182277783634683</v>
      </c>
      <c r="E239" s="49">
        <v>0.71893181919871296</v>
      </c>
    </row>
    <row r="240" spans="1:5" s="49" customFormat="1" x14ac:dyDescent="0.25">
      <c r="A240" s="49" t="s">
        <v>3014</v>
      </c>
      <c r="B240" s="49" t="s">
        <v>3069</v>
      </c>
    </row>
    <row r="241" spans="1:6" s="49" customFormat="1" x14ac:dyDescent="0.25">
      <c r="A241" s="49" t="s">
        <v>3014</v>
      </c>
      <c r="B241" s="49" t="s">
        <v>3070</v>
      </c>
    </row>
    <row r="242" spans="1:6" s="49" customFormat="1" x14ac:dyDescent="0.25">
      <c r="A242" s="49" t="s">
        <v>3014</v>
      </c>
      <c r="B242" s="49" t="s">
        <v>3071</v>
      </c>
    </row>
    <row r="243" spans="1:6" s="49" customFormat="1" x14ac:dyDescent="0.25">
      <c r="A243" s="49" t="s">
        <v>3014</v>
      </c>
      <c r="B243" s="49" t="s">
        <v>3072</v>
      </c>
    </row>
    <row r="244" spans="1:6" s="49" customFormat="1" x14ac:dyDescent="0.25">
      <c r="A244" s="49" t="s">
        <v>3014</v>
      </c>
      <c r="B244" s="49" t="s">
        <v>3060</v>
      </c>
    </row>
    <row r="245" spans="1:6" s="49" customFormat="1" x14ac:dyDescent="0.25">
      <c r="A245" s="49">
        <v>13544.532034</v>
      </c>
      <c r="B245" s="49">
        <v>13544.532034</v>
      </c>
      <c r="C245" s="49">
        <v>0</v>
      </c>
      <c r="D245" s="49">
        <v>5.4279999999999999</v>
      </c>
    </row>
    <row r="246" spans="1:6" x14ac:dyDescent="0.25">
      <c r="A246" t="s">
        <v>2863</v>
      </c>
    </row>
    <row r="247" spans="1:6" x14ac:dyDescent="0.25">
      <c r="A247" t="s">
        <v>2908</v>
      </c>
      <c r="B247" t="s">
        <v>3073</v>
      </c>
      <c r="C247">
        <v>40.879793547411403</v>
      </c>
    </row>
    <row r="248" spans="1:6" hidden="1" x14ac:dyDescent="0.25">
      <c r="A248" t="s">
        <v>16</v>
      </c>
    </row>
    <row r="249" spans="1:6" hidden="1" x14ac:dyDescent="0.25">
      <c r="A249">
        <v>11000</v>
      </c>
      <c r="B249" t="s">
        <v>3074</v>
      </c>
      <c r="C249">
        <v>4</v>
      </c>
      <c r="D249">
        <v>3.5597965592301599</v>
      </c>
      <c r="E249">
        <v>4.0239991003680098</v>
      </c>
      <c r="F249">
        <v>0.53062057864311996</v>
      </c>
    </row>
    <row r="250" spans="1:6" hidden="1" x14ac:dyDescent="0.25">
      <c r="A250" t="s">
        <v>3075</v>
      </c>
      <c r="B250" t="s">
        <v>3076</v>
      </c>
    </row>
    <row r="251" spans="1:6" hidden="1" x14ac:dyDescent="0.25">
      <c r="A251" t="s">
        <v>3077</v>
      </c>
      <c r="B251" t="s">
        <v>3078</v>
      </c>
    </row>
    <row r="252" spans="1:6" hidden="1" x14ac:dyDescent="0.25">
      <c r="A252" t="s">
        <v>3079</v>
      </c>
      <c r="B252" t="s">
        <v>3080</v>
      </c>
    </row>
    <row r="253" spans="1:6" hidden="1" x14ac:dyDescent="0.25">
      <c r="A253" t="s">
        <v>3075</v>
      </c>
      <c r="B253" t="s">
        <v>3081</v>
      </c>
    </row>
    <row r="254" spans="1:6" hidden="1" x14ac:dyDescent="0.25">
      <c r="A254" t="s">
        <v>3082</v>
      </c>
      <c r="B254" t="s">
        <v>3083</v>
      </c>
    </row>
    <row r="255" spans="1:6" hidden="1" x14ac:dyDescent="0.25">
      <c r="A255">
        <v>16304.374949999999</v>
      </c>
      <c r="B255">
        <v>17281.701229999999</v>
      </c>
      <c r="C255">
        <v>680.33346100000006</v>
      </c>
      <c r="D255">
        <v>30.879000000000001</v>
      </c>
    </row>
    <row r="256" spans="1:6" hidden="1" x14ac:dyDescent="0.25">
      <c r="A256" t="s">
        <v>17</v>
      </c>
    </row>
    <row r="257" spans="1:5" hidden="1" x14ac:dyDescent="0.25">
      <c r="A257">
        <v>13000</v>
      </c>
      <c r="B257">
        <v>9.9940554193902204E-3</v>
      </c>
      <c r="C257">
        <v>1.5892713415744399</v>
      </c>
      <c r="D257">
        <v>2.0630612866431099</v>
      </c>
      <c r="E257">
        <v>0.89351666810545505</v>
      </c>
    </row>
    <row r="258" spans="1:5" hidden="1" x14ac:dyDescent="0.25">
      <c r="A258" t="s">
        <v>3084</v>
      </c>
      <c r="B258" t="s">
        <v>3085</v>
      </c>
    </row>
    <row r="259" spans="1:5" hidden="1" x14ac:dyDescent="0.25">
      <c r="A259" t="s">
        <v>3084</v>
      </c>
      <c r="B259" t="s">
        <v>3086</v>
      </c>
    </row>
    <row r="260" spans="1:5" hidden="1" x14ac:dyDescent="0.25">
      <c r="A260" t="s">
        <v>3079</v>
      </c>
      <c r="B260" t="s">
        <v>3087</v>
      </c>
    </row>
    <row r="261" spans="1:5" hidden="1" x14ac:dyDescent="0.25">
      <c r="A261" t="s">
        <v>3075</v>
      </c>
      <c r="B261" t="s">
        <v>3088</v>
      </c>
    </row>
    <row r="262" spans="1:5" hidden="1" x14ac:dyDescent="0.25">
      <c r="A262" t="s">
        <v>3079</v>
      </c>
      <c r="B262" t="s">
        <v>3089</v>
      </c>
    </row>
    <row r="263" spans="1:5" hidden="1" x14ac:dyDescent="0.25">
      <c r="A263">
        <v>16304.374949999999</v>
      </c>
      <c r="B263">
        <v>16946.554960000001</v>
      </c>
      <c r="C263">
        <v>673.585688</v>
      </c>
      <c r="D263">
        <v>32.631999999999998</v>
      </c>
    </row>
    <row r="264" spans="1:5" hidden="1" x14ac:dyDescent="0.25">
      <c r="A264" t="s">
        <v>18</v>
      </c>
    </row>
    <row r="265" spans="1:5" hidden="1" x14ac:dyDescent="0.25">
      <c r="A265">
        <v>18000</v>
      </c>
      <c r="B265">
        <v>1.85788882278811E-3</v>
      </c>
      <c r="C265">
        <v>1.3196732875777299</v>
      </c>
      <c r="D265">
        <v>1.8395605421608801</v>
      </c>
      <c r="E265">
        <v>0.45603020112774201</v>
      </c>
    </row>
    <row r="266" spans="1:5" hidden="1" x14ac:dyDescent="0.25">
      <c r="A266" t="s">
        <v>3079</v>
      </c>
      <c r="B266" t="s">
        <v>3090</v>
      </c>
    </row>
    <row r="267" spans="1:5" hidden="1" x14ac:dyDescent="0.25">
      <c r="A267" t="s">
        <v>3091</v>
      </c>
      <c r="B267" t="s">
        <v>3092</v>
      </c>
    </row>
    <row r="268" spans="1:5" hidden="1" x14ac:dyDescent="0.25">
      <c r="A268" t="s">
        <v>3082</v>
      </c>
      <c r="B268" t="s">
        <v>3093</v>
      </c>
    </row>
    <row r="269" spans="1:5" hidden="1" x14ac:dyDescent="0.25">
      <c r="A269" t="s">
        <v>3094</v>
      </c>
      <c r="B269" t="s">
        <v>3095</v>
      </c>
    </row>
    <row r="270" spans="1:5" hidden="1" x14ac:dyDescent="0.25">
      <c r="A270" t="s">
        <v>3096</v>
      </c>
      <c r="B270" t="s">
        <v>3097</v>
      </c>
    </row>
    <row r="271" spans="1:5" hidden="1" x14ac:dyDescent="0.25">
      <c r="A271">
        <v>16304.374949999999</v>
      </c>
      <c r="B271">
        <v>17524.564522000001</v>
      </c>
      <c r="C271">
        <v>918.22731099999999</v>
      </c>
      <c r="D271">
        <v>84.058000000000007</v>
      </c>
    </row>
    <row r="272" spans="1:5" hidden="1" x14ac:dyDescent="0.25">
      <c r="A272" t="s">
        <v>19</v>
      </c>
    </row>
    <row r="273" spans="1:5" hidden="1" x14ac:dyDescent="0.25">
      <c r="A273">
        <v>14000</v>
      </c>
      <c r="B273">
        <v>4.8393290565044199E-3</v>
      </c>
      <c r="C273">
        <v>1.07292102459872</v>
      </c>
      <c r="D273">
        <v>0.46793678295877</v>
      </c>
      <c r="E273">
        <v>0.76323250741322402</v>
      </c>
    </row>
    <row r="274" spans="1:5" hidden="1" x14ac:dyDescent="0.25">
      <c r="A274" t="s">
        <v>3079</v>
      </c>
      <c r="B274" t="s">
        <v>3098</v>
      </c>
    </row>
    <row r="275" spans="1:5" hidden="1" x14ac:dyDescent="0.25">
      <c r="A275" t="s">
        <v>3099</v>
      </c>
      <c r="B275" t="s">
        <v>3100</v>
      </c>
    </row>
    <row r="276" spans="1:5" hidden="1" x14ac:dyDescent="0.25">
      <c r="A276" t="s">
        <v>3079</v>
      </c>
      <c r="B276" t="s">
        <v>3101</v>
      </c>
    </row>
    <row r="277" spans="1:5" hidden="1" x14ac:dyDescent="0.25">
      <c r="A277" t="s">
        <v>3102</v>
      </c>
      <c r="B277" t="s">
        <v>3103</v>
      </c>
    </row>
    <row r="278" spans="1:5" hidden="1" x14ac:dyDescent="0.25">
      <c r="A278" t="s">
        <v>3104</v>
      </c>
      <c r="B278" t="s">
        <v>3105</v>
      </c>
    </row>
    <row r="279" spans="1:5" hidden="1" x14ac:dyDescent="0.25">
      <c r="A279">
        <v>16304.374949999999</v>
      </c>
      <c r="B279">
        <v>16776.399916999999</v>
      </c>
      <c r="C279">
        <v>539.18586600000003</v>
      </c>
      <c r="D279">
        <v>32.609000000000002</v>
      </c>
    </row>
    <row r="280" spans="1:5" hidden="1" x14ac:dyDescent="0.25">
      <c r="A280" t="s">
        <v>20</v>
      </c>
    </row>
    <row r="281" spans="1:5" hidden="1" x14ac:dyDescent="0.25">
      <c r="A281">
        <v>15000</v>
      </c>
      <c r="B281">
        <v>2.65570118849374E-3</v>
      </c>
      <c r="C281">
        <v>1.0296382837704601</v>
      </c>
      <c r="D281">
        <v>2.4915291750527002</v>
      </c>
      <c r="E281">
        <v>0.64000422492433295</v>
      </c>
    </row>
    <row r="282" spans="1:5" hidden="1" x14ac:dyDescent="0.25">
      <c r="A282" t="s">
        <v>3106</v>
      </c>
      <c r="B282" t="s">
        <v>3107</v>
      </c>
    </row>
    <row r="283" spans="1:5" hidden="1" x14ac:dyDescent="0.25">
      <c r="A283" t="s">
        <v>3102</v>
      </c>
      <c r="B283" t="s">
        <v>3108</v>
      </c>
    </row>
    <row r="284" spans="1:5" hidden="1" x14ac:dyDescent="0.25">
      <c r="A284" t="s">
        <v>3109</v>
      </c>
      <c r="B284" t="s">
        <v>3110</v>
      </c>
    </row>
    <row r="285" spans="1:5" hidden="1" x14ac:dyDescent="0.25">
      <c r="A285" t="s">
        <v>3079</v>
      </c>
      <c r="B285" t="s">
        <v>3111</v>
      </c>
    </row>
    <row r="286" spans="1:5" hidden="1" x14ac:dyDescent="0.25">
      <c r="A286" t="s">
        <v>3082</v>
      </c>
      <c r="B286" t="s">
        <v>3112</v>
      </c>
    </row>
    <row r="287" spans="1:5" hidden="1" x14ac:dyDescent="0.25">
      <c r="A287">
        <v>16304.374949999999</v>
      </c>
      <c r="B287">
        <v>17061.572586999999</v>
      </c>
      <c r="C287">
        <v>723.13576899999998</v>
      </c>
      <c r="D287">
        <v>54.110999999999997</v>
      </c>
    </row>
    <row r="288" spans="1:5" hidden="1" x14ac:dyDescent="0.25">
      <c r="A288" t="s">
        <v>21</v>
      </c>
    </row>
    <row r="289" spans="1:5" hidden="1" x14ac:dyDescent="0.25">
      <c r="A289">
        <v>16000</v>
      </c>
      <c r="B289">
        <v>2.0013033484284201E-3</v>
      </c>
      <c r="C289">
        <v>3.3987552787355302</v>
      </c>
      <c r="D289">
        <v>2.8247357356171201</v>
      </c>
      <c r="E289">
        <v>0.61411019389994703</v>
      </c>
    </row>
    <row r="290" spans="1:5" hidden="1" x14ac:dyDescent="0.25">
      <c r="A290" t="s">
        <v>3113</v>
      </c>
      <c r="B290" t="s">
        <v>3114</v>
      </c>
    </row>
    <row r="291" spans="1:5" hidden="1" x14ac:dyDescent="0.25">
      <c r="A291" t="s">
        <v>3075</v>
      </c>
      <c r="B291" t="s">
        <v>3115</v>
      </c>
    </row>
    <row r="292" spans="1:5" hidden="1" x14ac:dyDescent="0.25">
      <c r="A292" t="s">
        <v>3075</v>
      </c>
      <c r="B292" t="s">
        <v>3116</v>
      </c>
    </row>
    <row r="293" spans="1:5" hidden="1" x14ac:dyDescent="0.25">
      <c r="A293" t="s">
        <v>3117</v>
      </c>
      <c r="B293" t="s">
        <v>3118</v>
      </c>
    </row>
    <row r="294" spans="1:5" hidden="1" x14ac:dyDescent="0.25">
      <c r="A294" t="s">
        <v>3119</v>
      </c>
      <c r="B294" t="s">
        <v>3120</v>
      </c>
    </row>
    <row r="295" spans="1:5" hidden="1" x14ac:dyDescent="0.25">
      <c r="A295">
        <v>16559.288733000001</v>
      </c>
      <c r="B295">
        <v>17593.591581000001</v>
      </c>
      <c r="C295">
        <v>673.71666900000002</v>
      </c>
      <c r="D295">
        <v>58.265000000000001</v>
      </c>
    </row>
    <row r="296" spans="1:5" s="49" customFormat="1" x14ac:dyDescent="0.25">
      <c r="A296" s="49" t="s">
        <v>22</v>
      </c>
    </row>
    <row r="297" spans="1:5" s="49" customFormat="1" x14ac:dyDescent="0.25">
      <c r="A297" s="49">
        <v>19000</v>
      </c>
      <c r="B297" s="49">
        <v>3.2202805361197001E-3</v>
      </c>
      <c r="C297" s="49">
        <v>3.9854713414991698</v>
      </c>
      <c r="D297" s="49">
        <v>1.2662168427123399</v>
      </c>
      <c r="E297" s="49">
        <v>0.731662618045963</v>
      </c>
    </row>
    <row r="298" spans="1:5" s="49" customFormat="1" x14ac:dyDescent="0.25">
      <c r="A298" s="49" t="s">
        <v>3079</v>
      </c>
      <c r="B298" s="49" t="s">
        <v>3121</v>
      </c>
    </row>
    <row r="299" spans="1:5" s="49" customFormat="1" x14ac:dyDescent="0.25">
      <c r="A299" s="49" t="s">
        <v>3079</v>
      </c>
      <c r="B299" s="49" t="s">
        <v>3122</v>
      </c>
    </row>
    <row r="300" spans="1:5" s="49" customFormat="1" x14ac:dyDescent="0.25">
      <c r="A300" s="49" t="s">
        <v>3123</v>
      </c>
      <c r="B300" s="49" t="s">
        <v>3124</v>
      </c>
    </row>
    <row r="301" spans="1:5" s="49" customFormat="1" x14ac:dyDescent="0.25">
      <c r="A301" s="49" t="s">
        <v>3079</v>
      </c>
      <c r="B301" s="49" t="s">
        <v>3125</v>
      </c>
    </row>
    <row r="302" spans="1:5" s="49" customFormat="1" x14ac:dyDescent="0.25">
      <c r="A302" s="49" t="s">
        <v>3077</v>
      </c>
      <c r="B302" s="49" t="s">
        <v>3126</v>
      </c>
    </row>
    <row r="303" spans="1:5" s="49" customFormat="1" x14ac:dyDescent="0.25">
      <c r="A303" s="49">
        <v>16304.374949999999</v>
      </c>
      <c r="B303" s="49">
        <v>16543.799088</v>
      </c>
      <c r="C303" s="49">
        <v>332.453078</v>
      </c>
      <c r="D303" s="49">
        <v>46.53</v>
      </c>
    </row>
    <row r="304" spans="1:5" hidden="1" x14ac:dyDescent="0.25">
      <c r="A304" t="s">
        <v>23</v>
      </c>
    </row>
    <row r="305" spans="1:5" hidden="1" x14ac:dyDescent="0.25">
      <c r="A305">
        <v>19000</v>
      </c>
      <c r="B305">
        <v>3.7309381634587999E-3</v>
      </c>
      <c r="C305">
        <v>4.4841851696798303</v>
      </c>
      <c r="D305">
        <v>1.93991064311909</v>
      </c>
      <c r="E305">
        <v>0.92468084566382203</v>
      </c>
    </row>
    <row r="306" spans="1:5" hidden="1" x14ac:dyDescent="0.25">
      <c r="A306" t="s">
        <v>3127</v>
      </c>
      <c r="B306" t="s">
        <v>3128</v>
      </c>
    </row>
    <row r="307" spans="1:5" hidden="1" x14ac:dyDescent="0.25">
      <c r="A307" t="s">
        <v>3129</v>
      </c>
      <c r="B307" t="s">
        <v>3130</v>
      </c>
    </row>
    <row r="308" spans="1:5" hidden="1" x14ac:dyDescent="0.25">
      <c r="A308" t="s">
        <v>3079</v>
      </c>
      <c r="B308" t="s">
        <v>3131</v>
      </c>
    </row>
    <row r="309" spans="1:5" hidden="1" x14ac:dyDescent="0.25">
      <c r="A309" t="s">
        <v>3132</v>
      </c>
      <c r="B309" t="s">
        <v>3133</v>
      </c>
    </row>
    <row r="310" spans="1:5" hidden="1" x14ac:dyDescent="0.25">
      <c r="A310" t="s">
        <v>3123</v>
      </c>
      <c r="B310" t="s">
        <v>3134</v>
      </c>
    </row>
    <row r="311" spans="1:5" hidden="1" x14ac:dyDescent="0.25">
      <c r="A311">
        <v>16304.374949999999</v>
      </c>
      <c r="B311">
        <v>17551.202422999999</v>
      </c>
      <c r="C311">
        <v>1965.470767</v>
      </c>
      <c r="D311">
        <v>65.048000000000002</v>
      </c>
    </row>
    <row r="312" spans="1:5" hidden="1" x14ac:dyDescent="0.25">
      <c r="A312" t="s">
        <v>24</v>
      </c>
    </row>
    <row r="313" spans="1:5" hidden="1" x14ac:dyDescent="0.25">
      <c r="A313">
        <v>17000</v>
      </c>
      <c r="B313">
        <v>1.4659464147983301E-3</v>
      </c>
      <c r="C313">
        <v>2.0955117385221902</v>
      </c>
      <c r="D313">
        <v>3.3575224166508102</v>
      </c>
      <c r="E313">
        <v>0.43564127355837601</v>
      </c>
    </row>
    <row r="314" spans="1:5" hidden="1" x14ac:dyDescent="0.25">
      <c r="A314" t="s">
        <v>3106</v>
      </c>
      <c r="B314" t="s">
        <v>3135</v>
      </c>
    </row>
    <row r="315" spans="1:5" hidden="1" x14ac:dyDescent="0.25">
      <c r="A315" t="s">
        <v>3136</v>
      </c>
      <c r="B315" t="s">
        <v>3137</v>
      </c>
    </row>
    <row r="316" spans="1:5" hidden="1" x14ac:dyDescent="0.25">
      <c r="A316" t="s">
        <v>3094</v>
      </c>
      <c r="B316" t="s">
        <v>3138</v>
      </c>
    </row>
    <row r="317" spans="1:5" hidden="1" x14ac:dyDescent="0.25">
      <c r="A317" t="s">
        <v>3139</v>
      </c>
      <c r="B317" t="s">
        <v>3140</v>
      </c>
    </row>
    <row r="318" spans="1:5" hidden="1" x14ac:dyDescent="0.25">
      <c r="A318" t="s">
        <v>3141</v>
      </c>
      <c r="B318" t="s">
        <v>3142</v>
      </c>
    </row>
    <row r="319" spans="1:5" hidden="1" x14ac:dyDescent="0.25">
      <c r="A319">
        <v>17192.675652999998</v>
      </c>
      <c r="B319">
        <v>18124.394681999998</v>
      </c>
      <c r="C319">
        <v>1413.030291</v>
      </c>
      <c r="D319">
        <v>69.322000000000003</v>
      </c>
    </row>
    <row r="320" spans="1:5" hidden="1" x14ac:dyDescent="0.25">
      <c r="A320" t="s">
        <v>25</v>
      </c>
    </row>
    <row r="321" spans="1:6" hidden="1" x14ac:dyDescent="0.25">
      <c r="A321">
        <v>10000</v>
      </c>
      <c r="B321" t="s">
        <v>3143</v>
      </c>
      <c r="C321">
        <v>4</v>
      </c>
      <c r="D321">
        <v>5.5906176987771602E-2</v>
      </c>
      <c r="E321">
        <v>1.39609703573199</v>
      </c>
      <c r="F321">
        <v>0.92397263045557698</v>
      </c>
    </row>
    <row r="322" spans="1:6" hidden="1" x14ac:dyDescent="0.25">
      <c r="A322" t="s">
        <v>3144</v>
      </c>
      <c r="B322" t="s">
        <v>3145</v>
      </c>
    </row>
    <row r="323" spans="1:6" hidden="1" x14ac:dyDescent="0.25">
      <c r="A323" t="s">
        <v>3146</v>
      </c>
      <c r="B323" t="s">
        <v>3147</v>
      </c>
    </row>
    <row r="324" spans="1:6" hidden="1" x14ac:dyDescent="0.25">
      <c r="A324" t="s">
        <v>3148</v>
      </c>
      <c r="B324" t="s">
        <v>3149</v>
      </c>
    </row>
    <row r="325" spans="1:6" hidden="1" x14ac:dyDescent="0.25">
      <c r="A325" t="s">
        <v>3150</v>
      </c>
      <c r="B325" t="s">
        <v>3151</v>
      </c>
    </row>
    <row r="326" spans="1:6" hidden="1" x14ac:dyDescent="0.25">
      <c r="A326" t="s">
        <v>3152</v>
      </c>
      <c r="B326" t="s">
        <v>3153</v>
      </c>
    </row>
    <row r="327" spans="1:6" hidden="1" x14ac:dyDescent="0.25">
      <c r="A327">
        <v>16958.301060000002</v>
      </c>
      <c r="B327">
        <v>20607.787551000001</v>
      </c>
      <c r="C327">
        <v>2295.1822529999999</v>
      </c>
      <c r="D327">
        <v>361.798</v>
      </c>
    </row>
    <row r="328" spans="1:6" x14ac:dyDescent="0.25">
      <c r="A328" t="s">
        <v>2864</v>
      </c>
    </row>
    <row r="329" spans="1:6" x14ac:dyDescent="0.25">
      <c r="A329" t="s">
        <v>2908</v>
      </c>
      <c r="B329" t="s">
        <v>3154</v>
      </c>
      <c r="C329">
        <v>50.138689289114303</v>
      </c>
    </row>
    <row r="330" spans="1:6" hidden="1" x14ac:dyDescent="0.25">
      <c r="A330" t="s">
        <v>16</v>
      </c>
    </row>
    <row r="331" spans="1:6" hidden="1" x14ac:dyDescent="0.25">
      <c r="A331">
        <v>16000</v>
      </c>
      <c r="B331">
        <v>4.5769386770632501E-3</v>
      </c>
      <c r="C331">
        <v>4.9376656841922903</v>
      </c>
      <c r="D331">
        <v>3.6322763496066099</v>
      </c>
      <c r="E331">
        <v>0.55630843790458695</v>
      </c>
    </row>
    <row r="332" spans="1:6" hidden="1" x14ac:dyDescent="0.25">
      <c r="A332" t="s">
        <v>2865</v>
      </c>
    </row>
    <row r="333" spans="1:6" hidden="1" x14ac:dyDescent="0.25">
      <c r="A333" t="s">
        <v>3155</v>
      </c>
      <c r="B333" t="s">
        <v>3156</v>
      </c>
    </row>
    <row r="334" spans="1:6" hidden="1" x14ac:dyDescent="0.25">
      <c r="A334" t="s">
        <v>2866</v>
      </c>
    </row>
    <row r="335" spans="1:6" hidden="1" x14ac:dyDescent="0.25">
      <c r="A335" t="s">
        <v>2867</v>
      </c>
    </row>
    <row r="336" spans="1:6" hidden="1" x14ac:dyDescent="0.25">
      <c r="A336" t="s">
        <v>2868</v>
      </c>
    </row>
    <row r="337" spans="1:5" hidden="1" x14ac:dyDescent="0.25">
      <c r="A337">
        <v>28411.541853999999</v>
      </c>
      <c r="B337">
        <v>28411.541853999999</v>
      </c>
      <c r="C337" t="s">
        <v>3157</v>
      </c>
      <c r="D337">
        <v>494.09199999999998</v>
      </c>
    </row>
    <row r="338" spans="1:5" s="49" customFormat="1" x14ac:dyDescent="0.25">
      <c r="A338" s="49" t="s">
        <v>17</v>
      </c>
    </row>
    <row r="339" spans="1:5" s="49" customFormat="1" x14ac:dyDescent="0.25">
      <c r="A339" s="49">
        <v>18000</v>
      </c>
      <c r="B339" s="49">
        <v>9.2468546547975605E-3</v>
      </c>
      <c r="C339" s="49">
        <v>1.2393185716127599</v>
      </c>
      <c r="D339" s="49">
        <v>0.68164087077386204</v>
      </c>
      <c r="E339" s="49">
        <v>0.46820779682786701</v>
      </c>
    </row>
    <row r="340" spans="1:5" s="49" customFormat="1" x14ac:dyDescent="0.25">
      <c r="A340" s="49" t="s">
        <v>3158</v>
      </c>
      <c r="B340" s="49" t="s">
        <v>3159</v>
      </c>
    </row>
    <row r="341" spans="1:5" s="49" customFormat="1" x14ac:dyDescent="0.25">
      <c r="A341" s="49" t="s">
        <v>2869</v>
      </c>
    </row>
    <row r="342" spans="1:5" s="49" customFormat="1" x14ac:dyDescent="0.25">
      <c r="A342" s="49" t="s">
        <v>3160</v>
      </c>
      <c r="B342" s="49" t="s">
        <v>3161</v>
      </c>
    </row>
    <row r="343" spans="1:5" s="49" customFormat="1" x14ac:dyDescent="0.25">
      <c r="A343" s="49" t="s">
        <v>3162</v>
      </c>
      <c r="B343" s="49" t="s">
        <v>3163</v>
      </c>
    </row>
    <row r="344" spans="1:5" s="49" customFormat="1" x14ac:dyDescent="0.25">
      <c r="A344" s="49" t="s">
        <v>2870</v>
      </c>
    </row>
    <row r="345" spans="1:5" s="49" customFormat="1" x14ac:dyDescent="0.25">
      <c r="A345" s="49">
        <v>22893.305433000001</v>
      </c>
      <c r="B345" s="49">
        <v>25795.992502000001</v>
      </c>
      <c r="C345" s="49">
        <v>2515.3825230000002</v>
      </c>
      <c r="D345" s="49">
        <v>243.88499999999999</v>
      </c>
    </row>
    <row r="346" spans="1:5" hidden="1" x14ac:dyDescent="0.25">
      <c r="A346" t="s">
        <v>18</v>
      </c>
    </row>
    <row r="347" spans="1:5" hidden="1" x14ac:dyDescent="0.25">
      <c r="A347">
        <v>17000</v>
      </c>
      <c r="B347">
        <v>2.47979689020115E-3</v>
      </c>
      <c r="C347">
        <v>4.9190744060137304</v>
      </c>
      <c r="D347">
        <v>4.8328820871794598</v>
      </c>
      <c r="E347">
        <v>0.660755947935451</v>
      </c>
    </row>
    <row r="348" spans="1:5" hidden="1" x14ac:dyDescent="0.25">
      <c r="A348" t="s">
        <v>3164</v>
      </c>
      <c r="B348" t="s">
        <v>3165</v>
      </c>
    </row>
    <row r="349" spans="1:5" hidden="1" x14ac:dyDescent="0.25">
      <c r="A349" t="s">
        <v>3155</v>
      </c>
      <c r="B349" t="s">
        <v>3166</v>
      </c>
    </row>
    <row r="350" spans="1:5" hidden="1" x14ac:dyDescent="0.25">
      <c r="A350" t="s">
        <v>3155</v>
      </c>
      <c r="B350" t="s">
        <v>3167</v>
      </c>
    </row>
    <row r="351" spans="1:5" hidden="1" x14ac:dyDescent="0.25">
      <c r="A351" t="s">
        <v>3168</v>
      </c>
      <c r="B351" t="s">
        <v>3169</v>
      </c>
    </row>
    <row r="352" spans="1:5" hidden="1" x14ac:dyDescent="0.25">
      <c r="A352" t="s">
        <v>3168</v>
      </c>
      <c r="B352" t="s">
        <v>3170</v>
      </c>
    </row>
    <row r="353" spans="1:5" hidden="1" x14ac:dyDescent="0.25">
      <c r="A353">
        <v>27426.980415999999</v>
      </c>
      <c r="B353">
        <v>28169.363065000001</v>
      </c>
      <c r="C353">
        <v>418.84412300000002</v>
      </c>
      <c r="D353">
        <v>127.432</v>
      </c>
    </row>
    <row r="354" spans="1:5" hidden="1" x14ac:dyDescent="0.25">
      <c r="A354" t="s">
        <v>19</v>
      </c>
    </row>
    <row r="355" spans="1:5" hidden="1" x14ac:dyDescent="0.25">
      <c r="A355">
        <v>19000</v>
      </c>
      <c r="B355">
        <v>2.4245380820973202E-3</v>
      </c>
      <c r="C355">
        <v>2.1225095527034301</v>
      </c>
      <c r="D355">
        <v>1.12526866122448</v>
      </c>
      <c r="E355">
        <v>0.36456248703864103</v>
      </c>
    </row>
    <row r="356" spans="1:5" hidden="1" x14ac:dyDescent="0.25">
      <c r="A356" t="s">
        <v>3155</v>
      </c>
      <c r="B356" t="s">
        <v>3171</v>
      </c>
    </row>
    <row r="357" spans="1:5" hidden="1" x14ac:dyDescent="0.25">
      <c r="A357" t="s">
        <v>2871</v>
      </c>
    </row>
    <row r="358" spans="1:5" hidden="1" x14ac:dyDescent="0.25">
      <c r="A358" t="s">
        <v>2872</v>
      </c>
    </row>
    <row r="359" spans="1:5" hidden="1" x14ac:dyDescent="0.25">
      <c r="A359" t="s">
        <v>3162</v>
      </c>
      <c r="B359" t="s">
        <v>3172</v>
      </c>
    </row>
    <row r="360" spans="1:5" hidden="1" x14ac:dyDescent="0.25">
      <c r="A360" t="s">
        <v>3168</v>
      </c>
      <c r="B360" t="s">
        <v>3173</v>
      </c>
    </row>
    <row r="361" spans="1:5" hidden="1" x14ac:dyDescent="0.25">
      <c r="A361">
        <v>27336.527235000001</v>
      </c>
      <c r="B361">
        <v>28015.481563000001</v>
      </c>
      <c r="C361">
        <v>590.70795299999997</v>
      </c>
      <c r="D361">
        <v>252.22200000000001</v>
      </c>
    </row>
    <row r="362" spans="1:5" hidden="1" x14ac:dyDescent="0.25">
      <c r="A362" t="s">
        <v>20</v>
      </c>
    </row>
    <row r="363" spans="1:5" hidden="1" x14ac:dyDescent="0.25">
      <c r="A363">
        <v>14000</v>
      </c>
      <c r="B363">
        <v>2.6882579126743201E-3</v>
      </c>
      <c r="C363">
        <v>0.95553620731297295</v>
      </c>
      <c r="D363">
        <v>3.26384962749915</v>
      </c>
      <c r="E363">
        <v>0.728023789494324</v>
      </c>
    </row>
    <row r="364" spans="1:5" hidden="1" x14ac:dyDescent="0.25">
      <c r="A364" t="s">
        <v>2873</v>
      </c>
    </row>
    <row r="365" spans="1:5" hidden="1" x14ac:dyDescent="0.25">
      <c r="A365" t="s">
        <v>2874</v>
      </c>
    </row>
    <row r="366" spans="1:5" hidden="1" x14ac:dyDescent="0.25">
      <c r="A366" t="s">
        <v>2875</v>
      </c>
    </row>
    <row r="367" spans="1:5" hidden="1" x14ac:dyDescent="0.25">
      <c r="A367" t="s">
        <v>2876</v>
      </c>
    </row>
    <row r="368" spans="1:5" hidden="1" x14ac:dyDescent="0.25">
      <c r="A368" t="s">
        <v>2877</v>
      </c>
    </row>
    <row r="369" spans="1:5" hidden="1" x14ac:dyDescent="0.25">
      <c r="A369">
        <v>27336.527235000001</v>
      </c>
      <c r="B369">
        <v>28015.481563000001</v>
      </c>
      <c r="C369">
        <v>590.70795299999997</v>
      </c>
      <c r="D369">
        <v>355.18400000000003</v>
      </c>
    </row>
    <row r="370" spans="1:5" hidden="1" x14ac:dyDescent="0.25">
      <c r="A370" t="s">
        <v>21</v>
      </c>
    </row>
    <row r="371" spans="1:5" hidden="1" x14ac:dyDescent="0.25">
      <c r="A371">
        <v>18000</v>
      </c>
      <c r="B371">
        <v>4.53704599803916E-3</v>
      </c>
      <c r="C371">
        <v>0.781312491602976</v>
      </c>
      <c r="D371">
        <v>1.6915102208417301</v>
      </c>
      <c r="E371">
        <v>0.58173196652000003</v>
      </c>
    </row>
    <row r="372" spans="1:5" hidden="1" x14ac:dyDescent="0.25">
      <c r="A372" t="s">
        <v>2878</v>
      </c>
    </row>
    <row r="373" spans="1:5" hidden="1" x14ac:dyDescent="0.25">
      <c r="A373" t="s">
        <v>3174</v>
      </c>
      <c r="B373" t="s">
        <v>3175</v>
      </c>
    </row>
    <row r="374" spans="1:5" hidden="1" x14ac:dyDescent="0.25">
      <c r="A374" t="s">
        <v>3176</v>
      </c>
      <c r="B374" t="s">
        <v>3177</v>
      </c>
    </row>
    <row r="375" spans="1:5" hidden="1" x14ac:dyDescent="0.25">
      <c r="A375" t="s">
        <v>3174</v>
      </c>
      <c r="B375" t="s">
        <v>3178</v>
      </c>
    </row>
    <row r="376" spans="1:5" hidden="1" x14ac:dyDescent="0.25">
      <c r="A376" t="s">
        <v>3160</v>
      </c>
      <c r="B376" t="s">
        <v>3179</v>
      </c>
    </row>
    <row r="377" spans="1:5" hidden="1" x14ac:dyDescent="0.25">
      <c r="A377">
        <v>26070.324691999998</v>
      </c>
      <c r="B377">
        <v>26597.837571</v>
      </c>
      <c r="C377">
        <v>609.70766100000003</v>
      </c>
      <c r="D377">
        <v>240.41499999999999</v>
      </c>
    </row>
    <row r="378" spans="1:5" hidden="1" x14ac:dyDescent="0.25">
      <c r="A378" t="s">
        <v>22</v>
      </c>
    </row>
    <row r="379" spans="1:5" hidden="1" x14ac:dyDescent="0.25">
      <c r="A379">
        <v>19000</v>
      </c>
      <c r="B379">
        <v>5.6360881242950196E-3</v>
      </c>
      <c r="C379">
        <v>2.4130906087611899</v>
      </c>
      <c r="D379">
        <v>2.9898044057937301</v>
      </c>
      <c r="E379">
        <v>0.416473791553721</v>
      </c>
    </row>
    <row r="380" spans="1:5" hidden="1" x14ac:dyDescent="0.25">
      <c r="A380" t="s">
        <v>3155</v>
      </c>
      <c r="B380" t="s">
        <v>3180</v>
      </c>
    </row>
    <row r="381" spans="1:5" hidden="1" x14ac:dyDescent="0.25">
      <c r="A381" t="s">
        <v>3181</v>
      </c>
      <c r="B381" t="s">
        <v>3182</v>
      </c>
    </row>
    <row r="382" spans="1:5" hidden="1" x14ac:dyDescent="0.25">
      <c r="A382" t="s">
        <v>3155</v>
      </c>
      <c r="B382" t="s">
        <v>3183</v>
      </c>
    </row>
    <row r="383" spans="1:5" hidden="1" x14ac:dyDescent="0.25">
      <c r="A383" t="s">
        <v>3162</v>
      </c>
      <c r="B383" t="s">
        <v>3184</v>
      </c>
    </row>
    <row r="384" spans="1:5" hidden="1" x14ac:dyDescent="0.25">
      <c r="A384" t="s">
        <v>3160</v>
      </c>
      <c r="B384" t="s">
        <v>3185</v>
      </c>
    </row>
    <row r="385" spans="1:5" hidden="1" x14ac:dyDescent="0.25">
      <c r="A385">
        <v>27158.144838</v>
      </c>
      <c r="B385">
        <v>27999.626643</v>
      </c>
      <c r="C385">
        <v>698.31267600000001</v>
      </c>
      <c r="D385">
        <v>136.917</v>
      </c>
    </row>
    <row r="386" spans="1:5" hidden="1" x14ac:dyDescent="0.25">
      <c r="A386" t="s">
        <v>23</v>
      </c>
    </row>
    <row r="387" spans="1:5" hidden="1" x14ac:dyDescent="0.25">
      <c r="A387">
        <v>14000</v>
      </c>
      <c r="B387">
        <v>7.3885333281032799E-3</v>
      </c>
      <c r="C387">
        <v>1.14712995341238</v>
      </c>
      <c r="D387">
        <v>4.3363407454378402</v>
      </c>
      <c r="E387">
        <v>0.45361506394706003</v>
      </c>
    </row>
    <row r="388" spans="1:5" hidden="1" x14ac:dyDescent="0.25">
      <c r="A388" t="s">
        <v>3155</v>
      </c>
      <c r="B388" t="s">
        <v>3186</v>
      </c>
    </row>
    <row r="389" spans="1:5" hidden="1" x14ac:dyDescent="0.25">
      <c r="A389" t="s">
        <v>2879</v>
      </c>
    </row>
    <row r="390" spans="1:5" hidden="1" x14ac:dyDescent="0.25">
      <c r="A390" t="s">
        <v>2880</v>
      </c>
    </row>
    <row r="391" spans="1:5" hidden="1" x14ac:dyDescent="0.25">
      <c r="A391" t="s">
        <v>3168</v>
      </c>
      <c r="B391" t="s">
        <v>3187</v>
      </c>
    </row>
    <row r="392" spans="1:5" hidden="1" x14ac:dyDescent="0.25">
      <c r="A392" t="s">
        <v>3155</v>
      </c>
      <c r="B392" t="s">
        <v>3188</v>
      </c>
    </row>
    <row r="393" spans="1:5" hidden="1" x14ac:dyDescent="0.25">
      <c r="A393">
        <v>28298.375599999999</v>
      </c>
      <c r="B393">
        <v>28373.819769999998</v>
      </c>
      <c r="C393">
        <v>65.336567000000002</v>
      </c>
      <c r="D393">
        <v>687.00800000000004</v>
      </c>
    </row>
    <row r="394" spans="1:5" hidden="1" x14ac:dyDescent="0.25">
      <c r="A394" t="s">
        <v>24</v>
      </c>
    </row>
    <row r="395" spans="1:5" hidden="1" x14ac:dyDescent="0.25">
      <c r="A395">
        <v>15000</v>
      </c>
      <c r="B395">
        <v>3.6166694322000799E-3</v>
      </c>
      <c r="C395">
        <v>0.37883070435564198</v>
      </c>
      <c r="D395">
        <v>4.7643037303033404</v>
      </c>
      <c r="E395">
        <v>0.76154674573469705</v>
      </c>
    </row>
    <row r="396" spans="1:5" hidden="1" x14ac:dyDescent="0.25">
      <c r="A396" t="s">
        <v>3189</v>
      </c>
      <c r="B396" t="s">
        <v>3190</v>
      </c>
    </row>
    <row r="397" spans="1:5" hidden="1" x14ac:dyDescent="0.25">
      <c r="A397" t="s">
        <v>3191</v>
      </c>
      <c r="B397" t="s">
        <v>3192</v>
      </c>
    </row>
    <row r="398" spans="1:5" hidden="1" x14ac:dyDescent="0.25">
      <c r="A398" t="s">
        <v>3193</v>
      </c>
      <c r="B398" t="s">
        <v>3194</v>
      </c>
    </row>
    <row r="399" spans="1:5" hidden="1" x14ac:dyDescent="0.25">
      <c r="A399" t="s">
        <v>2881</v>
      </c>
    </row>
    <row r="400" spans="1:5" hidden="1" x14ac:dyDescent="0.25">
      <c r="A400" t="s">
        <v>3195</v>
      </c>
      <c r="B400" t="s">
        <v>3196</v>
      </c>
    </row>
    <row r="401" spans="1:5" hidden="1" x14ac:dyDescent="0.25">
      <c r="A401">
        <v>23140.464610999999</v>
      </c>
      <c r="B401">
        <v>26814.071035000001</v>
      </c>
      <c r="C401">
        <v>2716.3825860000002</v>
      </c>
      <c r="D401">
        <v>1059.691</v>
      </c>
    </row>
    <row r="402" spans="1:5" hidden="1" x14ac:dyDescent="0.25">
      <c r="A402" t="s">
        <v>25</v>
      </c>
    </row>
    <row r="403" spans="1:5" hidden="1" x14ac:dyDescent="0.25">
      <c r="A403">
        <v>14000</v>
      </c>
      <c r="B403">
        <v>2.3879152397375202E-3</v>
      </c>
      <c r="C403">
        <v>0.49615510833190202</v>
      </c>
      <c r="D403">
        <v>1.4834799016965401</v>
      </c>
      <c r="E403">
        <v>0.36400850390144102</v>
      </c>
    </row>
    <row r="404" spans="1:5" hidden="1" x14ac:dyDescent="0.25">
      <c r="A404" t="s">
        <v>2882</v>
      </c>
    </row>
    <row r="405" spans="1:5" hidden="1" x14ac:dyDescent="0.25">
      <c r="A405" t="s">
        <v>3197</v>
      </c>
      <c r="B405" t="s">
        <v>3198</v>
      </c>
    </row>
    <row r="406" spans="1:5" hidden="1" x14ac:dyDescent="0.25">
      <c r="A406" t="s">
        <v>2883</v>
      </c>
    </row>
    <row r="407" spans="1:5" hidden="1" x14ac:dyDescent="0.25">
      <c r="A407" t="s">
        <v>2884</v>
      </c>
    </row>
    <row r="408" spans="1:5" hidden="1" x14ac:dyDescent="0.25">
      <c r="A408" t="s">
        <v>2885</v>
      </c>
    </row>
    <row r="409" spans="1:5" hidden="1" x14ac:dyDescent="0.25">
      <c r="A409">
        <v>28961.53974</v>
      </c>
      <c r="B409">
        <v>28961.53974</v>
      </c>
      <c r="C409" t="s">
        <v>3157</v>
      </c>
      <c r="D409">
        <v>239.916</v>
      </c>
    </row>
    <row r="410" spans="1:5" x14ac:dyDescent="0.25">
      <c r="A410" t="s">
        <v>2886</v>
      </c>
    </row>
    <row r="411" spans="1:5" x14ac:dyDescent="0.25">
      <c r="A411" t="s">
        <v>2908</v>
      </c>
      <c r="B411" t="s">
        <v>3199</v>
      </c>
      <c r="C411">
        <v>60.307723692205698</v>
      </c>
    </row>
    <row r="412" spans="1:5" x14ac:dyDescent="0.25">
      <c r="A412" t="s">
        <v>16</v>
      </c>
    </row>
    <row r="413" spans="1:5" x14ac:dyDescent="0.25">
      <c r="A413">
        <v>12000</v>
      </c>
      <c r="B413">
        <v>8.5100133490634208E-3</v>
      </c>
      <c r="C413">
        <v>1.73889370840559</v>
      </c>
      <c r="D413">
        <v>0.93726836718198703</v>
      </c>
      <c r="E413">
        <v>0.88189458563203404</v>
      </c>
    </row>
    <row r="414" spans="1:5" x14ac:dyDescent="0.25">
      <c r="A414" t="s">
        <v>3200</v>
      </c>
      <c r="B414" t="s">
        <v>3201</v>
      </c>
    </row>
    <row r="415" spans="1:5" x14ac:dyDescent="0.25">
      <c r="A415" t="s">
        <v>3200</v>
      </c>
      <c r="B415" t="s">
        <v>3202</v>
      </c>
    </row>
    <row r="416" spans="1:5" x14ac:dyDescent="0.25">
      <c r="A416" t="s">
        <v>3203</v>
      </c>
      <c r="B416" t="s">
        <v>3204</v>
      </c>
    </row>
    <row r="417" spans="1:5" x14ac:dyDescent="0.25">
      <c r="A417" t="s">
        <v>3205</v>
      </c>
      <c r="B417" t="s">
        <v>3206</v>
      </c>
    </row>
    <row r="418" spans="1:5" x14ac:dyDescent="0.25">
      <c r="A418" t="s">
        <v>3207</v>
      </c>
      <c r="B418" t="s">
        <v>3208</v>
      </c>
    </row>
    <row r="419" spans="1:5" x14ac:dyDescent="0.25">
      <c r="A419">
        <v>29130.873511999998</v>
      </c>
      <c r="B419">
        <v>30417.611810999999</v>
      </c>
      <c r="C419">
        <v>1593.461147</v>
      </c>
      <c r="D419">
        <v>57.494999999999997</v>
      </c>
    </row>
    <row r="420" spans="1:5" x14ac:dyDescent="0.25">
      <c r="A420" t="s">
        <v>17</v>
      </c>
    </row>
    <row r="421" spans="1:5" x14ac:dyDescent="0.25">
      <c r="A421">
        <v>14000</v>
      </c>
      <c r="B421">
        <v>2.2600631613879599E-3</v>
      </c>
      <c r="C421">
        <v>3.6445682519013198</v>
      </c>
      <c r="D421">
        <v>3.5186390968319201</v>
      </c>
      <c r="E421">
        <v>0.85425443045197003</v>
      </c>
    </row>
    <row r="422" spans="1:5" x14ac:dyDescent="0.25">
      <c r="A422" t="s">
        <v>3209</v>
      </c>
      <c r="B422" t="s">
        <v>3210</v>
      </c>
    </row>
    <row r="423" spans="1:5" x14ac:dyDescent="0.25">
      <c r="A423" t="s">
        <v>3205</v>
      </c>
      <c r="B423" t="s">
        <v>3211</v>
      </c>
    </row>
    <row r="424" spans="1:5" x14ac:dyDescent="0.25">
      <c r="A424" t="s">
        <v>3212</v>
      </c>
      <c r="B424" t="s">
        <v>3213</v>
      </c>
    </row>
    <row r="425" spans="1:5" x14ac:dyDescent="0.25">
      <c r="A425" t="s">
        <v>3209</v>
      </c>
      <c r="B425" t="s">
        <v>3214</v>
      </c>
    </row>
    <row r="426" spans="1:5" x14ac:dyDescent="0.25">
      <c r="A426" t="s">
        <v>3200</v>
      </c>
      <c r="B426" t="s">
        <v>3215</v>
      </c>
    </row>
    <row r="427" spans="1:5" x14ac:dyDescent="0.25">
      <c r="A427">
        <v>29130.873511999998</v>
      </c>
      <c r="B427">
        <v>30009.351476</v>
      </c>
      <c r="C427">
        <v>512.00347099999999</v>
      </c>
      <c r="D427">
        <v>159.32499999999999</v>
      </c>
    </row>
    <row r="428" spans="1:5" x14ac:dyDescent="0.25">
      <c r="A428" t="s">
        <v>18</v>
      </c>
    </row>
    <row r="429" spans="1:5" x14ac:dyDescent="0.25">
      <c r="A429">
        <v>12000</v>
      </c>
      <c r="B429">
        <v>7.4113823224183301E-3</v>
      </c>
      <c r="C429">
        <v>0.32876129514194302</v>
      </c>
      <c r="D429">
        <v>0.40814660185053497</v>
      </c>
      <c r="E429">
        <v>0.92156404834457395</v>
      </c>
    </row>
    <row r="430" spans="1:5" x14ac:dyDescent="0.25">
      <c r="A430" t="s">
        <v>3205</v>
      </c>
      <c r="B430" t="s">
        <v>3216</v>
      </c>
    </row>
    <row r="431" spans="1:5" x14ac:dyDescent="0.25">
      <c r="A431" t="s">
        <v>3200</v>
      </c>
      <c r="B431" t="s">
        <v>3217</v>
      </c>
    </row>
    <row r="432" spans="1:5" x14ac:dyDescent="0.25">
      <c r="A432" t="s">
        <v>3205</v>
      </c>
      <c r="B432" t="s">
        <v>3218</v>
      </c>
    </row>
    <row r="433" spans="1:5" x14ac:dyDescent="0.25">
      <c r="A433" t="s">
        <v>3205</v>
      </c>
      <c r="B433" t="s">
        <v>3219</v>
      </c>
    </row>
    <row r="434" spans="1:5" x14ac:dyDescent="0.25">
      <c r="A434" t="s">
        <v>3205</v>
      </c>
      <c r="B434" t="s">
        <v>3220</v>
      </c>
    </row>
    <row r="435" spans="1:5" x14ac:dyDescent="0.25">
      <c r="A435">
        <v>29130.873511999998</v>
      </c>
      <c r="B435">
        <v>29361.240168</v>
      </c>
      <c r="C435">
        <v>515.11550399999999</v>
      </c>
      <c r="D435">
        <v>74.346000000000004</v>
      </c>
    </row>
    <row r="436" spans="1:5" x14ac:dyDescent="0.25">
      <c r="A436" t="s">
        <v>19</v>
      </c>
    </row>
    <row r="437" spans="1:5" x14ac:dyDescent="0.25">
      <c r="A437">
        <v>13000</v>
      </c>
      <c r="B437">
        <v>8.0920632138449904E-3</v>
      </c>
      <c r="C437">
        <v>1.38457681960204</v>
      </c>
      <c r="D437">
        <v>4.2236711601307801</v>
      </c>
      <c r="E437">
        <v>0.389941142292549</v>
      </c>
    </row>
    <row r="438" spans="1:5" x14ac:dyDescent="0.25">
      <c r="A438" t="s">
        <v>3221</v>
      </c>
      <c r="B438" t="s">
        <v>3222</v>
      </c>
    </row>
    <row r="439" spans="1:5" x14ac:dyDescent="0.25">
      <c r="A439" t="s">
        <v>3223</v>
      </c>
      <c r="B439" t="s">
        <v>3224</v>
      </c>
    </row>
    <row r="440" spans="1:5" x14ac:dyDescent="0.25">
      <c r="A440" t="s">
        <v>3209</v>
      </c>
      <c r="B440" t="s">
        <v>3225</v>
      </c>
    </row>
    <row r="441" spans="1:5" x14ac:dyDescent="0.25">
      <c r="A441" t="s">
        <v>3209</v>
      </c>
      <c r="B441" t="s">
        <v>3226</v>
      </c>
    </row>
    <row r="442" spans="1:5" x14ac:dyDescent="0.25">
      <c r="A442" t="s">
        <v>3209</v>
      </c>
      <c r="B442" t="s">
        <v>3227</v>
      </c>
    </row>
    <row r="443" spans="1:5" x14ac:dyDescent="0.25">
      <c r="A443">
        <v>30095.527104000001</v>
      </c>
      <c r="B443">
        <v>31129.244826999999</v>
      </c>
      <c r="C443">
        <v>1509.647506</v>
      </c>
      <c r="D443">
        <v>556.79499999999996</v>
      </c>
    </row>
    <row r="444" spans="1:5" x14ac:dyDescent="0.25">
      <c r="A444" t="s">
        <v>20</v>
      </c>
    </row>
    <row r="445" spans="1:5" x14ac:dyDescent="0.25">
      <c r="A445">
        <v>11000</v>
      </c>
      <c r="B445">
        <v>6.1237305486491504E-3</v>
      </c>
      <c r="C445">
        <v>0.32761577933923502</v>
      </c>
      <c r="D445">
        <v>3.8342942179962298</v>
      </c>
      <c r="E445">
        <v>0.929411464213594</v>
      </c>
    </row>
    <row r="446" spans="1:5" x14ac:dyDescent="0.25">
      <c r="A446" t="s">
        <v>3228</v>
      </c>
      <c r="B446" t="s">
        <v>3229</v>
      </c>
    </row>
    <row r="447" spans="1:5" x14ac:dyDescent="0.25">
      <c r="A447" t="s">
        <v>3230</v>
      </c>
      <c r="B447" t="s">
        <v>3231</v>
      </c>
    </row>
    <row r="448" spans="1:5" x14ac:dyDescent="0.25">
      <c r="A448" t="s">
        <v>3232</v>
      </c>
      <c r="B448" t="s">
        <v>3233</v>
      </c>
    </row>
    <row r="449" spans="1:5" x14ac:dyDescent="0.25">
      <c r="A449" t="s">
        <v>3234</v>
      </c>
      <c r="B449" t="s">
        <v>3235</v>
      </c>
    </row>
    <row r="450" spans="1:5" x14ac:dyDescent="0.25">
      <c r="A450" t="s">
        <v>2887</v>
      </c>
    </row>
    <row r="451" spans="1:5" x14ac:dyDescent="0.25">
      <c r="A451">
        <v>29683.905279999999</v>
      </c>
      <c r="B451">
        <v>31236.24091</v>
      </c>
      <c r="C451">
        <v>2160.1948940000002</v>
      </c>
      <c r="D451">
        <v>902.74800000000005</v>
      </c>
    </row>
    <row r="452" spans="1:5" x14ac:dyDescent="0.25">
      <c r="A452" t="s">
        <v>21</v>
      </c>
    </row>
    <row r="453" spans="1:5" x14ac:dyDescent="0.25">
      <c r="A453">
        <v>14000</v>
      </c>
      <c r="B453">
        <v>7.5021317440452798E-3</v>
      </c>
      <c r="C453">
        <v>3.6042799386306501</v>
      </c>
      <c r="D453">
        <v>2.2000846590105598</v>
      </c>
      <c r="E453">
        <v>0.79729852502026699</v>
      </c>
    </row>
    <row r="454" spans="1:5" x14ac:dyDescent="0.25">
      <c r="A454" t="s">
        <v>3200</v>
      </c>
      <c r="B454" t="s">
        <v>3236</v>
      </c>
    </row>
    <row r="455" spans="1:5" x14ac:dyDescent="0.25">
      <c r="A455" t="s">
        <v>3237</v>
      </c>
      <c r="B455" t="s">
        <v>3238</v>
      </c>
    </row>
    <row r="456" spans="1:5" x14ac:dyDescent="0.25">
      <c r="A456" t="s">
        <v>3205</v>
      </c>
      <c r="B456" t="s">
        <v>3239</v>
      </c>
    </row>
    <row r="457" spans="1:5" x14ac:dyDescent="0.25">
      <c r="A457" t="s">
        <v>3205</v>
      </c>
      <c r="B457" t="s">
        <v>3240</v>
      </c>
    </row>
    <row r="458" spans="1:5" x14ac:dyDescent="0.25">
      <c r="A458" t="s">
        <v>3241</v>
      </c>
      <c r="B458" t="s">
        <v>3242</v>
      </c>
    </row>
    <row r="459" spans="1:5" x14ac:dyDescent="0.25">
      <c r="A459">
        <v>29130.873511999998</v>
      </c>
      <c r="B459">
        <v>30506.340042</v>
      </c>
      <c r="C459">
        <v>1438.252471</v>
      </c>
      <c r="D459">
        <v>183.672</v>
      </c>
    </row>
    <row r="460" spans="1:5" x14ac:dyDescent="0.25">
      <c r="A460" t="s">
        <v>22</v>
      </c>
    </row>
    <row r="461" spans="1:5" x14ac:dyDescent="0.25">
      <c r="A461">
        <v>13000</v>
      </c>
      <c r="B461">
        <v>1.9862811555326899E-3</v>
      </c>
      <c r="C461">
        <v>2.5408569308189901</v>
      </c>
      <c r="D461">
        <v>3.1298379952400901</v>
      </c>
      <c r="E461">
        <v>0.41804901002484901</v>
      </c>
    </row>
    <row r="462" spans="1:5" x14ac:dyDescent="0.25">
      <c r="A462" t="s">
        <v>3212</v>
      </c>
      <c r="B462" t="s">
        <v>3243</v>
      </c>
    </row>
    <row r="463" spans="1:5" x14ac:dyDescent="0.25">
      <c r="A463" t="s">
        <v>3200</v>
      </c>
      <c r="B463" t="s">
        <v>3244</v>
      </c>
    </row>
    <row r="464" spans="1:5" x14ac:dyDescent="0.25">
      <c r="A464" t="s">
        <v>3200</v>
      </c>
      <c r="B464" t="s">
        <v>3245</v>
      </c>
    </row>
    <row r="465" spans="1:5" x14ac:dyDescent="0.25">
      <c r="A465" t="s">
        <v>3205</v>
      </c>
      <c r="B465" t="s">
        <v>3246</v>
      </c>
    </row>
    <row r="466" spans="1:5" x14ac:dyDescent="0.25">
      <c r="A466" t="s">
        <v>3200</v>
      </c>
      <c r="B466" t="s">
        <v>3247</v>
      </c>
    </row>
    <row r="467" spans="1:5" x14ac:dyDescent="0.25">
      <c r="A467">
        <v>29130.873511999998</v>
      </c>
      <c r="B467">
        <v>30084.223353000001</v>
      </c>
      <c r="C467">
        <v>537.39068899999995</v>
      </c>
      <c r="D467">
        <v>386.20299999999997</v>
      </c>
    </row>
    <row r="468" spans="1:5" s="49" customFormat="1" x14ac:dyDescent="0.25">
      <c r="A468" s="49" t="s">
        <v>23</v>
      </c>
    </row>
    <row r="469" spans="1:5" s="49" customFormat="1" x14ac:dyDescent="0.25">
      <c r="A469" s="49">
        <v>15000</v>
      </c>
      <c r="B469" s="49">
        <v>6.1117515843918599E-3</v>
      </c>
      <c r="C469" s="49">
        <v>4.5418851763688002</v>
      </c>
      <c r="D469" s="49">
        <v>1.4298962208445101</v>
      </c>
      <c r="E469" s="49">
        <v>0.46029880622061897</v>
      </c>
    </row>
    <row r="470" spans="1:5" s="49" customFormat="1" x14ac:dyDescent="0.25">
      <c r="A470" s="49" t="s">
        <v>3205</v>
      </c>
      <c r="B470" s="49" t="s">
        <v>3248</v>
      </c>
    </row>
    <row r="471" spans="1:5" s="49" customFormat="1" x14ac:dyDescent="0.25">
      <c r="A471" s="49" t="s">
        <v>3200</v>
      </c>
      <c r="B471" s="49" t="s">
        <v>3249</v>
      </c>
    </row>
    <row r="472" spans="1:5" s="49" customFormat="1" x14ac:dyDescent="0.25">
      <c r="A472" s="49" t="s">
        <v>3205</v>
      </c>
      <c r="B472" s="49" t="s">
        <v>3250</v>
      </c>
    </row>
    <row r="473" spans="1:5" s="49" customFormat="1" x14ac:dyDescent="0.25">
      <c r="A473" s="49" t="s">
        <v>3251</v>
      </c>
      <c r="B473" s="49" t="s">
        <v>3252</v>
      </c>
    </row>
    <row r="474" spans="1:5" s="49" customFormat="1" x14ac:dyDescent="0.25">
      <c r="A474" s="49" t="s">
        <v>3253</v>
      </c>
      <c r="B474" s="49" t="s">
        <v>3254</v>
      </c>
    </row>
    <row r="475" spans="1:5" s="49" customFormat="1" x14ac:dyDescent="0.25">
      <c r="A475" s="49">
        <v>28108.170180000001</v>
      </c>
      <c r="B475" s="49">
        <v>29103.259391</v>
      </c>
      <c r="C475" s="49">
        <v>781.06105000000002</v>
      </c>
      <c r="D475" s="49">
        <v>91.037000000000006</v>
      </c>
    </row>
    <row r="476" spans="1:5" x14ac:dyDescent="0.25">
      <c r="A476" t="s">
        <v>24</v>
      </c>
    </row>
    <row r="477" spans="1:5" x14ac:dyDescent="0.25">
      <c r="A477">
        <v>17000</v>
      </c>
      <c r="B477">
        <v>9.6109890995713203E-3</v>
      </c>
      <c r="C477">
        <v>3.6523862260567599</v>
      </c>
      <c r="D477">
        <v>0.23794981719217401</v>
      </c>
      <c r="E477">
        <v>0.81356754050897595</v>
      </c>
    </row>
    <row r="478" spans="1:5" x14ac:dyDescent="0.25">
      <c r="A478" t="s">
        <v>3205</v>
      </c>
      <c r="B478" t="s">
        <v>3255</v>
      </c>
    </row>
    <row r="479" spans="1:5" x14ac:dyDescent="0.25">
      <c r="A479" t="s">
        <v>3200</v>
      </c>
      <c r="B479" t="s">
        <v>3256</v>
      </c>
    </row>
    <row r="480" spans="1:5" x14ac:dyDescent="0.25">
      <c r="A480" t="s">
        <v>3205</v>
      </c>
      <c r="B480" t="s">
        <v>3257</v>
      </c>
    </row>
    <row r="481" spans="1:5" x14ac:dyDescent="0.25">
      <c r="A481" t="s">
        <v>3205</v>
      </c>
      <c r="B481" t="s">
        <v>3258</v>
      </c>
    </row>
    <row r="482" spans="1:5" x14ac:dyDescent="0.25">
      <c r="A482" t="s">
        <v>3205</v>
      </c>
      <c r="B482" t="s">
        <v>3259</v>
      </c>
    </row>
    <row r="483" spans="1:5" x14ac:dyDescent="0.25">
      <c r="A483">
        <v>29130.873511999998</v>
      </c>
      <c r="B483">
        <v>29361.240168</v>
      </c>
      <c r="C483">
        <v>515.11550399999999</v>
      </c>
      <c r="D483">
        <v>73.754000000000005</v>
      </c>
    </row>
    <row r="484" spans="1:5" x14ac:dyDescent="0.25">
      <c r="A484" t="s">
        <v>25</v>
      </c>
    </row>
    <row r="485" spans="1:5" x14ac:dyDescent="0.25">
      <c r="A485">
        <v>10000</v>
      </c>
      <c r="B485">
        <v>9.0505359978645394E-3</v>
      </c>
      <c r="C485">
        <v>3.95149233771021</v>
      </c>
      <c r="D485">
        <v>4.7626090704291899</v>
      </c>
      <c r="E485">
        <v>0.57876252955532104</v>
      </c>
    </row>
    <row r="486" spans="1:5" x14ac:dyDescent="0.25">
      <c r="A486" t="s">
        <v>3260</v>
      </c>
      <c r="B486" t="s">
        <v>3261</v>
      </c>
    </row>
    <row r="487" spans="1:5" x14ac:dyDescent="0.25">
      <c r="A487" t="s">
        <v>3262</v>
      </c>
      <c r="B487" t="s">
        <v>3263</v>
      </c>
    </row>
    <row r="488" spans="1:5" x14ac:dyDescent="0.25">
      <c r="A488" t="s">
        <v>2888</v>
      </c>
    </row>
    <row r="489" spans="1:5" x14ac:dyDescent="0.25">
      <c r="A489" t="s">
        <v>2889</v>
      </c>
    </row>
    <row r="490" spans="1:5" x14ac:dyDescent="0.25">
      <c r="A490" t="s">
        <v>2890</v>
      </c>
    </row>
    <row r="491" spans="1:5" x14ac:dyDescent="0.25">
      <c r="A491">
        <v>31925.720990000002</v>
      </c>
      <c r="B491">
        <v>32515.319316000001</v>
      </c>
      <c r="C491">
        <v>833.817949</v>
      </c>
      <c r="D491">
        <v>1137.1949999999999</v>
      </c>
    </row>
    <row r="492" spans="1:5" x14ac:dyDescent="0.25">
      <c r="A492" t="s">
        <v>2891</v>
      </c>
    </row>
    <row r="493" spans="1:5" x14ac:dyDescent="0.25">
      <c r="A493" t="s">
        <v>2908</v>
      </c>
      <c r="B493" t="s">
        <v>3264</v>
      </c>
      <c r="C493">
        <v>73.217852406722599</v>
      </c>
    </row>
    <row r="494" spans="1:5" hidden="1" x14ac:dyDescent="0.25">
      <c r="A494" t="s">
        <v>16</v>
      </c>
    </row>
    <row r="495" spans="1:5" hidden="1" x14ac:dyDescent="0.25">
      <c r="A495">
        <v>15000</v>
      </c>
      <c r="B495">
        <v>9.2693280241750199E-3</v>
      </c>
      <c r="C495">
        <v>4.5334564764046297</v>
      </c>
      <c r="D495">
        <v>3.9956184253090199</v>
      </c>
      <c r="E495">
        <v>0.443158344752341</v>
      </c>
    </row>
    <row r="496" spans="1:5" hidden="1" x14ac:dyDescent="0.25">
      <c r="A496" t="s">
        <v>3265</v>
      </c>
      <c r="B496" t="s">
        <v>3266</v>
      </c>
    </row>
    <row r="497" spans="1:5" hidden="1" x14ac:dyDescent="0.25">
      <c r="A497" t="s">
        <v>3267</v>
      </c>
      <c r="B497" t="s">
        <v>3268</v>
      </c>
    </row>
    <row r="498" spans="1:5" hidden="1" x14ac:dyDescent="0.25">
      <c r="A498" t="s">
        <v>3265</v>
      </c>
      <c r="B498" t="s">
        <v>3269</v>
      </c>
    </row>
    <row r="499" spans="1:5" hidden="1" x14ac:dyDescent="0.25">
      <c r="A499" t="s">
        <v>3265</v>
      </c>
      <c r="B499" t="s">
        <v>3270</v>
      </c>
    </row>
    <row r="500" spans="1:5" hidden="1" x14ac:dyDescent="0.25">
      <c r="A500" t="s">
        <v>3271</v>
      </c>
      <c r="B500" t="s">
        <v>3272</v>
      </c>
    </row>
    <row r="501" spans="1:5" hidden="1" x14ac:dyDescent="0.25">
      <c r="A501">
        <v>30678.624127999999</v>
      </c>
      <c r="B501">
        <v>30802.083113000001</v>
      </c>
      <c r="C501">
        <v>99.221855000000005</v>
      </c>
      <c r="D501">
        <v>262.06400000000002</v>
      </c>
    </row>
    <row r="502" spans="1:5" hidden="1" x14ac:dyDescent="0.25">
      <c r="A502" t="s">
        <v>17</v>
      </c>
    </row>
    <row r="503" spans="1:5" hidden="1" x14ac:dyDescent="0.25">
      <c r="A503">
        <v>11000</v>
      </c>
      <c r="B503">
        <v>7.3253073261132897E-3</v>
      </c>
      <c r="C503">
        <v>2.6513669365463599</v>
      </c>
      <c r="D503">
        <v>2.8246271498562199</v>
      </c>
      <c r="E503">
        <v>0.45923278404270501</v>
      </c>
    </row>
    <row r="504" spans="1:5" hidden="1" x14ac:dyDescent="0.25">
      <c r="A504" t="s">
        <v>2892</v>
      </c>
    </row>
    <row r="505" spans="1:5" hidden="1" x14ac:dyDescent="0.25">
      <c r="A505" t="s">
        <v>3265</v>
      </c>
      <c r="B505" t="s">
        <v>3273</v>
      </c>
    </row>
    <row r="506" spans="1:5" hidden="1" x14ac:dyDescent="0.25">
      <c r="A506" t="s">
        <v>3274</v>
      </c>
      <c r="B506" t="s">
        <v>3275</v>
      </c>
    </row>
    <row r="507" spans="1:5" hidden="1" x14ac:dyDescent="0.25">
      <c r="A507" t="s">
        <v>3276</v>
      </c>
      <c r="B507" t="s">
        <v>3277</v>
      </c>
    </row>
    <row r="508" spans="1:5" hidden="1" x14ac:dyDescent="0.25">
      <c r="A508" t="s">
        <v>3265</v>
      </c>
      <c r="B508" t="s">
        <v>3278</v>
      </c>
    </row>
    <row r="509" spans="1:5" hidden="1" x14ac:dyDescent="0.25">
      <c r="A509">
        <v>30791.790381999999</v>
      </c>
      <c r="B509">
        <v>30906.388273</v>
      </c>
      <c r="C509">
        <v>194.333943</v>
      </c>
      <c r="D509">
        <v>381.43799999999999</v>
      </c>
    </row>
    <row r="510" spans="1:5" hidden="1" x14ac:dyDescent="0.25">
      <c r="A510" t="s">
        <v>18</v>
      </c>
    </row>
    <row r="511" spans="1:5" hidden="1" x14ac:dyDescent="0.25">
      <c r="A511">
        <v>15000</v>
      </c>
      <c r="B511">
        <v>1.4254131723278099E-3</v>
      </c>
      <c r="C511">
        <v>3.3234310576741102</v>
      </c>
      <c r="D511">
        <v>3.9793745156518998</v>
      </c>
      <c r="E511">
        <v>0.94108702072658801</v>
      </c>
    </row>
    <row r="512" spans="1:5" hidden="1" x14ac:dyDescent="0.25">
      <c r="A512" t="s">
        <v>3279</v>
      </c>
      <c r="B512" t="s">
        <v>3280</v>
      </c>
    </row>
    <row r="513" spans="1:5" hidden="1" x14ac:dyDescent="0.25">
      <c r="A513" t="s">
        <v>3265</v>
      </c>
      <c r="B513" t="s">
        <v>3281</v>
      </c>
    </row>
    <row r="514" spans="1:5" hidden="1" x14ac:dyDescent="0.25">
      <c r="A514" t="s">
        <v>3282</v>
      </c>
      <c r="B514" t="s">
        <v>3283</v>
      </c>
    </row>
    <row r="515" spans="1:5" hidden="1" x14ac:dyDescent="0.25">
      <c r="A515" t="s">
        <v>3267</v>
      </c>
      <c r="B515" t="s">
        <v>3284</v>
      </c>
    </row>
    <row r="516" spans="1:5" hidden="1" x14ac:dyDescent="0.25">
      <c r="A516" t="s">
        <v>3265</v>
      </c>
      <c r="B516" t="s">
        <v>3285</v>
      </c>
    </row>
    <row r="517" spans="1:5" hidden="1" x14ac:dyDescent="0.25">
      <c r="A517">
        <v>28693.455518999999</v>
      </c>
      <c r="B517">
        <v>30419.213232999999</v>
      </c>
      <c r="C517">
        <v>980.21423900000002</v>
      </c>
      <c r="D517">
        <v>279.928</v>
      </c>
    </row>
    <row r="518" spans="1:5" hidden="1" x14ac:dyDescent="0.25">
      <c r="A518" t="s">
        <v>19</v>
      </c>
    </row>
    <row r="519" spans="1:5" hidden="1" x14ac:dyDescent="0.25">
      <c r="A519">
        <v>19000</v>
      </c>
      <c r="B519">
        <v>2.58200508765744E-3</v>
      </c>
      <c r="C519">
        <v>3.1122967179423</v>
      </c>
      <c r="D519">
        <v>3.34919170440293</v>
      </c>
      <c r="E519">
        <v>0.34992608585583501</v>
      </c>
    </row>
    <row r="520" spans="1:5" hidden="1" x14ac:dyDescent="0.25">
      <c r="A520" t="s">
        <v>3286</v>
      </c>
      <c r="B520" t="s">
        <v>3287</v>
      </c>
    </row>
    <row r="521" spans="1:5" hidden="1" x14ac:dyDescent="0.25">
      <c r="A521" t="s">
        <v>3265</v>
      </c>
      <c r="B521" t="s">
        <v>3288</v>
      </c>
    </row>
    <row r="522" spans="1:5" hidden="1" x14ac:dyDescent="0.25">
      <c r="A522" t="s">
        <v>3265</v>
      </c>
      <c r="B522" t="s">
        <v>3289</v>
      </c>
    </row>
    <row r="523" spans="1:5" hidden="1" x14ac:dyDescent="0.25">
      <c r="A523" t="s">
        <v>3271</v>
      </c>
      <c r="B523" t="s">
        <v>3290</v>
      </c>
    </row>
    <row r="524" spans="1:5" hidden="1" x14ac:dyDescent="0.25">
      <c r="A524" t="s">
        <v>3291</v>
      </c>
      <c r="B524" t="s">
        <v>3292</v>
      </c>
    </row>
    <row r="525" spans="1:5" hidden="1" x14ac:dyDescent="0.25">
      <c r="A525">
        <v>30791.790381999999</v>
      </c>
      <c r="B525">
        <v>30870.432381999999</v>
      </c>
      <c r="C525">
        <v>97.742971999999995</v>
      </c>
      <c r="D525">
        <v>183.58699999999999</v>
      </c>
    </row>
    <row r="526" spans="1:5" hidden="1" x14ac:dyDescent="0.25">
      <c r="A526" t="s">
        <v>20</v>
      </c>
    </row>
    <row r="527" spans="1:5" hidden="1" x14ac:dyDescent="0.25">
      <c r="A527">
        <v>17000</v>
      </c>
      <c r="B527">
        <v>4.4642272200626498E-3</v>
      </c>
      <c r="C527">
        <v>8.4796126872355108E-3</v>
      </c>
      <c r="D527">
        <v>3.6958611095656</v>
      </c>
      <c r="E527">
        <v>0.66867749923640096</v>
      </c>
    </row>
    <row r="528" spans="1:5" hidden="1" x14ac:dyDescent="0.25">
      <c r="A528" t="s">
        <v>3293</v>
      </c>
      <c r="B528" t="s">
        <v>3294</v>
      </c>
    </row>
    <row r="529" spans="1:5" hidden="1" x14ac:dyDescent="0.25">
      <c r="A529" t="s">
        <v>3295</v>
      </c>
      <c r="B529" t="s">
        <v>3296</v>
      </c>
    </row>
    <row r="530" spans="1:5" hidden="1" x14ac:dyDescent="0.25">
      <c r="A530" t="s">
        <v>3297</v>
      </c>
      <c r="B530" t="s">
        <v>3298</v>
      </c>
    </row>
    <row r="531" spans="1:5" hidden="1" x14ac:dyDescent="0.25">
      <c r="A531" t="s">
        <v>3299</v>
      </c>
      <c r="B531" t="s">
        <v>3300</v>
      </c>
    </row>
    <row r="532" spans="1:5" hidden="1" x14ac:dyDescent="0.25">
      <c r="A532" t="s">
        <v>3301</v>
      </c>
      <c r="B532" t="s">
        <v>3302</v>
      </c>
    </row>
    <row r="533" spans="1:5" hidden="1" x14ac:dyDescent="0.25">
      <c r="A533">
        <v>40322.936140999998</v>
      </c>
      <c r="B533">
        <v>44584.775682</v>
      </c>
      <c r="C533">
        <v>2688.6602069999999</v>
      </c>
      <c r="D533">
        <v>1731.4469999999999</v>
      </c>
    </row>
    <row r="534" spans="1:5" hidden="1" x14ac:dyDescent="0.25">
      <c r="A534" t="s">
        <v>21</v>
      </c>
    </row>
    <row r="535" spans="1:5" hidden="1" x14ac:dyDescent="0.25">
      <c r="A535">
        <v>13000</v>
      </c>
      <c r="B535">
        <v>1.8655705031339299E-3</v>
      </c>
      <c r="C535">
        <v>0.87739479783031604</v>
      </c>
      <c r="D535">
        <v>2.40160932030658</v>
      </c>
      <c r="E535">
        <v>0.47975857810163403</v>
      </c>
    </row>
    <row r="536" spans="1:5" hidden="1" x14ac:dyDescent="0.25">
      <c r="A536" t="s">
        <v>3303</v>
      </c>
      <c r="B536" t="s">
        <v>3304</v>
      </c>
    </row>
    <row r="537" spans="1:5" hidden="1" x14ac:dyDescent="0.25">
      <c r="A537" t="s">
        <v>3305</v>
      </c>
      <c r="B537" t="s">
        <v>3306</v>
      </c>
    </row>
    <row r="538" spans="1:5" hidden="1" x14ac:dyDescent="0.25">
      <c r="A538" t="s">
        <v>3307</v>
      </c>
      <c r="B538" t="s">
        <v>3308</v>
      </c>
    </row>
    <row r="539" spans="1:5" hidden="1" x14ac:dyDescent="0.25">
      <c r="A539" t="s">
        <v>3265</v>
      </c>
      <c r="B539" t="s">
        <v>3309</v>
      </c>
    </row>
    <row r="540" spans="1:5" hidden="1" x14ac:dyDescent="0.25">
      <c r="A540" t="s">
        <v>3310</v>
      </c>
      <c r="B540" t="s">
        <v>3311</v>
      </c>
    </row>
    <row r="541" spans="1:5" hidden="1" x14ac:dyDescent="0.25">
      <c r="A541">
        <v>30791.790381999999</v>
      </c>
      <c r="B541">
        <v>36481.790322000001</v>
      </c>
      <c r="C541">
        <v>12368.056519</v>
      </c>
      <c r="D541">
        <v>502.85399999999998</v>
      </c>
    </row>
    <row r="542" spans="1:5" hidden="1" x14ac:dyDescent="0.25">
      <c r="A542" t="s">
        <v>22</v>
      </c>
    </row>
    <row r="543" spans="1:5" hidden="1" x14ac:dyDescent="0.25">
      <c r="A543">
        <v>16000</v>
      </c>
      <c r="B543">
        <v>1.6116602177162799E-3</v>
      </c>
      <c r="C543">
        <v>1.3289778598673401</v>
      </c>
      <c r="D543">
        <v>4.6136239992114296</v>
      </c>
      <c r="E543">
        <v>0.541876086095193</v>
      </c>
    </row>
    <row r="544" spans="1:5" hidden="1" x14ac:dyDescent="0.25">
      <c r="A544" t="s">
        <v>3307</v>
      </c>
      <c r="B544" t="s">
        <v>3312</v>
      </c>
    </row>
    <row r="545" spans="1:6" hidden="1" x14ac:dyDescent="0.25">
      <c r="A545" t="s">
        <v>3313</v>
      </c>
      <c r="B545" t="s">
        <v>3314</v>
      </c>
    </row>
    <row r="546" spans="1:6" hidden="1" x14ac:dyDescent="0.25">
      <c r="A546" t="s">
        <v>3310</v>
      </c>
      <c r="B546" t="s">
        <v>3315</v>
      </c>
    </row>
    <row r="547" spans="1:6" hidden="1" x14ac:dyDescent="0.25">
      <c r="A547" t="s">
        <v>3267</v>
      </c>
      <c r="B547" t="s">
        <v>3316</v>
      </c>
    </row>
    <row r="548" spans="1:6" hidden="1" x14ac:dyDescent="0.25">
      <c r="A548" t="s">
        <v>3317</v>
      </c>
      <c r="B548" t="s">
        <v>3318</v>
      </c>
    </row>
    <row r="549" spans="1:6" hidden="1" x14ac:dyDescent="0.25">
      <c r="A549">
        <v>30678.624127999999</v>
      </c>
      <c r="B549">
        <v>31075.471417000001</v>
      </c>
      <c r="C549">
        <v>315.769339</v>
      </c>
      <c r="D549">
        <v>261.44400000000002</v>
      </c>
    </row>
    <row r="550" spans="1:6" x14ac:dyDescent="0.25">
      <c r="A550" s="49" t="s">
        <v>23</v>
      </c>
      <c r="B550" s="49"/>
      <c r="C550" s="49"/>
      <c r="D550" s="49"/>
      <c r="E550" s="49"/>
    </row>
    <row r="551" spans="1:6" x14ac:dyDescent="0.25">
      <c r="A551" s="49">
        <v>18000</v>
      </c>
      <c r="B551" s="49">
        <v>7.1403648494320401E-3</v>
      </c>
      <c r="C551" s="49">
        <v>3.7177789744461802</v>
      </c>
      <c r="D551" s="49">
        <v>0.30993885731601301</v>
      </c>
      <c r="E551" s="49">
        <v>0.40800462991222702</v>
      </c>
    </row>
    <row r="552" spans="1:6" x14ac:dyDescent="0.25">
      <c r="A552" s="49" t="s">
        <v>3265</v>
      </c>
      <c r="B552" s="49" t="s">
        <v>3319</v>
      </c>
      <c r="C552" s="49"/>
      <c r="D552" s="49"/>
      <c r="E552" s="49"/>
    </row>
    <row r="553" spans="1:6" x14ac:dyDescent="0.25">
      <c r="A553" s="49" t="s">
        <v>3265</v>
      </c>
      <c r="B553" s="49" t="s">
        <v>3320</v>
      </c>
      <c r="C553" s="49"/>
      <c r="D553" s="49"/>
      <c r="E553" s="49"/>
    </row>
    <row r="554" spans="1:6" x14ac:dyDescent="0.25">
      <c r="A554" s="49" t="s">
        <v>3282</v>
      </c>
      <c r="B554" s="49" t="s">
        <v>3321</v>
      </c>
      <c r="C554" s="49"/>
      <c r="D554" s="49"/>
      <c r="E554" s="49"/>
    </row>
    <row r="555" spans="1:6" x14ac:dyDescent="0.25">
      <c r="A555" s="49" t="s">
        <v>3267</v>
      </c>
      <c r="B555" s="49" t="s">
        <v>3322</v>
      </c>
      <c r="C555" s="49"/>
      <c r="D555" s="49"/>
      <c r="E555" s="49"/>
    </row>
    <row r="556" spans="1:6" x14ac:dyDescent="0.25">
      <c r="A556" s="49" t="s">
        <v>3265</v>
      </c>
      <c r="B556" s="49" t="s">
        <v>3323</v>
      </c>
      <c r="C556" s="49"/>
      <c r="D556" s="49"/>
      <c r="E556" s="49"/>
    </row>
    <row r="557" spans="1:6" x14ac:dyDescent="0.25">
      <c r="A557" s="49">
        <v>28693.455518999999</v>
      </c>
      <c r="B557" s="49">
        <v>30349.490159000001</v>
      </c>
      <c r="C557" s="49">
        <v>927.04751299999998</v>
      </c>
      <c r="D557" s="49">
        <v>96.725999999999999</v>
      </c>
      <c r="E557" s="49"/>
    </row>
    <row r="558" spans="1:6" hidden="1" x14ac:dyDescent="0.25">
      <c r="A558" t="s">
        <v>24</v>
      </c>
    </row>
    <row r="559" spans="1:6" hidden="1" x14ac:dyDescent="0.25">
      <c r="A559">
        <v>17000</v>
      </c>
      <c r="B559" t="s">
        <v>3324</v>
      </c>
      <c r="C559">
        <v>4</v>
      </c>
      <c r="D559">
        <v>0.96021454987128796</v>
      </c>
      <c r="E559">
        <v>0.90111931017522595</v>
      </c>
      <c r="F559">
        <v>0.520318314755287</v>
      </c>
    </row>
    <row r="560" spans="1:6" hidden="1" x14ac:dyDescent="0.25">
      <c r="A560" t="s">
        <v>3267</v>
      </c>
      <c r="B560" t="s">
        <v>3325</v>
      </c>
    </row>
    <row r="561" spans="1:5" hidden="1" x14ac:dyDescent="0.25">
      <c r="A561" t="s">
        <v>3265</v>
      </c>
      <c r="B561" t="s">
        <v>3326</v>
      </c>
    </row>
    <row r="562" spans="1:5" hidden="1" x14ac:dyDescent="0.25">
      <c r="A562" t="s">
        <v>3267</v>
      </c>
      <c r="B562" t="s">
        <v>3327</v>
      </c>
    </row>
    <row r="563" spans="1:5" hidden="1" x14ac:dyDescent="0.25">
      <c r="A563" t="s">
        <v>3265</v>
      </c>
      <c r="B563" t="s">
        <v>3328</v>
      </c>
    </row>
    <row r="564" spans="1:5" hidden="1" x14ac:dyDescent="0.25">
      <c r="A564" t="s">
        <v>3329</v>
      </c>
      <c r="B564" t="s">
        <v>3330</v>
      </c>
    </row>
    <row r="565" spans="1:5" hidden="1" x14ac:dyDescent="0.25">
      <c r="A565">
        <v>30678.624127999999</v>
      </c>
      <c r="B565">
        <v>30786.670880000001</v>
      </c>
      <c r="C565">
        <v>128.234838</v>
      </c>
      <c r="D565">
        <v>89.4</v>
      </c>
    </row>
    <row r="566" spans="1:5" hidden="1" x14ac:dyDescent="0.25">
      <c r="A566" t="s">
        <v>25</v>
      </c>
    </row>
    <row r="567" spans="1:5" hidden="1" x14ac:dyDescent="0.25">
      <c r="A567">
        <v>19000</v>
      </c>
      <c r="B567">
        <v>5.5656264002447798E-3</v>
      </c>
      <c r="C567">
        <v>4.3812915745511702</v>
      </c>
      <c r="D567">
        <v>4.1423110436481103</v>
      </c>
      <c r="E567">
        <v>0.53444629909443697</v>
      </c>
    </row>
    <row r="568" spans="1:5" hidden="1" x14ac:dyDescent="0.25">
      <c r="A568" t="s">
        <v>3331</v>
      </c>
      <c r="B568" t="s">
        <v>3332</v>
      </c>
    </row>
    <row r="569" spans="1:5" hidden="1" x14ac:dyDescent="0.25">
      <c r="A569" t="s">
        <v>3279</v>
      </c>
      <c r="B569" t="s">
        <v>3333</v>
      </c>
    </row>
    <row r="570" spans="1:5" hidden="1" x14ac:dyDescent="0.25">
      <c r="A570" t="s">
        <v>3265</v>
      </c>
      <c r="B570" t="s">
        <v>3334</v>
      </c>
    </row>
    <row r="571" spans="1:5" hidden="1" x14ac:dyDescent="0.25">
      <c r="A571" t="s">
        <v>3265</v>
      </c>
      <c r="B571" t="s">
        <v>3335</v>
      </c>
    </row>
    <row r="572" spans="1:5" hidden="1" x14ac:dyDescent="0.25">
      <c r="A572" t="s">
        <v>3310</v>
      </c>
      <c r="B572" t="s">
        <v>3336</v>
      </c>
    </row>
    <row r="573" spans="1:5" hidden="1" x14ac:dyDescent="0.25">
      <c r="A573">
        <v>30462.868501000001</v>
      </c>
      <c r="B573">
        <v>30866.533226</v>
      </c>
      <c r="C573">
        <v>285.97224199999999</v>
      </c>
      <c r="D573">
        <v>144.85400000000001</v>
      </c>
    </row>
    <row r="574" spans="1:5" x14ac:dyDescent="0.25">
      <c r="A574" t="s">
        <v>2893</v>
      </c>
    </row>
    <row r="575" spans="1:5" x14ac:dyDescent="0.25">
      <c r="A575" t="s">
        <v>2908</v>
      </c>
      <c r="B575" t="s">
        <v>3337</v>
      </c>
      <c r="C575">
        <v>80.517676167864195</v>
      </c>
    </row>
    <row r="576" spans="1:5" hidden="1" x14ac:dyDescent="0.25">
      <c r="A576" t="s">
        <v>16</v>
      </c>
    </row>
    <row r="577" spans="1:5" hidden="1" x14ac:dyDescent="0.25">
      <c r="A577">
        <v>10000</v>
      </c>
      <c r="B577">
        <v>8.5476468698738994E-3</v>
      </c>
      <c r="C577">
        <v>2.4021002073515598</v>
      </c>
      <c r="D577">
        <v>3.4979363422426899</v>
      </c>
      <c r="E577">
        <v>0.85575940213781498</v>
      </c>
    </row>
    <row r="578" spans="1:5" hidden="1" x14ac:dyDescent="0.25">
      <c r="A578" t="s">
        <v>3338</v>
      </c>
      <c r="B578" t="s">
        <v>3339</v>
      </c>
    </row>
    <row r="579" spans="1:5" hidden="1" x14ac:dyDescent="0.25">
      <c r="A579" t="s">
        <v>3340</v>
      </c>
      <c r="B579" t="s">
        <v>3341</v>
      </c>
    </row>
    <row r="580" spans="1:5" hidden="1" x14ac:dyDescent="0.25">
      <c r="A580" t="s">
        <v>3342</v>
      </c>
      <c r="B580" t="s">
        <v>3343</v>
      </c>
    </row>
    <row r="581" spans="1:5" hidden="1" x14ac:dyDescent="0.25">
      <c r="A581" t="s">
        <v>3338</v>
      </c>
      <c r="B581" t="s">
        <v>3344</v>
      </c>
    </row>
    <row r="582" spans="1:5" hidden="1" x14ac:dyDescent="0.25">
      <c r="A582" t="s">
        <v>3345</v>
      </c>
      <c r="B582" t="s">
        <v>3346</v>
      </c>
    </row>
    <row r="583" spans="1:5" hidden="1" x14ac:dyDescent="0.25">
      <c r="A583">
        <v>34621.508570999998</v>
      </c>
      <c r="B583">
        <v>34753.174751999999</v>
      </c>
      <c r="C583">
        <v>98.295338000000001</v>
      </c>
      <c r="D583">
        <v>77.611000000000004</v>
      </c>
    </row>
    <row r="584" spans="1:5" hidden="1" x14ac:dyDescent="0.25">
      <c r="A584" t="s">
        <v>17</v>
      </c>
    </row>
    <row r="585" spans="1:5" hidden="1" x14ac:dyDescent="0.25">
      <c r="A585">
        <v>18000</v>
      </c>
      <c r="B585">
        <v>7.8877766819768404E-3</v>
      </c>
      <c r="C585">
        <v>1.52229312187281</v>
      </c>
      <c r="D585">
        <v>1.3387211053311801</v>
      </c>
      <c r="E585">
        <v>0.88145054399237899</v>
      </c>
    </row>
    <row r="586" spans="1:5" hidden="1" x14ac:dyDescent="0.25">
      <c r="A586" t="s">
        <v>3340</v>
      </c>
      <c r="B586" t="s">
        <v>3347</v>
      </c>
    </row>
    <row r="587" spans="1:5" hidden="1" x14ac:dyDescent="0.25">
      <c r="A587" t="s">
        <v>3340</v>
      </c>
      <c r="B587" t="s">
        <v>3348</v>
      </c>
    </row>
    <row r="588" spans="1:5" hidden="1" x14ac:dyDescent="0.25">
      <c r="A588" t="s">
        <v>3349</v>
      </c>
      <c r="B588" t="s">
        <v>3350</v>
      </c>
    </row>
    <row r="589" spans="1:5" hidden="1" x14ac:dyDescent="0.25">
      <c r="A589" t="s">
        <v>3340</v>
      </c>
      <c r="B589" t="s">
        <v>3351</v>
      </c>
    </row>
    <row r="590" spans="1:5" hidden="1" x14ac:dyDescent="0.25">
      <c r="A590" t="s">
        <v>3352</v>
      </c>
      <c r="B590" t="s">
        <v>3353</v>
      </c>
    </row>
    <row r="591" spans="1:5" hidden="1" x14ac:dyDescent="0.25">
      <c r="A591">
        <v>33074.868984000001</v>
      </c>
      <c r="B591">
        <v>34315.683625999998</v>
      </c>
      <c r="C591">
        <v>693.67793300000005</v>
      </c>
      <c r="D591">
        <v>44.472000000000001</v>
      </c>
    </row>
    <row r="592" spans="1:5" hidden="1" x14ac:dyDescent="0.25">
      <c r="A592" t="s">
        <v>18</v>
      </c>
    </row>
    <row r="593" spans="1:6" hidden="1" x14ac:dyDescent="0.25">
      <c r="A593">
        <v>14000</v>
      </c>
      <c r="B593" t="s">
        <v>3354</v>
      </c>
      <c r="C593">
        <v>4</v>
      </c>
      <c r="D593">
        <v>3.9532118547216499</v>
      </c>
      <c r="E593">
        <v>1.2869513402527</v>
      </c>
      <c r="F593">
        <v>0.75030031332840796</v>
      </c>
    </row>
    <row r="594" spans="1:6" hidden="1" x14ac:dyDescent="0.25">
      <c r="A594" t="s">
        <v>3352</v>
      </c>
      <c r="B594" t="s">
        <v>3355</v>
      </c>
    </row>
    <row r="595" spans="1:6" hidden="1" x14ac:dyDescent="0.25">
      <c r="A595" t="s">
        <v>3338</v>
      </c>
      <c r="B595" t="s">
        <v>3356</v>
      </c>
    </row>
    <row r="596" spans="1:6" hidden="1" x14ac:dyDescent="0.25">
      <c r="A596" t="s">
        <v>3340</v>
      </c>
      <c r="B596" t="s">
        <v>3357</v>
      </c>
    </row>
    <row r="597" spans="1:6" hidden="1" x14ac:dyDescent="0.25">
      <c r="A597" t="s">
        <v>3338</v>
      </c>
      <c r="B597" t="s">
        <v>3358</v>
      </c>
    </row>
    <row r="598" spans="1:6" hidden="1" x14ac:dyDescent="0.25">
      <c r="A598" t="s">
        <v>3359</v>
      </c>
      <c r="B598" t="s">
        <v>3360</v>
      </c>
    </row>
    <row r="599" spans="1:6" hidden="1" x14ac:dyDescent="0.25">
      <c r="A599">
        <v>32961.702729999997</v>
      </c>
      <c r="B599">
        <v>34025.485987</v>
      </c>
      <c r="C599">
        <v>921.47274000000004</v>
      </c>
      <c r="D599">
        <v>31.484999999999999</v>
      </c>
    </row>
    <row r="600" spans="1:6" hidden="1" x14ac:dyDescent="0.25">
      <c r="A600" t="s">
        <v>19</v>
      </c>
    </row>
    <row r="601" spans="1:6" hidden="1" x14ac:dyDescent="0.25">
      <c r="A601">
        <v>16000</v>
      </c>
      <c r="B601">
        <v>6.8171031543549001E-3</v>
      </c>
      <c r="C601">
        <v>0.17616985686477599</v>
      </c>
      <c r="D601">
        <v>1.10062196729716</v>
      </c>
      <c r="E601">
        <v>0.44595619490453398</v>
      </c>
    </row>
    <row r="602" spans="1:6" hidden="1" x14ac:dyDescent="0.25">
      <c r="A602" t="s">
        <v>3361</v>
      </c>
      <c r="B602" t="s">
        <v>3362</v>
      </c>
    </row>
    <row r="603" spans="1:6" hidden="1" x14ac:dyDescent="0.25">
      <c r="A603" t="s">
        <v>3359</v>
      </c>
      <c r="B603" t="s">
        <v>3363</v>
      </c>
    </row>
    <row r="604" spans="1:6" hidden="1" x14ac:dyDescent="0.25">
      <c r="A604" t="s">
        <v>3364</v>
      </c>
      <c r="B604" t="s">
        <v>3365</v>
      </c>
    </row>
    <row r="605" spans="1:6" hidden="1" x14ac:dyDescent="0.25">
      <c r="A605" t="s">
        <v>3359</v>
      </c>
      <c r="B605" t="s">
        <v>3366</v>
      </c>
    </row>
    <row r="606" spans="1:6" hidden="1" x14ac:dyDescent="0.25">
      <c r="A606" t="s">
        <v>3359</v>
      </c>
      <c r="B606" t="s">
        <v>3367</v>
      </c>
    </row>
    <row r="607" spans="1:6" hidden="1" x14ac:dyDescent="0.25">
      <c r="A607">
        <v>32961.702729999997</v>
      </c>
      <c r="B607">
        <v>33322.894520000002</v>
      </c>
      <c r="C607">
        <v>738.51178900000002</v>
      </c>
      <c r="D607">
        <v>190.75299999999999</v>
      </c>
    </row>
    <row r="608" spans="1:6" s="49" customFormat="1" x14ac:dyDescent="0.25">
      <c r="A608" s="49" t="s">
        <v>20</v>
      </c>
    </row>
    <row r="609" spans="1:5" s="49" customFormat="1" x14ac:dyDescent="0.25">
      <c r="A609" s="49">
        <v>16000</v>
      </c>
      <c r="B609" s="49">
        <v>3.3143672179866998E-3</v>
      </c>
      <c r="C609" s="49">
        <v>1.55711173935644</v>
      </c>
      <c r="D609" s="49">
        <v>1.7180495884287501</v>
      </c>
      <c r="E609" s="49">
        <v>0.52750150891148895</v>
      </c>
    </row>
    <row r="610" spans="1:5" s="49" customFormat="1" x14ac:dyDescent="0.25">
      <c r="A610" s="49" t="s">
        <v>3338</v>
      </c>
      <c r="B610" s="49" t="s">
        <v>3368</v>
      </c>
    </row>
    <row r="611" spans="1:5" s="49" customFormat="1" x14ac:dyDescent="0.25">
      <c r="A611" s="49" t="s">
        <v>3340</v>
      </c>
      <c r="B611" s="49" t="s">
        <v>3369</v>
      </c>
    </row>
    <row r="612" spans="1:5" s="49" customFormat="1" x14ac:dyDescent="0.25">
      <c r="A612" s="49" t="s">
        <v>3338</v>
      </c>
      <c r="B612" s="49" t="s">
        <v>3370</v>
      </c>
    </row>
    <row r="613" spans="1:5" s="49" customFormat="1" x14ac:dyDescent="0.25">
      <c r="A613" s="49" t="s">
        <v>3345</v>
      </c>
      <c r="B613" s="49" t="s">
        <v>3371</v>
      </c>
    </row>
    <row r="614" spans="1:5" s="49" customFormat="1" x14ac:dyDescent="0.25">
      <c r="A614" s="49" t="s">
        <v>3372</v>
      </c>
      <c r="B614" s="49" t="s">
        <v>3373</v>
      </c>
    </row>
    <row r="615" spans="1:5" s="49" customFormat="1" x14ac:dyDescent="0.25">
      <c r="A615" s="49">
        <v>32745.947102999999</v>
      </c>
      <c r="B615" s="49">
        <v>34346.179243999999</v>
      </c>
      <c r="C615" s="49">
        <v>899.80747299999996</v>
      </c>
      <c r="D615" s="49">
        <v>56.261000000000003</v>
      </c>
    </row>
    <row r="616" spans="1:5" hidden="1" x14ac:dyDescent="0.25">
      <c r="A616" t="s">
        <v>21</v>
      </c>
    </row>
    <row r="617" spans="1:5" hidden="1" x14ac:dyDescent="0.25">
      <c r="A617">
        <v>14000</v>
      </c>
      <c r="B617">
        <v>7.2206597392423799E-3</v>
      </c>
      <c r="C617">
        <v>3.8072706478421101</v>
      </c>
      <c r="D617">
        <v>2.5622446308098299</v>
      </c>
      <c r="E617">
        <v>0.53520979358726894</v>
      </c>
    </row>
    <row r="618" spans="1:5" hidden="1" x14ac:dyDescent="0.25">
      <c r="A618" t="s">
        <v>3342</v>
      </c>
      <c r="B618" t="s">
        <v>3374</v>
      </c>
    </row>
    <row r="619" spans="1:5" hidden="1" x14ac:dyDescent="0.25">
      <c r="A619" t="s">
        <v>3338</v>
      </c>
      <c r="B619" t="s">
        <v>3375</v>
      </c>
    </row>
    <row r="620" spans="1:5" hidden="1" x14ac:dyDescent="0.25">
      <c r="A620" t="s">
        <v>3338</v>
      </c>
      <c r="B620" t="s">
        <v>3376</v>
      </c>
    </row>
    <row r="621" spans="1:5" hidden="1" x14ac:dyDescent="0.25">
      <c r="A621" t="s">
        <v>3377</v>
      </c>
      <c r="B621" t="s">
        <v>3378</v>
      </c>
    </row>
    <row r="622" spans="1:5" hidden="1" x14ac:dyDescent="0.25">
      <c r="A622" t="s">
        <v>3338</v>
      </c>
      <c r="B622" t="s">
        <v>3379</v>
      </c>
    </row>
    <row r="623" spans="1:5" hidden="1" x14ac:dyDescent="0.25">
      <c r="A623">
        <v>34734.674825000002</v>
      </c>
      <c r="B623">
        <v>34815.077166000003</v>
      </c>
      <c r="C623">
        <v>155.22796600000001</v>
      </c>
      <c r="D623">
        <v>77.938999999999993</v>
      </c>
    </row>
    <row r="624" spans="1:5" hidden="1" x14ac:dyDescent="0.25">
      <c r="A624" t="s">
        <v>22</v>
      </c>
    </row>
    <row r="625" spans="1:5" hidden="1" x14ac:dyDescent="0.25">
      <c r="A625">
        <v>14000</v>
      </c>
      <c r="B625">
        <v>7.4224893858851901E-3</v>
      </c>
      <c r="C625">
        <v>4.4219764354015503</v>
      </c>
      <c r="D625">
        <v>4.6507727174719999</v>
      </c>
      <c r="E625">
        <v>0.49258562865639299</v>
      </c>
    </row>
    <row r="626" spans="1:5" hidden="1" x14ac:dyDescent="0.25">
      <c r="A626" t="s">
        <v>3340</v>
      </c>
      <c r="B626" t="s">
        <v>3380</v>
      </c>
    </row>
    <row r="627" spans="1:5" hidden="1" x14ac:dyDescent="0.25">
      <c r="A627" t="s">
        <v>3377</v>
      </c>
      <c r="B627" t="s">
        <v>3381</v>
      </c>
    </row>
    <row r="628" spans="1:5" hidden="1" x14ac:dyDescent="0.25">
      <c r="A628" t="s">
        <v>3382</v>
      </c>
      <c r="B628" t="s">
        <v>3383</v>
      </c>
    </row>
    <row r="629" spans="1:5" hidden="1" x14ac:dyDescent="0.25">
      <c r="A629" t="s">
        <v>3384</v>
      </c>
      <c r="B629" t="s">
        <v>3385</v>
      </c>
    </row>
    <row r="630" spans="1:5" hidden="1" x14ac:dyDescent="0.25">
      <c r="A630" t="s">
        <v>3386</v>
      </c>
      <c r="B630" t="s">
        <v>3387</v>
      </c>
    </row>
    <row r="631" spans="1:5" hidden="1" x14ac:dyDescent="0.25">
      <c r="A631">
        <v>33378.658365000003</v>
      </c>
      <c r="B631">
        <v>34650.188854</v>
      </c>
      <c r="C631">
        <v>742.02011100000004</v>
      </c>
      <c r="D631">
        <v>118.74</v>
      </c>
    </row>
    <row r="632" spans="1:5" hidden="1" x14ac:dyDescent="0.25">
      <c r="A632" t="s">
        <v>23</v>
      </c>
    </row>
    <row r="633" spans="1:5" hidden="1" x14ac:dyDescent="0.25">
      <c r="A633">
        <v>13000</v>
      </c>
      <c r="B633">
        <v>6.0985677875790697E-3</v>
      </c>
      <c r="C633">
        <v>4.1863774021549602</v>
      </c>
      <c r="D633">
        <v>4.7626903715552098</v>
      </c>
      <c r="E633">
        <v>0.80976080234032799</v>
      </c>
    </row>
    <row r="634" spans="1:5" hidden="1" x14ac:dyDescent="0.25">
      <c r="A634" t="s">
        <v>3342</v>
      </c>
      <c r="B634" t="s">
        <v>3388</v>
      </c>
    </row>
    <row r="635" spans="1:5" hidden="1" x14ac:dyDescent="0.25">
      <c r="A635" t="s">
        <v>3342</v>
      </c>
      <c r="B635" t="s">
        <v>3389</v>
      </c>
    </row>
    <row r="636" spans="1:5" hidden="1" x14ac:dyDescent="0.25">
      <c r="A636" t="s">
        <v>3377</v>
      </c>
      <c r="B636" t="s">
        <v>3390</v>
      </c>
    </row>
    <row r="637" spans="1:5" hidden="1" x14ac:dyDescent="0.25">
      <c r="A637" t="s">
        <v>3342</v>
      </c>
      <c r="B637" t="s">
        <v>3391</v>
      </c>
    </row>
    <row r="638" spans="1:5" hidden="1" x14ac:dyDescent="0.25">
      <c r="A638" t="s">
        <v>3392</v>
      </c>
      <c r="B638" t="s">
        <v>3393</v>
      </c>
    </row>
    <row r="639" spans="1:5" hidden="1" x14ac:dyDescent="0.25">
      <c r="A639">
        <v>32946.910163</v>
      </c>
      <c r="B639">
        <v>34476.024161000001</v>
      </c>
      <c r="C639">
        <v>865.24350800000002</v>
      </c>
      <c r="D639">
        <v>64.475999999999999</v>
      </c>
    </row>
    <row r="640" spans="1:5" hidden="1" x14ac:dyDescent="0.25">
      <c r="A640" t="s">
        <v>24</v>
      </c>
    </row>
    <row r="641" spans="1:5" hidden="1" x14ac:dyDescent="0.25">
      <c r="A641">
        <v>12000</v>
      </c>
      <c r="B641">
        <v>4.25754692133095E-3</v>
      </c>
      <c r="C641">
        <v>2.8088441528399501</v>
      </c>
      <c r="D641">
        <v>0.40349967806239301</v>
      </c>
      <c r="E641">
        <v>0.31325780139395198</v>
      </c>
    </row>
    <row r="642" spans="1:5" hidden="1" x14ac:dyDescent="0.25">
      <c r="A642" t="s">
        <v>3338</v>
      </c>
      <c r="B642" t="s">
        <v>3394</v>
      </c>
    </row>
    <row r="643" spans="1:5" hidden="1" x14ac:dyDescent="0.25">
      <c r="A643" t="s">
        <v>3340</v>
      </c>
      <c r="B643" t="s">
        <v>3395</v>
      </c>
    </row>
    <row r="644" spans="1:5" hidden="1" x14ac:dyDescent="0.25">
      <c r="A644" t="s">
        <v>3352</v>
      </c>
      <c r="B644" t="s">
        <v>3396</v>
      </c>
    </row>
    <row r="645" spans="1:5" hidden="1" x14ac:dyDescent="0.25">
      <c r="A645" t="s">
        <v>3352</v>
      </c>
      <c r="B645" t="s">
        <v>3397</v>
      </c>
    </row>
    <row r="646" spans="1:5" hidden="1" x14ac:dyDescent="0.25">
      <c r="A646" t="s">
        <v>3340</v>
      </c>
      <c r="B646" t="s">
        <v>3398</v>
      </c>
    </row>
    <row r="647" spans="1:5" hidden="1" x14ac:dyDescent="0.25">
      <c r="A647">
        <v>33074.868984000001</v>
      </c>
      <c r="B647">
        <v>34025.485987</v>
      </c>
      <c r="C647">
        <v>869.01956600000005</v>
      </c>
      <c r="D647">
        <v>33.823999999999998</v>
      </c>
    </row>
    <row r="648" spans="1:5" hidden="1" x14ac:dyDescent="0.25">
      <c r="A648" t="s">
        <v>25</v>
      </c>
    </row>
    <row r="649" spans="1:5" hidden="1" x14ac:dyDescent="0.25">
      <c r="A649">
        <v>16000</v>
      </c>
      <c r="B649">
        <v>6.5968396027815601E-3</v>
      </c>
      <c r="C649">
        <v>2.8944972405965599</v>
      </c>
      <c r="D649">
        <v>4.36002531114839</v>
      </c>
      <c r="E649">
        <v>0.49786965451566301</v>
      </c>
    </row>
    <row r="650" spans="1:5" hidden="1" x14ac:dyDescent="0.25">
      <c r="A650" t="s">
        <v>3342</v>
      </c>
      <c r="B650" t="s">
        <v>3399</v>
      </c>
    </row>
    <row r="651" spans="1:5" hidden="1" x14ac:dyDescent="0.25">
      <c r="A651" t="s">
        <v>3400</v>
      </c>
      <c r="B651" t="s">
        <v>3401</v>
      </c>
    </row>
    <row r="652" spans="1:5" hidden="1" x14ac:dyDescent="0.25">
      <c r="A652" t="s">
        <v>3342</v>
      </c>
      <c r="B652" t="s">
        <v>3402</v>
      </c>
    </row>
    <row r="653" spans="1:5" hidden="1" x14ac:dyDescent="0.25">
      <c r="A653" t="s">
        <v>3342</v>
      </c>
      <c r="B653" t="s">
        <v>3403</v>
      </c>
    </row>
    <row r="654" spans="1:5" hidden="1" x14ac:dyDescent="0.25">
      <c r="A654" t="s">
        <v>3404</v>
      </c>
      <c r="B654" t="s">
        <v>3405</v>
      </c>
    </row>
    <row r="655" spans="1:5" hidden="1" x14ac:dyDescent="0.25">
      <c r="A655">
        <v>33436.571104000002</v>
      </c>
      <c r="B655">
        <v>34437.019594999998</v>
      </c>
      <c r="C655">
        <v>582.384502</v>
      </c>
      <c r="D655">
        <v>85.772999999999996</v>
      </c>
    </row>
    <row r="656" spans="1:5" x14ac:dyDescent="0.25">
      <c r="A656" t="s">
        <v>2894</v>
      </c>
    </row>
    <row r="657" spans="1:5" x14ac:dyDescent="0.25">
      <c r="A657" t="s">
        <v>2908</v>
      </c>
      <c r="B657" t="s">
        <v>3406</v>
      </c>
      <c r="C657">
        <v>92.877699260886601</v>
      </c>
    </row>
    <row r="658" spans="1:5" hidden="1" x14ac:dyDescent="0.25">
      <c r="A658" t="s">
        <v>16</v>
      </c>
    </row>
    <row r="659" spans="1:5" hidden="1" x14ac:dyDescent="0.25">
      <c r="A659">
        <v>17000</v>
      </c>
      <c r="B659">
        <v>9.7203498461767204E-3</v>
      </c>
      <c r="C659">
        <v>0.64300117843121496</v>
      </c>
      <c r="D659">
        <v>3.8183969453689</v>
      </c>
      <c r="E659">
        <v>0.75589034122790699</v>
      </c>
    </row>
    <row r="660" spans="1:5" hidden="1" x14ac:dyDescent="0.25">
      <c r="A660" t="s">
        <v>3407</v>
      </c>
      <c r="B660" t="s">
        <v>3408</v>
      </c>
    </row>
    <row r="661" spans="1:5" hidden="1" x14ac:dyDescent="0.25">
      <c r="A661" t="s">
        <v>3409</v>
      </c>
      <c r="B661" t="s">
        <v>3410</v>
      </c>
    </row>
    <row r="662" spans="1:5" hidden="1" x14ac:dyDescent="0.25">
      <c r="A662" t="s">
        <v>3411</v>
      </c>
      <c r="B662" t="s">
        <v>3412</v>
      </c>
    </row>
    <row r="663" spans="1:5" hidden="1" x14ac:dyDescent="0.25">
      <c r="A663" t="s">
        <v>3413</v>
      </c>
      <c r="B663" t="s">
        <v>3414</v>
      </c>
    </row>
    <row r="664" spans="1:5" hidden="1" x14ac:dyDescent="0.25">
      <c r="A664" t="s">
        <v>3415</v>
      </c>
      <c r="B664" t="s">
        <v>3416</v>
      </c>
    </row>
    <row r="665" spans="1:5" hidden="1" x14ac:dyDescent="0.25">
      <c r="A665">
        <v>33318.404326999997</v>
      </c>
      <c r="B665">
        <v>33407.331947999999</v>
      </c>
      <c r="C665">
        <v>79.328608000000003</v>
      </c>
      <c r="D665">
        <v>219.39599999999999</v>
      </c>
    </row>
    <row r="666" spans="1:5" hidden="1" x14ac:dyDescent="0.25">
      <c r="A666" t="s">
        <v>17</v>
      </c>
    </row>
    <row r="667" spans="1:5" hidden="1" x14ac:dyDescent="0.25">
      <c r="A667">
        <v>15000</v>
      </c>
      <c r="B667">
        <v>5.96816519939851E-3</v>
      </c>
      <c r="C667">
        <v>0.18284428938658501</v>
      </c>
      <c r="D667">
        <v>3.6835189046233401</v>
      </c>
      <c r="E667">
        <v>0.38941308695094301</v>
      </c>
    </row>
    <row r="668" spans="1:5" hidden="1" x14ac:dyDescent="0.25">
      <c r="A668" t="s">
        <v>3417</v>
      </c>
      <c r="B668" t="s">
        <v>3418</v>
      </c>
    </row>
    <row r="669" spans="1:5" hidden="1" x14ac:dyDescent="0.25">
      <c r="A669" t="s">
        <v>3419</v>
      </c>
      <c r="B669" t="s">
        <v>3420</v>
      </c>
    </row>
    <row r="670" spans="1:5" hidden="1" x14ac:dyDescent="0.25">
      <c r="A670" t="s">
        <v>3421</v>
      </c>
      <c r="B670" t="s">
        <v>3422</v>
      </c>
    </row>
    <row r="671" spans="1:5" hidden="1" x14ac:dyDescent="0.25">
      <c r="A671" t="s">
        <v>3423</v>
      </c>
      <c r="B671" t="s">
        <v>3424</v>
      </c>
    </row>
    <row r="672" spans="1:5" hidden="1" x14ac:dyDescent="0.25">
      <c r="A672" t="s">
        <v>3425</v>
      </c>
      <c r="B672" t="s">
        <v>3426</v>
      </c>
    </row>
    <row r="673" spans="1:6" hidden="1" x14ac:dyDescent="0.25">
      <c r="A673">
        <v>34593.408689999997</v>
      </c>
      <c r="B673">
        <v>38577.363976000001</v>
      </c>
      <c r="C673">
        <v>3456.5824259999999</v>
      </c>
      <c r="D673">
        <v>1254.5540000000001</v>
      </c>
    </row>
    <row r="674" spans="1:6" s="49" customFormat="1" x14ac:dyDescent="0.25">
      <c r="A674" s="49" t="s">
        <v>19</v>
      </c>
    </row>
    <row r="675" spans="1:6" s="49" customFormat="1" x14ac:dyDescent="0.25">
      <c r="A675" s="49">
        <v>11000</v>
      </c>
      <c r="B675" s="49">
        <v>6.0617734705691604E-3</v>
      </c>
      <c r="C675" s="49">
        <v>1.90157794357718</v>
      </c>
      <c r="D675" s="49">
        <v>0.61659304934503401</v>
      </c>
      <c r="E675" s="49">
        <v>0.43455827513323902</v>
      </c>
    </row>
    <row r="676" spans="1:6" s="49" customFormat="1" x14ac:dyDescent="0.25">
      <c r="A676" s="49" t="s">
        <v>3427</v>
      </c>
      <c r="B676" s="49" t="s">
        <v>3428</v>
      </c>
    </row>
    <row r="677" spans="1:6" s="49" customFormat="1" x14ac:dyDescent="0.25">
      <c r="A677" s="49" t="s">
        <v>3427</v>
      </c>
      <c r="B677" s="49" t="s">
        <v>3429</v>
      </c>
    </row>
    <row r="678" spans="1:6" s="49" customFormat="1" x14ac:dyDescent="0.25">
      <c r="A678" s="49" t="s">
        <v>3430</v>
      </c>
      <c r="B678" s="49" t="s">
        <v>3431</v>
      </c>
    </row>
    <row r="679" spans="1:6" s="49" customFormat="1" x14ac:dyDescent="0.25">
      <c r="A679" s="49" t="s">
        <v>3432</v>
      </c>
      <c r="B679" s="49" t="s">
        <v>3433</v>
      </c>
    </row>
    <row r="680" spans="1:6" s="49" customFormat="1" x14ac:dyDescent="0.25">
      <c r="A680" s="49" t="s">
        <v>3427</v>
      </c>
      <c r="B680" s="49" t="s">
        <v>3434</v>
      </c>
    </row>
    <row r="681" spans="1:6" s="49" customFormat="1" x14ac:dyDescent="0.25">
      <c r="A681" s="49">
        <v>33300.889461999999</v>
      </c>
      <c r="B681" s="49">
        <v>33406.518532000002</v>
      </c>
      <c r="C681" s="49">
        <v>67.490437</v>
      </c>
      <c r="D681" s="49">
        <v>85.825000000000003</v>
      </c>
    </row>
    <row r="682" spans="1:6" hidden="1" x14ac:dyDescent="0.25">
      <c r="A682" t="s">
        <v>20</v>
      </c>
    </row>
    <row r="683" spans="1:6" hidden="1" x14ac:dyDescent="0.25">
      <c r="A683">
        <v>14000</v>
      </c>
      <c r="B683" t="s">
        <v>3435</v>
      </c>
      <c r="C683">
        <v>4</v>
      </c>
      <c r="D683">
        <v>3.23378603922774</v>
      </c>
      <c r="E683">
        <v>2.9685921928886199</v>
      </c>
      <c r="F683">
        <v>0.63815880335234498</v>
      </c>
    </row>
    <row r="684" spans="1:6" hidden="1" x14ac:dyDescent="0.25">
      <c r="A684" t="s">
        <v>2895</v>
      </c>
    </row>
    <row r="685" spans="1:6" hidden="1" x14ac:dyDescent="0.25">
      <c r="A685" t="s">
        <v>3427</v>
      </c>
      <c r="B685" t="s">
        <v>3436</v>
      </c>
    </row>
    <row r="686" spans="1:6" hidden="1" x14ac:dyDescent="0.25">
      <c r="A686" t="s">
        <v>3432</v>
      </c>
      <c r="B686" t="s">
        <v>3437</v>
      </c>
    </row>
    <row r="687" spans="1:6" hidden="1" x14ac:dyDescent="0.25">
      <c r="A687" t="s">
        <v>3427</v>
      </c>
      <c r="B687" t="s">
        <v>3438</v>
      </c>
    </row>
    <row r="688" spans="1:6" hidden="1" x14ac:dyDescent="0.25">
      <c r="A688" t="s">
        <v>3427</v>
      </c>
      <c r="B688" t="s">
        <v>3439</v>
      </c>
    </row>
    <row r="689" spans="1:5" hidden="1" x14ac:dyDescent="0.25">
      <c r="A689">
        <v>33414.055716000003</v>
      </c>
      <c r="B689">
        <v>33432.925799999997</v>
      </c>
      <c r="C689">
        <v>37.740167999999997</v>
      </c>
      <c r="D689">
        <v>580.71500000000003</v>
      </c>
    </row>
    <row r="690" spans="1:5" hidden="1" x14ac:dyDescent="0.25">
      <c r="A690" t="s">
        <v>21</v>
      </c>
    </row>
    <row r="691" spans="1:5" hidden="1" x14ac:dyDescent="0.25">
      <c r="A691">
        <v>12000</v>
      </c>
      <c r="B691">
        <v>2.3356495732628E-3</v>
      </c>
      <c r="C691">
        <v>0.72753954320580705</v>
      </c>
      <c r="D691">
        <v>1.4029104106233901</v>
      </c>
      <c r="E691">
        <v>0.59304970655028599</v>
      </c>
    </row>
    <row r="692" spans="1:5" hidden="1" x14ac:dyDescent="0.25">
      <c r="A692" t="s">
        <v>2896</v>
      </c>
    </row>
    <row r="693" spans="1:5" hidden="1" x14ac:dyDescent="0.25">
      <c r="A693" t="s">
        <v>3430</v>
      </c>
      <c r="B693" t="s">
        <v>3440</v>
      </c>
    </row>
    <row r="694" spans="1:5" hidden="1" x14ac:dyDescent="0.25">
      <c r="A694" t="s">
        <v>3427</v>
      </c>
      <c r="B694" t="s">
        <v>3441</v>
      </c>
    </row>
    <row r="695" spans="1:5" hidden="1" x14ac:dyDescent="0.25">
      <c r="A695" t="s">
        <v>2897</v>
      </c>
    </row>
    <row r="696" spans="1:5" hidden="1" x14ac:dyDescent="0.25">
      <c r="A696" t="s">
        <v>3427</v>
      </c>
      <c r="B696" t="s">
        <v>3442</v>
      </c>
    </row>
    <row r="697" spans="1:5" hidden="1" x14ac:dyDescent="0.25">
      <c r="A697">
        <v>33300.889461999999</v>
      </c>
      <c r="B697">
        <v>33376.333632000002</v>
      </c>
      <c r="C697">
        <v>65.336567000000002</v>
      </c>
      <c r="D697">
        <v>354.65800000000002</v>
      </c>
    </row>
    <row r="698" spans="1:5" hidden="1" x14ac:dyDescent="0.25">
      <c r="A698" t="s">
        <v>22</v>
      </c>
    </row>
    <row r="699" spans="1:5" hidden="1" x14ac:dyDescent="0.25">
      <c r="A699">
        <v>11000</v>
      </c>
      <c r="B699">
        <v>5.56974028674956E-3</v>
      </c>
      <c r="C699">
        <v>1.15698914184639</v>
      </c>
      <c r="D699">
        <v>2.3036606501708201</v>
      </c>
      <c r="E699">
        <v>0.32574727003291498</v>
      </c>
    </row>
    <row r="700" spans="1:5" hidden="1" x14ac:dyDescent="0.25">
      <c r="A700" t="s">
        <v>2898</v>
      </c>
    </row>
    <row r="701" spans="1:5" hidden="1" x14ac:dyDescent="0.25">
      <c r="A701" t="s">
        <v>2899</v>
      </c>
    </row>
    <row r="702" spans="1:5" hidden="1" x14ac:dyDescent="0.25">
      <c r="A702" t="s">
        <v>3430</v>
      </c>
      <c r="B702" t="s">
        <v>3443</v>
      </c>
    </row>
    <row r="703" spans="1:5" hidden="1" x14ac:dyDescent="0.25">
      <c r="A703" t="s">
        <v>2900</v>
      </c>
    </row>
    <row r="704" spans="1:5" hidden="1" x14ac:dyDescent="0.25">
      <c r="A704" t="s">
        <v>2901</v>
      </c>
    </row>
    <row r="705" spans="1:5" hidden="1" x14ac:dyDescent="0.25">
      <c r="A705">
        <v>33300.889461999999</v>
      </c>
      <c r="B705">
        <v>33300.889461999999</v>
      </c>
      <c r="C705" t="s">
        <v>3157</v>
      </c>
      <c r="D705">
        <v>540.82000000000005</v>
      </c>
    </row>
    <row r="706" spans="1:5" hidden="1" x14ac:dyDescent="0.25">
      <c r="A706" t="s">
        <v>23</v>
      </c>
    </row>
    <row r="707" spans="1:5" hidden="1" x14ac:dyDescent="0.25">
      <c r="A707">
        <v>11000</v>
      </c>
      <c r="B707">
        <v>4.6373855488879602E-3</v>
      </c>
      <c r="C707">
        <v>1.53735068805429</v>
      </c>
      <c r="D707">
        <v>4.4363501186436904</v>
      </c>
      <c r="E707">
        <v>0.30669230709207301</v>
      </c>
    </row>
    <row r="708" spans="1:5" hidden="1" x14ac:dyDescent="0.25">
      <c r="A708" t="s">
        <v>3444</v>
      </c>
      <c r="B708" t="s">
        <v>3445</v>
      </c>
    </row>
    <row r="709" spans="1:5" hidden="1" x14ac:dyDescent="0.25">
      <c r="A709" t="s">
        <v>3446</v>
      </c>
      <c r="B709" t="s">
        <v>3447</v>
      </c>
    </row>
    <row r="710" spans="1:5" hidden="1" x14ac:dyDescent="0.25">
      <c r="A710" t="s">
        <v>2902</v>
      </c>
    </row>
    <row r="711" spans="1:5" hidden="1" x14ac:dyDescent="0.25">
      <c r="A711" t="s">
        <v>2903</v>
      </c>
    </row>
    <row r="712" spans="1:5" hidden="1" x14ac:dyDescent="0.25">
      <c r="A712" t="s">
        <v>3427</v>
      </c>
      <c r="B712" t="s">
        <v>3448</v>
      </c>
    </row>
    <row r="713" spans="1:5" hidden="1" x14ac:dyDescent="0.25">
      <c r="A713">
        <v>33414.055716000003</v>
      </c>
      <c r="B713">
        <v>34161.073738999999</v>
      </c>
      <c r="C713">
        <v>882.62277200000005</v>
      </c>
      <c r="D713">
        <v>408.02100000000002</v>
      </c>
    </row>
    <row r="714" spans="1:5" hidden="1" x14ac:dyDescent="0.25">
      <c r="A714" t="s">
        <v>24</v>
      </c>
    </row>
    <row r="715" spans="1:5" hidden="1" x14ac:dyDescent="0.25">
      <c r="A715">
        <v>12000</v>
      </c>
      <c r="B715">
        <v>3.0979140401914498E-3</v>
      </c>
      <c r="C715">
        <v>1.6438405434107199</v>
      </c>
      <c r="D715">
        <v>4.5908935731599803</v>
      </c>
      <c r="E715">
        <v>0.38256473946902902</v>
      </c>
    </row>
    <row r="716" spans="1:5" hidden="1" x14ac:dyDescent="0.25">
      <c r="A716" t="s">
        <v>3427</v>
      </c>
      <c r="B716" t="s">
        <v>3449</v>
      </c>
    </row>
    <row r="717" spans="1:5" hidden="1" x14ac:dyDescent="0.25">
      <c r="A717" t="s">
        <v>2904</v>
      </c>
    </row>
    <row r="718" spans="1:5" hidden="1" x14ac:dyDescent="0.25">
      <c r="A718" t="s">
        <v>2905</v>
      </c>
    </row>
    <row r="719" spans="1:5" hidden="1" x14ac:dyDescent="0.25">
      <c r="A719" t="s">
        <v>3430</v>
      </c>
      <c r="B719" t="s">
        <v>3450</v>
      </c>
    </row>
    <row r="720" spans="1:5" hidden="1" x14ac:dyDescent="0.25">
      <c r="A720" t="s">
        <v>3451</v>
      </c>
      <c r="B720" t="s">
        <v>3452</v>
      </c>
    </row>
    <row r="721" spans="1:5" hidden="1" x14ac:dyDescent="0.25">
      <c r="A721">
        <v>33300.889461999999</v>
      </c>
      <c r="B721">
        <v>33439.215828</v>
      </c>
      <c r="C721">
        <v>152.47137900000001</v>
      </c>
      <c r="D721">
        <v>679.75900000000001</v>
      </c>
    </row>
    <row r="722" spans="1:5" hidden="1" x14ac:dyDescent="0.25">
      <c r="A722" t="s">
        <v>25</v>
      </c>
    </row>
    <row r="723" spans="1:5" hidden="1" x14ac:dyDescent="0.25">
      <c r="A723">
        <v>15000</v>
      </c>
      <c r="B723">
        <v>5.8343252559368798E-3</v>
      </c>
      <c r="C723">
        <v>1.3784125641226299</v>
      </c>
      <c r="D723">
        <v>3.5505866484726201</v>
      </c>
      <c r="E723">
        <v>0.73846126370630105</v>
      </c>
    </row>
    <row r="724" spans="1:5" hidden="1" x14ac:dyDescent="0.25">
      <c r="A724" t="s">
        <v>3427</v>
      </c>
      <c r="B724" t="s">
        <v>3453</v>
      </c>
    </row>
    <row r="725" spans="1:5" hidden="1" x14ac:dyDescent="0.25">
      <c r="A725" t="s">
        <v>3454</v>
      </c>
      <c r="B725" t="s">
        <v>3455</v>
      </c>
    </row>
    <row r="726" spans="1:5" hidden="1" x14ac:dyDescent="0.25">
      <c r="A726" t="s">
        <v>3427</v>
      </c>
      <c r="B726" t="s">
        <v>3456</v>
      </c>
    </row>
    <row r="727" spans="1:5" hidden="1" x14ac:dyDescent="0.25">
      <c r="A727" t="s">
        <v>3427</v>
      </c>
      <c r="B727" t="s">
        <v>3457</v>
      </c>
    </row>
    <row r="728" spans="1:5" hidden="1" x14ac:dyDescent="0.25">
      <c r="A728" t="s">
        <v>3451</v>
      </c>
      <c r="B728" t="s">
        <v>3458</v>
      </c>
    </row>
    <row r="729" spans="1:5" hidden="1" x14ac:dyDescent="0.25">
      <c r="A729">
        <v>33414.055716000003</v>
      </c>
      <c r="B729">
        <v>33581.883482999998</v>
      </c>
      <c r="C729">
        <v>281.91173199999997</v>
      </c>
      <c r="D729">
        <v>164.07300000000001</v>
      </c>
    </row>
    <row r="730" spans="1:5" x14ac:dyDescent="0.25">
      <c r="A730" t="s">
        <v>2906</v>
      </c>
    </row>
    <row r="731" spans="1:5" x14ac:dyDescent="0.25">
      <c r="A731" t="s">
        <v>2908</v>
      </c>
      <c r="B731" t="s">
        <v>3459</v>
      </c>
      <c r="C731">
        <v>101.1422061833</v>
      </c>
    </row>
    <row r="732" spans="1:5" hidden="1" x14ac:dyDescent="0.25">
      <c r="A732" t="s">
        <v>16</v>
      </c>
    </row>
    <row r="733" spans="1:5" hidden="1" x14ac:dyDescent="0.25">
      <c r="A733">
        <v>15000</v>
      </c>
      <c r="B733">
        <v>6.2657245245330197E-3</v>
      </c>
      <c r="C733">
        <v>0.487649479554008</v>
      </c>
      <c r="D733">
        <v>2.2418291450010299</v>
      </c>
      <c r="E733">
        <v>0.58723766007725298</v>
      </c>
    </row>
    <row r="734" spans="1:5" hidden="1" x14ac:dyDescent="0.25">
      <c r="A734" t="s">
        <v>3460</v>
      </c>
      <c r="B734" t="s">
        <v>3461</v>
      </c>
    </row>
    <row r="735" spans="1:5" hidden="1" x14ac:dyDescent="0.25">
      <c r="A735" t="s">
        <v>3460</v>
      </c>
      <c r="B735" t="s">
        <v>3462</v>
      </c>
    </row>
    <row r="736" spans="1:5" hidden="1" x14ac:dyDescent="0.25">
      <c r="A736" t="s">
        <v>3463</v>
      </c>
      <c r="B736" t="s">
        <v>3464</v>
      </c>
    </row>
    <row r="737" spans="1:5" hidden="1" x14ac:dyDescent="0.25">
      <c r="A737" t="s">
        <v>3460</v>
      </c>
      <c r="B737" t="s">
        <v>3465</v>
      </c>
    </row>
    <row r="738" spans="1:5" hidden="1" x14ac:dyDescent="0.25">
      <c r="A738" t="s">
        <v>3460</v>
      </c>
      <c r="B738" t="s">
        <v>3466</v>
      </c>
    </row>
    <row r="739" spans="1:5" hidden="1" x14ac:dyDescent="0.25">
      <c r="A739">
        <v>36893.779458999998</v>
      </c>
      <c r="B739">
        <v>36984.312462000002</v>
      </c>
      <c r="C739">
        <v>50.609487000000001</v>
      </c>
      <c r="D739">
        <v>245.17400000000001</v>
      </c>
    </row>
    <row r="740" spans="1:5" s="49" customFormat="1" x14ac:dyDescent="0.25">
      <c r="A740" s="49" t="s">
        <v>17</v>
      </c>
    </row>
    <row r="741" spans="1:5" s="49" customFormat="1" x14ac:dyDescent="0.25">
      <c r="A741" s="49">
        <v>17000</v>
      </c>
      <c r="B741" s="49">
        <v>7.4471082528591902E-3</v>
      </c>
      <c r="C741" s="49">
        <v>3.55629753067607</v>
      </c>
      <c r="D741" s="49">
        <v>8.6863395790923101E-2</v>
      </c>
      <c r="E741" s="49">
        <v>0.67221796860809502</v>
      </c>
    </row>
    <row r="742" spans="1:5" s="49" customFormat="1" x14ac:dyDescent="0.25">
      <c r="A742" s="49" t="s">
        <v>3460</v>
      </c>
      <c r="B742" s="49" t="s">
        <v>3467</v>
      </c>
    </row>
    <row r="743" spans="1:5" s="49" customFormat="1" x14ac:dyDescent="0.25">
      <c r="A743" s="49" t="s">
        <v>3463</v>
      </c>
      <c r="B743" s="49" t="s">
        <v>3468</v>
      </c>
    </row>
    <row r="744" spans="1:5" s="49" customFormat="1" x14ac:dyDescent="0.25">
      <c r="A744" s="49" t="s">
        <v>3469</v>
      </c>
      <c r="B744" s="49" t="s">
        <v>3470</v>
      </c>
    </row>
    <row r="745" spans="1:5" s="49" customFormat="1" x14ac:dyDescent="0.25">
      <c r="A745" s="49" t="s">
        <v>3463</v>
      </c>
      <c r="B745" s="49" t="s">
        <v>3471</v>
      </c>
    </row>
    <row r="746" spans="1:5" s="49" customFormat="1" x14ac:dyDescent="0.25">
      <c r="A746" s="49" t="s">
        <v>3463</v>
      </c>
      <c r="B746" s="49" t="s">
        <v>3472</v>
      </c>
    </row>
    <row r="747" spans="1:5" s="49" customFormat="1" x14ac:dyDescent="0.25">
      <c r="A747" s="49">
        <v>34908.610848999997</v>
      </c>
      <c r="B747" s="49">
        <v>36519.378987999997</v>
      </c>
      <c r="C747" s="49">
        <v>901.77913699999999</v>
      </c>
      <c r="D747" s="49">
        <v>42.185000000000002</v>
      </c>
    </row>
    <row r="748" spans="1:5" hidden="1" x14ac:dyDescent="0.25">
      <c r="A748" t="s">
        <v>18</v>
      </c>
    </row>
    <row r="749" spans="1:5" hidden="1" x14ac:dyDescent="0.25">
      <c r="A749">
        <v>13000</v>
      </c>
      <c r="B749">
        <v>7.6511468493004704E-3</v>
      </c>
      <c r="C749">
        <v>1.1192659002120999</v>
      </c>
      <c r="D749">
        <v>3.5350764986843801</v>
      </c>
      <c r="E749">
        <v>0.43929259850270502</v>
      </c>
    </row>
    <row r="750" spans="1:5" hidden="1" x14ac:dyDescent="0.25">
      <c r="A750" t="s">
        <v>3460</v>
      </c>
      <c r="B750" t="s">
        <v>3473</v>
      </c>
    </row>
    <row r="751" spans="1:5" hidden="1" x14ac:dyDescent="0.25">
      <c r="A751" t="s">
        <v>3460</v>
      </c>
      <c r="B751" t="s">
        <v>3474</v>
      </c>
    </row>
    <row r="752" spans="1:5" hidden="1" x14ac:dyDescent="0.25">
      <c r="A752" t="s">
        <v>3460</v>
      </c>
      <c r="B752" t="s">
        <v>3475</v>
      </c>
    </row>
    <row r="753" spans="1:5" hidden="1" x14ac:dyDescent="0.25">
      <c r="A753" t="s">
        <v>3476</v>
      </c>
      <c r="B753" t="s">
        <v>3477</v>
      </c>
    </row>
    <row r="754" spans="1:5" hidden="1" x14ac:dyDescent="0.25">
      <c r="A754" t="s">
        <v>3478</v>
      </c>
      <c r="B754" t="s">
        <v>3479</v>
      </c>
    </row>
    <row r="755" spans="1:5" hidden="1" x14ac:dyDescent="0.25">
      <c r="A755">
        <v>37006.945713000001</v>
      </c>
      <c r="B755">
        <v>37145.923565999998</v>
      </c>
      <c r="C755">
        <v>281.08716800000002</v>
      </c>
      <c r="D755">
        <v>598.77300000000002</v>
      </c>
    </row>
    <row r="756" spans="1:5" hidden="1" x14ac:dyDescent="0.25">
      <c r="A756" t="s">
        <v>19</v>
      </c>
    </row>
    <row r="757" spans="1:5" hidden="1" x14ac:dyDescent="0.25">
      <c r="A757">
        <v>19000</v>
      </c>
      <c r="B757">
        <v>3.90315642508015E-3</v>
      </c>
      <c r="C757">
        <v>3.1806049475893601</v>
      </c>
      <c r="D757">
        <v>2.8637752113607902</v>
      </c>
      <c r="E757">
        <v>0.69301661695559402</v>
      </c>
    </row>
    <row r="758" spans="1:5" hidden="1" x14ac:dyDescent="0.25">
      <c r="A758" t="s">
        <v>3460</v>
      </c>
      <c r="B758" t="s">
        <v>3480</v>
      </c>
    </row>
    <row r="759" spans="1:5" hidden="1" x14ac:dyDescent="0.25">
      <c r="A759" t="s">
        <v>3481</v>
      </c>
      <c r="B759" t="s">
        <v>3482</v>
      </c>
    </row>
    <row r="760" spans="1:5" hidden="1" x14ac:dyDescent="0.25">
      <c r="A760" t="s">
        <v>3481</v>
      </c>
      <c r="B760" t="s">
        <v>3483</v>
      </c>
    </row>
    <row r="761" spans="1:5" hidden="1" x14ac:dyDescent="0.25">
      <c r="A761" t="s">
        <v>3460</v>
      </c>
      <c r="B761" t="s">
        <v>3484</v>
      </c>
    </row>
    <row r="762" spans="1:5" hidden="1" x14ac:dyDescent="0.25">
      <c r="A762" t="s">
        <v>3485</v>
      </c>
      <c r="B762" t="s">
        <v>3486</v>
      </c>
    </row>
    <row r="763" spans="1:5" hidden="1" x14ac:dyDescent="0.25">
      <c r="A763">
        <v>36678.023831999999</v>
      </c>
      <c r="B763">
        <v>36845.269064</v>
      </c>
      <c r="C763">
        <v>164.57874200000001</v>
      </c>
      <c r="D763">
        <v>111.795</v>
      </c>
    </row>
    <row r="764" spans="1:5" hidden="1" x14ac:dyDescent="0.25">
      <c r="A764" t="s">
        <v>20</v>
      </c>
    </row>
    <row r="765" spans="1:5" hidden="1" x14ac:dyDescent="0.25">
      <c r="A765">
        <v>19000</v>
      </c>
      <c r="B765">
        <v>8.28634270840326E-3</v>
      </c>
      <c r="C765">
        <v>2.7199558618122501</v>
      </c>
      <c r="D765">
        <v>4.5516463081015299</v>
      </c>
      <c r="E765">
        <v>0.53397965364626598</v>
      </c>
    </row>
    <row r="766" spans="1:5" hidden="1" x14ac:dyDescent="0.25">
      <c r="A766" t="s">
        <v>3460</v>
      </c>
      <c r="B766" t="s">
        <v>3487</v>
      </c>
    </row>
    <row r="767" spans="1:5" hidden="1" x14ac:dyDescent="0.25">
      <c r="A767" t="s">
        <v>3463</v>
      </c>
      <c r="B767" t="s">
        <v>3488</v>
      </c>
    </row>
    <row r="768" spans="1:5" hidden="1" x14ac:dyDescent="0.25">
      <c r="A768" t="s">
        <v>3481</v>
      </c>
      <c r="B768" t="s">
        <v>3489</v>
      </c>
    </row>
    <row r="769" spans="1:5" hidden="1" x14ac:dyDescent="0.25">
      <c r="A769" t="s">
        <v>3481</v>
      </c>
      <c r="B769" t="s">
        <v>3490</v>
      </c>
    </row>
    <row r="770" spans="1:5" hidden="1" x14ac:dyDescent="0.25">
      <c r="A770" t="s">
        <v>3460</v>
      </c>
      <c r="B770" t="s">
        <v>3491</v>
      </c>
    </row>
    <row r="771" spans="1:5" hidden="1" x14ac:dyDescent="0.25">
      <c r="A771">
        <v>36678.023831999999</v>
      </c>
      <c r="B771">
        <v>36852.743710000002</v>
      </c>
      <c r="C771">
        <v>166.05309399999999</v>
      </c>
      <c r="D771">
        <v>124.51</v>
      </c>
    </row>
    <row r="772" spans="1:5" hidden="1" x14ac:dyDescent="0.25">
      <c r="A772" t="s">
        <v>21</v>
      </c>
    </row>
    <row r="773" spans="1:5" hidden="1" x14ac:dyDescent="0.25">
      <c r="A773">
        <v>19000</v>
      </c>
      <c r="B773">
        <v>6.59515453458234E-3</v>
      </c>
      <c r="C773">
        <v>3.46854173274899</v>
      </c>
      <c r="D773">
        <v>1.0779671952977601</v>
      </c>
      <c r="E773">
        <v>0.63785215605319001</v>
      </c>
    </row>
    <row r="774" spans="1:5" hidden="1" x14ac:dyDescent="0.25">
      <c r="A774" t="s">
        <v>3463</v>
      </c>
      <c r="B774" t="s">
        <v>3492</v>
      </c>
    </row>
    <row r="775" spans="1:5" hidden="1" x14ac:dyDescent="0.25">
      <c r="A775" t="s">
        <v>3463</v>
      </c>
      <c r="B775" t="s">
        <v>3493</v>
      </c>
    </row>
    <row r="776" spans="1:5" hidden="1" x14ac:dyDescent="0.25">
      <c r="A776" t="s">
        <v>3460</v>
      </c>
      <c r="B776" t="s">
        <v>3494</v>
      </c>
    </row>
    <row r="777" spans="1:5" hidden="1" x14ac:dyDescent="0.25">
      <c r="A777" t="s">
        <v>3463</v>
      </c>
      <c r="B777" t="s">
        <v>3495</v>
      </c>
    </row>
    <row r="778" spans="1:5" hidden="1" x14ac:dyDescent="0.25">
      <c r="A778" t="s">
        <v>3460</v>
      </c>
      <c r="B778" t="s">
        <v>3496</v>
      </c>
    </row>
    <row r="779" spans="1:5" hidden="1" x14ac:dyDescent="0.25">
      <c r="A779">
        <v>36893.779458999998</v>
      </c>
      <c r="B779">
        <v>36939.045960000003</v>
      </c>
      <c r="C779">
        <v>61.983710000000002</v>
      </c>
      <c r="D779">
        <v>63.213000000000001</v>
      </c>
    </row>
    <row r="780" spans="1:5" hidden="1" x14ac:dyDescent="0.25">
      <c r="A780" t="s">
        <v>23</v>
      </c>
    </row>
    <row r="781" spans="1:5" hidden="1" x14ac:dyDescent="0.25">
      <c r="A781">
        <v>17000</v>
      </c>
      <c r="B781">
        <v>5.2634353439511101E-3</v>
      </c>
      <c r="C781">
        <v>4.9003847727696597</v>
      </c>
      <c r="D781">
        <v>3.5602890366322999</v>
      </c>
      <c r="E781">
        <v>0.57399550591095105</v>
      </c>
    </row>
    <row r="782" spans="1:5" hidden="1" x14ac:dyDescent="0.25">
      <c r="A782" t="s">
        <v>3460</v>
      </c>
      <c r="B782" t="s">
        <v>3497</v>
      </c>
    </row>
    <row r="783" spans="1:5" hidden="1" x14ac:dyDescent="0.25">
      <c r="A783" t="s">
        <v>3460</v>
      </c>
      <c r="B783" t="s">
        <v>3498</v>
      </c>
    </row>
    <row r="784" spans="1:5" hidden="1" x14ac:dyDescent="0.25">
      <c r="A784" t="s">
        <v>3460</v>
      </c>
      <c r="B784" t="s">
        <v>3499</v>
      </c>
    </row>
    <row r="785" spans="1:6" hidden="1" x14ac:dyDescent="0.25">
      <c r="A785" t="s">
        <v>3463</v>
      </c>
      <c r="B785" t="s">
        <v>3500</v>
      </c>
    </row>
    <row r="786" spans="1:6" hidden="1" x14ac:dyDescent="0.25">
      <c r="A786" t="s">
        <v>3460</v>
      </c>
      <c r="B786" t="s">
        <v>3501</v>
      </c>
    </row>
    <row r="787" spans="1:6" hidden="1" x14ac:dyDescent="0.25">
      <c r="A787">
        <v>36893.779458999998</v>
      </c>
      <c r="B787">
        <v>36984.312462000002</v>
      </c>
      <c r="C787">
        <v>50.609487000000001</v>
      </c>
      <c r="D787">
        <v>156.51599999999999</v>
      </c>
    </row>
    <row r="788" spans="1:6" hidden="1" x14ac:dyDescent="0.25">
      <c r="A788" t="s">
        <v>24</v>
      </c>
    </row>
    <row r="789" spans="1:6" hidden="1" x14ac:dyDescent="0.25">
      <c r="A789">
        <v>15000</v>
      </c>
      <c r="B789" t="s">
        <v>3502</v>
      </c>
      <c r="C789">
        <v>4</v>
      </c>
      <c r="D789">
        <v>0.49307391654097299</v>
      </c>
      <c r="E789">
        <v>4.0849236855601001</v>
      </c>
      <c r="F789">
        <v>0.471707482706612</v>
      </c>
    </row>
    <row r="790" spans="1:6" hidden="1" x14ac:dyDescent="0.25">
      <c r="A790" t="s">
        <v>3503</v>
      </c>
      <c r="B790" t="s">
        <v>3504</v>
      </c>
    </row>
    <row r="791" spans="1:6" hidden="1" x14ac:dyDescent="0.25">
      <c r="A791" t="s">
        <v>3505</v>
      </c>
      <c r="B791" t="s">
        <v>3506</v>
      </c>
    </row>
    <row r="792" spans="1:6" hidden="1" x14ac:dyDescent="0.25">
      <c r="A792" t="s">
        <v>3507</v>
      </c>
      <c r="B792" t="s">
        <v>3508</v>
      </c>
    </row>
    <row r="793" spans="1:6" hidden="1" x14ac:dyDescent="0.25">
      <c r="A793" t="s">
        <v>3509</v>
      </c>
      <c r="B793" t="s">
        <v>3510</v>
      </c>
    </row>
    <row r="794" spans="1:6" hidden="1" x14ac:dyDescent="0.25">
      <c r="A794" t="s">
        <v>3511</v>
      </c>
      <c r="B794" t="s">
        <v>3512</v>
      </c>
    </row>
    <row r="795" spans="1:6" hidden="1" x14ac:dyDescent="0.25">
      <c r="A795">
        <v>36699.103876000001</v>
      </c>
      <c r="B795">
        <v>37659.740580999998</v>
      </c>
      <c r="C795">
        <v>650.51232500000003</v>
      </c>
      <c r="D795">
        <v>660.029</v>
      </c>
    </row>
    <row r="796" spans="1:6" hidden="1" x14ac:dyDescent="0.25">
      <c r="A796" t="s">
        <v>25</v>
      </c>
    </row>
    <row r="797" spans="1:6" hidden="1" x14ac:dyDescent="0.25">
      <c r="A797">
        <v>12000</v>
      </c>
      <c r="B797" t="s">
        <v>3513</v>
      </c>
      <c r="C797">
        <v>4</v>
      </c>
      <c r="D797">
        <v>2.2358070622376198</v>
      </c>
      <c r="E797">
        <v>0.83190961707616995</v>
      </c>
      <c r="F797">
        <v>0.37800421278364998</v>
      </c>
    </row>
    <row r="798" spans="1:6" hidden="1" x14ac:dyDescent="0.25">
      <c r="A798" t="s">
        <v>3514</v>
      </c>
      <c r="B798" t="s">
        <v>3515</v>
      </c>
    </row>
    <row r="799" spans="1:6" hidden="1" x14ac:dyDescent="0.25">
      <c r="A799" t="s">
        <v>3460</v>
      </c>
      <c r="B799" t="s">
        <v>3516</v>
      </c>
    </row>
    <row r="800" spans="1:6" hidden="1" x14ac:dyDescent="0.25">
      <c r="A800" t="s">
        <v>3460</v>
      </c>
      <c r="B800" t="s">
        <v>3517</v>
      </c>
    </row>
    <row r="801" spans="1:17" hidden="1" x14ac:dyDescent="0.25">
      <c r="A801" t="s">
        <v>3460</v>
      </c>
      <c r="B801" t="s">
        <v>3518</v>
      </c>
    </row>
    <row r="802" spans="1:17" hidden="1" x14ac:dyDescent="0.25">
      <c r="A802" t="s">
        <v>3460</v>
      </c>
      <c r="B802" t="s">
        <v>3519</v>
      </c>
    </row>
    <row r="803" spans="1:17" hidden="1" x14ac:dyDescent="0.25">
      <c r="A803">
        <v>35645.345587999996</v>
      </c>
      <c r="B803">
        <v>36734.625688</v>
      </c>
      <c r="C803">
        <v>608.92608800000005</v>
      </c>
      <c r="D803">
        <v>58.860999999999997</v>
      </c>
    </row>
    <row r="804" spans="1:17" x14ac:dyDescent="0.25">
      <c r="A804" t="s">
        <v>2907</v>
      </c>
    </row>
    <row r="806" spans="1:17" x14ac:dyDescent="0.25">
      <c r="B806" t="s">
        <v>2470</v>
      </c>
      <c r="C806" t="s">
        <v>2471</v>
      </c>
      <c r="D806" t="s">
        <v>2472</v>
      </c>
      <c r="E806" t="s">
        <v>2466</v>
      </c>
      <c r="F806" t="s">
        <v>2467</v>
      </c>
      <c r="G806" t="s">
        <v>2468</v>
      </c>
      <c r="H806" t="s">
        <v>2469</v>
      </c>
      <c r="I806" t="s">
        <v>2459</v>
      </c>
    </row>
    <row r="807" spans="1:17" x14ac:dyDescent="0.25">
      <c r="B807" t="s">
        <v>463</v>
      </c>
      <c r="C807" t="s">
        <v>3459</v>
      </c>
      <c r="D807">
        <v>101.1422061833</v>
      </c>
      <c r="E807">
        <f>MIN(A803,A795,A787,A779,A771,A763,A755,A747,A739)</f>
        <v>34908.610848999997</v>
      </c>
      <c r="F807">
        <f t="shared" ref="F807:H807" si="0">MIN(B803,B795,B787,B779,B771,B763,B755,B747,B739)</f>
        <v>36519.378987999997</v>
      </c>
      <c r="G807">
        <f t="shared" si="0"/>
        <v>50.609487000000001</v>
      </c>
      <c r="H807">
        <f t="shared" si="0"/>
        <v>42.185000000000002</v>
      </c>
      <c r="I807">
        <v>1</v>
      </c>
      <c r="J807">
        <f>A741</f>
        <v>17000</v>
      </c>
      <c r="K807" s="52">
        <f t="shared" ref="K807:Q807" si="1">B741</f>
        <v>7.4471082528591902E-3</v>
      </c>
      <c r="L807" s="52">
        <f t="shared" si="1"/>
        <v>3.55629753067607</v>
      </c>
      <c r="M807" s="52">
        <f t="shared" si="1"/>
        <v>8.6863395790923101E-2</v>
      </c>
      <c r="N807" s="52">
        <f t="shared" si="1"/>
        <v>0.67221796860809502</v>
      </c>
      <c r="O807" t="s">
        <v>3520</v>
      </c>
      <c r="P807">
        <f t="shared" si="1"/>
        <v>0</v>
      </c>
      <c r="Q807">
        <f t="shared" si="1"/>
        <v>0</v>
      </c>
    </row>
    <row r="808" spans="1:17" x14ac:dyDescent="0.25">
      <c r="B808" t="s">
        <v>464</v>
      </c>
      <c r="C808" t="s">
        <v>3406</v>
      </c>
      <c r="D808">
        <v>92.877699260886601</v>
      </c>
      <c r="E808">
        <f>MIN(A729,A721,A713,A705,A697,A689,A681,A673,A665)</f>
        <v>33300.889461999999</v>
      </c>
      <c r="F808">
        <f>MIN(B729,B721,B713,B705,B697,B689,B681,B673,B665)</f>
        <v>33300.889461999999</v>
      </c>
      <c r="G808">
        <f>MIN(C729,C721,C713,C705,C697,C689,C681,C673,C665)</f>
        <v>37.740167999999997</v>
      </c>
      <c r="H808">
        <f>MIN(D729,D721,D713,D705,D697,D689,D681,D673,D665)</f>
        <v>85.825000000000003</v>
      </c>
      <c r="I808">
        <v>3</v>
      </c>
      <c r="J808">
        <f>A675</f>
        <v>11000</v>
      </c>
      <c r="K808" s="52">
        <f t="shared" ref="K808:Q808" si="2">B675</f>
        <v>6.0617734705691604E-3</v>
      </c>
      <c r="L808" s="52">
        <f t="shared" si="2"/>
        <v>1.90157794357718</v>
      </c>
      <c r="M808" s="52">
        <f t="shared" si="2"/>
        <v>0.61659304934503401</v>
      </c>
      <c r="N808" s="52">
        <f t="shared" si="2"/>
        <v>0.43455827513323902</v>
      </c>
      <c r="O808" t="s">
        <v>3521</v>
      </c>
      <c r="P808">
        <f t="shared" si="2"/>
        <v>0</v>
      </c>
      <c r="Q808">
        <f t="shared" si="2"/>
        <v>0</v>
      </c>
    </row>
    <row r="809" spans="1:17" x14ac:dyDescent="0.25">
      <c r="B809" t="s">
        <v>465</v>
      </c>
      <c r="C809" t="s">
        <v>3337</v>
      </c>
      <c r="D809">
        <v>80.517676167864195</v>
      </c>
      <c r="E809">
        <f>MIN(A655,A647,A639,A631,A623,A615,A607,A599,A591,A583)</f>
        <v>32745.947102999999</v>
      </c>
      <c r="F809">
        <f>MIN(B655,B647,B639,B631,B623,B615,B607,B599,B591,B583)</f>
        <v>33322.894520000002</v>
      </c>
      <c r="G809">
        <f>MIN(C655,C647,C639,C631,C623,C615,C607,C599,C591,C583)</f>
        <v>98.295338000000001</v>
      </c>
      <c r="H809">
        <f>MIN(D655,D647,D639,D631,D623,D615,D607,D599,D591,D583)</f>
        <v>31.484999999999999</v>
      </c>
      <c r="I809">
        <v>4</v>
      </c>
      <c r="J809">
        <f>A609</f>
        <v>16000</v>
      </c>
      <c r="K809" s="52">
        <f t="shared" ref="K809:Q809" si="3">B609</f>
        <v>3.3143672179866998E-3</v>
      </c>
      <c r="L809" s="52">
        <f t="shared" si="3"/>
        <v>1.55711173935644</v>
      </c>
      <c r="M809" s="52">
        <f t="shared" si="3"/>
        <v>1.7180495884287501</v>
      </c>
      <c r="N809" s="52">
        <f t="shared" si="3"/>
        <v>0.52750150891148895</v>
      </c>
      <c r="O809" t="s">
        <v>3522</v>
      </c>
      <c r="P809">
        <f t="shared" si="3"/>
        <v>0</v>
      </c>
      <c r="Q809">
        <f t="shared" si="3"/>
        <v>0</v>
      </c>
    </row>
    <row r="810" spans="1:17" x14ac:dyDescent="0.25">
      <c r="B810" s="49" t="s">
        <v>466</v>
      </c>
      <c r="C810" t="s">
        <v>3264</v>
      </c>
      <c r="D810">
        <v>73.217852406722599</v>
      </c>
      <c r="E810" s="49">
        <f>MIN(A573,A565,A557,A549,A541,A533,A525,A517,A509,A501)</f>
        <v>28693.455518999999</v>
      </c>
      <c r="F810" s="49">
        <f t="shared" ref="F810:H810" si="4">MIN(B573,B565,B557,B549,B541,B533,B525,B517,B509,B501)</f>
        <v>30349.490159000001</v>
      </c>
      <c r="G810" s="49">
        <f t="shared" si="4"/>
        <v>97.742971999999995</v>
      </c>
      <c r="H810" s="49">
        <f t="shared" si="4"/>
        <v>89.4</v>
      </c>
      <c r="I810" s="49">
        <v>7</v>
      </c>
      <c r="J810" s="49">
        <f>A551</f>
        <v>18000</v>
      </c>
      <c r="K810" s="53">
        <f t="shared" ref="K810:Q810" si="5">B551</f>
        <v>7.1403648494320401E-3</v>
      </c>
      <c r="L810" s="53">
        <f t="shared" si="5"/>
        <v>3.7177789744461802</v>
      </c>
      <c r="M810" s="53">
        <f t="shared" si="5"/>
        <v>0.30993885731601301</v>
      </c>
      <c r="N810" s="53">
        <f t="shared" si="5"/>
        <v>0.40800462991222702</v>
      </c>
      <c r="O810" s="49" t="s">
        <v>3523</v>
      </c>
      <c r="P810" s="49">
        <f t="shared" si="5"/>
        <v>0</v>
      </c>
      <c r="Q810" s="49">
        <f t="shared" si="5"/>
        <v>0</v>
      </c>
    </row>
    <row r="811" spans="1:17" x14ac:dyDescent="0.25">
      <c r="B811" s="49" t="s">
        <v>467</v>
      </c>
      <c r="C811" t="s">
        <v>3199</v>
      </c>
      <c r="D811">
        <v>60.307723692205698</v>
      </c>
      <c r="E811" s="49">
        <f>MIN(A491,A483,A475,A467,A459,A451,A443,A435,A427,A419)</f>
        <v>28108.170180000001</v>
      </c>
      <c r="F811" s="49">
        <f t="shared" ref="F811:H811" si="6">MIN(B491,B483,B475,B467,B459,B451,B443,B435,B427,B419)</f>
        <v>29103.259391</v>
      </c>
      <c r="G811" s="49">
        <f t="shared" si="6"/>
        <v>512.00347099999999</v>
      </c>
      <c r="H811" s="49">
        <f t="shared" si="6"/>
        <v>57.494999999999997</v>
      </c>
      <c r="I811" s="49">
        <v>7</v>
      </c>
      <c r="J811" s="49">
        <f>A469</f>
        <v>15000</v>
      </c>
      <c r="K811" s="53">
        <f t="shared" ref="K811:Q811" si="7">B469</f>
        <v>6.1117515843918599E-3</v>
      </c>
      <c r="L811" s="53">
        <f t="shared" si="7"/>
        <v>4.5418851763688002</v>
      </c>
      <c r="M811" s="53">
        <f t="shared" si="7"/>
        <v>1.4298962208445101</v>
      </c>
      <c r="N811" s="53">
        <f t="shared" si="7"/>
        <v>0.46029880622061897</v>
      </c>
      <c r="O811" s="49" t="s">
        <v>3524</v>
      </c>
      <c r="P811" s="49">
        <f t="shared" si="7"/>
        <v>0</v>
      </c>
      <c r="Q811" s="49">
        <f t="shared" si="7"/>
        <v>0</v>
      </c>
    </row>
    <row r="812" spans="1:17" x14ac:dyDescent="0.25">
      <c r="B812" t="s">
        <v>2461</v>
      </c>
      <c r="C812" t="s">
        <v>3154</v>
      </c>
      <c r="D812">
        <v>50.138689289114303</v>
      </c>
      <c r="E812">
        <f>MIN(A409,A401,A393,A385,A377,A369,A361,A353,A345,A337)</f>
        <v>22893.305433000001</v>
      </c>
      <c r="F812">
        <f t="shared" ref="F812:H812" si="8">MIN(B409,B401,B393,B385,B377,B369,B361,B353,B345,B337)</f>
        <v>25795.992502000001</v>
      </c>
      <c r="G812">
        <f t="shared" si="8"/>
        <v>65.336567000000002</v>
      </c>
      <c r="H812">
        <f t="shared" si="8"/>
        <v>127.432</v>
      </c>
      <c r="I812">
        <v>1</v>
      </c>
      <c r="J812">
        <f>A339</f>
        <v>18000</v>
      </c>
      <c r="K812" s="52">
        <f t="shared" ref="K812:Q812" si="9">B339</f>
        <v>9.2468546547975605E-3</v>
      </c>
      <c r="L812" s="52">
        <f>C339</f>
        <v>1.2393185716127599</v>
      </c>
      <c r="M812" s="52">
        <f>D339</f>
        <v>0.68164087077386204</v>
      </c>
      <c r="N812" s="52">
        <f>E339</f>
        <v>0.46820779682786701</v>
      </c>
      <c r="O812" t="s">
        <v>3525</v>
      </c>
      <c r="P812">
        <f t="shared" si="9"/>
        <v>0</v>
      </c>
      <c r="Q812">
        <f t="shared" si="9"/>
        <v>0</v>
      </c>
    </row>
    <row r="813" spans="1:17" x14ac:dyDescent="0.25">
      <c r="B813" s="49" t="s">
        <v>2462</v>
      </c>
      <c r="C813" t="s">
        <v>3073</v>
      </c>
      <c r="D813">
        <v>40.879793547411403</v>
      </c>
      <c r="E813" s="49">
        <f>MIN(A327,A319,A311,A303,A295,A287,A279,A271,A263,A255)</f>
        <v>16304.374949999999</v>
      </c>
      <c r="F813" s="49">
        <f t="shared" ref="F813:H813" si="10">MIN(B327,B319,B311,B303,B295,B287,B279,B271,B263,B255)</f>
        <v>16543.799088</v>
      </c>
      <c r="G813" s="49">
        <f t="shared" si="10"/>
        <v>332.453078</v>
      </c>
      <c r="H813" s="49">
        <f t="shared" si="10"/>
        <v>30.879000000000001</v>
      </c>
      <c r="I813" s="49">
        <v>6</v>
      </c>
      <c r="J813" s="49">
        <f>A297</f>
        <v>19000</v>
      </c>
      <c r="K813" s="53">
        <f t="shared" ref="K813:Q813" si="11">B297</f>
        <v>3.2202805361197001E-3</v>
      </c>
      <c r="L813" s="53">
        <f t="shared" si="11"/>
        <v>3.9854713414991698</v>
      </c>
      <c r="M813" s="53">
        <f t="shared" si="11"/>
        <v>1.2662168427123399</v>
      </c>
      <c r="N813" s="53">
        <f t="shared" si="11"/>
        <v>0.731662618045963</v>
      </c>
      <c r="O813" s="49" t="s">
        <v>3526</v>
      </c>
      <c r="P813" s="49">
        <f t="shared" si="11"/>
        <v>0</v>
      </c>
      <c r="Q813" s="49">
        <f t="shared" si="11"/>
        <v>0</v>
      </c>
    </row>
    <row r="814" spans="1:17" x14ac:dyDescent="0.25">
      <c r="B814" s="49" t="s">
        <v>2463</v>
      </c>
      <c r="C814" t="s">
        <v>3012</v>
      </c>
      <c r="D814">
        <v>33.639054130062298</v>
      </c>
      <c r="E814" s="49">
        <f>MIN(A245,A237,A229,A221,A213,A205,A197,A189,A181,A173)</f>
        <v>13544.532034</v>
      </c>
      <c r="F814" s="49">
        <f t="shared" ref="F814:H814" si="12">MIN(B245,B237,B229,B221,B213,B205,B197,B189,B181,B173)</f>
        <v>13544.532034</v>
      </c>
      <c r="G814" s="49">
        <f t="shared" si="12"/>
        <v>0</v>
      </c>
      <c r="H814" s="49">
        <f t="shared" si="12"/>
        <v>4.8659999999999997</v>
      </c>
      <c r="I814" s="49">
        <v>9</v>
      </c>
      <c r="J814" s="49">
        <f>A239</f>
        <v>12000</v>
      </c>
      <c r="K814" s="53">
        <f t="shared" ref="K814:Q814" si="13">B239</f>
        <v>1.3664661020101E-3</v>
      </c>
      <c r="L814" s="53">
        <f t="shared" si="13"/>
        <v>2.9608184750953201</v>
      </c>
      <c r="M814" s="53">
        <f t="shared" si="13"/>
        <v>0.182277783634683</v>
      </c>
      <c r="N814" s="53">
        <f t="shared" si="13"/>
        <v>0.71893181919871296</v>
      </c>
      <c r="O814" s="49" t="s">
        <v>3527</v>
      </c>
      <c r="P814" s="49">
        <f t="shared" si="13"/>
        <v>0</v>
      </c>
      <c r="Q814" s="49">
        <f t="shared" si="13"/>
        <v>0</v>
      </c>
    </row>
    <row r="815" spans="1:17" x14ac:dyDescent="0.25">
      <c r="B815" s="49" t="s">
        <v>2464</v>
      </c>
      <c r="C815" t="s">
        <v>2962</v>
      </c>
      <c r="D815">
        <v>21.267950867300399</v>
      </c>
      <c r="E815" s="49">
        <f>MIN(A155,A147,A139,A131,A123,A115,A107,A99,A91)</f>
        <v>10369.983856999999</v>
      </c>
      <c r="F815" s="49">
        <f t="shared" ref="F815:H815" si="14">MIN(B155,B147,B139,B131,B123,B115,B107,B99,B91)</f>
        <v>10369.983856999999</v>
      </c>
      <c r="G815" s="49">
        <f t="shared" si="14"/>
        <v>0</v>
      </c>
      <c r="H815" s="49">
        <f t="shared" si="14"/>
        <v>9.6449999999999996</v>
      </c>
      <c r="I815" s="49">
        <v>6</v>
      </c>
      <c r="J815" s="49">
        <f>A133</f>
        <v>12000</v>
      </c>
      <c r="K815" s="53">
        <f t="shared" ref="K815:Q815" si="15">B133</f>
        <v>6.9249276820518403E-3</v>
      </c>
      <c r="L815" s="53">
        <f t="shared" si="15"/>
        <v>3.8625155762708001</v>
      </c>
      <c r="M815" s="53">
        <f t="shared" si="15"/>
        <v>3.8322267728813002</v>
      </c>
      <c r="N815" s="53">
        <f t="shared" si="15"/>
        <v>0.47799376288391199</v>
      </c>
      <c r="O815" s="49" t="s">
        <v>3528</v>
      </c>
      <c r="P815" s="49">
        <f t="shared" si="15"/>
        <v>0</v>
      </c>
      <c r="Q815" s="49">
        <f t="shared" si="15"/>
        <v>0</v>
      </c>
    </row>
    <row r="816" spans="1:17" x14ac:dyDescent="0.25">
      <c r="B816" s="49" t="s">
        <v>2465</v>
      </c>
      <c r="C816" t="s">
        <v>2909</v>
      </c>
      <c r="D816">
        <v>13.033878203536901</v>
      </c>
      <c r="E816" s="49">
        <f>MIN(A81,A73,A65,A57,A49,A41,A33,A25,A17,A9)</f>
        <v>6148.2545460000001</v>
      </c>
      <c r="F816" s="49">
        <f t="shared" ref="F816:H816" si="16">MIN(B81,B73,B65,B57,B49,B41,B33,B25,B17,B9)</f>
        <v>6148.2545460000001</v>
      </c>
      <c r="G816" s="49">
        <f t="shared" si="16"/>
        <v>0</v>
      </c>
      <c r="H816" s="49">
        <f t="shared" si="16"/>
        <v>7.0960000000000001</v>
      </c>
      <c r="I816" s="49">
        <v>4</v>
      </c>
      <c r="J816" s="49">
        <f>A35</f>
        <v>11000</v>
      </c>
      <c r="K816" s="53">
        <f t="shared" ref="K816:Q816" si="17">B35</f>
        <v>3.5534383036003002E-3</v>
      </c>
      <c r="L816" s="53">
        <f t="shared" si="17"/>
        <v>2.9471019967349199</v>
      </c>
      <c r="M816" s="53">
        <f t="shared" si="17"/>
        <v>0.416762420276861</v>
      </c>
      <c r="N816" s="53">
        <f t="shared" si="17"/>
        <v>0.72219878990649999</v>
      </c>
      <c r="O816" s="49" t="s">
        <v>3529</v>
      </c>
      <c r="P816" s="49">
        <f t="shared" si="17"/>
        <v>0</v>
      </c>
      <c r="Q816" s="49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33"/>
  <sheetViews>
    <sheetView topLeftCell="A2477" workbookViewId="0">
      <selection activeCell="B2624" sqref="B2624"/>
    </sheetView>
  </sheetViews>
  <sheetFormatPr defaultRowHeight="15" x14ac:dyDescent="0.25"/>
  <cols>
    <col min="1" max="1" width="48" bestFit="1" customWidth="1"/>
    <col min="2" max="2" width="39.85546875" customWidth="1"/>
    <col min="3" max="3" width="28.85546875" bestFit="1" customWidth="1"/>
    <col min="4" max="4" width="26.5703125" bestFit="1" customWidth="1"/>
    <col min="5" max="5" width="31.85546875" bestFit="1" customWidth="1"/>
    <col min="7" max="7" width="19.28515625" hidden="1" customWidth="1"/>
    <col min="10" max="10" width="11" bestFit="1" customWidth="1"/>
    <col min="11" max="11" width="34.42578125" bestFit="1" customWidth="1"/>
    <col min="12" max="12" width="25.85546875" bestFit="1" customWidth="1"/>
    <col min="13" max="13" width="25.7109375" bestFit="1" customWidth="1"/>
    <col min="14" max="14" width="11.5703125" bestFit="1" customWidth="1"/>
  </cols>
  <sheetData>
    <row r="1" spans="1:5" x14ac:dyDescent="0.25">
      <c r="A1" t="s">
        <v>15</v>
      </c>
    </row>
    <row r="2" spans="1:5" x14ac:dyDescent="0.25">
      <c r="A2" s="49" t="s">
        <v>16</v>
      </c>
      <c r="B2" s="49"/>
      <c r="C2" s="49"/>
      <c r="D2" s="49"/>
      <c r="E2" s="49"/>
    </row>
    <row r="3" spans="1:5" x14ac:dyDescent="0.25">
      <c r="A3" s="49">
        <v>11000</v>
      </c>
      <c r="B3" s="49">
        <v>4.5408689019439301E-3</v>
      </c>
      <c r="C3" s="49">
        <v>4.2248581533066396</v>
      </c>
      <c r="D3" s="49">
        <v>9.8463467848145997E-2</v>
      </c>
      <c r="E3" s="49">
        <v>0.73803385447010506</v>
      </c>
    </row>
    <row r="4" spans="1:5" x14ac:dyDescent="0.25">
      <c r="A4" s="49" t="s">
        <v>55</v>
      </c>
      <c r="B4" s="49" t="s">
        <v>468</v>
      </c>
      <c r="C4" s="49"/>
      <c r="D4" s="49"/>
      <c r="E4" s="49"/>
    </row>
    <row r="5" spans="1:5" x14ac:dyDescent="0.25">
      <c r="A5" s="49" t="s">
        <v>56</v>
      </c>
      <c r="B5" s="49" t="s">
        <v>469</v>
      </c>
      <c r="C5" s="49"/>
      <c r="D5" s="49"/>
      <c r="E5" s="49"/>
    </row>
    <row r="6" spans="1:5" x14ac:dyDescent="0.25">
      <c r="A6" s="49" t="s">
        <v>56</v>
      </c>
      <c r="B6" s="49" t="s">
        <v>470</v>
      </c>
      <c r="C6" s="49"/>
      <c r="D6" s="49"/>
      <c r="E6" s="49"/>
    </row>
    <row r="7" spans="1:5" x14ac:dyDescent="0.25">
      <c r="A7" s="49" t="s">
        <v>57</v>
      </c>
      <c r="B7" s="49" t="s">
        <v>471</v>
      </c>
      <c r="C7" s="49"/>
      <c r="D7" s="49"/>
      <c r="E7" s="49"/>
    </row>
    <row r="8" spans="1:5" x14ac:dyDescent="0.25">
      <c r="A8" s="49" t="s">
        <v>58</v>
      </c>
      <c r="B8" s="49" t="s">
        <v>472</v>
      </c>
      <c r="C8" s="49"/>
      <c r="D8" s="49"/>
      <c r="E8" s="49"/>
    </row>
    <row r="9" spans="1:5" x14ac:dyDescent="0.25">
      <c r="A9" s="49" t="s">
        <v>56</v>
      </c>
      <c r="B9" s="49" t="s">
        <v>473</v>
      </c>
      <c r="C9" s="49"/>
      <c r="D9" s="49"/>
      <c r="E9" s="49"/>
    </row>
    <row r="10" spans="1:5" x14ac:dyDescent="0.25">
      <c r="A10" s="49" t="s">
        <v>56</v>
      </c>
      <c r="B10" s="49" t="s">
        <v>474</v>
      </c>
      <c r="C10" s="49"/>
      <c r="D10" s="49"/>
      <c r="E10" s="49"/>
    </row>
    <row r="11" spans="1:5" x14ac:dyDescent="0.25">
      <c r="A11" s="49" t="s">
        <v>56</v>
      </c>
      <c r="B11" s="49" t="s">
        <v>475</v>
      </c>
      <c r="C11" s="49"/>
      <c r="D11" s="49"/>
      <c r="E11" s="49"/>
    </row>
    <row r="12" spans="1:5" x14ac:dyDescent="0.25">
      <c r="A12" s="49" t="s">
        <v>56</v>
      </c>
      <c r="B12" s="49" t="s">
        <v>476</v>
      </c>
      <c r="C12" s="49"/>
      <c r="D12" s="49"/>
      <c r="E12" s="49"/>
    </row>
    <row r="13" spans="1:5" x14ac:dyDescent="0.25">
      <c r="A13" s="49" t="s">
        <v>57</v>
      </c>
      <c r="B13" s="49" t="s">
        <v>477</v>
      </c>
      <c r="C13" s="49"/>
      <c r="D13" s="49"/>
      <c r="E13" s="49"/>
    </row>
    <row r="14" spans="1:5" x14ac:dyDescent="0.25">
      <c r="A14" s="49">
        <v>29.323664000000001</v>
      </c>
      <c r="B14" s="49">
        <v>33.379922000000001</v>
      </c>
      <c r="C14" s="49">
        <v>1.4328110000000001</v>
      </c>
      <c r="D14" s="49">
        <v>18.05</v>
      </c>
      <c r="E14" s="49">
        <f t="shared" ref="E14:E77" si="0">D14-D1</f>
        <v>18.05</v>
      </c>
    </row>
    <row r="15" spans="1:5" hidden="1" x14ac:dyDescent="0.25">
      <c r="A15" t="s">
        <v>17</v>
      </c>
      <c r="E15">
        <f t="shared" si="0"/>
        <v>0</v>
      </c>
    </row>
    <row r="16" spans="1:5" hidden="1" x14ac:dyDescent="0.25">
      <c r="A16">
        <v>19000</v>
      </c>
      <c r="B16">
        <v>6.8714117454148202E-3</v>
      </c>
      <c r="C16">
        <v>4.7377041312618404</v>
      </c>
      <c r="D16">
        <v>0.244671098692055</v>
      </c>
      <c r="E16">
        <f t="shared" si="0"/>
        <v>0.146207630843909</v>
      </c>
    </row>
    <row r="17" spans="1:5" hidden="1" x14ac:dyDescent="0.25">
      <c r="A17" t="s">
        <v>56</v>
      </c>
      <c r="B17" t="s">
        <v>478</v>
      </c>
      <c r="E17">
        <f t="shared" si="0"/>
        <v>0</v>
      </c>
    </row>
    <row r="18" spans="1:5" hidden="1" x14ac:dyDescent="0.25">
      <c r="A18" t="s">
        <v>56</v>
      </c>
      <c r="B18" t="s">
        <v>479</v>
      </c>
      <c r="E18">
        <f t="shared" si="0"/>
        <v>0</v>
      </c>
    </row>
    <row r="19" spans="1:5" hidden="1" x14ac:dyDescent="0.25">
      <c r="A19" t="s">
        <v>56</v>
      </c>
      <c r="B19" t="s">
        <v>480</v>
      </c>
      <c r="E19">
        <f t="shared" si="0"/>
        <v>0</v>
      </c>
    </row>
    <row r="20" spans="1:5" hidden="1" x14ac:dyDescent="0.25">
      <c r="A20" t="s">
        <v>56</v>
      </c>
      <c r="B20" t="s">
        <v>481</v>
      </c>
      <c r="E20">
        <f t="shared" si="0"/>
        <v>0</v>
      </c>
    </row>
    <row r="21" spans="1:5" hidden="1" x14ac:dyDescent="0.25">
      <c r="A21" t="s">
        <v>56</v>
      </c>
      <c r="B21" t="s">
        <v>482</v>
      </c>
      <c r="E21">
        <f t="shared" si="0"/>
        <v>0</v>
      </c>
    </row>
    <row r="22" spans="1:5" hidden="1" x14ac:dyDescent="0.25">
      <c r="A22" t="s">
        <v>57</v>
      </c>
      <c r="B22" t="s">
        <v>483</v>
      </c>
      <c r="E22">
        <f t="shared" si="0"/>
        <v>0</v>
      </c>
    </row>
    <row r="23" spans="1:5" hidden="1" x14ac:dyDescent="0.25">
      <c r="A23" t="s">
        <v>56</v>
      </c>
      <c r="B23" t="s">
        <v>484</v>
      </c>
      <c r="E23">
        <f t="shared" si="0"/>
        <v>0</v>
      </c>
    </row>
    <row r="24" spans="1:5" hidden="1" x14ac:dyDescent="0.25">
      <c r="A24" t="s">
        <v>56</v>
      </c>
      <c r="B24" t="s">
        <v>485</v>
      </c>
      <c r="E24">
        <f t="shared" si="0"/>
        <v>0</v>
      </c>
    </row>
    <row r="25" spans="1:5" hidden="1" x14ac:dyDescent="0.25">
      <c r="A25" t="s">
        <v>57</v>
      </c>
      <c r="B25" t="s">
        <v>486</v>
      </c>
      <c r="E25">
        <f t="shared" si="0"/>
        <v>0</v>
      </c>
    </row>
    <row r="26" spans="1:5" hidden="1" x14ac:dyDescent="0.25">
      <c r="A26" t="s">
        <v>56</v>
      </c>
      <c r="B26" t="s">
        <v>487</v>
      </c>
      <c r="E26">
        <f t="shared" si="0"/>
        <v>0</v>
      </c>
    </row>
    <row r="27" spans="1:5" hidden="1" x14ac:dyDescent="0.25">
      <c r="A27">
        <v>33.777828999999997</v>
      </c>
      <c r="B27">
        <v>33.778410999999998</v>
      </c>
      <c r="C27">
        <v>1.2260000000000001E-3</v>
      </c>
      <c r="D27">
        <v>50.265000000000001</v>
      </c>
      <c r="E27">
        <f t="shared" si="0"/>
        <v>32.215000000000003</v>
      </c>
    </row>
    <row r="28" spans="1:5" hidden="1" x14ac:dyDescent="0.25">
      <c r="A28" t="s">
        <v>18</v>
      </c>
      <c r="E28">
        <f t="shared" si="0"/>
        <v>0</v>
      </c>
    </row>
    <row r="29" spans="1:5" hidden="1" x14ac:dyDescent="0.25">
      <c r="A29">
        <v>11000</v>
      </c>
      <c r="B29">
        <v>6.7890209178153001E-3</v>
      </c>
      <c r="C29">
        <v>3.8186366043266999</v>
      </c>
      <c r="D29">
        <v>4.8333704371687203</v>
      </c>
      <c r="E29">
        <f t="shared" si="0"/>
        <v>4.5886993384766654</v>
      </c>
    </row>
    <row r="30" spans="1:5" hidden="1" x14ac:dyDescent="0.25">
      <c r="A30" t="s">
        <v>59</v>
      </c>
      <c r="B30" t="s">
        <v>488</v>
      </c>
      <c r="E30">
        <f t="shared" si="0"/>
        <v>0</v>
      </c>
    </row>
    <row r="31" spans="1:5" hidden="1" x14ac:dyDescent="0.25">
      <c r="A31" t="s">
        <v>60</v>
      </c>
      <c r="B31" t="s">
        <v>489</v>
      </c>
      <c r="E31">
        <f t="shared" si="0"/>
        <v>0</v>
      </c>
    </row>
    <row r="32" spans="1:5" hidden="1" x14ac:dyDescent="0.25">
      <c r="A32" t="s">
        <v>61</v>
      </c>
      <c r="B32" t="s">
        <v>490</v>
      </c>
      <c r="E32">
        <f t="shared" si="0"/>
        <v>0</v>
      </c>
    </row>
    <row r="33" spans="1:5" hidden="1" x14ac:dyDescent="0.25">
      <c r="A33" t="s">
        <v>62</v>
      </c>
      <c r="B33" t="s">
        <v>491</v>
      </c>
      <c r="E33">
        <f t="shared" si="0"/>
        <v>0</v>
      </c>
    </row>
    <row r="34" spans="1:5" hidden="1" x14ac:dyDescent="0.25">
      <c r="A34" t="s">
        <v>63</v>
      </c>
      <c r="B34" t="s">
        <v>492</v>
      </c>
      <c r="E34">
        <f t="shared" si="0"/>
        <v>0</v>
      </c>
    </row>
    <row r="35" spans="1:5" hidden="1" x14ac:dyDescent="0.25">
      <c r="A35" t="s">
        <v>59</v>
      </c>
      <c r="B35" t="s">
        <v>493</v>
      </c>
      <c r="E35">
        <f t="shared" si="0"/>
        <v>0</v>
      </c>
    </row>
    <row r="36" spans="1:5" hidden="1" x14ac:dyDescent="0.25">
      <c r="A36" t="s">
        <v>59</v>
      </c>
      <c r="B36" t="s">
        <v>494</v>
      </c>
      <c r="E36">
        <f t="shared" si="0"/>
        <v>0</v>
      </c>
    </row>
    <row r="37" spans="1:5" hidden="1" x14ac:dyDescent="0.25">
      <c r="A37" t="s">
        <v>59</v>
      </c>
      <c r="B37" t="s">
        <v>495</v>
      </c>
      <c r="E37">
        <f t="shared" si="0"/>
        <v>0</v>
      </c>
    </row>
    <row r="38" spans="1:5" hidden="1" x14ac:dyDescent="0.25">
      <c r="A38" t="s">
        <v>64</v>
      </c>
      <c r="B38" t="s">
        <v>496</v>
      </c>
      <c r="E38">
        <f t="shared" si="0"/>
        <v>0</v>
      </c>
    </row>
    <row r="39" spans="1:5" hidden="1" x14ac:dyDescent="0.25">
      <c r="A39" t="s">
        <v>61</v>
      </c>
      <c r="B39" t="s">
        <v>497</v>
      </c>
      <c r="E39">
        <f t="shared" si="0"/>
        <v>0</v>
      </c>
    </row>
    <row r="40" spans="1:5" hidden="1" x14ac:dyDescent="0.25">
      <c r="A40">
        <v>33.959620999999999</v>
      </c>
      <c r="B40">
        <v>34.519779</v>
      </c>
      <c r="C40">
        <v>0.302263</v>
      </c>
      <c r="D40">
        <v>78.466999999999999</v>
      </c>
      <c r="E40">
        <f t="shared" si="0"/>
        <v>28.201999999999998</v>
      </c>
    </row>
    <row r="41" spans="1:5" hidden="1" x14ac:dyDescent="0.25">
      <c r="A41" t="s">
        <v>19</v>
      </c>
      <c r="E41">
        <f t="shared" si="0"/>
        <v>0</v>
      </c>
    </row>
    <row r="42" spans="1:5" hidden="1" x14ac:dyDescent="0.25">
      <c r="A42">
        <v>15000</v>
      </c>
      <c r="B42">
        <v>5.6685662310705402E-3</v>
      </c>
      <c r="C42">
        <v>4.4668508121411898</v>
      </c>
      <c r="D42">
        <v>1.29247468037663</v>
      </c>
      <c r="E42">
        <f t="shared" si="0"/>
        <v>-3.5408957567920902</v>
      </c>
    </row>
    <row r="43" spans="1:5" hidden="1" x14ac:dyDescent="0.25">
      <c r="A43" t="s">
        <v>59</v>
      </c>
      <c r="B43" t="s">
        <v>498</v>
      </c>
      <c r="E43">
        <f t="shared" si="0"/>
        <v>0</v>
      </c>
    </row>
    <row r="44" spans="1:5" hidden="1" x14ac:dyDescent="0.25">
      <c r="A44" t="s">
        <v>59</v>
      </c>
      <c r="B44" t="s">
        <v>499</v>
      </c>
      <c r="E44">
        <f t="shared" si="0"/>
        <v>0</v>
      </c>
    </row>
    <row r="45" spans="1:5" hidden="1" x14ac:dyDescent="0.25">
      <c r="A45" t="s">
        <v>59</v>
      </c>
      <c r="B45" t="s">
        <v>500</v>
      </c>
      <c r="E45">
        <f t="shared" si="0"/>
        <v>0</v>
      </c>
    </row>
    <row r="46" spans="1:5" hidden="1" x14ac:dyDescent="0.25">
      <c r="A46" t="s">
        <v>55</v>
      </c>
      <c r="B46" t="s">
        <v>501</v>
      </c>
      <c r="E46">
        <f t="shared" si="0"/>
        <v>0</v>
      </c>
    </row>
    <row r="47" spans="1:5" hidden="1" x14ac:dyDescent="0.25">
      <c r="A47" t="s">
        <v>59</v>
      </c>
      <c r="B47" t="s">
        <v>502</v>
      </c>
      <c r="E47">
        <f t="shared" si="0"/>
        <v>0</v>
      </c>
    </row>
    <row r="48" spans="1:5" hidden="1" x14ac:dyDescent="0.25">
      <c r="A48" t="s">
        <v>65</v>
      </c>
      <c r="B48" t="s">
        <v>503</v>
      </c>
      <c r="E48">
        <f t="shared" si="0"/>
        <v>0</v>
      </c>
    </row>
    <row r="49" spans="1:5" hidden="1" x14ac:dyDescent="0.25">
      <c r="A49" t="s">
        <v>56</v>
      </c>
      <c r="B49" t="s">
        <v>504</v>
      </c>
      <c r="E49">
        <f t="shared" si="0"/>
        <v>0</v>
      </c>
    </row>
    <row r="50" spans="1:5" hidden="1" x14ac:dyDescent="0.25">
      <c r="A50" t="s">
        <v>55</v>
      </c>
      <c r="B50" t="s">
        <v>505</v>
      </c>
      <c r="E50">
        <f t="shared" si="0"/>
        <v>0</v>
      </c>
    </row>
    <row r="51" spans="1:5" hidden="1" x14ac:dyDescent="0.25">
      <c r="A51" t="s">
        <v>66</v>
      </c>
      <c r="B51" t="s">
        <v>506</v>
      </c>
      <c r="E51">
        <f t="shared" si="0"/>
        <v>0</v>
      </c>
    </row>
    <row r="52" spans="1:5" hidden="1" x14ac:dyDescent="0.25">
      <c r="A52" t="s">
        <v>59</v>
      </c>
      <c r="B52" t="s">
        <v>507</v>
      </c>
      <c r="E52">
        <f t="shared" si="0"/>
        <v>0</v>
      </c>
    </row>
    <row r="53" spans="1:5" hidden="1" x14ac:dyDescent="0.25">
      <c r="A53">
        <v>33.777828999999997</v>
      </c>
      <c r="B53">
        <v>34.435262000000002</v>
      </c>
      <c r="C53">
        <v>0.50042500000000001</v>
      </c>
      <c r="D53">
        <v>106.324</v>
      </c>
      <c r="E53">
        <f t="shared" si="0"/>
        <v>27.856999999999999</v>
      </c>
    </row>
    <row r="54" spans="1:5" hidden="1" x14ac:dyDescent="0.25">
      <c r="A54" t="s">
        <v>20</v>
      </c>
      <c r="E54">
        <f t="shared" si="0"/>
        <v>0</v>
      </c>
    </row>
    <row r="55" spans="1:5" hidden="1" x14ac:dyDescent="0.25">
      <c r="A55">
        <v>12000</v>
      </c>
      <c r="B55">
        <v>2.6906814493847901E-3</v>
      </c>
      <c r="C55">
        <v>3.8549095840009699</v>
      </c>
      <c r="D55">
        <v>1.00880615592377</v>
      </c>
      <c r="E55">
        <f t="shared" si="0"/>
        <v>-0.28366852445286006</v>
      </c>
    </row>
    <row r="56" spans="1:5" hidden="1" x14ac:dyDescent="0.25">
      <c r="A56" t="s">
        <v>65</v>
      </c>
      <c r="B56" t="s">
        <v>508</v>
      </c>
      <c r="E56">
        <f t="shared" si="0"/>
        <v>0</v>
      </c>
    </row>
    <row r="57" spans="1:5" hidden="1" x14ac:dyDescent="0.25">
      <c r="A57" t="s">
        <v>57</v>
      </c>
      <c r="B57" t="s">
        <v>509</v>
      </c>
      <c r="E57">
        <f t="shared" si="0"/>
        <v>0</v>
      </c>
    </row>
    <row r="58" spans="1:5" hidden="1" x14ac:dyDescent="0.25">
      <c r="A58" t="s">
        <v>61</v>
      </c>
      <c r="B58" t="s">
        <v>510</v>
      </c>
      <c r="E58">
        <f t="shared" si="0"/>
        <v>0</v>
      </c>
    </row>
    <row r="59" spans="1:5" hidden="1" x14ac:dyDescent="0.25">
      <c r="A59" t="s">
        <v>67</v>
      </c>
      <c r="B59" t="s">
        <v>511</v>
      </c>
      <c r="E59">
        <f t="shared" si="0"/>
        <v>0</v>
      </c>
    </row>
    <row r="60" spans="1:5" hidden="1" x14ac:dyDescent="0.25">
      <c r="A60" t="s">
        <v>68</v>
      </c>
      <c r="B60" t="s">
        <v>512</v>
      </c>
      <c r="E60">
        <f t="shared" si="0"/>
        <v>0</v>
      </c>
    </row>
    <row r="61" spans="1:5" hidden="1" x14ac:dyDescent="0.25">
      <c r="A61" t="s">
        <v>67</v>
      </c>
      <c r="B61" t="s">
        <v>513</v>
      </c>
      <c r="E61">
        <f t="shared" si="0"/>
        <v>0</v>
      </c>
    </row>
    <row r="62" spans="1:5" hidden="1" x14ac:dyDescent="0.25">
      <c r="A62" t="s">
        <v>64</v>
      </c>
      <c r="B62" t="s">
        <v>514</v>
      </c>
      <c r="E62">
        <f t="shared" si="0"/>
        <v>0</v>
      </c>
    </row>
    <row r="63" spans="1:5" hidden="1" x14ac:dyDescent="0.25">
      <c r="A63" t="s">
        <v>55</v>
      </c>
      <c r="B63" t="s">
        <v>515</v>
      </c>
      <c r="E63">
        <f t="shared" si="0"/>
        <v>0</v>
      </c>
    </row>
    <row r="64" spans="1:5" hidden="1" x14ac:dyDescent="0.25">
      <c r="A64" t="s">
        <v>55</v>
      </c>
      <c r="B64" t="s">
        <v>516</v>
      </c>
      <c r="E64">
        <f t="shared" si="0"/>
        <v>0</v>
      </c>
    </row>
    <row r="65" spans="1:5" hidden="1" x14ac:dyDescent="0.25">
      <c r="A65" t="s">
        <v>59</v>
      </c>
      <c r="B65" t="s">
        <v>517</v>
      </c>
      <c r="E65">
        <f t="shared" si="0"/>
        <v>0</v>
      </c>
    </row>
    <row r="66" spans="1:5" hidden="1" x14ac:dyDescent="0.25">
      <c r="A66">
        <v>33.427919000000003</v>
      </c>
      <c r="B66">
        <v>34.239471000000002</v>
      </c>
      <c r="C66">
        <v>0.68184500000000003</v>
      </c>
      <c r="D66">
        <v>127.992</v>
      </c>
      <c r="E66">
        <f t="shared" si="0"/>
        <v>21.668000000000006</v>
      </c>
    </row>
    <row r="67" spans="1:5" hidden="1" x14ac:dyDescent="0.25">
      <c r="A67" t="s">
        <v>21</v>
      </c>
      <c r="E67">
        <f t="shared" si="0"/>
        <v>0</v>
      </c>
    </row>
    <row r="68" spans="1:5" hidden="1" x14ac:dyDescent="0.25">
      <c r="A68">
        <v>10000</v>
      </c>
      <c r="B68">
        <v>5.2540077975889096E-3</v>
      </c>
      <c r="C68">
        <v>0.95951955126235999</v>
      </c>
      <c r="D68">
        <v>4.5335874045564601</v>
      </c>
      <c r="E68">
        <f t="shared" si="0"/>
        <v>3.5247812486326904</v>
      </c>
    </row>
    <row r="69" spans="1:5" hidden="1" x14ac:dyDescent="0.25">
      <c r="A69" t="s">
        <v>61</v>
      </c>
      <c r="B69" t="s">
        <v>518</v>
      </c>
      <c r="E69">
        <f t="shared" si="0"/>
        <v>0</v>
      </c>
    </row>
    <row r="70" spans="1:5" hidden="1" x14ac:dyDescent="0.25">
      <c r="A70" t="s">
        <v>64</v>
      </c>
      <c r="B70" t="s">
        <v>519</v>
      </c>
      <c r="E70">
        <f t="shared" si="0"/>
        <v>0</v>
      </c>
    </row>
    <row r="71" spans="1:5" hidden="1" x14ac:dyDescent="0.25">
      <c r="A71" t="s">
        <v>60</v>
      </c>
      <c r="B71" t="s">
        <v>520</v>
      </c>
      <c r="E71">
        <f t="shared" si="0"/>
        <v>0</v>
      </c>
    </row>
    <row r="72" spans="1:5" hidden="1" x14ac:dyDescent="0.25">
      <c r="A72" t="s">
        <v>69</v>
      </c>
      <c r="B72" t="s">
        <v>521</v>
      </c>
      <c r="E72">
        <f t="shared" si="0"/>
        <v>0</v>
      </c>
    </row>
    <row r="73" spans="1:5" hidden="1" x14ac:dyDescent="0.25">
      <c r="A73" t="s">
        <v>70</v>
      </c>
      <c r="B73" t="s">
        <v>522</v>
      </c>
      <c r="E73">
        <f t="shared" si="0"/>
        <v>0</v>
      </c>
    </row>
    <row r="74" spans="1:5" hidden="1" x14ac:dyDescent="0.25">
      <c r="A74" t="s">
        <v>61</v>
      </c>
      <c r="B74" t="s">
        <v>523</v>
      </c>
      <c r="E74">
        <f t="shared" si="0"/>
        <v>0</v>
      </c>
    </row>
    <row r="75" spans="1:5" hidden="1" x14ac:dyDescent="0.25">
      <c r="A75" t="s">
        <v>61</v>
      </c>
      <c r="B75" t="s">
        <v>524</v>
      </c>
      <c r="E75">
        <f t="shared" si="0"/>
        <v>0</v>
      </c>
    </row>
    <row r="76" spans="1:5" hidden="1" x14ac:dyDescent="0.25">
      <c r="A76" t="s">
        <v>71</v>
      </c>
      <c r="B76" t="s">
        <v>525</v>
      </c>
      <c r="E76">
        <f t="shared" si="0"/>
        <v>0</v>
      </c>
    </row>
    <row r="77" spans="1:5" hidden="1" x14ac:dyDescent="0.25">
      <c r="A77" t="s">
        <v>61</v>
      </c>
      <c r="B77" t="s">
        <v>526</v>
      </c>
      <c r="E77">
        <f t="shared" si="0"/>
        <v>0</v>
      </c>
    </row>
    <row r="78" spans="1:5" hidden="1" x14ac:dyDescent="0.25">
      <c r="A78" t="s">
        <v>72</v>
      </c>
      <c r="B78" t="s">
        <v>527</v>
      </c>
      <c r="E78">
        <f t="shared" ref="E78:E141" si="1">D78-D65</f>
        <v>0</v>
      </c>
    </row>
    <row r="79" spans="1:5" hidden="1" x14ac:dyDescent="0.25">
      <c r="A79">
        <v>34.250011999999998</v>
      </c>
      <c r="B79">
        <v>35.090977000000002</v>
      </c>
      <c r="C79">
        <v>0.65325999999999995</v>
      </c>
      <c r="D79">
        <v>163.136</v>
      </c>
      <c r="E79">
        <f t="shared" si="1"/>
        <v>35.143999999999991</v>
      </c>
    </row>
    <row r="80" spans="1:5" hidden="1" x14ac:dyDescent="0.25">
      <c r="A80" t="s">
        <v>22</v>
      </c>
      <c r="E80">
        <f t="shared" si="1"/>
        <v>0</v>
      </c>
    </row>
    <row r="81" spans="1:5" hidden="1" x14ac:dyDescent="0.25">
      <c r="A81">
        <v>10000</v>
      </c>
      <c r="B81">
        <v>6.4779659041984501E-3</v>
      </c>
      <c r="C81">
        <v>0.33812001552611898</v>
      </c>
      <c r="D81">
        <v>0.38347830902653901</v>
      </c>
      <c r="E81">
        <f t="shared" si="1"/>
        <v>-4.1501090955299214</v>
      </c>
    </row>
    <row r="82" spans="1:5" hidden="1" x14ac:dyDescent="0.25">
      <c r="A82" t="s">
        <v>56</v>
      </c>
      <c r="B82" t="s">
        <v>528</v>
      </c>
      <c r="E82">
        <f t="shared" si="1"/>
        <v>0</v>
      </c>
    </row>
    <row r="83" spans="1:5" hidden="1" x14ac:dyDescent="0.25">
      <c r="A83" t="s">
        <v>68</v>
      </c>
      <c r="B83" t="s">
        <v>529</v>
      </c>
      <c r="E83">
        <f t="shared" si="1"/>
        <v>0</v>
      </c>
    </row>
    <row r="84" spans="1:5" hidden="1" x14ac:dyDescent="0.25">
      <c r="A84" t="s">
        <v>56</v>
      </c>
      <c r="B84" t="s">
        <v>530</v>
      </c>
      <c r="E84">
        <f t="shared" si="1"/>
        <v>0</v>
      </c>
    </row>
    <row r="85" spans="1:5" hidden="1" x14ac:dyDescent="0.25">
      <c r="A85" t="s">
        <v>73</v>
      </c>
      <c r="B85" t="s">
        <v>531</v>
      </c>
      <c r="E85">
        <f t="shared" si="1"/>
        <v>0</v>
      </c>
    </row>
    <row r="86" spans="1:5" hidden="1" x14ac:dyDescent="0.25">
      <c r="A86" t="s">
        <v>57</v>
      </c>
      <c r="B86" t="s">
        <v>532</v>
      </c>
      <c r="E86">
        <f t="shared" si="1"/>
        <v>0</v>
      </c>
    </row>
    <row r="87" spans="1:5" hidden="1" x14ac:dyDescent="0.25">
      <c r="A87" t="s">
        <v>56</v>
      </c>
      <c r="B87" t="s">
        <v>533</v>
      </c>
      <c r="E87">
        <f t="shared" si="1"/>
        <v>0</v>
      </c>
    </row>
    <row r="88" spans="1:5" hidden="1" x14ac:dyDescent="0.25">
      <c r="A88" t="s">
        <v>57</v>
      </c>
      <c r="B88" t="s">
        <v>534</v>
      </c>
      <c r="E88">
        <f t="shared" si="1"/>
        <v>0</v>
      </c>
    </row>
    <row r="89" spans="1:5" hidden="1" x14ac:dyDescent="0.25">
      <c r="A89" t="s">
        <v>57</v>
      </c>
      <c r="B89" t="s">
        <v>535</v>
      </c>
      <c r="E89">
        <f t="shared" si="1"/>
        <v>0</v>
      </c>
    </row>
    <row r="90" spans="1:5" hidden="1" x14ac:dyDescent="0.25">
      <c r="A90" t="s">
        <v>64</v>
      </c>
      <c r="B90" t="s">
        <v>536</v>
      </c>
      <c r="E90">
        <f t="shared" si="1"/>
        <v>0</v>
      </c>
    </row>
    <row r="91" spans="1:5" hidden="1" x14ac:dyDescent="0.25">
      <c r="A91" t="s">
        <v>55</v>
      </c>
      <c r="B91" t="s">
        <v>537</v>
      </c>
      <c r="E91">
        <f t="shared" si="1"/>
        <v>0</v>
      </c>
    </row>
    <row r="92" spans="1:5" hidden="1" x14ac:dyDescent="0.25">
      <c r="A92">
        <v>33.777828999999997</v>
      </c>
      <c r="B92">
        <v>33.900981000000002</v>
      </c>
      <c r="C92">
        <v>0.19183</v>
      </c>
      <c r="D92">
        <v>186.44499999999999</v>
      </c>
      <c r="E92">
        <f t="shared" si="1"/>
        <v>23.308999999999997</v>
      </c>
    </row>
    <row r="93" spans="1:5" hidden="1" x14ac:dyDescent="0.25">
      <c r="A93" t="s">
        <v>23</v>
      </c>
      <c r="E93">
        <f t="shared" si="1"/>
        <v>0</v>
      </c>
    </row>
    <row r="94" spans="1:5" hidden="1" x14ac:dyDescent="0.25">
      <c r="A94">
        <v>11000</v>
      </c>
      <c r="B94">
        <v>2.9505839652005299E-3</v>
      </c>
      <c r="C94">
        <v>2.4925241298466401</v>
      </c>
      <c r="D94">
        <v>0.59084934498233199</v>
      </c>
      <c r="E94">
        <f t="shared" si="1"/>
        <v>0.20737103595579298</v>
      </c>
    </row>
    <row r="95" spans="1:5" hidden="1" x14ac:dyDescent="0.25">
      <c r="A95" t="s">
        <v>55</v>
      </c>
      <c r="B95" t="s">
        <v>538</v>
      </c>
      <c r="E95">
        <f t="shared" si="1"/>
        <v>0</v>
      </c>
    </row>
    <row r="96" spans="1:5" hidden="1" x14ac:dyDescent="0.25">
      <c r="A96" t="s">
        <v>56</v>
      </c>
      <c r="B96" t="s">
        <v>539</v>
      </c>
      <c r="E96">
        <f t="shared" si="1"/>
        <v>0</v>
      </c>
    </row>
    <row r="97" spans="1:5" hidden="1" x14ac:dyDescent="0.25">
      <c r="A97" t="s">
        <v>68</v>
      </c>
      <c r="B97" t="s">
        <v>540</v>
      </c>
      <c r="E97">
        <f t="shared" si="1"/>
        <v>0</v>
      </c>
    </row>
    <row r="98" spans="1:5" hidden="1" x14ac:dyDescent="0.25">
      <c r="A98" t="s">
        <v>56</v>
      </c>
      <c r="B98" t="s">
        <v>541</v>
      </c>
      <c r="E98">
        <f t="shared" si="1"/>
        <v>0</v>
      </c>
    </row>
    <row r="99" spans="1:5" hidden="1" x14ac:dyDescent="0.25">
      <c r="A99" t="s">
        <v>68</v>
      </c>
      <c r="B99" t="s">
        <v>542</v>
      </c>
      <c r="E99">
        <f t="shared" si="1"/>
        <v>0</v>
      </c>
    </row>
    <row r="100" spans="1:5" hidden="1" x14ac:dyDescent="0.25">
      <c r="A100" t="s">
        <v>60</v>
      </c>
      <c r="B100" t="s">
        <v>543</v>
      </c>
      <c r="E100">
        <f t="shared" si="1"/>
        <v>0</v>
      </c>
    </row>
    <row r="101" spans="1:5" hidden="1" x14ac:dyDescent="0.25">
      <c r="A101" t="s">
        <v>74</v>
      </c>
      <c r="B101" t="s">
        <v>544</v>
      </c>
      <c r="E101">
        <f t="shared" si="1"/>
        <v>0</v>
      </c>
    </row>
    <row r="102" spans="1:5" hidden="1" x14ac:dyDescent="0.25">
      <c r="A102" t="s">
        <v>75</v>
      </c>
      <c r="B102" t="s">
        <v>545</v>
      </c>
      <c r="E102">
        <f t="shared" si="1"/>
        <v>0</v>
      </c>
    </row>
    <row r="103" spans="1:5" hidden="1" x14ac:dyDescent="0.25">
      <c r="A103" t="s">
        <v>76</v>
      </c>
      <c r="B103" t="s">
        <v>546</v>
      </c>
      <c r="E103">
        <f t="shared" si="1"/>
        <v>0</v>
      </c>
    </row>
    <row r="104" spans="1:5" hidden="1" x14ac:dyDescent="0.25">
      <c r="A104" t="s">
        <v>59</v>
      </c>
      <c r="B104" t="s">
        <v>547</v>
      </c>
      <c r="E104">
        <f t="shared" si="1"/>
        <v>0</v>
      </c>
    </row>
    <row r="105" spans="1:5" hidden="1" x14ac:dyDescent="0.25">
      <c r="A105">
        <v>32.324215000000002</v>
      </c>
      <c r="B105">
        <v>34.083061000000001</v>
      </c>
      <c r="C105">
        <v>0.875973</v>
      </c>
      <c r="D105">
        <v>203.107</v>
      </c>
      <c r="E105">
        <f t="shared" si="1"/>
        <v>16.662000000000006</v>
      </c>
    </row>
    <row r="106" spans="1:5" hidden="1" x14ac:dyDescent="0.25">
      <c r="A106" t="s">
        <v>24</v>
      </c>
      <c r="E106">
        <f t="shared" si="1"/>
        <v>0</v>
      </c>
    </row>
    <row r="107" spans="1:5" hidden="1" x14ac:dyDescent="0.25">
      <c r="A107">
        <v>12000</v>
      </c>
      <c r="B107">
        <v>8.7301382911134703E-3</v>
      </c>
      <c r="C107">
        <v>4.50248381729567</v>
      </c>
      <c r="D107">
        <v>0.56881766006291901</v>
      </c>
      <c r="E107">
        <f t="shared" si="1"/>
        <v>-2.2031684919412986E-2</v>
      </c>
    </row>
    <row r="108" spans="1:5" hidden="1" x14ac:dyDescent="0.25">
      <c r="A108" t="s">
        <v>56</v>
      </c>
      <c r="B108" t="s">
        <v>548</v>
      </c>
      <c r="E108">
        <f t="shared" si="1"/>
        <v>0</v>
      </c>
    </row>
    <row r="109" spans="1:5" hidden="1" x14ac:dyDescent="0.25">
      <c r="A109" t="s">
        <v>57</v>
      </c>
      <c r="B109" t="s">
        <v>549</v>
      </c>
      <c r="E109">
        <f t="shared" si="1"/>
        <v>0</v>
      </c>
    </row>
    <row r="110" spans="1:5" hidden="1" x14ac:dyDescent="0.25">
      <c r="A110" t="s">
        <v>56</v>
      </c>
      <c r="B110" t="s">
        <v>550</v>
      </c>
      <c r="E110">
        <f t="shared" si="1"/>
        <v>0</v>
      </c>
    </row>
    <row r="111" spans="1:5" hidden="1" x14ac:dyDescent="0.25">
      <c r="A111" t="s">
        <v>59</v>
      </c>
      <c r="B111" t="s">
        <v>551</v>
      </c>
      <c r="E111">
        <f t="shared" si="1"/>
        <v>0</v>
      </c>
    </row>
    <row r="112" spans="1:5" hidden="1" x14ac:dyDescent="0.25">
      <c r="A112" t="s">
        <v>56</v>
      </c>
      <c r="B112" t="s">
        <v>552</v>
      </c>
      <c r="E112">
        <f t="shared" si="1"/>
        <v>0</v>
      </c>
    </row>
    <row r="113" spans="1:5" hidden="1" x14ac:dyDescent="0.25">
      <c r="A113" t="s">
        <v>56</v>
      </c>
      <c r="B113" t="s">
        <v>553</v>
      </c>
      <c r="E113">
        <f t="shared" si="1"/>
        <v>0</v>
      </c>
    </row>
    <row r="114" spans="1:5" hidden="1" x14ac:dyDescent="0.25">
      <c r="A114" t="s">
        <v>64</v>
      </c>
      <c r="B114" t="s">
        <v>554</v>
      </c>
      <c r="E114">
        <f t="shared" si="1"/>
        <v>0</v>
      </c>
    </row>
    <row r="115" spans="1:5" hidden="1" x14ac:dyDescent="0.25">
      <c r="A115" t="s">
        <v>68</v>
      </c>
      <c r="B115" t="s">
        <v>555</v>
      </c>
      <c r="E115">
        <f t="shared" si="1"/>
        <v>0</v>
      </c>
    </row>
    <row r="116" spans="1:5" hidden="1" x14ac:dyDescent="0.25">
      <c r="A116" t="s">
        <v>56</v>
      </c>
      <c r="B116" t="s">
        <v>556</v>
      </c>
      <c r="E116">
        <f t="shared" si="1"/>
        <v>0</v>
      </c>
    </row>
    <row r="117" spans="1:5" hidden="1" x14ac:dyDescent="0.25">
      <c r="A117" t="s">
        <v>64</v>
      </c>
      <c r="B117" t="s">
        <v>557</v>
      </c>
      <c r="E117">
        <f t="shared" si="1"/>
        <v>0</v>
      </c>
    </row>
    <row r="118" spans="1:5" hidden="1" x14ac:dyDescent="0.25">
      <c r="A118">
        <v>33.777828999999997</v>
      </c>
      <c r="B118">
        <v>33.958692999999997</v>
      </c>
      <c r="C118">
        <v>0.27186100000000002</v>
      </c>
      <c r="D118">
        <v>220.851</v>
      </c>
      <c r="E118">
        <f t="shared" si="1"/>
        <v>17.744</v>
      </c>
    </row>
    <row r="119" spans="1:5" hidden="1" x14ac:dyDescent="0.25">
      <c r="A119" t="s">
        <v>25</v>
      </c>
      <c r="E119">
        <f t="shared" si="1"/>
        <v>0</v>
      </c>
    </row>
    <row r="120" spans="1:5" hidden="1" x14ac:dyDescent="0.25">
      <c r="A120">
        <v>19000</v>
      </c>
      <c r="B120">
        <v>2.5741083888837801E-3</v>
      </c>
      <c r="C120">
        <v>4.3991752808987998</v>
      </c>
      <c r="D120">
        <v>2.7667956443820798</v>
      </c>
      <c r="E120">
        <f t="shared" si="1"/>
        <v>2.1979779843191607</v>
      </c>
    </row>
    <row r="121" spans="1:5" hidden="1" x14ac:dyDescent="0.25">
      <c r="A121" t="s">
        <v>65</v>
      </c>
      <c r="B121" t="s">
        <v>558</v>
      </c>
      <c r="E121">
        <f t="shared" si="1"/>
        <v>0</v>
      </c>
    </row>
    <row r="122" spans="1:5" hidden="1" x14ac:dyDescent="0.25">
      <c r="A122" t="s">
        <v>67</v>
      </c>
      <c r="B122" t="s">
        <v>559</v>
      </c>
      <c r="E122">
        <f t="shared" si="1"/>
        <v>0</v>
      </c>
    </row>
    <row r="123" spans="1:5" hidden="1" x14ac:dyDescent="0.25">
      <c r="A123" t="s">
        <v>77</v>
      </c>
      <c r="B123" t="s">
        <v>560</v>
      </c>
      <c r="E123">
        <f t="shared" si="1"/>
        <v>0</v>
      </c>
    </row>
    <row r="124" spans="1:5" hidden="1" x14ac:dyDescent="0.25">
      <c r="A124" t="s">
        <v>59</v>
      </c>
      <c r="B124" t="s">
        <v>561</v>
      </c>
      <c r="E124">
        <f t="shared" si="1"/>
        <v>0</v>
      </c>
    </row>
    <row r="125" spans="1:5" hidden="1" x14ac:dyDescent="0.25">
      <c r="A125" t="s">
        <v>61</v>
      </c>
      <c r="B125" t="s">
        <v>562</v>
      </c>
      <c r="E125">
        <f t="shared" si="1"/>
        <v>0</v>
      </c>
    </row>
    <row r="126" spans="1:5" hidden="1" x14ac:dyDescent="0.25">
      <c r="A126" t="s">
        <v>59</v>
      </c>
      <c r="B126" t="s">
        <v>563</v>
      </c>
      <c r="E126">
        <f t="shared" si="1"/>
        <v>0</v>
      </c>
    </row>
    <row r="127" spans="1:5" hidden="1" x14ac:dyDescent="0.25">
      <c r="A127" t="s">
        <v>59</v>
      </c>
      <c r="B127" t="s">
        <v>564</v>
      </c>
      <c r="E127">
        <f t="shared" si="1"/>
        <v>0</v>
      </c>
    </row>
    <row r="128" spans="1:5" hidden="1" x14ac:dyDescent="0.25">
      <c r="A128" t="s">
        <v>74</v>
      </c>
      <c r="B128" t="s">
        <v>565</v>
      </c>
      <c r="E128">
        <f t="shared" si="1"/>
        <v>0</v>
      </c>
    </row>
    <row r="129" spans="1:5" hidden="1" x14ac:dyDescent="0.25">
      <c r="A129" t="s">
        <v>60</v>
      </c>
      <c r="B129" t="s">
        <v>566</v>
      </c>
      <c r="E129">
        <f t="shared" si="1"/>
        <v>0</v>
      </c>
    </row>
    <row r="130" spans="1:5" hidden="1" x14ac:dyDescent="0.25">
      <c r="A130" t="s">
        <v>67</v>
      </c>
      <c r="B130" t="s">
        <v>567</v>
      </c>
      <c r="E130">
        <f t="shared" si="1"/>
        <v>0</v>
      </c>
    </row>
    <row r="131" spans="1:5" hidden="1" x14ac:dyDescent="0.25">
      <c r="A131">
        <v>33.427919000000003</v>
      </c>
      <c r="B131">
        <v>34.800525999999998</v>
      </c>
      <c r="C131">
        <v>1.454461</v>
      </c>
      <c r="D131">
        <v>263.21499999999997</v>
      </c>
      <c r="E131">
        <f t="shared" si="1"/>
        <v>42.363999999999976</v>
      </c>
    </row>
    <row r="132" spans="1:5" hidden="1" x14ac:dyDescent="0.25">
      <c r="A132" t="s">
        <v>26</v>
      </c>
      <c r="E132">
        <f t="shared" si="1"/>
        <v>0</v>
      </c>
    </row>
    <row r="133" spans="1:5" hidden="1" x14ac:dyDescent="0.25">
      <c r="A133">
        <v>13000</v>
      </c>
      <c r="B133" s="50">
        <v>4.9362825793407197E-4</v>
      </c>
      <c r="C133">
        <v>4.4808578662813199</v>
      </c>
      <c r="D133">
        <v>3.0214181022614701</v>
      </c>
      <c r="E133">
        <f t="shared" si="1"/>
        <v>0.25462245787939031</v>
      </c>
    </row>
    <row r="134" spans="1:5" hidden="1" x14ac:dyDescent="0.25">
      <c r="A134" t="s">
        <v>56</v>
      </c>
      <c r="B134" t="s">
        <v>568</v>
      </c>
      <c r="E134">
        <f t="shared" si="1"/>
        <v>0</v>
      </c>
    </row>
    <row r="135" spans="1:5" hidden="1" x14ac:dyDescent="0.25">
      <c r="A135" t="s">
        <v>59</v>
      </c>
      <c r="B135" t="s">
        <v>569</v>
      </c>
      <c r="E135">
        <f t="shared" si="1"/>
        <v>0</v>
      </c>
    </row>
    <row r="136" spans="1:5" hidden="1" x14ac:dyDescent="0.25">
      <c r="A136" t="s">
        <v>55</v>
      </c>
      <c r="B136" t="s">
        <v>570</v>
      </c>
      <c r="E136">
        <f t="shared" si="1"/>
        <v>0</v>
      </c>
    </row>
    <row r="137" spans="1:5" hidden="1" x14ac:dyDescent="0.25">
      <c r="A137" t="s">
        <v>63</v>
      </c>
      <c r="B137" t="s">
        <v>571</v>
      </c>
      <c r="E137">
        <f t="shared" si="1"/>
        <v>0</v>
      </c>
    </row>
    <row r="138" spans="1:5" hidden="1" x14ac:dyDescent="0.25">
      <c r="A138" t="s">
        <v>59</v>
      </c>
      <c r="B138" t="s">
        <v>572</v>
      </c>
      <c r="E138">
        <f t="shared" si="1"/>
        <v>0</v>
      </c>
    </row>
    <row r="139" spans="1:5" hidden="1" x14ac:dyDescent="0.25">
      <c r="A139" t="s">
        <v>78</v>
      </c>
      <c r="B139" t="s">
        <v>573</v>
      </c>
      <c r="E139">
        <f t="shared" si="1"/>
        <v>0</v>
      </c>
    </row>
    <row r="140" spans="1:5" hidden="1" x14ac:dyDescent="0.25">
      <c r="A140" t="s">
        <v>59</v>
      </c>
      <c r="B140" t="s">
        <v>574</v>
      </c>
      <c r="E140">
        <f t="shared" si="1"/>
        <v>0</v>
      </c>
    </row>
    <row r="141" spans="1:5" hidden="1" x14ac:dyDescent="0.25">
      <c r="A141" t="s">
        <v>79</v>
      </c>
      <c r="B141" t="s">
        <v>575</v>
      </c>
      <c r="E141">
        <f t="shared" si="1"/>
        <v>0</v>
      </c>
    </row>
    <row r="142" spans="1:5" hidden="1" x14ac:dyDescent="0.25">
      <c r="A142" t="s">
        <v>59</v>
      </c>
      <c r="B142" t="s">
        <v>576</v>
      </c>
      <c r="E142">
        <f t="shared" ref="E142:E205" si="2">D142-D129</f>
        <v>0</v>
      </c>
    </row>
    <row r="143" spans="1:5" hidden="1" x14ac:dyDescent="0.25">
      <c r="A143" t="s">
        <v>78</v>
      </c>
      <c r="B143" t="s">
        <v>577</v>
      </c>
      <c r="E143">
        <f t="shared" si="2"/>
        <v>0</v>
      </c>
    </row>
    <row r="144" spans="1:5" hidden="1" x14ac:dyDescent="0.25">
      <c r="A144">
        <v>33.777828999999997</v>
      </c>
      <c r="B144">
        <v>34.298082999999998</v>
      </c>
      <c r="C144">
        <v>0.25280399999999997</v>
      </c>
      <c r="D144">
        <v>290.37</v>
      </c>
      <c r="E144">
        <f t="shared" si="2"/>
        <v>27.15500000000003</v>
      </c>
    </row>
    <row r="145" spans="1:5" hidden="1" x14ac:dyDescent="0.25">
      <c r="A145" t="s">
        <v>27</v>
      </c>
      <c r="E145">
        <f t="shared" si="2"/>
        <v>0</v>
      </c>
    </row>
    <row r="146" spans="1:5" hidden="1" x14ac:dyDescent="0.25">
      <c r="A146">
        <v>17000</v>
      </c>
      <c r="B146">
        <v>7.5679903374763898E-3</v>
      </c>
      <c r="C146">
        <v>1.20145344442727</v>
      </c>
      <c r="D146">
        <v>2.1666009359528999</v>
      </c>
      <c r="E146">
        <f t="shared" si="2"/>
        <v>-0.85481716630857019</v>
      </c>
    </row>
    <row r="147" spans="1:5" hidden="1" x14ac:dyDescent="0.25">
      <c r="A147" t="s">
        <v>80</v>
      </c>
      <c r="B147" t="s">
        <v>578</v>
      </c>
      <c r="E147">
        <f t="shared" si="2"/>
        <v>0</v>
      </c>
    </row>
    <row r="148" spans="1:5" hidden="1" x14ac:dyDescent="0.25">
      <c r="A148" t="s">
        <v>64</v>
      </c>
      <c r="B148" t="s">
        <v>579</v>
      </c>
      <c r="E148">
        <f t="shared" si="2"/>
        <v>0</v>
      </c>
    </row>
    <row r="149" spans="1:5" hidden="1" x14ac:dyDescent="0.25">
      <c r="A149" t="s">
        <v>61</v>
      </c>
      <c r="B149" t="s">
        <v>580</v>
      </c>
      <c r="E149">
        <f t="shared" si="2"/>
        <v>0</v>
      </c>
    </row>
    <row r="150" spans="1:5" hidden="1" x14ac:dyDescent="0.25">
      <c r="A150" t="s">
        <v>66</v>
      </c>
      <c r="B150" t="s">
        <v>581</v>
      </c>
      <c r="E150">
        <f t="shared" si="2"/>
        <v>0</v>
      </c>
    </row>
    <row r="151" spans="1:5" hidden="1" x14ac:dyDescent="0.25">
      <c r="A151" t="s">
        <v>57</v>
      </c>
      <c r="B151" t="s">
        <v>582</v>
      </c>
      <c r="E151">
        <f t="shared" si="2"/>
        <v>0</v>
      </c>
    </row>
    <row r="152" spans="1:5" hidden="1" x14ac:dyDescent="0.25">
      <c r="A152" t="s">
        <v>55</v>
      </c>
      <c r="B152" t="s">
        <v>583</v>
      </c>
      <c r="E152">
        <f t="shared" si="2"/>
        <v>0</v>
      </c>
    </row>
    <row r="153" spans="1:5" hidden="1" x14ac:dyDescent="0.25">
      <c r="A153" t="s">
        <v>81</v>
      </c>
      <c r="B153" t="s">
        <v>584</v>
      </c>
      <c r="E153">
        <f t="shared" si="2"/>
        <v>0</v>
      </c>
    </row>
    <row r="154" spans="1:5" hidden="1" x14ac:dyDescent="0.25">
      <c r="A154" t="s">
        <v>56</v>
      </c>
      <c r="B154" t="s">
        <v>585</v>
      </c>
      <c r="E154">
        <f t="shared" si="2"/>
        <v>0</v>
      </c>
    </row>
    <row r="155" spans="1:5" hidden="1" x14ac:dyDescent="0.25">
      <c r="A155" t="s">
        <v>62</v>
      </c>
      <c r="B155" t="s">
        <v>586</v>
      </c>
      <c r="E155">
        <f t="shared" si="2"/>
        <v>0</v>
      </c>
    </row>
    <row r="156" spans="1:5" hidden="1" x14ac:dyDescent="0.25">
      <c r="A156" t="s">
        <v>59</v>
      </c>
      <c r="B156" t="s">
        <v>587</v>
      </c>
      <c r="E156">
        <f t="shared" si="2"/>
        <v>0</v>
      </c>
    </row>
    <row r="157" spans="1:5" hidden="1" x14ac:dyDescent="0.25">
      <c r="A157">
        <v>33.777828999999997</v>
      </c>
      <c r="B157">
        <v>34.5687</v>
      </c>
      <c r="C157">
        <v>0.81073300000000004</v>
      </c>
      <c r="D157">
        <v>335.7</v>
      </c>
      <c r="E157">
        <f t="shared" si="2"/>
        <v>45.329999999999984</v>
      </c>
    </row>
    <row r="158" spans="1:5" hidden="1" x14ac:dyDescent="0.25">
      <c r="A158" t="s">
        <v>28</v>
      </c>
      <c r="E158">
        <f t="shared" si="2"/>
        <v>0</v>
      </c>
    </row>
    <row r="159" spans="1:5" hidden="1" x14ac:dyDescent="0.25">
      <c r="A159">
        <v>11000</v>
      </c>
      <c r="B159">
        <v>2.1854750362637699E-3</v>
      </c>
      <c r="C159">
        <v>0.74042463670104097</v>
      </c>
      <c r="D159">
        <v>3.8197528309014199</v>
      </c>
      <c r="E159">
        <f t="shared" si="2"/>
        <v>1.65315189494852</v>
      </c>
    </row>
    <row r="160" spans="1:5" hidden="1" x14ac:dyDescent="0.25">
      <c r="A160" t="s">
        <v>82</v>
      </c>
      <c r="B160" t="s">
        <v>588</v>
      </c>
      <c r="E160">
        <f t="shared" si="2"/>
        <v>0</v>
      </c>
    </row>
    <row r="161" spans="1:5" hidden="1" x14ac:dyDescent="0.25">
      <c r="A161" t="s">
        <v>83</v>
      </c>
      <c r="B161" t="s">
        <v>589</v>
      </c>
      <c r="E161">
        <f t="shared" si="2"/>
        <v>0</v>
      </c>
    </row>
    <row r="162" spans="1:5" hidden="1" x14ac:dyDescent="0.25">
      <c r="A162" t="s">
        <v>64</v>
      </c>
      <c r="B162" t="s">
        <v>590</v>
      </c>
      <c r="E162">
        <f t="shared" si="2"/>
        <v>0</v>
      </c>
    </row>
    <row r="163" spans="1:5" hidden="1" x14ac:dyDescent="0.25">
      <c r="A163" t="s">
        <v>61</v>
      </c>
      <c r="B163" t="s">
        <v>591</v>
      </c>
      <c r="E163">
        <f t="shared" si="2"/>
        <v>0</v>
      </c>
    </row>
    <row r="164" spans="1:5" hidden="1" x14ac:dyDescent="0.25">
      <c r="A164" t="s">
        <v>84</v>
      </c>
      <c r="B164" t="s">
        <v>592</v>
      </c>
      <c r="E164">
        <f t="shared" si="2"/>
        <v>0</v>
      </c>
    </row>
    <row r="165" spans="1:5" hidden="1" x14ac:dyDescent="0.25">
      <c r="A165" t="s">
        <v>61</v>
      </c>
      <c r="B165" t="s">
        <v>593</v>
      </c>
      <c r="E165">
        <f t="shared" si="2"/>
        <v>0</v>
      </c>
    </row>
    <row r="166" spans="1:5" hidden="1" x14ac:dyDescent="0.25">
      <c r="A166" t="s">
        <v>83</v>
      </c>
      <c r="B166" t="s">
        <v>594</v>
      </c>
      <c r="E166">
        <f t="shared" si="2"/>
        <v>0</v>
      </c>
    </row>
    <row r="167" spans="1:5" hidden="1" x14ac:dyDescent="0.25">
      <c r="A167" t="s">
        <v>61</v>
      </c>
      <c r="B167" t="s">
        <v>595</v>
      </c>
      <c r="E167">
        <f t="shared" si="2"/>
        <v>0</v>
      </c>
    </row>
    <row r="168" spans="1:5" hidden="1" x14ac:dyDescent="0.25">
      <c r="A168" t="s">
        <v>85</v>
      </c>
      <c r="B168" t="s">
        <v>596</v>
      </c>
      <c r="E168">
        <f t="shared" si="2"/>
        <v>0</v>
      </c>
    </row>
    <row r="169" spans="1:5" hidden="1" x14ac:dyDescent="0.25">
      <c r="A169" t="s">
        <v>61</v>
      </c>
      <c r="B169" t="s">
        <v>597</v>
      </c>
      <c r="E169">
        <f t="shared" si="2"/>
        <v>0</v>
      </c>
    </row>
    <row r="170" spans="1:5" hidden="1" x14ac:dyDescent="0.25">
      <c r="A170">
        <v>34.250011999999998</v>
      </c>
      <c r="B170">
        <v>34.907004999999998</v>
      </c>
      <c r="C170">
        <v>0.56505899999999998</v>
      </c>
      <c r="D170">
        <v>382.02100000000002</v>
      </c>
      <c r="E170">
        <f t="shared" si="2"/>
        <v>46.321000000000026</v>
      </c>
    </row>
    <row r="171" spans="1:5" hidden="1" x14ac:dyDescent="0.25">
      <c r="A171" t="s">
        <v>29</v>
      </c>
      <c r="E171">
        <f t="shared" si="2"/>
        <v>0</v>
      </c>
    </row>
    <row r="172" spans="1:5" hidden="1" x14ac:dyDescent="0.25">
      <c r="A172">
        <v>16000</v>
      </c>
      <c r="B172">
        <v>2.90963884237398E-3</v>
      </c>
      <c r="C172">
        <v>0.22933198540512101</v>
      </c>
      <c r="D172">
        <v>4.0420572878399899</v>
      </c>
      <c r="E172">
        <f t="shared" si="2"/>
        <v>0.22230445693856993</v>
      </c>
    </row>
    <row r="173" spans="1:5" hidden="1" x14ac:dyDescent="0.25">
      <c r="A173" t="s">
        <v>86</v>
      </c>
      <c r="B173" t="s">
        <v>598</v>
      </c>
      <c r="E173">
        <f t="shared" si="2"/>
        <v>0</v>
      </c>
    </row>
    <row r="174" spans="1:5" hidden="1" x14ac:dyDescent="0.25">
      <c r="A174" t="s">
        <v>87</v>
      </c>
      <c r="B174" t="s">
        <v>599</v>
      </c>
      <c r="E174">
        <f t="shared" si="2"/>
        <v>0</v>
      </c>
    </row>
    <row r="175" spans="1:5" hidden="1" x14ac:dyDescent="0.25">
      <c r="A175" t="s">
        <v>88</v>
      </c>
      <c r="B175" t="s">
        <v>600</v>
      </c>
      <c r="E175">
        <f t="shared" si="2"/>
        <v>0</v>
      </c>
    </row>
    <row r="176" spans="1:5" hidden="1" x14ac:dyDescent="0.25">
      <c r="A176" t="s">
        <v>89</v>
      </c>
      <c r="B176" t="s">
        <v>601</v>
      </c>
      <c r="E176">
        <f t="shared" si="2"/>
        <v>0</v>
      </c>
    </row>
    <row r="177" spans="1:5" hidden="1" x14ac:dyDescent="0.25">
      <c r="A177" t="s">
        <v>90</v>
      </c>
      <c r="B177" t="s">
        <v>602</v>
      </c>
      <c r="E177">
        <f t="shared" si="2"/>
        <v>0</v>
      </c>
    </row>
    <row r="178" spans="1:5" hidden="1" x14ac:dyDescent="0.25">
      <c r="A178" t="s">
        <v>91</v>
      </c>
      <c r="B178" t="s">
        <v>603</v>
      </c>
      <c r="E178">
        <f t="shared" si="2"/>
        <v>0</v>
      </c>
    </row>
    <row r="179" spans="1:5" hidden="1" x14ac:dyDescent="0.25">
      <c r="A179" t="s">
        <v>92</v>
      </c>
      <c r="B179" t="s">
        <v>604</v>
      </c>
      <c r="E179">
        <f t="shared" si="2"/>
        <v>0</v>
      </c>
    </row>
    <row r="180" spans="1:5" hidden="1" x14ac:dyDescent="0.25">
      <c r="A180" t="s">
        <v>93</v>
      </c>
      <c r="B180" t="s">
        <v>605</v>
      </c>
      <c r="E180">
        <f t="shared" si="2"/>
        <v>0</v>
      </c>
    </row>
    <row r="181" spans="1:5" hidden="1" x14ac:dyDescent="0.25">
      <c r="A181" t="s">
        <v>94</v>
      </c>
      <c r="B181" t="s">
        <v>606</v>
      </c>
      <c r="E181">
        <f t="shared" si="2"/>
        <v>0</v>
      </c>
    </row>
    <row r="182" spans="1:5" hidden="1" x14ac:dyDescent="0.25">
      <c r="A182" t="s">
        <v>95</v>
      </c>
      <c r="B182" t="s">
        <v>607</v>
      </c>
      <c r="E182">
        <f t="shared" si="2"/>
        <v>0</v>
      </c>
    </row>
    <row r="183" spans="1:5" hidden="1" x14ac:dyDescent="0.25">
      <c r="A183">
        <v>34.988086000000003</v>
      </c>
      <c r="B183">
        <v>36.337791000000003</v>
      </c>
      <c r="C183">
        <v>1.2387319999999999</v>
      </c>
      <c r="D183">
        <v>628.26199999999994</v>
      </c>
      <c r="E183">
        <f t="shared" si="2"/>
        <v>246.24099999999993</v>
      </c>
    </row>
    <row r="184" spans="1:5" hidden="1" x14ac:dyDescent="0.25">
      <c r="A184" t="s">
        <v>30</v>
      </c>
      <c r="E184">
        <f t="shared" si="2"/>
        <v>0</v>
      </c>
    </row>
    <row r="185" spans="1:5" hidden="1" x14ac:dyDescent="0.25">
      <c r="A185">
        <v>17000</v>
      </c>
      <c r="B185">
        <v>8.1624211450520793E-3</v>
      </c>
      <c r="C185">
        <v>3.8597513297440198</v>
      </c>
      <c r="D185">
        <v>0.92356133355018</v>
      </c>
      <c r="E185">
        <f t="shared" si="2"/>
        <v>-3.1184959542898101</v>
      </c>
    </row>
    <row r="186" spans="1:5" hidden="1" x14ac:dyDescent="0.25">
      <c r="A186" t="s">
        <v>56</v>
      </c>
      <c r="B186" t="s">
        <v>608</v>
      </c>
      <c r="E186">
        <f t="shared" si="2"/>
        <v>0</v>
      </c>
    </row>
    <row r="187" spans="1:5" hidden="1" x14ac:dyDescent="0.25">
      <c r="A187" t="s">
        <v>56</v>
      </c>
      <c r="B187" t="s">
        <v>609</v>
      </c>
      <c r="E187">
        <f t="shared" si="2"/>
        <v>0</v>
      </c>
    </row>
    <row r="188" spans="1:5" hidden="1" x14ac:dyDescent="0.25">
      <c r="A188" t="s">
        <v>57</v>
      </c>
      <c r="B188" t="s">
        <v>610</v>
      </c>
      <c r="E188">
        <f t="shared" si="2"/>
        <v>0</v>
      </c>
    </row>
    <row r="189" spans="1:5" hidden="1" x14ac:dyDescent="0.25">
      <c r="A189" t="s">
        <v>55</v>
      </c>
      <c r="B189" t="s">
        <v>611</v>
      </c>
      <c r="E189">
        <f t="shared" si="2"/>
        <v>0</v>
      </c>
    </row>
    <row r="190" spans="1:5" hidden="1" x14ac:dyDescent="0.25">
      <c r="A190" t="s">
        <v>66</v>
      </c>
      <c r="B190" t="s">
        <v>612</v>
      </c>
      <c r="E190">
        <f t="shared" si="2"/>
        <v>0</v>
      </c>
    </row>
    <row r="191" spans="1:5" hidden="1" x14ac:dyDescent="0.25">
      <c r="A191" t="s">
        <v>57</v>
      </c>
      <c r="B191" t="s">
        <v>613</v>
      </c>
      <c r="E191">
        <f t="shared" si="2"/>
        <v>0</v>
      </c>
    </row>
    <row r="192" spans="1:5" hidden="1" x14ac:dyDescent="0.25">
      <c r="A192" t="s">
        <v>57</v>
      </c>
      <c r="B192" t="s">
        <v>614</v>
      </c>
      <c r="E192">
        <f t="shared" si="2"/>
        <v>0</v>
      </c>
    </row>
    <row r="193" spans="1:5" hidden="1" x14ac:dyDescent="0.25">
      <c r="A193" t="s">
        <v>59</v>
      </c>
      <c r="B193" t="s">
        <v>615</v>
      </c>
      <c r="E193">
        <f t="shared" si="2"/>
        <v>0</v>
      </c>
    </row>
    <row r="194" spans="1:5" hidden="1" x14ac:dyDescent="0.25">
      <c r="A194" t="s">
        <v>56</v>
      </c>
      <c r="B194" t="s">
        <v>616</v>
      </c>
      <c r="E194">
        <f t="shared" si="2"/>
        <v>0</v>
      </c>
    </row>
    <row r="195" spans="1:5" hidden="1" x14ac:dyDescent="0.25">
      <c r="A195" t="s">
        <v>56</v>
      </c>
      <c r="B195" t="s">
        <v>617</v>
      </c>
      <c r="E195">
        <f t="shared" si="2"/>
        <v>0</v>
      </c>
    </row>
    <row r="196" spans="1:5" hidden="1" x14ac:dyDescent="0.25">
      <c r="A196">
        <v>33.777828999999997</v>
      </c>
      <c r="B196">
        <v>33.912056</v>
      </c>
      <c r="C196">
        <v>0.25543900000000003</v>
      </c>
      <c r="D196">
        <v>657.601</v>
      </c>
      <c r="E196">
        <f t="shared" si="2"/>
        <v>29.339000000000055</v>
      </c>
    </row>
    <row r="197" spans="1:5" hidden="1" x14ac:dyDescent="0.25">
      <c r="A197" t="s">
        <v>31</v>
      </c>
      <c r="E197">
        <f t="shared" si="2"/>
        <v>0</v>
      </c>
    </row>
    <row r="198" spans="1:5" hidden="1" x14ac:dyDescent="0.25">
      <c r="A198">
        <v>17000</v>
      </c>
      <c r="B198">
        <v>6.2114900069524699E-3</v>
      </c>
      <c r="C198">
        <v>0.120350747739571</v>
      </c>
      <c r="D198">
        <v>0.47577321024155</v>
      </c>
      <c r="E198">
        <f t="shared" si="2"/>
        <v>-0.44778812330862999</v>
      </c>
    </row>
    <row r="199" spans="1:5" hidden="1" x14ac:dyDescent="0.25">
      <c r="A199" t="s">
        <v>57</v>
      </c>
      <c r="B199" t="s">
        <v>618</v>
      </c>
      <c r="E199">
        <f t="shared" si="2"/>
        <v>0</v>
      </c>
    </row>
    <row r="200" spans="1:5" hidden="1" x14ac:dyDescent="0.25">
      <c r="A200" t="s">
        <v>57</v>
      </c>
      <c r="B200" t="s">
        <v>619</v>
      </c>
      <c r="E200">
        <f t="shared" si="2"/>
        <v>0</v>
      </c>
    </row>
    <row r="201" spans="1:5" hidden="1" x14ac:dyDescent="0.25">
      <c r="A201" t="s">
        <v>56</v>
      </c>
      <c r="B201" t="s">
        <v>620</v>
      </c>
      <c r="E201">
        <f t="shared" si="2"/>
        <v>0</v>
      </c>
    </row>
    <row r="202" spans="1:5" hidden="1" x14ac:dyDescent="0.25">
      <c r="A202" t="s">
        <v>56</v>
      </c>
      <c r="B202" t="s">
        <v>621</v>
      </c>
      <c r="E202">
        <f t="shared" si="2"/>
        <v>0</v>
      </c>
    </row>
    <row r="203" spans="1:5" hidden="1" x14ac:dyDescent="0.25">
      <c r="A203" t="s">
        <v>56</v>
      </c>
      <c r="B203" t="s">
        <v>622</v>
      </c>
      <c r="E203">
        <f t="shared" si="2"/>
        <v>0</v>
      </c>
    </row>
    <row r="204" spans="1:5" hidden="1" x14ac:dyDescent="0.25">
      <c r="A204" t="s">
        <v>57</v>
      </c>
      <c r="B204" t="s">
        <v>623</v>
      </c>
      <c r="E204">
        <f t="shared" si="2"/>
        <v>0</v>
      </c>
    </row>
    <row r="205" spans="1:5" hidden="1" x14ac:dyDescent="0.25">
      <c r="A205" t="s">
        <v>96</v>
      </c>
      <c r="B205" t="s">
        <v>624</v>
      </c>
      <c r="E205">
        <f t="shared" si="2"/>
        <v>0</v>
      </c>
    </row>
    <row r="206" spans="1:5" hidden="1" x14ac:dyDescent="0.25">
      <c r="A206" t="s">
        <v>56</v>
      </c>
      <c r="B206" t="s">
        <v>625</v>
      </c>
      <c r="E206">
        <f t="shared" ref="E206:E269" si="3">D206-D193</f>
        <v>0</v>
      </c>
    </row>
    <row r="207" spans="1:5" hidden="1" x14ac:dyDescent="0.25">
      <c r="A207" t="s">
        <v>66</v>
      </c>
      <c r="B207" t="s">
        <v>626</v>
      </c>
      <c r="E207">
        <f t="shared" si="3"/>
        <v>0</v>
      </c>
    </row>
    <row r="208" spans="1:5" hidden="1" x14ac:dyDescent="0.25">
      <c r="A208" t="s">
        <v>56</v>
      </c>
      <c r="B208" t="s">
        <v>627</v>
      </c>
      <c r="E208">
        <f t="shared" si="3"/>
        <v>0</v>
      </c>
    </row>
    <row r="209" spans="1:5" hidden="1" x14ac:dyDescent="0.25">
      <c r="A209">
        <v>33.777828999999997</v>
      </c>
      <c r="B209">
        <v>33.806052000000001</v>
      </c>
      <c r="C209">
        <v>5.7216000000000003E-2</v>
      </c>
      <c r="D209">
        <v>751.77</v>
      </c>
      <c r="E209">
        <f t="shared" si="3"/>
        <v>94.168999999999983</v>
      </c>
    </row>
    <row r="210" spans="1:5" hidden="1" x14ac:dyDescent="0.25">
      <c r="A210" t="s">
        <v>32</v>
      </c>
      <c r="E210">
        <f t="shared" si="3"/>
        <v>0</v>
      </c>
    </row>
    <row r="211" spans="1:5" hidden="1" x14ac:dyDescent="0.25">
      <c r="A211">
        <v>18000</v>
      </c>
      <c r="B211">
        <v>3.9405955600988604E-3</v>
      </c>
      <c r="C211">
        <v>2.5314939669945802</v>
      </c>
      <c r="D211">
        <v>1.99533131620601</v>
      </c>
      <c r="E211">
        <f t="shared" si="3"/>
        <v>1.5195581059644601</v>
      </c>
    </row>
    <row r="212" spans="1:5" hidden="1" x14ac:dyDescent="0.25">
      <c r="A212" t="s">
        <v>64</v>
      </c>
      <c r="B212" t="s">
        <v>628</v>
      </c>
      <c r="E212">
        <f t="shared" si="3"/>
        <v>0</v>
      </c>
    </row>
    <row r="213" spans="1:5" hidden="1" x14ac:dyDescent="0.25">
      <c r="A213" t="s">
        <v>66</v>
      </c>
      <c r="B213" t="s">
        <v>629</v>
      </c>
      <c r="E213">
        <f t="shared" si="3"/>
        <v>0</v>
      </c>
    </row>
    <row r="214" spans="1:5" hidden="1" x14ac:dyDescent="0.25">
      <c r="A214" t="s">
        <v>61</v>
      </c>
      <c r="B214" t="s">
        <v>630</v>
      </c>
      <c r="E214">
        <f t="shared" si="3"/>
        <v>0</v>
      </c>
    </row>
    <row r="215" spans="1:5" hidden="1" x14ac:dyDescent="0.25">
      <c r="A215" t="s">
        <v>65</v>
      </c>
      <c r="B215" t="s">
        <v>631</v>
      </c>
      <c r="E215">
        <f t="shared" si="3"/>
        <v>0</v>
      </c>
    </row>
    <row r="216" spans="1:5" hidden="1" x14ac:dyDescent="0.25">
      <c r="A216" t="s">
        <v>67</v>
      </c>
      <c r="B216" t="s">
        <v>632</v>
      </c>
      <c r="E216">
        <f t="shared" si="3"/>
        <v>0</v>
      </c>
    </row>
    <row r="217" spans="1:5" hidden="1" x14ac:dyDescent="0.25">
      <c r="A217" t="s">
        <v>61</v>
      </c>
      <c r="B217" t="s">
        <v>633</v>
      </c>
      <c r="E217">
        <f t="shared" si="3"/>
        <v>0</v>
      </c>
    </row>
    <row r="218" spans="1:5" hidden="1" x14ac:dyDescent="0.25">
      <c r="A218" t="s">
        <v>64</v>
      </c>
      <c r="B218" t="s">
        <v>634</v>
      </c>
      <c r="E218">
        <f t="shared" si="3"/>
        <v>0</v>
      </c>
    </row>
    <row r="219" spans="1:5" hidden="1" x14ac:dyDescent="0.25">
      <c r="A219" t="s">
        <v>66</v>
      </c>
      <c r="B219" t="s">
        <v>635</v>
      </c>
      <c r="E219">
        <f t="shared" si="3"/>
        <v>0</v>
      </c>
    </row>
    <row r="220" spans="1:5" hidden="1" x14ac:dyDescent="0.25">
      <c r="A220" t="s">
        <v>97</v>
      </c>
      <c r="B220" t="s">
        <v>636</v>
      </c>
      <c r="E220">
        <f t="shared" si="3"/>
        <v>0</v>
      </c>
    </row>
    <row r="221" spans="1:5" hidden="1" x14ac:dyDescent="0.25">
      <c r="A221" t="s">
        <v>59</v>
      </c>
      <c r="B221" t="s">
        <v>637</v>
      </c>
      <c r="E221">
        <f t="shared" si="3"/>
        <v>0</v>
      </c>
    </row>
    <row r="222" spans="1:5" hidden="1" x14ac:dyDescent="0.25">
      <c r="A222">
        <v>33.427919000000003</v>
      </c>
      <c r="B222">
        <v>34.374242000000002</v>
      </c>
      <c r="C222">
        <v>0.65368899999999996</v>
      </c>
      <c r="D222">
        <v>790.44500000000005</v>
      </c>
      <c r="E222">
        <f t="shared" si="3"/>
        <v>38.675000000000068</v>
      </c>
    </row>
    <row r="223" spans="1:5" hidden="1" x14ac:dyDescent="0.25">
      <c r="A223" t="s">
        <v>33</v>
      </c>
      <c r="E223">
        <f t="shared" si="3"/>
        <v>0</v>
      </c>
    </row>
    <row r="224" spans="1:5" hidden="1" x14ac:dyDescent="0.25">
      <c r="A224">
        <v>18000</v>
      </c>
      <c r="B224">
        <v>3.0513689015755898E-3</v>
      </c>
      <c r="C224">
        <v>0.90387506795168804</v>
      </c>
      <c r="D224">
        <v>4.2162654044729599</v>
      </c>
      <c r="E224">
        <f t="shared" si="3"/>
        <v>2.2209340882669499</v>
      </c>
    </row>
    <row r="225" spans="1:5" hidden="1" x14ac:dyDescent="0.25">
      <c r="A225" t="s">
        <v>81</v>
      </c>
      <c r="B225" t="s">
        <v>638</v>
      </c>
      <c r="E225">
        <f t="shared" si="3"/>
        <v>0</v>
      </c>
    </row>
    <row r="226" spans="1:5" hidden="1" x14ac:dyDescent="0.25">
      <c r="A226" t="s">
        <v>98</v>
      </c>
      <c r="B226" t="s">
        <v>639</v>
      </c>
      <c r="E226">
        <f t="shared" si="3"/>
        <v>0</v>
      </c>
    </row>
    <row r="227" spans="1:5" hidden="1" x14ac:dyDescent="0.25">
      <c r="A227" t="s">
        <v>99</v>
      </c>
      <c r="B227" t="s">
        <v>640</v>
      </c>
      <c r="E227">
        <f t="shared" si="3"/>
        <v>0</v>
      </c>
    </row>
    <row r="228" spans="1:5" hidden="1" x14ac:dyDescent="0.25">
      <c r="A228" t="s">
        <v>83</v>
      </c>
      <c r="B228" t="s">
        <v>641</v>
      </c>
      <c r="E228">
        <f t="shared" si="3"/>
        <v>0</v>
      </c>
    </row>
    <row r="229" spans="1:5" hidden="1" x14ac:dyDescent="0.25">
      <c r="A229" t="s">
        <v>100</v>
      </c>
      <c r="B229" t="s">
        <v>642</v>
      </c>
      <c r="E229">
        <f t="shared" si="3"/>
        <v>0</v>
      </c>
    </row>
    <row r="230" spans="1:5" hidden="1" x14ac:dyDescent="0.25">
      <c r="A230" t="s">
        <v>83</v>
      </c>
      <c r="B230" t="s">
        <v>643</v>
      </c>
      <c r="E230">
        <f t="shared" si="3"/>
        <v>0</v>
      </c>
    </row>
    <row r="231" spans="1:5" hidden="1" x14ac:dyDescent="0.25">
      <c r="A231" t="s">
        <v>83</v>
      </c>
      <c r="B231" t="s">
        <v>644</v>
      </c>
      <c r="E231">
        <f t="shared" si="3"/>
        <v>0</v>
      </c>
    </row>
    <row r="232" spans="1:5" hidden="1" x14ac:dyDescent="0.25">
      <c r="A232" t="s">
        <v>83</v>
      </c>
      <c r="B232" t="s">
        <v>645</v>
      </c>
      <c r="E232">
        <f t="shared" si="3"/>
        <v>0</v>
      </c>
    </row>
    <row r="233" spans="1:5" hidden="1" x14ac:dyDescent="0.25">
      <c r="A233" t="s">
        <v>101</v>
      </c>
      <c r="B233" t="s">
        <v>646</v>
      </c>
      <c r="E233">
        <f t="shared" si="3"/>
        <v>0</v>
      </c>
    </row>
    <row r="234" spans="1:5" hidden="1" x14ac:dyDescent="0.25">
      <c r="A234" t="s">
        <v>59</v>
      </c>
      <c r="B234" t="s">
        <v>647</v>
      </c>
      <c r="E234">
        <f t="shared" si="3"/>
        <v>0</v>
      </c>
    </row>
    <row r="235" spans="1:5" hidden="1" x14ac:dyDescent="0.25">
      <c r="A235">
        <v>34.230631000000002</v>
      </c>
      <c r="B235">
        <v>34.906294000000003</v>
      </c>
      <c r="C235">
        <v>0.40412500000000001</v>
      </c>
      <c r="D235">
        <v>876.96199999999999</v>
      </c>
      <c r="E235">
        <f t="shared" si="3"/>
        <v>86.516999999999939</v>
      </c>
    </row>
    <row r="236" spans="1:5" hidden="1" x14ac:dyDescent="0.25">
      <c r="A236" t="s">
        <v>34</v>
      </c>
      <c r="E236">
        <f t="shared" si="3"/>
        <v>0</v>
      </c>
    </row>
    <row r="237" spans="1:5" hidden="1" x14ac:dyDescent="0.25">
      <c r="A237">
        <v>18000</v>
      </c>
      <c r="B237">
        <v>4.8634396323133603E-3</v>
      </c>
      <c r="C237">
        <v>3.0048079162360501</v>
      </c>
      <c r="D237">
        <v>0.75903871480932195</v>
      </c>
      <c r="E237">
        <f t="shared" si="3"/>
        <v>-3.4572266896636381</v>
      </c>
    </row>
    <row r="238" spans="1:5" hidden="1" x14ac:dyDescent="0.25">
      <c r="A238" t="s">
        <v>59</v>
      </c>
      <c r="B238" t="s">
        <v>648</v>
      </c>
      <c r="E238">
        <f t="shared" si="3"/>
        <v>0</v>
      </c>
    </row>
    <row r="239" spans="1:5" hidden="1" x14ac:dyDescent="0.25">
      <c r="A239" t="s">
        <v>56</v>
      </c>
      <c r="B239" t="s">
        <v>649</v>
      </c>
      <c r="E239">
        <f t="shared" si="3"/>
        <v>0</v>
      </c>
    </row>
    <row r="240" spans="1:5" hidden="1" x14ac:dyDescent="0.25">
      <c r="A240" t="s">
        <v>57</v>
      </c>
      <c r="B240" t="s">
        <v>650</v>
      </c>
      <c r="E240">
        <f t="shared" si="3"/>
        <v>0</v>
      </c>
    </row>
    <row r="241" spans="1:5" hidden="1" x14ac:dyDescent="0.25">
      <c r="A241" t="s">
        <v>57</v>
      </c>
      <c r="B241" t="s">
        <v>651</v>
      </c>
      <c r="E241">
        <f t="shared" si="3"/>
        <v>0</v>
      </c>
    </row>
    <row r="242" spans="1:5" hidden="1" x14ac:dyDescent="0.25">
      <c r="A242" t="s">
        <v>56</v>
      </c>
      <c r="B242" t="s">
        <v>652</v>
      </c>
      <c r="E242">
        <f t="shared" si="3"/>
        <v>0</v>
      </c>
    </row>
    <row r="243" spans="1:5" hidden="1" x14ac:dyDescent="0.25">
      <c r="A243" t="s">
        <v>56</v>
      </c>
      <c r="B243" t="s">
        <v>653</v>
      </c>
      <c r="E243">
        <f t="shared" si="3"/>
        <v>0</v>
      </c>
    </row>
    <row r="244" spans="1:5" hidden="1" x14ac:dyDescent="0.25">
      <c r="A244" t="s">
        <v>57</v>
      </c>
      <c r="B244" t="s">
        <v>654</v>
      </c>
      <c r="E244">
        <f t="shared" si="3"/>
        <v>0</v>
      </c>
    </row>
    <row r="245" spans="1:5" hidden="1" x14ac:dyDescent="0.25">
      <c r="A245" t="s">
        <v>66</v>
      </c>
      <c r="B245" t="s">
        <v>655</v>
      </c>
      <c r="E245">
        <f t="shared" si="3"/>
        <v>0</v>
      </c>
    </row>
    <row r="246" spans="1:5" hidden="1" x14ac:dyDescent="0.25">
      <c r="A246" t="s">
        <v>68</v>
      </c>
      <c r="B246" t="s">
        <v>656</v>
      </c>
      <c r="E246">
        <f t="shared" si="3"/>
        <v>0</v>
      </c>
    </row>
    <row r="247" spans="1:5" hidden="1" x14ac:dyDescent="0.25">
      <c r="A247" t="s">
        <v>59</v>
      </c>
      <c r="B247" t="s">
        <v>657</v>
      </c>
      <c r="E247">
        <f t="shared" si="3"/>
        <v>0</v>
      </c>
    </row>
    <row r="248" spans="1:5" hidden="1" x14ac:dyDescent="0.25">
      <c r="A248">
        <v>33.777828999999997</v>
      </c>
      <c r="B248">
        <v>33.951264000000002</v>
      </c>
      <c r="C248">
        <v>0.29679100000000003</v>
      </c>
      <c r="D248">
        <v>907.07100000000003</v>
      </c>
      <c r="E248">
        <f t="shared" si="3"/>
        <v>30.109000000000037</v>
      </c>
    </row>
    <row r="249" spans="1:5" hidden="1" x14ac:dyDescent="0.25">
      <c r="A249" t="s">
        <v>35</v>
      </c>
      <c r="E249">
        <f t="shared" si="3"/>
        <v>0</v>
      </c>
    </row>
    <row r="250" spans="1:5" hidden="1" x14ac:dyDescent="0.25">
      <c r="A250">
        <v>11000</v>
      </c>
      <c r="B250">
        <v>1.30241451373889E-3</v>
      </c>
      <c r="C250">
        <v>4.4055852794532404</v>
      </c>
      <c r="D250">
        <v>1.4000525242927899</v>
      </c>
      <c r="E250">
        <f t="shared" si="3"/>
        <v>0.64101380948346798</v>
      </c>
    </row>
    <row r="251" spans="1:5" hidden="1" x14ac:dyDescent="0.25">
      <c r="A251" t="s">
        <v>59</v>
      </c>
      <c r="B251" t="s">
        <v>658</v>
      </c>
      <c r="E251">
        <f t="shared" si="3"/>
        <v>0</v>
      </c>
    </row>
    <row r="252" spans="1:5" hidden="1" x14ac:dyDescent="0.25">
      <c r="A252" t="s">
        <v>59</v>
      </c>
      <c r="B252" t="s">
        <v>659</v>
      </c>
      <c r="E252">
        <f t="shared" si="3"/>
        <v>0</v>
      </c>
    </row>
    <row r="253" spans="1:5" hidden="1" x14ac:dyDescent="0.25">
      <c r="A253" t="s">
        <v>61</v>
      </c>
      <c r="B253" t="s">
        <v>660</v>
      </c>
      <c r="E253">
        <f t="shared" si="3"/>
        <v>0</v>
      </c>
    </row>
    <row r="254" spans="1:5" hidden="1" x14ac:dyDescent="0.25">
      <c r="A254" t="s">
        <v>59</v>
      </c>
      <c r="B254" t="s">
        <v>661</v>
      </c>
      <c r="E254">
        <f t="shared" si="3"/>
        <v>0</v>
      </c>
    </row>
    <row r="255" spans="1:5" hidden="1" x14ac:dyDescent="0.25">
      <c r="A255" t="s">
        <v>59</v>
      </c>
      <c r="B255" t="s">
        <v>662</v>
      </c>
      <c r="E255">
        <f t="shared" si="3"/>
        <v>0</v>
      </c>
    </row>
    <row r="256" spans="1:5" hidden="1" x14ac:dyDescent="0.25">
      <c r="A256" t="s">
        <v>66</v>
      </c>
      <c r="B256" t="s">
        <v>663</v>
      </c>
      <c r="E256">
        <f t="shared" si="3"/>
        <v>0</v>
      </c>
    </row>
    <row r="257" spans="1:5" hidden="1" x14ac:dyDescent="0.25">
      <c r="A257" t="s">
        <v>68</v>
      </c>
      <c r="B257" t="s">
        <v>664</v>
      </c>
      <c r="E257">
        <f t="shared" si="3"/>
        <v>0</v>
      </c>
    </row>
    <row r="258" spans="1:5" hidden="1" x14ac:dyDescent="0.25">
      <c r="A258" t="s">
        <v>59</v>
      </c>
      <c r="B258" t="s">
        <v>665</v>
      </c>
      <c r="E258">
        <f t="shared" si="3"/>
        <v>0</v>
      </c>
    </row>
    <row r="259" spans="1:5" hidden="1" x14ac:dyDescent="0.25">
      <c r="A259" t="s">
        <v>64</v>
      </c>
      <c r="B259" t="s">
        <v>666</v>
      </c>
      <c r="E259">
        <f t="shared" si="3"/>
        <v>0</v>
      </c>
    </row>
    <row r="260" spans="1:5" hidden="1" x14ac:dyDescent="0.25">
      <c r="A260" t="s">
        <v>102</v>
      </c>
      <c r="B260" t="s">
        <v>667</v>
      </c>
      <c r="E260">
        <f t="shared" si="3"/>
        <v>0</v>
      </c>
    </row>
    <row r="261" spans="1:5" hidden="1" x14ac:dyDescent="0.25">
      <c r="A261">
        <v>33.912368000000001</v>
      </c>
      <c r="B261">
        <v>34.757162999999998</v>
      </c>
      <c r="C261">
        <v>1.1858770000000001</v>
      </c>
      <c r="D261">
        <v>925.745</v>
      </c>
      <c r="E261">
        <f t="shared" si="3"/>
        <v>18.673999999999978</v>
      </c>
    </row>
    <row r="262" spans="1:5" x14ac:dyDescent="0.25">
      <c r="A262" t="s">
        <v>36</v>
      </c>
      <c r="E262">
        <f t="shared" si="3"/>
        <v>0</v>
      </c>
    </row>
    <row r="263" spans="1:5" x14ac:dyDescent="0.25">
      <c r="A263" t="s">
        <v>37</v>
      </c>
      <c r="E263">
        <f t="shared" si="3"/>
        <v>-1.4000525242927899</v>
      </c>
    </row>
    <row r="264" spans="1:5" hidden="1" x14ac:dyDescent="0.25">
      <c r="A264" t="s">
        <v>16</v>
      </c>
      <c r="E264">
        <f t="shared" si="3"/>
        <v>0</v>
      </c>
    </row>
    <row r="265" spans="1:5" hidden="1" x14ac:dyDescent="0.25">
      <c r="A265">
        <v>17000</v>
      </c>
      <c r="B265">
        <v>1.3432387438065299E-3</v>
      </c>
      <c r="C265">
        <v>0.84097109564573802</v>
      </c>
      <c r="D265">
        <v>2.2866456557669999</v>
      </c>
      <c r="E265">
        <f t="shared" si="3"/>
        <v>2.2866456557669999</v>
      </c>
    </row>
    <row r="266" spans="1:5" hidden="1" x14ac:dyDescent="0.25">
      <c r="A266" t="s">
        <v>103</v>
      </c>
      <c r="B266" t="s">
        <v>668</v>
      </c>
      <c r="E266">
        <f t="shared" si="3"/>
        <v>0</v>
      </c>
    </row>
    <row r="267" spans="1:5" hidden="1" x14ac:dyDescent="0.25">
      <c r="A267" t="s">
        <v>103</v>
      </c>
      <c r="B267" t="s">
        <v>669</v>
      </c>
      <c r="E267">
        <f t="shared" si="3"/>
        <v>0</v>
      </c>
    </row>
    <row r="268" spans="1:5" hidden="1" x14ac:dyDescent="0.25">
      <c r="A268" t="s">
        <v>103</v>
      </c>
      <c r="B268" t="s">
        <v>670</v>
      </c>
      <c r="E268">
        <f t="shared" si="3"/>
        <v>0</v>
      </c>
    </row>
    <row r="269" spans="1:5" hidden="1" x14ac:dyDescent="0.25">
      <c r="A269" t="s">
        <v>103</v>
      </c>
      <c r="B269" t="s">
        <v>671</v>
      </c>
      <c r="E269">
        <f t="shared" si="3"/>
        <v>0</v>
      </c>
    </row>
    <row r="270" spans="1:5" hidden="1" x14ac:dyDescent="0.25">
      <c r="A270" t="s">
        <v>103</v>
      </c>
      <c r="B270" t="s">
        <v>672</v>
      </c>
      <c r="E270">
        <f t="shared" ref="E270:E333" si="4">D270-D257</f>
        <v>0</v>
      </c>
    </row>
    <row r="271" spans="1:5" hidden="1" x14ac:dyDescent="0.25">
      <c r="A271" t="s">
        <v>103</v>
      </c>
      <c r="B271" t="s">
        <v>673</v>
      </c>
      <c r="E271">
        <f t="shared" si="4"/>
        <v>0</v>
      </c>
    </row>
    <row r="272" spans="1:5" hidden="1" x14ac:dyDescent="0.25">
      <c r="A272" t="s">
        <v>103</v>
      </c>
      <c r="B272" t="s">
        <v>674</v>
      </c>
      <c r="E272">
        <f t="shared" si="4"/>
        <v>0</v>
      </c>
    </row>
    <row r="273" spans="1:5" hidden="1" x14ac:dyDescent="0.25">
      <c r="A273" t="s">
        <v>103</v>
      </c>
      <c r="B273" t="s">
        <v>675</v>
      </c>
      <c r="E273">
        <f t="shared" si="4"/>
        <v>0</v>
      </c>
    </row>
    <row r="274" spans="1:5" hidden="1" x14ac:dyDescent="0.25">
      <c r="A274" t="s">
        <v>103</v>
      </c>
      <c r="B274" t="s">
        <v>676</v>
      </c>
      <c r="E274">
        <f t="shared" si="4"/>
        <v>-925.745</v>
      </c>
    </row>
    <row r="275" spans="1:5" hidden="1" x14ac:dyDescent="0.25">
      <c r="A275" t="s">
        <v>103</v>
      </c>
      <c r="B275" t="s">
        <v>677</v>
      </c>
      <c r="E275">
        <f t="shared" si="4"/>
        <v>0</v>
      </c>
    </row>
    <row r="276" spans="1:5" hidden="1" x14ac:dyDescent="0.25">
      <c r="A276">
        <v>34.075468000000001</v>
      </c>
      <c r="B276">
        <v>34.075468000000001</v>
      </c>
      <c r="C276">
        <v>0</v>
      </c>
      <c r="D276">
        <v>40.271999999999998</v>
      </c>
      <c r="E276">
        <f t="shared" si="4"/>
        <v>40.271999999999998</v>
      </c>
    </row>
    <row r="277" spans="1:5" hidden="1" x14ac:dyDescent="0.25">
      <c r="A277" t="s">
        <v>17</v>
      </c>
      <c r="E277">
        <f t="shared" si="4"/>
        <v>0</v>
      </c>
    </row>
    <row r="278" spans="1:5" hidden="1" x14ac:dyDescent="0.25">
      <c r="A278">
        <v>15000</v>
      </c>
      <c r="B278">
        <v>9.5242446493142806E-3</v>
      </c>
      <c r="C278">
        <v>3.36978435453296</v>
      </c>
      <c r="D278">
        <v>0.22518290890839099</v>
      </c>
      <c r="E278">
        <f t="shared" si="4"/>
        <v>-2.0614627468586089</v>
      </c>
    </row>
    <row r="279" spans="1:5" hidden="1" x14ac:dyDescent="0.25">
      <c r="A279" t="s">
        <v>103</v>
      </c>
      <c r="B279" t="s">
        <v>678</v>
      </c>
      <c r="E279">
        <f t="shared" si="4"/>
        <v>0</v>
      </c>
    </row>
    <row r="280" spans="1:5" hidden="1" x14ac:dyDescent="0.25">
      <c r="A280" t="s">
        <v>103</v>
      </c>
      <c r="B280" t="s">
        <v>679</v>
      </c>
      <c r="E280">
        <f t="shared" si="4"/>
        <v>0</v>
      </c>
    </row>
    <row r="281" spans="1:5" hidden="1" x14ac:dyDescent="0.25">
      <c r="A281" t="s">
        <v>103</v>
      </c>
      <c r="B281" t="s">
        <v>680</v>
      </c>
      <c r="E281">
        <f t="shared" si="4"/>
        <v>0</v>
      </c>
    </row>
    <row r="282" spans="1:5" hidden="1" x14ac:dyDescent="0.25">
      <c r="A282" t="s">
        <v>103</v>
      </c>
      <c r="B282" t="s">
        <v>681</v>
      </c>
      <c r="E282">
        <f t="shared" si="4"/>
        <v>0</v>
      </c>
    </row>
    <row r="283" spans="1:5" hidden="1" x14ac:dyDescent="0.25">
      <c r="A283" t="s">
        <v>103</v>
      </c>
      <c r="B283" t="s">
        <v>682</v>
      </c>
      <c r="E283">
        <f t="shared" si="4"/>
        <v>0</v>
      </c>
    </row>
    <row r="284" spans="1:5" hidden="1" x14ac:dyDescent="0.25">
      <c r="A284" t="s">
        <v>103</v>
      </c>
      <c r="B284" t="s">
        <v>683</v>
      </c>
      <c r="E284">
        <f t="shared" si="4"/>
        <v>0</v>
      </c>
    </row>
    <row r="285" spans="1:5" hidden="1" x14ac:dyDescent="0.25">
      <c r="A285" t="s">
        <v>103</v>
      </c>
      <c r="B285" t="s">
        <v>684</v>
      </c>
      <c r="E285">
        <f t="shared" si="4"/>
        <v>0</v>
      </c>
    </row>
    <row r="286" spans="1:5" hidden="1" x14ac:dyDescent="0.25">
      <c r="A286" t="s">
        <v>103</v>
      </c>
      <c r="B286" t="s">
        <v>678</v>
      </c>
      <c r="E286">
        <f t="shared" si="4"/>
        <v>0</v>
      </c>
    </row>
    <row r="287" spans="1:5" hidden="1" x14ac:dyDescent="0.25">
      <c r="A287" t="s">
        <v>103</v>
      </c>
      <c r="B287" t="s">
        <v>685</v>
      </c>
      <c r="E287">
        <f t="shared" si="4"/>
        <v>0</v>
      </c>
    </row>
    <row r="288" spans="1:5" hidden="1" x14ac:dyDescent="0.25">
      <c r="A288" t="s">
        <v>103</v>
      </c>
      <c r="B288" t="s">
        <v>686</v>
      </c>
      <c r="E288">
        <f t="shared" si="4"/>
        <v>0</v>
      </c>
    </row>
    <row r="289" spans="1:5" hidden="1" x14ac:dyDescent="0.25">
      <c r="A289">
        <v>34.075468000000001</v>
      </c>
      <c r="B289">
        <v>34.075468000000001</v>
      </c>
      <c r="C289">
        <v>0</v>
      </c>
      <c r="D289">
        <v>58.040999999999997</v>
      </c>
      <c r="E289">
        <f t="shared" si="4"/>
        <v>17.768999999999998</v>
      </c>
    </row>
    <row r="290" spans="1:5" hidden="1" x14ac:dyDescent="0.25">
      <c r="A290" t="s">
        <v>18</v>
      </c>
      <c r="E290">
        <f t="shared" si="4"/>
        <v>0</v>
      </c>
    </row>
    <row r="291" spans="1:5" hidden="1" x14ac:dyDescent="0.25">
      <c r="A291">
        <v>12000</v>
      </c>
      <c r="B291">
        <v>9.9227172754613197E-3</v>
      </c>
      <c r="C291">
        <v>0.17001080849709099</v>
      </c>
      <c r="D291">
        <v>0.18328431022785399</v>
      </c>
      <c r="E291">
        <f t="shared" si="4"/>
        <v>-4.1898598680536997E-2</v>
      </c>
    </row>
    <row r="292" spans="1:5" hidden="1" x14ac:dyDescent="0.25">
      <c r="A292" t="s">
        <v>103</v>
      </c>
      <c r="B292" t="s">
        <v>687</v>
      </c>
      <c r="E292">
        <f t="shared" si="4"/>
        <v>0</v>
      </c>
    </row>
    <row r="293" spans="1:5" hidden="1" x14ac:dyDescent="0.25">
      <c r="A293" t="s">
        <v>103</v>
      </c>
      <c r="B293" t="s">
        <v>688</v>
      </c>
      <c r="E293">
        <f t="shared" si="4"/>
        <v>0</v>
      </c>
    </row>
    <row r="294" spans="1:5" hidden="1" x14ac:dyDescent="0.25">
      <c r="A294" t="s">
        <v>103</v>
      </c>
      <c r="B294" t="s">
        <v>689</v>
      </c>
      <c r="E294">
        <f t="shared" si="4"/>
        <v>0</v>
      </c>
    </row>
    <row r="295" spans="1:5" hidden="1" x14ac:dyDescent="0.25">
      <c r="A295" t="s">
        <v>103</v>
      </c>
      <c r="B295" t="s">
        <v>690</v>
      </c>
      <c r="E295">
        <f t="shared" si="4"/>
        <v>0</v>
      </c>
    </row>
    <row r="296" spans="1:5" hidden="1" x14ac:dyDescent="0.25">
      <c r="A296" t="s">
        <v>103</v>
      </c>
      <c r="B296" t="s">
        <v>691</v>
      </c>
      <c r="E296">
        <f t="shared" si="4"/>
        <v>0</v>
      </c>
    </row>
    <row r="297" spans="1:5" hidden="1" x14ac:dyDescent="0.25">
      <c r="A297" t="s">
        <v>103</v>
      </c>
      <c r="B297" t="s">
        <v>692</v>
      </c>
      <c r="E297">
        <f t="shared" si="4"/>
        <v>0</v>
      </c>
    </row>
    <row r="298" spans="1:5" hidden="1" x14ac:dyDescent="0.25">
      <c r="A298" t="s">
        <v>103</v>
      </c>
      <c r="B298" t="s">
        <v>693</v>
      </c>
      <c r="E298">
        <f t="shared" si="4"/>
        <v>0</v>
      </c>
    </row>
    <row r="299" spans="1:5" hidden="1" x14ac:dyDescent="0.25">
      <c r="A299" t="s">
        <v>103</v>
      </c>
      <c r="B299" t="s">
        <v>694</v>
      </c>
      <c r="E299">
        <f t="shared" si="4"/>
        <v>0</v>
      </c>
    </row>
    <row r="300" spans="1:5" hidden="1" x14ac:dyDescent="0.25">
      <c r="A300" t="s">
        <v>103</v>
      </c>
      <c r="B300" t="s">
        <v>695</v>
      </c>
      <c r="E300">
        <f t="shared" si="4"/>
        <v>0</v>
      </c>
    </row>
    <row r="301" spans="1:5" hidden="1" x14ac:dyDescent="0.25">
      <c r="A301" t="s">
        <v>103</v>
      </c>
      <c r="B301" t="s">
        <v>696</v>
      </c>
      <c r="E301">
        <f t="shared" si="4"/>
        <v>0</v>
      </c>
    </row>
    <row r="302" spans="1:5" hidden="1" x14ac:dyDescent="0.25">
      <c r="A302">
        <v>34.075468000000001</v>
      </c>
      <c r="B302">
        <v>34.075468000000001</v>
      </c>
      <c r="C302">
        <v>0</v>
      </c>
      <c r="D302">
        <v>84.006</v>
      </c>
      <c r="E302">
        <f t="shared" si="4"/>
        <v>25.965000000000003</v>
      </c>
    </row>
    <row r="303" spans="1:5" hidden="1" x14ac:dyDescent="0.25">
      <c r="A303" t="s">
        <v>19</v>
      </c>
      <c r="E303">
        <f t="shared" si="4"/>
        <v>0</v>
      </c>
    </row>
    <row r="304" spans="1:5" hidden="1" x14ac:dyDescent="0.25">
      <c r="A304">
        <v>16000</v>
      </c>
      <c r="B304">
        <v>6.7177127534680499E-3</v>
      </c>
      <c r="C304">
        <v>3.0418224173199202</v>
      </c>
      <c r="D304">
        <v>1.3064228479116999</v>
      </c>
      <c r="E304">
        <f t="shared" si="4"/>
        <v>1.1231385376838459</v>
      </c>
    </row>
    <row r="305" spans="1:5" hidden="1" x14ac:dyDescent="0.25">
      <c r="A305" t="s">
        <v>103</v>
      </c>
      <c r="B305" t="s">
        <v>697</v>
      </c>
      <c r="E305">
        <f t="shared" si="4"/>
        <v>0</v>
      </c>
    </row>
    <row r="306" spans="1:5" hidden="1" x14ac:dyDescent="0.25">
      <c r="A306" t="s">
        <v>103</v>
      </c>
      <c r="B306" t="s">
        <v>698</v>
      </c>
      <c r="E306">
        <f t="shared" si="4"/>
        <v>0</v>
      </c>
    </row>
    <row r="307" spans="1:5" hidden="1" x14ac:dyDescent="0.25">
      <c r="A307" t="s">
        <v>103</v>
      </c>
      <c r="B307" t="s">
        <v>699</v>
      </c>
      <c r="E307">
        <f t="shared" si="4"/>
        <v>0</v>
      </c>
    </row>
    <row r="308" spans="1:5" hidden="1" x14ac:dyDescent="0.25">
      <c r="A308" t="s">
        <v>103</v>
      </c>
      <c r="B308" t="s">
        <v>700</v>
      </c>
      <c r="E308">
        <f t="shared" si="4"/>
        <v>0</v>
      </c>
    </row>
    <row r="309" spans="1:5" hidden="1" x14ac:dyDescent="0.25">
      <c r="A309" t="s">
        <v>103</v>
      </c>
      <c r="B309" t="s">
        <v>701</v>
      </c>
      <c r="E309">
        <f t="shared" si="4"/>
        <v>0</v>
      </c>
    </row>
    <row r="310" spans="1:5" hidden="1" x14ac:dyDescent="0.25">
      <c r="A310" t="s">
        <v>103</v>
      </c>
      <c r="B310" t="s">
        <v>702</v>
      </c>
      <c r="E310">
        <f t="shared" si="4"/>
        <v>0</v>
      </c>
    </row>
    <row r="311" spans="1:5" hidden="1" x14ac:dyDescent="0.25">
      <c r="A311" t="s">
        <v>103</v>
      </c>
      <c r="B311" t="s">
        <v>703</v>
      </c>
      <c r="E311">
        <f t="shared" si="4"/>
        <v>0</v>
      </c>
    </row>
    <row r="312" spans="1:5" hidden="1" x14ac:dyDescent="0.25">
      <c r="A312" t="s">
        <v>103</v>
      </c>
      <c r="B312" t="s">
        <v>704</v>
      </c>
      <c r="E312">
        <f t="shared" si="4"/>
        <v>0</v>
      </c>
    </row>
    <row r="313" spans="1:5" hidden="1" x14ac:dyDescent="0.25">
      <c r="A313" t="s">
        <v>103</v>
      </c>
      <c r="B313" t="s">
        <v>705</v>
      </c>
      <c r="E313">
        <f t="shared" si="4"/>
        <v>0</v>
      </c>
    </row>
    <row r="314" spans="1:5" hidden="1" x14ac:dyDescent="0.25">
      <c r="A314" t="s">
        <v>103</v>
      </c>
      <c r="B314" t="s">
        <v>706</v>
      </c>
      <c r="E314">
        <f t="shared" si="4"/>
        <v>0</v>
      </c>
    </row>
    <row r="315" spans="1:5" hidden="1" x14ac:dyDescent="0.25">
      <c r="A315">
        <v>34.075468000000001</v>
      </c>
      <c r="B315">
        <v>34.075468000000001</v>
      </c>
      <c r="C315">
        <v>0</v>
      </c>
      <c r="D315">
        <v>108.258</v>
      </c>
      <c r="E315">
        <f t="shared" si="4"/>
        <v>24.251999999999995</v>
      </c>
    </row>
    <row r="316" spans="1:5" hidden="1" x14ac:dyDescent="0.25">
      <c r="A316" t="s">
        <v>20</v>
      </c>
      <c r="E316">
        <f t="shared" si="4"/>
        <v>0</v>
      </c>
    </row>
    <row r="317" spans="1:5" hidden="1" x14ac:dyDescent="0.25">
      <c r="A317">
        <v>18000</v>
      </c>
      <c r="B317">
        <v>1.5445226845518E-3</v>
      </c>
      <c r="C317">
        <v>0.19608801756361</v>
      </c>
      <c r="D317">
        <v>0.92372460861871397</v>
      </c>
      <c r="E317">
        <f t="shared" si="4"/>
        <v>-0.38269823929298596</v>
      </c>
    </row>
    <row r="318" spans="1:5" hidden="1" x14ac:dyDescent="0.25">
      <c r="A318" t="s">
        <v>103</v>
      </c>
      <c r="B318" t="s">
        <v>707</v>
      </c>
      <c r="E318">
        <f t="shared" si="4"/>
        <v>0</v>
      </c>
    </row>
    <row r="319" spans="1:5" hidden="1" x14ac:dyDescent="0.25">
      <c r="A319" t="s">
        <v>103</v>
      </c>
      <c r="B319" t="s">
        <v>708</v>
      </c>
      <c r="E319">
        <f t="shared" si="4"/>
        <v>0</v>
      </c>
    </row>
    <row r="320" spans="1:5" hidden="1" x14ac:dyDescent="0.25">
      <c r="A320" t="s">
        <v>103</v>
      </c>
      <c r="B320" t="s">
        <v>709</v>
      </c>
      <c r="E320">
        <f t="shared" si="4"/>
        <v>0</v>
      </c>
    </row>
    <row r="321" spans="1:5" hidden="1" x14ac:dyDescent="0.25">
      <c r="A321" t="s">
        <v>103</v>
      </c>
      <c r="B321" t="s">
        <v>710</v>
      </c>
      <c r="E321">
        <f t="shared" si="4"/>
        <v>0</v>
      </c>
    </row>
    <row r="322" spans="1:5" hidden="1" x14ac:dyDescent="0.25">
      <c r="A322" t="s">
        <v>103</v>
      </c>
      <c r="B322" t="s">
        <v>711</v>
      </c>
      <c r="E322">
        <f t="shared" si="4"/>
        <v>0</v>
      </c>
    </row>
    <row r="323" spans="1:5" hidden="1" x14ac:dyDescent="0.25">
      <c r="A323" t="s">
        <v>103</v>
      </c>
      <c r="B323" t="s">
        <v>712</v>
      </c>
      <c r="E323">
        <f t="shared" si="4"/>
        <v>0</v>
      </c>
    </row>
    <row r="324" spans="1:5" hidden="1" x14ac:dyDescent="0.25">
      <c r="A324" t="s">
        <v>103</v>
      </c>
      <c r="B324" t="s">
        <v>713</v>
      </c>
      <c r="E324">
        <f t="shared" si="4"/>
        <v>0</v>
      </c>
    </row>
    <row r="325" spans="1:5" hidden="1" x14ac:dyDescent="0.25">
      <c r="A325" t="s">
        <v>103</v>
      </c>
      <c r="B325" t="s">
        <v>714</v>
      </c>
      <c r="E325">
        <f t="shared" si="4"/>
        <v>0</v>
      </c>
    </row>
    <row r="326" spans="1:5" hidden="1" x14ac:dyDescent="0.25">
      <c r="A326" t="s">
        <v>103</v>
      </c>
      <c r="B326" t="s">
        <v>715</v>
      </c>
      <c r="E326">
        <f t="shared" si="4"/>
        <v>0</v>
      </c>
    </row>
    <row r="327" spans="1:5" hidden="1" x14ac:dyDescent="0.25">
      <c r="A327" t="s">
        <v>103</v>
      </c>
      <c r="B327" t="s">
        <v>716</v>
      </c>
      <c r="E327">
        <f t="shared" si="4"/>
        <v>0</v>
      </c>
    </row>
    <row r="328" spans="1:5" hidden="1" x14ac:dyDescent="0.25">
      <c r="A328">
        <v>34.075468000000001</v>
      </c>
      <c r="B328">
        <v>34.075468000000001</v>
      </c>
      <c r="C328">
        <v>0</v>
      </c>
      <c r="D328">
        <v>175.68799999999999</v>
      </c>
      <c r="E328">
        <f t="shared" si="4"/>
        <v>67.429999999999993</v>
      </c>
    </row>
    <row r="329" spans="1:5" hidden="1" x14ac:dyDescent="0.25">
      <c r="A329" t="s">
        <v>21</v>
      </c>
      <c r="E329">
        <f t="shared" si="4"/>
        <v>0</v>
      </c>
    </row>
    <row r="330" spans="1:5" hidden="1" x14ac:dyDescent="0.25">
      <c r="A330">
        <v>12000</v>
      </c>
      <c r="B330" s="50">
        <v>7.6468319324425301E-4</v>
      </c>
      <c r="C330">
        <v>3.4227155868771999</v>
      </c>
      <c r="D330">
        <v>2.3957785355216301</v>
      </c>
      <c r="E330">
        <f t="shared" si="4"/>
        <v>1.472053926902916</v>
      </c>
    </row>
    <row r="331" spans="1:5" hidden="1" x14ac:dyDescent="0.25">
      <c r="A331" t="s">
        <v>103</v>
      </c>
      <c r="B331" t="s">
        <v>717</v>
      </c>
      <c r="E331">
        <f t="shared" si="4"/>
        <v>0</v>
      </c>
    </row>
    <row r="332" spans="1:5" hidden="1" x14ac:dyDescent="0.25">
      <c r="A332" t="s">
        <v>103</v>
      </c>
      <c r="B332" t="s">
        <v>718</v>
      </c>
      <c r="E332">
        <f t="shared" si="4"/>
        <v>0</v>
      </c>
    </row>
    <row r="333" spans="1:5" hidden="1" x14ac:dyDescent="0.25">
      <c r="A333" t="s">
        <v>103</v>
      </c>
      <c r="B333" t="s">
        <v>719</v>
      </c>
      <c r="E333">
        <f t="shared" si="4"/>
        <v>0</v>
      </c>
    </row>
    <row r="334" spans="1:5" hidden="1" x14ac:dyDescent="0.25">
      <c r="A334" t="s">
        <v>103</v>
      </c>
      <c r="B334" t="s">
        <v>720</v>
      </c>
      <c r="E334">
        <f t="shared" ref="E334:E397" si="5">D334-D321</f>
        <v>0</v>
      </c>
    </row>
    <row r="335" spans="1:5" hidden="1" x14ac:dyDescent="0.25">
      <c r="A335" t="s">
        <v>103</v>
      </c>
      <c r="B335" t="s">
        <v>721</v>
      </c>
      <c r="E335">
        <f t="shared" si="5"/>
        <v>0</v>
      </c>
    </row>
    <row r="336" spans="1:5" hidden="1" x14ac:dyDescent="0.25">
      <c r="A336" t="s">
        <v>103</v>
      </c>
      <c r="B336" t="s">
        <v>722</v>
      </c>
      <c r="E336">
        <f t="shared" si="5"/>
        <v>0</v>
      </c>
    </row>
    <row r="337" spans="1:5" hidden="1" x14ac:dyDescent="0.25">
      <c r="A337" t="s">
        <v>103</v>
      </c>
      <c r="B337" t="s">
        <v>723</v>
      </c>
      <c r="E337">
        <f t="shared" si="5"/>
        <v>0</v>
      </c>
    </row>
    <row r="338" spans="1:5" hidden="1" x14ac:dyDescent="0.25">
      <c r="A338" t="s">
        <v>103</v>
      </c>
      <c r="B338" t="s">
        <v>724</v>
      </c>
      <c r="E338">
        <f t="shared" si="5"/>
        <v>0</v>
      </c>
    </row>
    <row r="339" spans="1:5" hidden="1" x14ac:dyDescent="0.25">
      <c r="A339" t="s">
        <v>103</v>
      </c>
      <c r="B339" t="s">
        <v>721</v>
      </c>
      <c r="E339">
        <f t="shared" si="5"/>
        <v>0</v>
      </c>
    </row>
    <row r="340" spans="1:5" hidden="1" x14ac:dyDescent="0.25">
      <c r="A340" t="s">
        <v>103</v>
      </c>
      <c r="B340" t="s">
        <v>725</v>
      </c>
      <c r="E340">
        <f t="shared" si="5"/>
        <v>0</v>
      </c>
    </row>
    <row r="341" spans="1:5" hidden="1" x14ac:dyDescent="0.25">
      <c r="A341">
        <v>34.075468000000001</v>
      </c>
      <c r="B341">
        <v>34.075468000000001</v>
      </c>
      <c r="C341">
        <v>0</v>
      </c>
      <c r="D341">
        <v>196.34</v>
      </c>
      <c r="E341">
        <f t="shared" si="5"/>
        <v>20.652000000000015</v>
      </c>
    </row>
    <row r="342" spans="1:5" hidden="1" x14ac:dyDescent="0.25">
      <c r="A342" t="s">
        <v>22</v>
      </c>
      <c r="E342">
        <f t="shared" si="5"/>
        <v>0</v>
      </c>
    </row>
    <row r="343" spans="1:5" hidden="1" x14ac:dyDescent="0.25">
      <c r="A343">
        <v>12000</v>
      </c>
      <c r="B343">
        <v>6.1283368575229596E-3</v>
      </c>
      <c r="C343">
        <v>2.6114521448900301</v>
      </c>
      <c r="D343">
        <v>1.2523768417729899</v>
      </c>
      <c r="E343">
        <f t="shared" si="5"/>
        <v>-1.1434016937486402</v>
      </c>
    </row>
    <row r="344" spans="1:5" hidden="1" x14ac:dyDescent="0.25">
      <c r="A344" t="s">
        <v>103</v>
      </c>
      <c r="B344" t="s">
        <v>726</v>
      </c>
      <c r="E344">
        <f t="shared" si="5"/>
        <v>0</v>
      </c>
    </row>
    <row r="345" spans="1:5" hidden="1" x14ac:dyDescent="0.25">
      <c r="A345" t="s">
        <v>103</v>
      </c>
      <c r="B345" t="s">
        <v>727</v>
      </c>
      <c r="E345">
        <f t="shared" si="5"/>
        <v>0</v>
      </c>
    </row>
    <row r="346" spans="1:5" hidden="1" x14ac:dyDescent="0.25">
      <c r="A346" t="s">
        <v>103</v>
      </c>
      <c r="B346" t="s">
        <v>718</v>
      </c>
      <c r="E346">
        <f t="shared" si="5"/>
        <v>0</v>
      </c>
    </row>
    <row r="347" spans="1:5" hidden="1" x14ac:dyDescent="0.25">
      <c r="A347" t="s">
        <v>103</v>
      </c>
      <c r="B347" t="s">
        <v>728</v>
      </c>
      <c r="E347">
        <f t="shared" si="5"/>
        <v>0</v>
      </c>
    </row>
    <row r="348" spans="1:5" hidden="1" x14ac:dyDescent="0.25">
      <c r="A348" t="s">
        <v>103</v>
      </c>
      <c r="B348" t="s">
        <v>729</v>
      </c>
      <c r="E348">
        <f t="shared" si="5"/>
        <v>0</v>
      </c>
    </row>
    <row r="349" spans="1:5" hidden="1" x14ac:dyDescent="0.25">
      <c r="A349" t="s">
        <v>103</v>
      </c>
      <c r="B349" t="s">
        <v>730</v>
      </c>
      <c r="E349">
        <f t="shared" si="5"/>
        <v>0</v>
      </c>
    </row>
    <row r="350" spans="1:5" hidden="1" x14ac:dyDescent="0.25">
      <c r="A350" t="s">
        <v>103</v>
      </c>
      <c r="B350" t="s">
        <v>731</v>
      </c>
      <c r="E350">
        <f t="shared" si="5"/>
        <v>0</v>
      </c>
    </row>
    <row r="351" spans="1:5" hidden="1" x14ac:dyDescent="0.25">
      <c r="A351" t="s">
        <v>103</v>
      </c>
      <c r="B351" t="s">
        <v>732</v>
      </c>
      <c r="E351">
        <f t="shared" si="5"/>
        <v>0</v>
      </c>
    </row>
    <row r="352" spans="1:5" hidden="1" x14ac:dyDescent="0.25">
      <c r="A352" t="s">
        <v>103</v>
      </c>
      <c r="B352" t="s">
        <v>733</v>
      </c>
      <c r="E352">
        <f t="shared" si="5"/>
        <v>0</v>
      </c>
    </row>
    <row r="353" spans="1:5" hidden="1" x14ac:dyDescent="0.25">
      <c r="A353" t="s">
        <v>103</v>
      </c>
      <c r="B353" t="s">
        <v>734</v>
      </c>
      <c r="E353">
        <f t="shared" si="5"/>
        <v>0</v>
      </c>
    </row>
    <row r="354" spans="1:5" hidden="1" x14ac:dyDescent="0.25">
      <c r="A354">
        <v>34.075468000000001</v>
      </c>
      <c r="B354">
        <v>34.075468000000001</v>
      </c>
      <c r="C354">
        <v>0</v>
      </c>
      <c r="D354">
        <v>213.226</v>
      </c>
      <c r="E354">
        <f t="shared" si="5"/>
        <v>16.885999999999996</v>
      </c>
    </row>
    <row r="355" spans="1:5" hidden="1" x14ac:dyDescent="0.25">
      <c r="A355" t="s">
        <v>23</v>
      </c>
      <c r="E355">
        <f t="shared" si="5"/>
        <v>0</v>
      </c>
    </row>
    <row r="356" spans="1:5" hidden="1" x14ac:dyDescent="0.25">
      <c r="A356">
        <v>17000</v>
      </c>
      <c r="B356">
        <v>9.8118854130937096E-3</v>
      </c>
      <c r="C356">
        <v>4.0858791133466204</v>
      </c>
      <c r="D356">
        <v>1.6089545066273601</v>
      </c>
      <c r="E356">
        <f t="shared" si="5"/>
        <v>0.35657766485437015</v>
      </c>
    </row>
    <row r="357" spans="1:5" hidden="1" x14ac:dyDescent="0.25">
      <c r="A357" t="s">
        <v>103</v>
      </c>
      <c r="B357" t="s">
        <v>724</v>
      </c>
      <c r="E357">
        <f t="shared" si="5"/>
        <v>0</v>
      </c>
    </row>
    <row r="358" spans="1:5" hidden="1" x14ac:dyDescent="0.25">
      <c r="A358" t="s">
        <v>103</v>
      </c>
      <c r="B358" t="s">
        <v>735</v>
      </c>
      <c r="E358">
        <f t="shared" si="5"/>
        <v>0</v>
      </c>
    </row>
    <row r="359" spans="1:5" hidden="1" x14ac:dyDescent="0.25">
      <c r="A359" t="s">
        <v>103</v>
      </c>
      <c r="B359" t="s">
        <v>736</v>
      </c>
      <c r="E359">
        <f t="shared" si="5"/>
        <v>0</v>
      </c>
    </row>
    <row r="360" spans="1:5" hidden="1" x14ac:dyDescent="0.25">
      <c r="A360" t="s">
        <v>103</v>
      </c>
      <c r="B360" t="s">
        <v>737</v>
      </c>
      <c r="E360">
        <f t="shared" si="5"/>
        <v>0</v>
      </c>
    </row>
    <row r="361" spans="1:5" hidden="1" x14ac:dyDescent="0.25">
      <c r="A361" t="s">
        <v>103</v>
      </c>
      <c r="B361" t="s">
        <v>738</v>
      </c>
      <c r="E361">
        <f t="shared" si="5"/>
        <v>0</v>
      </c>
    </row>
    <row r="362" spans="1:5" hidden="1" x14ac:dyDescent="0.25">
      <c r="A362" t="s">
        <v>103</v>
      </c>
      <c r="B362" t="s">
        <v>739</v>
      </c>
      <c r="E362">
        <f t="shared" si="5"/>
        <v>0</v>
      </c>
    </row>
    <row r="363" spans="1:5" hidden="1" x14ac:dyDescent="0.25">
      <c r="A363" t="s">
        <v>103</v>
      </c>
      <c r="B363" t="s">
        <v>740</v>
      </c>
      <c r="E363">
        <f t="shared" si="5"/>
        <v>0</v>
      </c>
    </row>
    <row r="364" spans="1:5" hidden="1" x14ac:dyDescent="0.25">
      <c r="A364" t="s">
        <v>103</v>
      </c>
      <c r="B364" t="s">
        <v>741</v>
      </c>
      <c r="E364">
        <f t="shared" si="5"/>
        <v>0</v>
      </c>
    </row>
    <row r="365" spans="1:5" hidden="1" x14ac:dyDescent="0.25">
      <c r="A365" t="s">
        <v>103</v>
      </c>
      <c r="B365" t="s">
        <v>742</v>
      </c>
      <c r="E365">
        <f t="shared" si="5"/>
        <v>0</v>
      </c>
    </row>
    <row r="366" spans="1:5" hidden="1" x14ac:dyDescent="0.25">
      <c r="A366" t="s">
        <v>103</v>
      </c>
      <c r="B366" t="s">
        <v>743</v>
      </c>
      <c r="E366">
        <f t="shared" si="5"/>
        <v>0</v>
      </c>
    </row>
    <row r="367" spans="1:5" hidden="1" x14ac:dyDescent="0.25">
      <c r="A367">
        <v>34.075468000000001</v>
      </c>
      <c r="B367">
        <v>34.075468000000001</v>
      </c>
      <c r="C367">
        <v>0</v>
      </c>
      <c r="D367">
        <v>239.93199999999999</v>
      </c>
      <c r="E367">
        <f t="shared" si="5"/>
        <v>26.705999999999989</v>
      </c>
    </row>
    <row r="368" spans="1:5" hidden="1" x14ac:dyDescent="0.25">
      <c r="A368" t="s">
        <v>24</v>
      </c>
      <c r="E368">
        <f t="shared" si="5"/>
        <v>0</v>
      </c>
    </row>
    <row r="369" spans="1:5" hidden="1" x14ac:dyDescent="0.25">
      <c r="A369">
        <v>15000</v>
      </c>
      <c r="B369" s="50">
        <v>7.8653810464880496E-4</v>
      </c>
      <c r="C369">
        <v>0.71503521215621202</v>
      </c>
      <c r="D369">
        <v>2.6641139245958501</v>
      </c>
      <c r="E369">
        <f t="shared" si="5"/>
        <v>1.05515941796849</v>
      </c>
    </row>
    <row r="370" spans="1:5" hidden="1" x14ac:dyDescent="0.25">
      <c r="A370" t="s">
        <v>103</v>
      </c>
      <c r="B370" t="s">
        <v>744</v>
      </c>
      <c r="E370">
        <f t="shared" si="5"/>
        <v>0</v>
      </c>
    </row>
    <row r="371" spans="1:5" hidden="1" x14ac:dyDescent="0.25">
      <c r="A371" t="s">
        <v>103</v>
      </c>
      <c r="B371" t="s">
        <v>745</v>
      </c>
      <c r="E371">
        <f t="shared" si="5"/>
        <v>0</v>
      </c>
    </row>
    <row r="372" spans="1:5" hidden="1" x14ac:dyDescent="0.25">
      <c r="A372" t="s">
        <v>103</v>
      </c>
      <c r="B372" t="s">
        <v>746</v>
      </c>
      <c r="E372">
        <f t="shared" si="5"/>
        <v>0</v>
      </c>
    </row>
    <row r="373" spans="1:5" hidden="1" x14ac:dyDescent="0.25">
      <c r="A373" t="s">
        <v>103</v>
      </c>
      <c r="B373" t="s">
        <v>747</v>
      </c>
      <c r="E373">
        <f t="shared" si="5"/>
        <v>0</v>
      </c>
    </row>
    <row r="374" spans="1:5" hidden="1" x14ac:dyDescent="0.25">
      <c r="A374" t="s">
        <v>103</v>
      </c>
      <c r="B374" t="s">
        <v>748</v>
      </c>
      <c r="E374">
        <f t="shared" si="5"/>
        <v>0</v>
      </c>
    </row>
    <row r="375" spans="1:5" hidden="1" x14ac:dyDescent="0.25">
      <c r="A375" t="s">
        <v>103</v>
      </c>
      <c r="B375" t="s">
        <v>749</v>
      </c>
      <c r="E375">
        <f t="shared" si="5"/>
        <v>0</v>
      </c>
    </row>
    <row r="376" spans="1:5" hidden="1" x14ac:dyDescent="0.25">
      <c r="A376" t="s">
        <v>103</v>
      </c>
      <c r="B376" t="s">
        <v>750</v>
      </c>
      <c r="E376">
        <f t="shared" si="5"/>
        <v>0</v>
      </c>
    </row>
    <row r="377" spans="1:5" hidden="1" x14ac:dyDescent="0.25">
      <c r="A377" t="s">
        <v>103</v>
      </c>
      <c r="B377" t="s">
        <v>751</v>
      </c>
      <c r="E377">
        <f t="shared" si="5"/>
        <v>0</v>
      </c>
    </row>
    <row r="378" spans="1:5" hidden="1" x14ac:dyDescent="0.25">
      <c r="A378" t="s">
        <v>103</v>
      </c>
      <c r="B378" t="s">
        <v>752</v>
      </c>
      <c r="E378">
        <f t="shared" si="5"/>
        <v>0</v>
      </c>
    </row>
    <row r="379" spans="1:5" hidden="1" x14ac:dyDescent="0.25">
      <c r="A379" t="s">
        <v>103</v>
      </c>
      <c r="B379" t="s">
        <v>753</v>
      </c>
      <c r="E379">
        <f t="shared" si="5"/>
        <v>0</v>
      </c>
    </row>
    <row r="380" spans="1:5" hidden="1" x14ac:dyDescent="0.25">
      <c r="A380">
        <v>34.075468000000001</v>
      </c>
      <c r="B380">
        <v>34.075468000000001</v>
      </c>
      <c r="C380">
        <v>0</v>
      </c>
      <c r="D380">
        <v>309.017</v>
      </c>
      <c r="E380">
        <f t="shared" si="5"/>
        <v>69.085000000000008</v>
      </c>
    </row>
    <row r="381" spans="1:5" hidden="1" x14ac:dyDescent="0.25">
      <c r="A381" t="s">
        <v>25</v>
      </c>
      <c r="E381">
        <f t="shared" si="5"/>
        <v>0</v>
      </c>
    </row>
    <row r="382" spans="1:5" hidden="1" x14ac:dyDescent="0.25">
      <c r="A382">
        <v>14000</v>
      </c>
      <c r="B382" s="50">
        <v>1.40158651753087E-4</v>
      </c>
      <c r="C382">
        <v>4.3054455113507597</v>
      </c>
      <c r="D382">
        <v>3.9902031223447998</v>
      </c>
      <c r="E382">
        <f t="shared" si="5"/>
        <v>1.3260891977489497</v>
      </c>
    </row>
    <row r="383" spans="1:5" hidden="1" x14ac:dyDescent="0.25">
      <c r="A383" t="s">
        <v>103</v>
      </c>
      <c r="B383" t="s">
        <v>754</v>
      </c>
      <c r="E383">
        <f t="shared" si="5"/>
        <v>0</v>
      </c>
    </row>
    <row r="384" spans="1:5" hidden="1" x14ac:dyDescent="0.25">
      <c r="A384" t="s">
        <v>103</v>
      </c>
      <c r="B384" t="s">
        <v>755</v>
      </c>
      <c r="E384">
        <f t="shared" si="5"/>
        <v>0</v>
      </c>
    </row>
    <row r="385" spans="1:5" hidden="1" x14ac:dyDescent="0.25">
      <c r="A385" t="s">
        <v>103</v>
      </c>
      <c r="B385" t="s">
        <v>756</v>
      </c>
      <c r="E385">
        <f t="shared" si="5"/>
        <v>0</v>
      </c>
    </row>
    <row r="386" spans="1:5" hidden="1" x14ac:dyDescent="0.25">
      <c r="A386" t="s">
        <v>103</v>
      </c>
      <c r="B386" t="s">
        <v>757</v>
      </c>
      <c r="E386">
        <f t="shared" si="5"/>
        <v>0</v>
      </c>
    </row>
    <row r="387" spans="1:5" hidden="1" x14ac:dyDescent="0.25">
      <c r="A387" t="s">
        <v>103</v>
      </c>
      <c r="B387" t="s">
        <v>758</v>
      </c>
      <c r="E387">
        <f t="shared" si="5"/>
        <v>0</v>
      </c>
    </row>
    <row r="388" spans="1:5" hidden="1" x14ac:dyDescent="0.25">
      <c r="A388" t="s">
        <v>103</v>
      </c>
      <c r="B388" t="s">
        <v>759</v>
      </c>
      <c r="E388">
        <f t="shared" si="5"/>
        <v>0</v>
      </c>
    </row>
    <row r="389" spans="1:5" hidden="1" x14ac:dyDescent="0.25">
      <c r="A389" t="s">
        <v>103</v>
      </c>
      <c r="B389" t="s">
        <v>760</v>
      </c>
      <c r="E389">
        <f t="shared" si="5"/>
        <v>0</v>
      </c>
    </row>
    <row r="390" spans="1:5" hidden="1" x14ac:dyDescent="0.25">
      <c r="A390" t="s">
        <v>103</v>
      </c>
      <c r="B390" t="s">
        <v>761</v>
      </c>
      <c r="E390">
        <f t="shared" si="5"/>
        <v>0</v>
      </c>
    </row>
    <row r="391" spans="1:5" hidden="1" x14ac:dyDescent="0.25">
      <c r="A391" t="s">
        <v>103</v>
      </c>
      <c r="B391" t="s">
        <v>762</v>
      </c>
      <c r="E391">
        <f t="shared" si="5"/>
        <v>0</v>
      </c>
    </row>
    <row r="392" spans="1:5" hidden="1" x14ac:dyDescent="0.25">
      <c r="A392" t="s">
        <v>103</v>
      </c>
      <c r="B392" t="s">
        <v>763</v>
      </c>
      <c r="E392">
        <f t="shared" si="5"/>
        <v>0</v>
      </c>
    </row>
    <row r="393" spans="1:5" hidden="1" x14ac:dyDescent="0.25">
      <c r="A393">
        <v>34.075468000000001</v>
      </c>
      <c r="B393">
        <v>34.075468000000001</v>
      </c>
      <c r="C393">
        <v>0</v>
      </c>
      <c r="D393">
        <v>342.40800000000002</v>
      </c>
      <c r="E393">
        <f t="shared" si="5"/>
        <v>33.39100000000002</v>
      </c>
    </row>
    <row r="394" spans="1:5" hidden="1" x14ac:dyDescent="0.25">
      <c r="A394" t="s">
        <v>26</v>
      </c>
      <c r="E394">
        <f t="shared" si="5"/>
        <v>0</v>
      </c>
    </row>
    <row r="395" spans="1:5" hidden="1" x14ac:dyDescent="0.25">
      <c r="A395">
        <v>19000</v>
      </c>
      <c r="B395">
        <v>3.9819920064221798E-3</v>
      </c>
      <c r="C395">
        <v>1.27987824104061</v>
      </c>
      <c r="D395">
        <v>3.2416052205620498</v>
      </c>
      <c r="E395">
        <f t="shared" si="5"/>
        <v>-0.74859790178274999</v>
      </c>
    </row>
    <row r="396" spans="1:5" hidden="1" x14ac:dyDescent="0.25">
      <c r="A396" t="s">
        <v>103</v>
      </c>
      <c r="B396" t="s">
        <v>764</v>
      </c>
      <c r="E396">
        <f t="shared" si="5"/>
        <v>0</v>
      </c>
    </row>
    <row r="397" spans="1:5" hidden="1" x14ac:dyDescent="0.25">
      <c r="A397" t="s">
        <v>103</v>
      </c>
      <c r="B397" t="s">
        <v>765</v>
      </c>
      <c r="E397">
        <f t="shared" si="5"/>
        <v>0</v>
      </c>
    </row>
    <row r="398" spans="1:5" hidden="1" x14ac:dyDescent="0.25">
      <c r="A398" t="s">
        <v>103</v>
      </c>
      <c r="B398" t="s">
        <v>766</v>
      </c>
      <c r="E398">
        <f t="shared" ref="E398:E461" si="6">D398-D385</f>
        <v>0</v>
      </c>
    </row>
    <row r="399" spans="1:5" hidden="1" x14ac:dyDescent="0.25">
      <c r="A399" t="s">
        <v>103</v>
      </c>
      <c r="B399" t="s">
        <v>767</v>
      </c>
      <c r="E399">
        <f t="shared" si="6"/>
        <v>0</v>
      </c>
    </row>
    <row r="400" spans="1:5" hidden="1" x14ac:dyDescent="0.25">
      <c r="A400" t="s">
        <v>103</v>
      </c>
      <c r="B400" t="s">
        <v>768</v>
      </c>
      <c r="E400">
        <f t="shared" si="6"/>
        <v>0</v>
      </c>
    </row>
    <row r="401" spans="1:5" hidden="1" x14ac:dyDescent="0.25">
      <c r="A401" t="s">
        <v>103</v>
      </c>
      <c r="B401" t="s">
        <v>769</v>
      </c>
      <c r="E401">
        <f t="shared" si="6"/>
        <v>0</v>
      </c>
    </row>
    <row r="402" spans="1:5" hidden="1" x14ac:dyDescent="0.25">
      <c r="A402" t="s">
        <v>103</v>
      </c>
      <c r="B402" t="s">
        <v>770</v>
      </c>
      <c r="E402">
        <f t="shared" si="6"/>
        <v>0</v>
      </c>
    </row>
    <row r="403" spans="1:5" hidden="1" x14ac:dyDescent="0.25">
      <c r="A403" t="s">
        <v>103</v>
      </c>
      <c r="B403" t="s">
        <v>771</v>
      </c>
      <c r="E403">
        <f t="shared" si="6"/>
        <v>0</v>
      </c>
    </row>
    <row r="404" spans="1:5" hidden="1" x14ac:dyDescent="0.25">
      <c r="A404" t="s">
        <v>103</v>
      </c>
      <c r="B404" t="s">
        <v>772</v>
      </c>
      <c r="E404">
        <f t="shared" si="6"/>
        <v>0</v>
      </c>
    </row>
    <row r="405" spans="1:5" hidden="1" x14ac:dyDescent="0.25">
      <c r="A405" t="s">
        <v>103</v>
      </c>
      <c r="B405" t="s">
        <v>773</v>
      </c>
      <c r="E405">
        <f t="shared" si="6"/>
        <v>0</v>
      </c>
    </row>
    <row r="406" spans="1:5" hidden="1" x14ac:dyDescent="0.25">
      <c r="A406">
        <v>34.075468000000001</v>
      </c>
      <c r="B406">
        <v>34.075468000000001</v>
      </c>
      <c r="C406">
        <v>0</v>
      </c>
      <c r="D406">
        <v>411.017</v>
      </c>
      <c r="E406">
        <f t="shared" si="6"/>
        <v>68.60899999999998</v>
      </c>
    </row>
    <row r="407" spans="1:5" x14ac:dyDescent="0.25">
      <c r="A407" s="49" t="s">
        <v>27</v>
      </c>
      <c r="B407" s="49"/>
      <c r="C407" s="49"/>
      <c r="D407" s="49"/>
      <c r="E407" s="49">
        <f t="shared" si="6"/>
        <v>0</v>
      </c>
    </row>
    <row r="408" spans="1:5" x14ac:dyDescent="0.25">
      <c r="A408" s="49">
        <v>11000</v>
      </c>
      <c r="B408" s="51">
        <v>5.7428336323526996E-4</v>
      </c>
      <c r="C408" s="49">
        <v>1.4011383918681799</v>
      </c>
      <c r="D408" s="49">
        <v>0.671867740355784</v>
      </c>
      <c r="E408" s="49">
        <f t="shared" si="6"/>
        <v>-2.5697374802062658</v>
      </c>
    </row>
    <row r="409" spans="1:5" x14ac:dyDescent="0.25">
      <c r="A409" s="49" t="s">
        <v>103</v>
      </c>
      <c r="B409" s="49" t="s">
        <v>774</v>
      </c>
      <c r="C409" s="49"/>
      <c r="D409" s="49"/>
      <c r="E409" s="49">
        <f t="shared" si="6"/>
        <v>0</v>
      </c>
    </row>
    <row r="410" spans="1:5" x14ac:dyDescent="0.25">
      <c r="A410" s="49" t="s">
        <v>103</v>
      </c>
      <c r="B410" s="49" t="s">
        <v>775</v>
      </c>
      <c r="C410" s="49"/>
      <c r="D410" s="49"/>
      <c r="E410" s="49">
        <f t="shared" si="6"/>
        <v>0</v>
      </c>
    </row>
    <row r="411" spans="1:5" x14ac:dyDescent="0.25">
      <c r="A411" s="49" t="s">
        <v>103</v>
      </c>
      <c r="B411" s="49" t="s">
        <v>776</v>
      </c>
      <c r="C411" s="49"/>
      <c r="D411" s="49"/>
      <c r="E411" s="49">
        <f t="shared" si="6"/>
        <v>0</v>
      </c>
    </row>
    <row r="412" spans="1:5" x14ac:dyDescent="0.25">
      <c r="A412" s="49" t="s">
        <v>103</v>
      </c>
      <c r="B412" s="49" t="s">
        <v>777</v>
      </c>
      <c r="C412" s="49"/>
      <c r="D412" s="49"/>
      <c r="E412" s="49">
        <f t="shared" si="6"/>
        <v>0</v>
      </c>
    </row>
    <row r="413" spans="1:5" x14ac:dyDescent="0.25">
      <c r="A413" s="49" t="s">
        <v>103</v>
      </c>
      <c r="B413" s="49" t="s">
        <v>778</v>
      </c>
      <c r="C413" s="49"/>
      <c r="D413" s="49"/>
      <c r="E413" s="49">
        <f t="shared" si="6"/>
        <v>0</v>
      </c>
    </row>
    <row r="414" spans="1:5" x14ac:dyDescent="0.25">
      <c r="A414" s="49" t="s">
        <v>103</v>
      </c>
      <c r="B414" s="49" t="s">
        <v>779</v>
      </c>
      <c r="C414" s="49"/>
      <c r="D414" s="49"/>
      <c r="E414" s="49">
        <f t="shared" si="6"/>
        <v>0</v>
      </c>
    </row>
    <row r="415" spans="1:5" x14ac:dyDescent="0.25">
      <c r="A415" s="49" t="s">
        <v>103</v>
      </c>
      <c r="B415" s="49" t="s">
        <v>780</v>
      </c>
      <c r="C415" s="49"/>
      <c r="D415" s="49"/>
      <c r="E415" s="49">
        <f t="shared" si="6"/>
        <v>0</v>
      </c>
    </row>
    <row r="416" spans="1:5" x14ac:dyDescent="0.25">
      <c r="A416" s="49" t="s">
        <v>103</v>
      </c>
      <c r="B416" s="49" t="s">
        <v>781</v>
      </c>
      <c r="C416" s="49"/>
      <c r="D416" s="49"/>
      <c r="E416" s="49">
        <f t="shared" si="6"/>
        <v>0</v>
      </c>
    </row>
    <row r="417" spans="1:5" x14ac:dyDescent="0.25">
      <c r="A417" s="49" t="s">
        <v>103</v>
      </c>
      <c r="B417" s="49" t="s">
        <v>782</v>
      </c>
      <c r="C417" s="49"/>
      <c r="D417" s="49"/>
      <c r="E417" s="49">
        <f t="shared" si="6"/>
        <v>0</v>
      </c>
    </row>
    <row r="418" spans="1:5" x14ac:dyDescent="0.25">
      <c r="A418" s="49" t="s">
        <v>103</v>
      </c>
      <c r="B418" s="49" t="s">
        <v>783</v>
      </c>
      <c r="C418" s="49"/>
      <c r="D418" s="49"/>
      <c r="E418" s="49">
        <f t="shared" si="6"/>
        <v>0</v>
      </c>
    </row>
    <row r="419" spans="1:5" x14ac:dyDescent="0.25">
      <c r="A419" s="49">
        <v>34.075468000000001</v>
      </c>
      <c r="B419" s="49">
        <v>34.075468000000001</v>
      </c>
      <c r="C419" s="49">
        <v>0</v>
      </c>
      <c r="D419" s="49">
        <v>425.61399999999998</v>
      </c>
      <c r="E419" s="49">
        <f t="shared" si="6"/>
        <v>14.59699999999998</v>
      </c>
    </row>
    <row r="420" spans="1:5" hidden="1" x14ac:dyDescent="0.25">
      <c r="A420" t="s">
        <v>28</v>
      </c>
      <c r="E420">
        <f t="shared" si="6"/>
        <v>0</v>
      </c>
    </row>
    <row r="421" spans="1:5" hidden="1" x14ac:dyDescent="0.25">
      <c r="A421">
        <v>16000</v>
      </c>
      <c r="B421">
        <v>8.1162337272514193E-3</v>
      </c>
      <c r="C421">
        <v>0.72690728015925798</v>
      </c>
      <c r="D421">
        <v>0.13528322247549801</v>
      </c>
      <c r="E421">
        <f t="shared" si="6"/>
        <v>-0.53658451788028594</v>
      </c>
    </row>
    <row r="422" spans="1:5" hidden="1" x14ac:dyDescent="0.25">
      <c r="A422" t="s">
        <v>103</v>
      </c>
      <c r="B422" t="s">
        <v>784</v>
      </c>
      <c r="E422">
        <f t="shared" si="6"/>
        <v>0</v>
      </c>
    </row>
    <row r="423" spans="1:5" hidden="1" x14ac:dyDescent="0.25">
      <c r="A423" t="s">
        <v>103</v>
      </c>
      <c r="B423" t="s">
        <v>785</v>
      </c>
      <c r="E423">
        <f t="shared" si="6"/>
        <v>0</v>
      </c>
    </row>
    <row r="424" spans="1:5" hidden="1" x14ac:dyDescent="0.25">
      <c r="A424" t="s">
        <v>103</v>
      </c>
      <c r="B424" t="s">
        <v>786</v>
      </c>
      <c r="E424">
        <f t="shared" si="6"/>
        <v>0</v>
      </c>
    </row>
    <row r="425" spans="1:5" hidden="1" x14ac:dyDescent="0.25">
      <c r="A425" t="s">
        <v>103</v>
      </c>
      <c r="B425" t="s">
        <v>787</v>
      </c>
      <c r="E425">
        <f t="shared" si="6"/>
        <v>0</v>
      </c>
    </row>
    <row r="426" spans="1:5" hidden="1" x14ac:dyDescent="0.25">
      <c r="A426" t="s">
        <v>103</v>
      </c>
      <c r="B426" t="s">
        <v>788</v>
      </c>
      <c r="E426">
        <f t="shared" si="6"/>
        <v>0</v>
      </c>
    </row>
    <row r="427" spans="1:5" hidden="1" x14ac:dyDescent="0.25">
      <c r="A427" t="s">
        <v>103</v>
      </c>
      <c r="B427" t="s">
        <v>789</v>
      </c>
      <c r="E427">
        <f t="shared" si="6"/>
        <v>0</v>
      </c>
    </row>
    <row r="428" spans="1:5" hidden="1" x14ac:dyDescent="0.25">
      <c r="A428" t="s">
        <v>103</v>
      </c>
      <c r="B428" t="s">
        <v>790</v>
      </c>
      <c r="E428">
        <f t="shared" si="6"/>
        <v>0</v>
      </c>
    </row>
    <row r="429" spans="1:5" hidden="1" x14ac:dyDescent="0.25">
      <c r="A429" t="s">
        <v>103</v>
      </c>
      <c r="B429" t="s">
        <v>791</v>
      </c>
      <c r="E429">
        <f t="shared" si="6"/>
        <v>0</v>
      </c>
    </row>
    <row r="430" spans="1:5" hidden="1" x14ac:dyDescent="0.25">
      <c r="A430" t="s">
        <v>103</v>
      </c>
      <c r="B430" t="s">
        <v>792</v>
      </c>
      <c r="E430">
        <f t="shared" si="6"/>
        <v>0</v>
      </c>
    </row>
    <row r="431" spans="1:5" hidden="1" x14ac:dyDescent="0.25">
      <c r="A431" t="s">
        <v>103</v>
      </c>
      <c r="B431" t="s">
        <v>793</v>
      </c>
      <c r="E431">
        <f t="shared" si="6"/>
        <v>0</v>
      </c>
    </row>
    <row r="432" spans="1:5" hidden="1" x14ac:dyDescent="0.25">
      <c r="A432">
        <v>34.075468000000001</v>
      </c>
      <c r="B432">
        <v>34.075468000000001</v>
      </c>
      <c r="C432">
        <v>0</v>
      </c>
      <c r="D432">
        <v>447.22300000000001</v>
      </c>
      <c r="E432">
        <f t="shared" si="6"/>
        <v>21.609000000000037</v>
      </c>
    </row>
    <row r="433" spans="1:5" hidden="1" x14ac:dyDescent="0.25">
      <c r="A433" t="s">
        <v>29</v>
      </c>
      <c r="E433">
        <f t="shared" si="6"/>
        <v>0</v>
      </c>
    </row>
    <row r="434" spans="1:5" hidden="1" x14ac:dyDescent="0.25">
      <c r="A434">
        <v>13000</v>
      </c>
      <c r="B434">
        <v>4.7570684348443599E-3</v>
      </c>
      <c r="C434">
        <v>2.1610279382691999</v>
      </c>
      <c r="D434">
        <v>3.5534585008529098</v>
      </c>
      <c r="E434">
        <f t="shared" si="6"/>
        <v>3.418175278377412</v>
      </c>
    </row>
    <row r="435" spans="1:5" hidden="1" x14ac:dyDescent="0.25">
      <c r="A435" t="s">
        <v>103</v>
      </c>
      <c r="B435" t="s">
        <v>794</v>
      </c>
      <c r="E435">
        <f t="shared" si="6"/>
        <v>0</v>
      </c>
    </row>
    <row r="436" spans="1:5" hidden="1" x14ac:dyDescent="0.25">
      <c r="A436" t="s">
        <v>103</v>
      </c>
      <c r="B436" t="s">
        <v>795</v>
      </c>
      <c r="E436">
        <f t="shared" si="6"/>
        <v>0</v>
      </c>
    </row>
    <row r="437" spans="1:5" hidden="1" x14ac:dyDescent="0.25">
      <c r="A437" t="s">
        <v>103</v>
      </c>
      <c r="B437" t="s">
        <v>796</v>
      </c>
      <c r="E437">
        <f t="shared" si="6"/>
        <v>0</v>
      </c>
    </row>
    <row r="438" spans="1:5" hidden="1" x14ac:dyDescent="0.25">
      <c r="A438" t="s">
        <v>103</v>
      </c>
      <c r="B438" t="s">
        <v>797</v>
      </c>
      <c r="E438">
        <f t="shared" si="6"/>
        <v>0</v>
      </c>
    </row>
    <row r="439" spans="1:5" hidden="1" x14ac:dyDescent="0.25">
      <c r="A439" t="s">
        <v>103</v>
      </c>
      <c r="B439" t="s">
        <v>798</v>
      </c>
      <c r="E439">
        <f t="shared" si="6"/>
        <v>0</v>
      </c>
    </row>
    <row r="440" spans="1:5" hidden="1" x14ac:dyDescent="0.25">
      <c r="A440" t="s">
        <v>103</v>
      </c>
      <c r="B440" t="s">
        <v>799</v>
      </c>
      <c r="E440">
        <f t="shared" si="6"/>
        <v>0</v>
      </c>
    </row>
    <row r="441" spans="1:5" hidden="1" x14ac:dyDescent="0.25">
      <c r="A441" t="s">
        <v>103</v>
      </c>
      <c r="B441" t="s">
        <v>800</v>
      </c>
      <c r="E441">
        <f t="shared" si="6"/>
        <v>0</v>
      </c>
    </row>
    <row r="442" spans="1:5" hidden="1" x14ac:dyDescent="0.25">
      <c r="A442" t="s">
        <v>103</v>
      </c>
      <c r="B442" t="s">
        <v>801</v>
      </c>
      <c r="E442">
        <f t="shared" si="6"/>
        <v>0</v>
      </c>
    </row>
    <row r="443" spans="1:5" hidden="1" x14ac:dyDescent="0.25">
      <c r="A443" t="s">
        <v>103</v>
      </c>
      <c r="B443" t="s">
        <v>802</v>
      </c>
      <c r="E443">
        <f t="shared" si="6"/>
        <v>0</v>
      </c>
    </row>
    <row r="444" spans="1:5" hidden="1" x14ac:dyDescent="0.25">
      <c r="A444" t="s">
        <v>103</v>
      </c>
      <c r="B444" t="s">
        <v>803</v>
      </c>
      <c r="E444">
        <f t="shared" si="6"/>
        <v>0</v>
      </c>
    </row>
    <row r="445" spans="1:5" hidden="1" x14ac:dyDescent="0.25">
      <c r="A445">
        <v>34.075468000000001</v>
      </c>
      <c r="B445">
        <v>34.075468000000001</v>
      </c>
      <c r="C445">
        <v>0</v>
      </c>
      <c r="D445">
        <v>482.846</v>
      </c>
      <c r="E445">
        <f t="shared" si="6"/>
        <v>35.62299999999999</v>
      </c>
    </row>
    <row r="446" spans="1:5" hidden="1" x14ac:dyDescent="0.25">
      <c r="A446" t="s">
        <v>30</v>
      </c>
      <c r="E446">
        <f t="shared" si="6"/>
        <v>0</v>
      </c>
    </row>
    <row r="447" spans="1:5" hidden="1" x14ac:dyDescent="0.25">
      <c r="A447">
        <v>19000</v>
      </c>
      <c r="B447" s="50">
        <v>8.2710682447023197E-4</v>
      </c>
      <c r="C447">
        <v>3.6100475025728702</v>
      </c>
      <c r="D447">
        <v>3.4737597293111402</v>
      </c>
      <c r="E447">
        <f t="shared" si="6"/>
        <v>-7.9698771541769631E-2</v>
      </c>
    </row>
    <row r="448" spans="1:5" hidden="1" x14ac:dyDescent="0.25">
      <c r="A448" t="s">
        <v>103</v>
      </c>
      <c r="B448" t="s">
        <v>804</v>
      </c>
      <c r="E448">
        <f t="shared" si="6"/>
        <v>0</v>
      </c>
    </row>
    <row r="449" spans="1:5" hidden="1" x14ac:dyDescent="0.25">
      <c r="A449" t="s">
        <v>103</v>
      </c>
      <c r="B449" t="s">
        <v>805</v>
      </c>
      <c r="E449">
        <f t="shared" si="6"/>
        <v>0</v>
      </c>
    </row>
    <row r="450" spans="1:5" hidden="1" x14ac:dyDescent="0.25">
      <c r="A450" t="s">
        <v>103</v>
      </c>
      <c r="B450" t="s">
        <v>806</v>
      </c>
      <c r="E450">
        <f t="shared" si="6"/>
        <v>0</v>
      </c>
    </row>
    <row r="451" spans="1:5" hidden="1" x14ac:dyDescent="0.25">
      <c r="A451" t="s">
        <v>103</v>
      </c>
      <c r="B451" t="s">
        <v>807</v>
      </c>
      <c r="E451">
        <f t="shared" si="6"/>
        <v>0</v>
      </c>
    </row>
    <row r="452" spans="1:5" hidden="1" x14ac:dyDescent="0.25">
      <c r="A452" t="s">
        <v>103</v>
      </c>
      <c r="B452" t="s">
        <v>808</v>
      </c>
      <c r="E452">
        <f t="shared" si="6"/>
        <v>0</v>
      </c>
    </row>
    <row r="453" spans="1:5" hidden="1" x14ac:dyDescent="0.25">
      <c r="A453" t="s">
        <v>103</v>
      </c>
      <c r="B453" t="s">
        <v>809</v>
      </c>
      <c r="E453">
        <f t="shared" si="6"/>
        <v>0</v>
      </c>
    </row>
    <row r="454" spans="1:5" hidden="1" x14ac:dyDescent="0.25">
      <c r="A454" t="s">
        <v>103</v>
      </c>
      <c r="B454" t="s">
        <v>810</v>
      </c>
      <c r="E454">
        <f t="shared" si="6"/>
        <v>0</v>
      </c>
    </row>
    <row r="455" spans="1:5" hidden="1" x14ac:dyDescent="0.25">
      <c r="A455" t="s">
        <v>103</v>
      </c>
      <c r="B455" t="s">
        <v>811</v>
      </c>
      <c r="E455">
        <f t="shared" si="6"/>
        <v>0</v>
      </c>
    </row>
    <row r="456" spans="1:5" hidden="1" x14ac:dyDescent="0.25">
      <c r="A456" t="s">
        <v>103</v>
      </c>
      <c r="B456" t="s">
        <v>812</v>
      </c>
      <c r="E456">
        <f t="shared" si="6"/>
        <v>0</v>
      </c>
    </row>
    <row r="457" spans="1:5" hidden="1" x14ac:dyDescent="0.25">
      <c r="A457" t="s">
        <v>103</v>
      </c>
      <c r="B457" t="s">
        <v>813</v>
      </c>
      <c r="E457">
        <f t="shared" si="6"/>
        <v>0</v>
      </c>
    </row>
    <row r="458" spans="1:5" hidden="1" x14ac:dyDescent="0.25">
      <c r="A458">
        <v>34.075468000000001</v>
      </c>
      <c r="B458">
        <v>34.075468000000001</v>
      </c>
      <c r="C458">
        <v>0</v>
      </c>
      <c r="D458">
        <v>517.17600000000004</v>
      </c>
      <c r="E458">
        <f t="shared" si="6"/>
        <v>34.330000000000041</v>
      </c>
    </row>
    <row r="459" spans="1:5" hidden="1" x14ac:dyDescent="0.25">
      <c r="A459" t="s">
        <v>31</v>
      </c>
      <c r="E459">
        <f t="shared" si="6"/>
        <v>0</v>
      </c>
    </row>
    <row r="460" spans="1:5" hidden="1" x14ac:dyDescent="0.25">
      <c r="A460">
        <v>18000</v>
      </c>
      <c r="B460">
        <v>8.6683035658396603E-3</v>
      </c>
      <c r="C460">
        <v>0.106187307655025</v>
      </c>
      <c r="D460">
        <v>4.1166467351565199</v>
      </c>
      <c r="E460">
        <f t="shared" si="6"/>
        <v>0.64288700584537972</v>
      </c>
    </row>
    <row r="461" spans="1:5" hidden="1" x14ac:dyDescent="0.25">
      <c r="A461" t="s">
        <v>104</v>
      </c>
      <c r="B461" t="s">
        <v>814</v>
      </c>
      <c r="E461">
        <f t="shared" si="6"/>
        <v>0</v>
      </c>
    </row>
    <row r="462" spans="1:5" hidden="1" x14ac:dyDescent="0.25">
      <c r="A462" t="s">
        <v>104</v>
      </c>
      <c r="B462" t="s">
        <v>815</v>
      </c>
      <c r="E462">
        <f t="shared" ref="E462:E525" si="7">D462-D449</f>
        <v>0</v>
      </c>
    </row>
    <row r="463" spans="1:5" hidden="1" x14ac:dyDescent="0.25">
      <c r="A463" t="s">
        <v>105</v>
      </c>
      <c r="B463" t="s">
        <v>816</v>
      </c>
      <c r="E463">
        <f t="shared" si="7"/>
        <v>0</v>
      </c>
    </row>
    <row r="464" spans="1:5" hidden="1" x14ac:dyDescent="0.25">
      <c r="A464" t="s">
        <v>104</v>
      </c>
      <c r="B464" t="s">
        <v>817</v>
      </c>
      <c r="E464">
        <f t="shared" si="7"/>
        <v>0</v>
      </c>
    </row>
    <row r="465" spans="1:5" hidden="1" x14ac:dyDescent="0.25">
      <c r="A465" t="s">
        <v>106</v>
      </c>
      <c r="B465" t="s">
        <v>818</v>
      </c>
      <c r="E465">
        <f t="shared" si="7"/>
        <v>0</v>
      </c>
    </row>
    <row r="466" spans="1:5" hidden="1" x14ac:dyDescent="0.25">
      <c r="A466" t="s">
        <v>107</v>
      </c>
      <c r="B466" t="s">
        <v>819</v>
      </c>
      <c r="E466">
        <f t="shared" si="7"/>
        <v>0</v>
      </c>
    </row>
    <row r="467" spans="1:5" hidden="1" x14ac:dyDescent="0.25">
      <c r="A467" t="s">
        <v>108</v>
      </c>
      <c r="B467" t="s">
        <v>820</v>
      </c>
      <c r="E467">
        <f t="shared" si="7"/>
        <v>0</v>
      </c>
    </row>
    <row r="468" spans="1:5" hidden="1" x14ac:dyDescent="0.25">
      <c r="A468" t="s">
        <v>108</v>
      </c>
      <c r="B468" t="s">
        <v>821</v>
      </c>
      <c r="E468">
        <f t="shared" si="7"/>
        <v>0</v>
      </c>
    </row>
    <row r="469" spans="1:5" hidden="1" x14ac:dyDescent="0.25">
      <c r="A469" t="s">
        <v>108</v>
      </c>
      <c r="B469" t="s">
        <v>822</v>
      </c>
      <c r="E469">
        <f t="shared" si="7"/>
        <v>0</v>
      </c>
    </row>
    <row r="470" spans="1:5" hidden="1" x14ac:dyDescent="0.25">
      <c r="A470" t="s">
        <v>105</v>
      </c>
      <c r="B470" t="s">
        <v>823</v>
      </c>
      <c r="E470">
        <f t="shared" si="7"/>
        <v>0</v>
      </c>
    </row>
    <row r="471" spans="1:5" hidden="1" x14ac:dyDescent="0.25">
      <c r="A471">
        <v>34.077648000000003</v>
      </c>
      <c r="B471">
        <v>34.213867999999998</v>
      </c>
      <c r="C471">
        <v>0.117968</v>
      </c>
      <c r="D471">
        <v>2891.7559999999999</v>
      </c>
      <c r="E471">
        <f t="shared" si="7"/>
        <v>2374.58</v>
      </c>
    </row>
    <row r="472" spans="1:5" hidden="1" x14ac:dyDescent="0.25">
      <c r="A472" t="s">
        <v>32</v>
      </c>
      <c r="E472">
        <f t="shared" si="7"/>
        <v>0</v>
      </c>
    </row>
    <row r="473" spans="1:5" hidden="1" x14ac:dyDescent="0.25">
      <c r="A473">
        <v>15000</v>
      </c>
      <c r="B473">
        <v>5.4642895839032597E-3</v>
      </c>
      <c r="C473">
        <v>4.2338390955615601</v>
      </c>
      <c r="D473">
        <v>2.6153610347858498</v>
      </c>
      <c r="E473">
        <f t="shared" si="7"/>
        <v>-1.5012857003706701</v>
      </c>
    </row>
    <row r="474" spans="1:5" hidden="1" x14ac:dyDescent="0.25">
      <c r="A474" t="s">
        <v>103</v>
      </c>
      <c r="B474" t="s">
        <v>824</v>
      </c>
      <c r="E474">
        <f t="shared" si="7"/>
        <v>0</v>
      </c>
    </row>
    <row r="475" spans="1:5" hidden="1" x14ac:dyDescent="0.25">
      <c r="A475" t="s">
        <v>103</v>
      </c>
      <c r="B475" t="s">
        <v>825</v>
      </c>
      <c r="E475">
        <f t="shared" si="7"/>
        <v>0</v>
      </c>
    </row>
    <row r="476" spans="1:5" hidden="1" x14ac:dyDescent="0.25">
      <c r="A476" t="s">
        <v>103</v>
      </c>
      <c r="B476" t="s">
        <v>826</v>
      </c>
      <c r="E476">
        <f t="shared" si="7"/>
        <v>0</v>
      </c>
    </row>
    <row r="477" spans="1:5" hidden="1" x14ac:dyDescent="0.25">
      <c r="A477" t="s">
        <v>103</v>
      </c>
      <c r="B477" t="s">
        <v>827</v>
      </c>
      <c r="E477">
        <f t="shared" si="7"/>
        <v>0</v>
      </c>
    </row>
    <row r="478" spans="1:5" hidden="1" x14ac:dyDescent="0.25">
      <c r="A478" t="s">
        <v>103</v>
      </c>
      <c r="B478" t="s">
        <v>828</v>
      </c>
      <c r="E478">
        <f t="shared" si="7"/>
        <v>0</v>
      </c>
    </row>
    <row r="479" spans="1:5" hidden="1" x14ac:dyDescent="0.25">
      <c r="A479" t="s">
        <v>103</v>
      </c>
      <c r="B479" t="s">
        <v>829</v>
      </c>
      <c r="E479">
        <f t="shared" si="7"/>
        <v>0</v>
      </c>
    </row>
    <row r="480" spans="1:5" hidden="1" x14ac:dyDescent="0.25">
      <c r="A480" t="s">
        <v>103</v>
      </c>
      <c r="B480" t="s">
        <v>830</v>
      </c>
      <c r="E480">
        <f t="shared" si="7"/>
        <v>0</v>
      </c>
    </row>
    <row r="481" spans="1:5" hidden="1" x14ac:dyDescent="0.25">
      <c r="A481" t="s">
        <v>103</v>
      </c>
      <c r="B481" t="s">
        <v>831</v>
      </c>
      <c r="E481">
        <f t="shared" si="7"/>
        <v>0</v>
      </c>
    </row>
    <row r="482" spans="1:5" hidden="1" x14ac:dyDescent="0.25">
      <c r="A482" t="s">
        <v>103</v>
      </c>
      <c r="B482" t="s">
        <v>832</v>
      </c>
      <c r="E482">
        <f t="shared" si="7"/>
        <v>0</v>
      </c>
    </row>
    <row r="483" spans="1:5" hidden="1" x14ac:dyDescent="0.25">
      <c r="A483" t="s">
        <v>103</v>
      </c>
      <c r="B483" t="s">
        <v>833</v>
      </c>
      <c r="E483">
        <f t="shared" si="7"/>
        <v>0</v>
      </c>
    </row>
    <row r="484" spans="1:5" hidden="1" x14ac:dyDescent="0.25">
      <c r="A484">
        <v>34.075468000000001</v>
      </c>
      <c r="B484">
        <v>34.075468000000001</v>
      </c>
      <c r="C484">
        <v>0</v>
      </c>
      <c r="D484">
        <v>2919.7629999999999</v>
      </c>
      <c r="E484">
        <f t="shared" si="7"/>
        <v>28.007000000000062</v>
      </c>
    </row>
    <row r="485" spans="1:5" hidden="1" x14ac:dyDescent="0.25">
      <c r="A485" t="s">
        <v>33</v>
      </c>
      <c r="E485">
        <f t="shared" si="7"/>
        <v>0</v>
      </c>
    </row>
    <row r="486" spans="1:5" hidden="1" x14ac:dyDescent="0.25">
      <c r="A486">
        <v>13000</v>
      </c>
      <c r="B486">
        <v>4.1344191428470999E-3</v>
      </c>
      <c r="C486">
        <v>2.2464521701737299</v>
      </c>
      <c r="D486">
        <v>4.0010694614281102</v>
      </c>
      <c r="E486">
        <f t="shared" si="7"/>
        <v>1.3857084266422603</v>
      </c>
    </row>
    <row r="487" spans="1:5" hidden="1" x14ac:dyDescent="0.25">
      <c r="A487" t="s">
        <v>103</v>
      </c>
      <c r="B487" t="s">
        <v>834</v>
      </c>
      <c r="E487">
        <f t="shared" si="7"/>
        <v>0</v>
      </c>
    </row>
    <row r="488" spans="1:5" hidden="1" x14ac:dyDescent="0.25">
      <c r="A488" t="s">
        <v>103</v>
      </c>
      <c r="B488" t="s">
        <v>835</v>
      </c>
      <c r="E488">
        <f t="shared" si="7"/>
        <v>0</v>
      </c>
    </row>
    <row r="489" spans="1:5" hidden="1" x14ac:dyDescent="0.25">
      <c r="A489" t="s">
        <v>103</v>
      </c>
      <c r="B489" t="s">
        <v>836</v>
      </c>
      <c r="E489">
        <f t="shared" si="7"/>
        <v>0</v>
      </c>
    </row>
    <row r="490" spans="1:5" hidden="1" x14ac:dyDescent="0.25">
      <c r="A490" t="s">
        <v>103</v>
      </c>
      <c r="B490" t="s">
        <v>837</v>
      </c>
      <c r="E490">
        <f t="shared" si="7"/>
        <v>0</v>
      </c>
    </row>
    <row r="491" spans="1:5" hidden="1" x14ac:dyDescent="0.25">
      <c r="A491" t="s">
        <v>103</v>
      </c>
      <c r="B491" t="s">
        <v>838</v>
      </c>
      <c r="E491">
        <f t="shared" si="7"/>
        <v>0</v>
      </c>
    </row>
    <row r="492" spans="1:5" hidden="1" x14ac:dyDescent="0.25">
      <c r="A492" t="s">
        <v>103</v>
      </c>
      <c r="B492" t="s">
        <v>839</v>
      </c>
      <c r="E492">
        <f t="shared" si="7"/>
        <v>0</v>
      </c>
    </row>
    <row r="493" spans="1:5" hidden="1" x14ac:dyDescent="0.25">
      <c r="A493" t="s">
        <v>103</v>
      </c>
      <c r="B493" t="s">
        <v>840</v>
      </c>
      <c r="E493">
        <f t="shared" si="7"/>
        <v>0</v>
      </c>
    </row>
    <row r="494" spans="1:5" hidden="1" x14ac:dyDescent="0.25">
      <c r="A494" t="s">
        <v>103</v>
      </c>
      <c r="B494" t="s">
        <v>841</v>
      </c>
      <c r="E494">
        <f t="shared" si="7"/>
        <v>0</v>
      </c>
    </row>
    <row r="495" spans="1:5" hidden="1" x14ac:dyDescent="0.25">
      <c r="A495" t="s">
        <v>103</v>
      </c>
      <c r="B495" t="s">
        <v>842</v>
      </c>
      <c r="E495">
        <f t="shared" si="7"/>
        <v>0</v>
      </c>
    </row>
    <row r="496" spans="1:5" hidden="1" x14ac:dyDescent="0.25">
      <c r="A496" t="s">
        <v>103</v>
      </c>
      <c r="B496" t="s">
        <v>843</v>
      </c>
      <c r="E496">
        <f t="shared" si="7"/>
        <v>0</v>
      </c>
    </row>
    <row r="497" spans="1:5" hidden="1" x14ac:dyDescent="0.25">
      <c r="A497">
        <v>34.075468000000001</v>
      </c>
      <c r="B497">
        <v>34.075468000000001</v>
      </c>
      <c r="C497">
        <v>0</v>
      </c>
      <c r="D497">
        <v>2967.9659999999999</v>
      </c>
      <c r="E497">
        <f t="shared" si="7"/>
        <v>48.202999999999975</v>
      </c>
    </row>
    <row r="498" spans="1:5" hidden="1" x14ac:dyDescent="0.25">
      <c r="A498" t="s">
        <v>34</v>
      </c>
      <c r="E498">
        <f t="shared" si="7"/>
        <v>0</v>
      </c>
    </row>
    <row r="499" spans="1:5" hidden="1" x14ac:dyDescent="0.25">
      <c r="A499">
        <v>14000</v>
      </c>
      <c r="B499">
        <v>3.66501315124175E-3</v>
      </c>
      <c r="C499">
        <v>2.85981536808369</v>
      </c>
      <c r="D499">
        <v>3.1659666963507598</v>
      </c>
      <c r="E499">
        <f t="shared" si="7"/>
        <v>-0.83510276507735037</v>
      </c>
    </row>
    <row r="500" spans="1:5" hidden="1" x14ac:dyDescent="0.25">
      <c r="A500" t="s">
        <v>103</v>
      </c>
      <c r="B500" t="s">
        <v>844</v>
      </c>
      <c r="E500">
        <f t="shared" si="7"/>
        <v>0</v>
      </c>
    </row>
    <row r="501" spans="1:5" hidden="1" x14ac:dyDescent="0.25">
      <c r="A501" t="s">
        <v>103</v>
      </c>
      <c r="B501" t="s">
        <v>845</v>
      </c>
      <c r="E501">
        <f t="shared" si="7"/>
        <v>0</v>
      </c>
    </row>
    <row r="502" spans="1:5" hidden="1" x14ac:dyDescent="0.25">
      <c r="A502" t="s">
        <v>103</v>
      </c>
      <c r="B502" t="s">
        <v>846</v>
      </c>
      <c r="E502">
        <f t="shared" si="7"/>
        <v>0</v>
      </c>
    </row>
    <row r="503" spans="1:5" hidden="1" x14ac:dyDescent="0.25">
      <c r="A503" t="s">
        <v>103</v>
      </c>
      <c r="B503" t="s">
        <v>847</v>
      </c>
      <c r="E503">
        <f t="shared" si="7"/>
        <v>0</v>
      </c>
    </row>
    <row r="504" spans="1:5" hidden="1" x14ac:dyDescent="0.25">
      <c r="A504" t="s">
        <v>103</v>
      </c>
      <c r="B504" t="s">
        <v>848</v>
      </c>
      <c r="E504">
        <f t="shared" si="7"/>
        <v>0</v>
      </c>
    </row>
    <row r="505" spans="1:5" hidden="1" x14ac:dyDescent="0.25">
      <c r="A505" t="s">
        <v>103</v>
      </c>
      <c r="B505" t="s">
        <v>849</v>
      </c>
      <c r="E505">
        <f t="shared" si="7"/>
        <v>0</v>
      </c>
    </row>
    <row r="506" spans="1:5" hidden="1" x14ac:dyDescent="0.25">
      <c r="A506" t="s">
        <v>103</v>
      </c>
      <c r="B506" t="s">
        <v>850</v>
      </c>
      <c r="E506">
        <f t="shared" si="7"/>
        <v>0</v>
      </c>
    </row>
    <row r="507" spans="1:5" hidden="1" x14ac:dyDescent="0.25">
      <c r="A507" t="s">
        <v>103</v>
      </c>
      <c r="B507" t="s">
        <v>851</v>
      </c>
      <c r="E507">
        <f t="shared" si="7"/>
        <v>0</v>
      </c>
    </row>
    <row r="508" spans="1:5" hidden="1" x14ac:dyDescent="0.25">
      <c r="A508" t="s">
        <v>103</v>
      </c>
      <c r="B508" t="s">
        <v>852</v>
      </c>
      <c r="E508">
        <f t="shared" si="7"/>
        <v>0</v>
      </c>
    </row>
    <row r="509" spans="1:5" hidden="1" x14ac:dyDescent="0.25">
      <c r="A509" t="s">
        <v>103</v>
      </c>
      <c r="B509" t="s">
        <v>853</v>
      </c>
      <c r="E509">
        <f t="shared" si="7"/>
        <v>0</v>
      </c>
    </row>
    <row r="510" spans="1:5" hidden="1" x14ac:dyDescent="0.25">
      <c r="A510">
        <v>34.075468000000001</v>
      </c>
      <c r="B510">
        <v>34.075468000000001</v>
      </c>
      <c r="C510">
        <v>0</v>
      </c>
      <c r="D510">
        <v>3002.1120000000001</v>
      </c>
      <c r="E510">
        <f t="shared" si="7"/>
        <v>34.146000000000186</v>
      </c>
    </row>
    <row r="511" spans="1:5" hidden="1" x14ac:dyDescent="0.25">
      <c r="A511" t="s">
        <v>35</v>
      </c>
      <c r="E511">
        <f t="shared" si="7"/>
        <v>0</v>
      </c>
    </row>
    <row r="512" spans="1:5" hidden="1" x14ac:dyDescent="0.25">
      <c r="A512">
        <v>11000</v>
      </c>
      <c r="B512">
        <v>2.3289927117426802E-3</v>
      </c>
      <c r="C512">
        <v>4.0209109586259197</v>
      </c>
      <c r="D512">
        <v>3.3508602397486</v>
      </c>
      <c r="E512">
        <f t="shared" si="7"/>
        <v>0.18489354339784025</v>
      </c>
    </row>
    <row r="513" spans="1:5" hidden="1" x14ac:dyDescent="0.25">
      <c r="A513" t="s">
        <v>103</v>
      </c>
      <c r="B513" t="s">
        <v>854</v>
      </c>
      <c r="E513">
        <f t="shared" si="7"/>
        <v>0</v>
      </c>
    </row>
    <row r="514" spans="1:5" hidden="1" x14ac:dyDescent="0.25">
      <c r="A514" t="s">
        <v>103</v>
      </c>
      <c r="B514" t="s">
        <v>855</v>
      </c>
      <c r="E514">
        <f t="shared" si="7"/>
        <v>0</v>
      </c>
    </row>
    <row r="515" spans="1:5" hidden="1" x14ac:dyDescent="0.25">
      <c r="A515" t="s">
        <v>103</v>
      </c>
      <c r="B515" t="s">
        <v>856</v>
      </c>
      <c r="E515">
        <f t="shared" si="7"/>
        <v>0</v>
      </c>
    </row>
    <row r="516" spans="1:5" hidden="1" x14ac:dyDescent="0.25">
      <c r="A516" t="s">
        <v>103</v>
      </c>
      <c r="B516" t="s">
        <v>857</v>
      </c>
      <c r="E516">
        <f t="shared" si="7"/>
        <v>0</v>
      </c>
    </row>
    <row r="517" spans="1:5" hidden="1" x14ac:dyDescent="0.25">
      <c r="A517" t="s">
        <v>103</v>
      </c>
      <c r="B517" t="s">
        <v>858</v>
      </c>
      <c r="E517">
        <f t="shared" si="7"/>
        <v>0</v>
      </c>
    </row>
    <row r="518" spans="1:5" hidden="1" x14ac:dyDescent="0.25">
      <c r="A518" t="s">
        <v>103</v>
      </c>
      <c r="B518" t="s">
        <v>859</v>
      </c>
      <c r="E518">
        <f t="shared" si="7"/>
        <v>0</v>
      </c>
    </row>
    <row r="519" spans="1:5" hidden="1" x14ac:dyDescent="0.25">
      <c r="A519" t="s">
        <v>103</v>
      </c>
      <c r="B519" t="s">
        <v>860</v>
      </c>
      <c r="E519">
        <f t="shared" si="7"/>
        <v>0</v>
      </c>
    </row>
    <row r="520" spans="1:5" hidden="1" x14ac:dyDescent="0.25">
      <c r="A520" t="s">
        <v>103</v>
      </c>
      <c r="B520" t="s">
        <v>861</v>
      </c>
      <c r="E520">
        <f t="shared" si="7"/>
        <v>0</v>
      </c>
    </row>
    <row r="521" spans="1:5" hidden="1" x14ac:dyDescent="0.25">
      <c r="A521" t="s">
        <v>103</v>
      </c>
      <c r="B521" t="s">
        <v>862</v>
      </c>
      <c r="E521">
        <f t="shared" si="7"/>
        <v>0</v>
      </c>
    </row>
    <row r="522" spans="1:5" hidden="1" x14ac:dyDescent="0.25">
      <c r="A522" t="s">
        <v>103</v>
      </c>
      <c r="B522" t="s">
        <v>863</v>
      </c>
      <c r="E522">
        <f t="shared" si="7"/>
        <v>0</v>
      </c>
    </row>
    <row r="523" spans="1:5" hidden="1" x14ac:dyDescent="0.25">
      <c r="A523">
        <v>34.075468000000001</v>
      </c>
      <c r="B523">
        <v>34.075468000000001</v>
      </c>
      <c r="C523">
        <v>0</v>
      </c>
      <c r="D523">
        <v>3031.982</v>
      </c>
      <c r="E523">
        <f t="shared" si="7"/>
        <v>29.869999999999891</v>
      </c>
    </row>
    <row r="524" spans="1:5" x14ac:dyDescent="0.25">
      <c r="A524" t="s">
        <v>38</v>
      </c>
      <c r="E524">
        <f t="shared" si="7"/>
        <v>0</v>
      </c>
    </row>
    <row r="525" spans="1:5" x14ac:dyDescent="0.25">
      <c r="A525" t="s">
        <v>39</v>
      </c>
      <c r="E525">
        <f t="shared" si="7"/>
        <v>-3.3508602397486</v>
      </c>
    </row>
    <row r="526" spans="1:5" hidden="1" x14ac:dyDescent="0.25">
      <c r="A526" t="s">
        <v>16</v>
      </c>
      <c r="E526">
        <f t="shared" ref="E526:E589" si="8">D526-D513</f>
        <v>0</v>
      </c>
    </row>
    <row r="527" spans="1:5" hidden="1" x14ac:dyDescent="0.25">
      <c r="A527">
        <v>12000</v>
      </c>
      <c r="B527" s="50">
        <v>6.8499069387894401E-4</v>
      </c>
      <c r="C527">
        <v>0.12771709624003</v>
      </c>
      <c r="D527">
        <v>0.75564713030803399</v>
      </c>
      <c r="E527">
        <f t="shared" si="8"/>
        <v>0.75564713030803399</v>
      </c>
    </row>
    <row r="528" spans="1:5" hidden="1" x14ac:dyDescent="0.25">
      <c r="A528" t="s">
        <v>109</v>
      </c>
      <c r="B528" t="s">
        <v>864</v>
      </c>
      <c r="E528">
        <f t="shared" si="8"/>
        <v>0</v>
      </c>
    </row>
    <row r="529" spans="1:5" hidden="1" x14ac:dyDescent="0.25">
      <c r="A529" t="s">
        <v>110</v>
      </c>
      <c r="B529" t="s">
        <v>865</v>
      </c>
      <c r="E529">
        <f t="shared" si="8"/>
        <v>0</v>
      </c>
    </row>
    <row r="530" spans="1:5" hidden="1" x14ac:dyDescent="0.25">
      <c r="A530" t="s">
        <v>111</v>
      </c>
      <c r="B530" t="s">
        <v>866</v>
      </c>
      <c r="E530">
        <f t="shared" si="8"/>
        <v>0</v>
      </c>
    </row>
    <row r="531" spans="1:5" hidden="1" x14ac:dyDescent="0.25">
      <c r="A531" t="s">
        <v>112</v>
      </c>
      <c r="B531" t="s">
        <v>867</v>
      </c>
      <c r="E531">
        <f t="shared" si="8"/>
        <v>0</v>
      </c>
    </row>
    <row r="532" spans="1:5" hidden="1" x14ac:dyDescent="0.25">
      <c r="A532" t="s">
        <v>112</v>
      </c>
      <c r="B532" t="s">
        <v>868</v>
      </c>
      <c r="E532">
        <f t="shared" si="8"/>
        <v>0</v>
      </c>
    </row>
    <row r="533" spans="1:5" hidden="1" x14ac:dyDescent="0.25">
      <c r="A533" t="s">
        <v>111</v>
      </c>
      <c r="B533" t="s">
        <v>869</v>
      </c>
      <c r="E533">
        <f t="shared" si="8"/>
        <v>0</v>
      </c>
    </row>
    <row r="534" spans="1:5" hidden="1" x14ac:dyDescent="0.25">
      <c r="A534" t="s">
        <v>113</v>
      </c>
      <c r="B534" t="s">
        <v>870</v>
      </c>
      <c r="E534">
        <f t="shared" si="8"/>
        <v>0</v>
      </c>
    </row>
    <row r="535" spans="1:5" hidden="1" x14ac:dyDescent="0.25">
      <c r="A535" t="s">
        <v>109</v>
      </c>
      <c r="B535" t="s">
        <v>871</v>
      </c>
      <c r="E535">
        <f t="shared" si="8"/>
        <v>0</v>
      </c>
    </row>
    <row r="536" spans="1:5" hidden="1" x14ac:dyDescent="0.25">
      <c r="A536" t="s">
        <v>114</v>
      </c>
      <c r="B536" t="s">
        <v>872</v>
      </c>
      <c r="E536">
        <f t="shared" si="8"/>
        <v>-3031.982</v>
      </c>
    </row>
    <row r="537" spans="1:5" hidden="1" x14ac:dyDescent="0.25">
      <c r="A537" t="s">
        <v>110</v>
      </c>
      <c r="B537" t="s">
        <v>873</v>
      </c>
      <c r="E537">
        <f t="shared" si="8"/>
        <v>0</v>
      </c>
    </row>
    <row r="538" spans="1:5" hidden="1" x14ac:dyDescent="0.25">
      <c r="A538">
        <v>49.990614000000001</v>
      </c>
      <c r="B538">
        <v>49.990845999999998</v>
      </c>
      <c r="C538">
        <v>1.94E-4</v>
      </c>
      <c r="D538">
        <v>305.76</v>
      </c>
      <c r="E538">
        <f t="shared" si="8"/>
        <v>305.76</v>
      </c>
    </row>
    <row r="539" spans="1:5" hidden="1" x14ac:dyDescent="0.25">
      <c r="A539" t="s">
        <v>17</v>
      </c>
      <c r="E539">
        <f t="shared" si="8"/>
        <v>0</v>
      </c>
    </row>
    <row r="540" spans="1:5" hidden="1" x14ac:dyDescent="0.25">
      <c r="A540">
        <v>12000</v>
      </c>
      <c r="B540">
        <v>9.1242841624612492E-3</v>
      </c>
      <c r="C540">
        <v>1.88779175730314</v>
      </c>
      <c r="D540">
        <v>2.7785759683108702</v>
      </c>
      <c r="E540">
        <f t="shared" si="8"/>
        <v>2.0229288380028363</v>
      </c>
    </row>
    <row r="541" spans="1:5" hidden="1" x14ac:dyDescent="0.25">
      <c r="A541" t="s">
        <v>115</v>
      </c>
      <c r="B541" t="s">
        <v>874</v>
      </c>
      <c r="E541">
        <f t="shared" si="8"/>
        <v>0</v>
      </c>
    </row>
    <row r="542" spans="1:5" hidden="1" x14ac:dyDescent="0.25">
      <c r="A542" t="s">
        <v>116</v>
      </c>
      <c r="B542" t="s">
        <v>875</v>
      </c>
      <c r="E542">
        <f t="shared" si="8"/>
        <v>0</v>
      </c>
    </row>
    <row r="543" spans="1:5" hidden="1" x14ac:dyDescent="0.25">
      <c r="A543" t="s">
        <v>117</v>
      </c>
      <c r="B543" t="s">
        <v>876</v>
      </c>
      <c r="E543">
        <f t="shared" si="8"/>
        <v>0</v>
      </c>
    </row>
    <row r="544" spans="1:5" hidden="1" x14ac:dyDescent="0.25">
      <c r="A544" t="s">
        <v>117</v>
      </c>
      <c r="B544" t="s">
        <v>877</v>
      </c>
      <c r="E544">
        <f t="shared" si="8"/>
        <v>0</v>
      </c>
    </row>
    <row r="545" spans="1:5" hidden="1" x14ac:dyDescent="0.25">
      <c r="A545" t="s">
        <v>117</v>
      </c>
      <c r="B545" t="s">
        <v>878</v>
      </c>
      <c r="E545">
        <f t="shared" si="8"/>
        <v>0</v>
      </c>
    </row>
    <row r="546" spans="1:5" hidden="1" x14ac:dyDescent="0.25">
      <c r="A546" t="s">
        <v>118</v>
      </c>
      <c r="B546" t="s">
        <v>879</v>
      </c>
      <c r="E546">
        <f t="shared" si="8"/>
        <v>0</v>
      </c>
    </row>
    <row r="547" spans="1:5" hidden="1" x14ac:dyDescent="0.25">
      <c r="A547" t="s">
        <v>117</v>
      </c>
      <c r="B547" t="s">
        <v>880</v>
      </c>
      <c r="E547">
        <f t="shared" si="8"/>
        <v>0</v>
      </c>
    </row>
    <row r="548" spans="1:5" hidden="1" x14ac:dyDescent="0.25">
      <c r="A548" t="s">
        <v>119</v>
      </c>
      <c r="B548" t="s">
        <v>881</v>
      </c>
      <c r="E548">
        <f t="shared" si="8"/>
        <v>0</v>
      </c>
    </row>
    <row r="549" spans="1:5" hidden="1" x14ac:dyDescent="0.25">
      <c r="A549" t="s">
        <v>120</v>
      </c>
      <c r="B549" t="s">
        <v>882</v>
      </c>
      <c r="E549">
        <f t="shared" si="8"/>
        <v>0</v>
      </c>
    </row>
    <row r="550" spans="1:5" hidden="1" x14ac:dyDescent="0.25">
      <c r="A550" t="s">
        <v>121</v>
      </c>
      <c r="B550" t="s">
        <v>883</v>
      </c>
      <c r="E550">
        <f t="shared" si="8"/>
        <v>0</v>
      </c>
    </row>
    <row r="551" spans="1:5" hidden="1" x14ac:dyDescent="0.25">
      <c r="A551">
        <v>51.569620999999998</v>
      </c>
      <c r="B551">
        <v>61.533544999999997</v>
      </c>
      <c r="C551">
        <v>7.0498339999999997</v>
      </c>
      <c r="D551">
        <v>364.29899999999998</v>
      </c>
      <c r="E551">
        <f t="shared" si="8"/>
        <v>58.538999999999987</v>
      </c>
    </row>
    <row r="552" spans="1:5" hidden="1" x14ac:dyDescent="0.25">
      <c r="A552" t="s">
        <v>18</v>
      </c>
      <c r="E552">
        <f t="shared" si="8"/>
        <v>0</v>
      </c>
    </row>
    <row r="553" spans="1:5" hidden="1" x14ac:dyDescent="0.25">
      <c r="A553">
        <v>15000</v>
      </c>
      <c r="B553">
        <v>1.78893988805047E-3</v>
      </c>
      <c r="C553">
        <v>4.2536126060303898</v>
      </c>
      <c r="D553">
        <v>1.9884576620805401</v>
      </c>
      <c r="E553">
        <f t="shared" si="8"/>
        <v>-0.79011830623033008</v>
      </c>
    </row>
    <row r="554" spans="1:5" hidden="1" x14ac:dyDescent="0.25">
      <c r="A554" t="s">
        <v>122</v>
      </c>
      <c r="B554" t="s">
        <v>884</v>
      </c>
      <c r="E554">
        <f t="shared" si="8"/>
        <v>0</v>
      </c>
    </row>
    <row r="555" spans="1:5" hidden="1" x14ac:dyDescent="0.25">
      <c r="A555" t="s">
        <v>119</v>
      </c>
      <c r="B555" t="s">
        <v>885</v>
      </c>
      <c r="E555">
        <f t="shared" si="8"/>
        <v>0</v>
      </c>
    </row>
    <row r="556" spans="1:5" hidden="1" x14ac:dyDescent="0.25">
      <c r="A556" t="s">
        <v>123</v>
      </c>
      <c r="B556" t="s">
        <v>886</v>
      </c>
      <c r="E556">
        <f t="shared" si="8"/>
        <v>0</v>
      </c>
    </row>
    <row r="557" spans="1:5" hidden="1" x14ac:dyDescent="0.25">
      <c r="A557" t="s">
        <v>124</v>
      </c>
      <c r="B557" t="s">
        <v>887</v>
      </c>
      <c r="E557">
        <f t="shared" si="8"/>
        <v>0</v>
      </c>
    </row>
    <row r="558" spans="1:5" hidden="1" x14ac:dyDescent="0.25">
      <c r="A558" t="s">
        <v>117</v>
      </c>
      <c r="B558" t="s">
        <v>888</v>
      </c>
      <c r="E558">
        <f t="shared" si="8"/>
        <v>0</v>
      </c>
    </row>
    <row r="559" spans="1:5" hidden="1" x14ac:dyDescent="0.25">
      <c r="A559" t="s">
        <v>125</v>
      </c>
      <c r="B559" t="s">
        <v>889</v>
      </c>
      <c r="E559">
        <f t="shared" si="8"/>
        <v>0</v>
      </c>
    </row>
    <row r="560" spans="1:5" hidden="1" x14ac:dyDescent="0.25">
      <c r="A560" t="s">
        <v>124</v>
      </c>
      <c r="B560" t="s">
        <v>890</v>
      </c>
      <c r="E560">
        <f t="shared" si="8"/>
        <v>0</v>
      </c>
    </row>
    <row r="561" spans="1:5" hidden="1" x14ac:dyDescent="0.25">
      <c r="A561" t="s">
        <v>126</v>
      </c>
      <c r="B561" t="s">
        <v>891</v>
      </c>
      <c r="E561">
        <f t="shared" si="8"/>
        <v>0</v>
      </c>
    </row>
    <row r="562" spans="1:5" hidden="1" x14ac:dyDescent="0.25">
      <c r="A562" t="s">
        <v>127</v>
      </c>
      <c r="B562" t="s">
        <v>892</v>
      </c>
      <c r="E562">
        <f t="shared" si="8"/>
        <v>0</v>
      </c>
    </row>
    <row r="563" spans="1:5" hidden="1" x14ac:dyDescent="0.25">
      <c r="A563" t="s">
        <v>119</v>
      </c>
      <c r="B563" t="s">
        <v>893</v>
      </c>
      <c r="E563">
        <f t="shared" si="8"/>
        <v>0</v>
      </c>
    </row>
    <row r="564" spans="1:5" hidden="1" x14ac:dyDescent="0.25">
      <c r="A564">
        <v>51.569620999999998</v>
      </c>
      <c r="B564">
        <v>60.289202000000003</v>
      </c>
      <c r="C564">
        <v>7.5241170000000004</v>
      </c>
      <c r="D564">
        <v>435.221</v>
      </c>
      <c r="E564">
        <f t="shared" si="8"/>
        <v>70.922000000000025</v>
      </c>
    </row>
    <row r="565" spans="1:5" hidden="1" x14ac:dyDescent="0.25">
      <c r="A565" t="s">
        <v>19</v>
      </c>
      <c r="E565">
        <f t="shared" si="8"/>
        <v>0</v>
      </c>
    </row>
    <row r="566" spans="1:5" hidden="1" x14ac:dyDescent="0.25">
      <c r="A566">
        <v>17000</v>
      </c>
      <c r="B566">
        <v>4.4474231553976703E-3</v>
      </c>
      <c r="C566">
        <v>2.7340978540982199</v>
      </c>
      <c r="D566">
        <v>0.42248038341958299</v>
      </c>
      <c r="E566">
        <f t="shared" si="8"/>
        <v>-1.5659772786609572</v>
      </c>
    </row>
    <row r="567" spans="1:5" hidden="1" x14ac:dyDescent="0.25">
      <c r="A567" t="s">
        <v>112</v>
      </c>
      <c r="B567" t="s">
        <v>894</v>
      </c>
      <c r="E567">
        <f t="shared" si="8"/>
        <v>0</v>
      </c>
    </row>
    <row r="568" spans="1:5" hidden="1" x14ac:dyDescent="0.25">
      <c r="A568" t="s">
        <v>128</v>
      </c>
      <c r="B568" t="s">
        <v>895</v>
      </c>
      <c r="E568">
        <f t="shared" si="8"/>
        <v>0</v>
      </c>
    </row>
    <row r="569" spans="1:5" hidden="1" x14ac:dyDescent="0.25">
      <c r="A569" t="s">
        <v>129</v>
      </c>
      <c r="B569" t="s">
        <v>896</v>
      </c>
      <c r="E569">
        <f t="shared" si="8"/>
        <v>0</v>
      </c>
    </row>
    <row r="570" spans="1:5" hidden="1" x14ac:dyDescent="0.25">
      <c r="A570" t="s">
        <v>130</v>
      </c>
      <c r="B570" t="s">
        <v>897</v>
      </c>
      <c r="E570">
        <f t="shared" si="8"/>
        <v>0</v>
      </c>
    </row>
    <row r="571" spans="1:5" hidden="1" x14ac:dyDescent="0.25">
      <c r="A571" t="s">
        <v>118</v>
      </c>
      <c r="B571" t="s">
        <v>898</v>
      </c>
      <c r="E571">
        <f t="shared" si="8"/>
        <v>0</v>
      </c>
    </row>
    <row r="572" spans="1:5" hidden="1" x14ac:dyDescent="0.25">
      <c r="A572" t="s">
        <v>131</v>
      </c>
      <c r="B572" t="s">
        <v>899</v>
      </c>
      <c r="E572">
        <f t="shared" si="8"/>
        <v>0</v>
      </c>
    </row>
    <row r="573" spans="1:5" hidden="1" x14ac:dyDescent="0.25">
      <c r="A573" t="s">
        <v>132</v>
      </c>
      <c r="B573" t="s">
        <v>900</v>
      </c>
      <c r="E573">
        <f t="shared" si="8"/>
        <v>0</v>
      </c>
    </row>
    <row r="574" spans="1:5" hidden="1" x14ac:dyDescent="0.25">
      <c r="A574" t="s">
        <v>130</v>
      </c>
      <c r="B574" t="s">
        <v>901</v>
      </c>
      <c r="E574">
        <f t="shared" si="8"/>
        <v>0</v>
      </c>
    </row>
    <row r="575" spans="1:5" hidden="1" x14ac:dyDescent="0.25">
      <c r="A575" t="s">
        <v>112</v>
      </c>
      <c r="B575" t="s">
        <v>902</v>
      </c>
      <c r="E575">
        <f t="shared" si="8"/>
        <v>0</v>
      </c>
    </row>
    <row r="576" spans="1:5" hidden="1" x14ac:dyDescent="0.25">
      <c r="A576" t="s">
        <v>132</v>
      </c>
      <c r="B576" t="s">
        <v>903</v>
      </c>
      <c r="E576">
        <f t="shared" si="8"/>
        <v>0</v>
      </c>
    </row>
    <row r="577" spans="1:5" hidden="1" x14ac:dyDescent="0.25">
      <c r="A577">
        <v>47.555121</v>
      </c>
      <c r="B577">
        <v>50.671891000000002</v>
      </c>
      <c r="C577">
        <v>2.5106820000000001</v>
      </c>
      <c r="D577">
        <v>494.56799999999998</v>
      </c>
      <c r="E577">
        <f t="shared" si="8"/>
        <v>59.34699999999998</v>
      </c>
    </row>
    <row r="578" spans="1:5" hidden="1" x14ac:dyDescent="0.25">
      <c r="A578" t="s">
        <v>20</v>
      </c>
      <c r="E578">
        <f t="shared" si="8"/>
        <v>0</v>
      </c>
    </row>
    <row r="579" spans="1:5" hidden="1" x14ac:dyDescent="0.25">
      <c r="A579">
        <v>18000</v>
      </c>
      <c r="B579">
        <v>7.4073239909629796E-3</v>
      </c>
      <c r="C579">
        <v>2.26623160669594</v>
      </c>
      <c r="D579">
        <v>1.4485468629590099</v>
      </c>
      <c r="E579">
        <f t="shared" si="8"/>
        <v>1.026066479539427</v>
      </c>
    </row>
    <row r="580" spans="1:5" hidden="1" x14ac:dyDescent="0.25">
      <c r="A580" t="s">
        <v>124</v>
      </c>
      <c r="B580" t="s">
        <v>904</v>
      </c>
      <c r="E580">
        <f t="shared" si="8"/>
        <v>0</v>
      </c>
    </row>
    <row r="581" spans="1:5" hidden="1" x14ac:dyDescent="0.25">
      <c r="A581" t="s">
        <v>133</v>
      </c>
      <c r="B581" t="s">
        <v>905</v>
      </c>
      <c r="E581">
        <f t="shared" si="8"/>
        <v>0</v>
      </c>
    </row>
    <row r="582" spans="1:5" hidden="1" x14ac:dyDescent="0.25">
      <c r="A582" t="s">
        <v>134</v>
      </c>
      <c r="B582" t="s">
        <v>906</v>
      </c>
      <c r="E582">
        <f t="shared" si="8"/>
        <v>0</v>
      </c>
    </row>
    <row r="583" spans="1:5" hidden="1" x14ac:dyDescent="0.25">
      <c r="A583" t="s">
        <v>119</v>
      </c>
      <c r="B583" t="s">
        <v>907</v>
      </c>
      <c r="E583">
        <f t="shared" si="8"/>
        <v>0</v>
      </c>
    </row>
    <row r="584" spans="1:5" hidden="1" x14ac:dyDescent="0.25">
      <c r="A584" t="s">
        <v>119</v>
      </c>
      <c r="B584" t="s">
        <v>908</v>
      </c>
      <c r="E584">
        <f t="shared" si="8"/>
        <v>0</v>
      </c>
    </row>
    <row r="585" spans="1:5" hidden="1" x14ac:dyDescent="0.25">
      <c r="A585" t="s">
        <v>135</v>
      </c>
      <c r="B585" t="s">
        <v>909</v>
      </c>
      <c r="E585">
        <f t="shared" si="8"/>
        <v>0</v>
      </c>
    </row>
    <row r="586" spans="1:5" hidden="1" x14ac:dyDescent="0.25">
      <c r="A586" t="s">
        <v>136</v>
      </c>
      <c r="B586" t="s">
        <v>910</v>
      </c>
      <c r="E586">
        <f t="shared" si="8"/>
        <v>0</v>
      </c>
    </row>
    <row r="587" spans="1:5" hidden="1" x14ac:dyDescent="0.25">
      <c r="A587" t="s">
        <v>133</v>
      </c>
      <c r="B587" t="s">
        <v>911</v>
      </c>
      <c r="E587">
        <f t="shared" si="8"/>
        <v>0</v>
      </c>
    </row>
    <row r="588" spans="1:5" hidden="1" x14ac:dyDescent="0.25">
      <c r="A588" t="s">
        <v>130</v>
      </c>
      <c r="B588" t="s">
        <v>912</v>
      </c>
      <c r="E588">
        <f t="shared" si="8"/>
        <v>0</v>
      </c>
    </row>
    <row r="589" spans="1:5" hidden="1" x14ac:dyDescent="0.25">
      <c r="A589" t="s">
        <v>137</v>
      </c>
      <c r="B589" t="s">
        <v>913</v>
      </c>
      <c r="E589">
        <f t="shared" si="8"/>
        <v>0</v>
      </c>
    </row>
    <row r="590" spans="1:5" hidden="1" x14ac:dyDescent="0.25">
      <c r="A590">
        <v>47.859167999999997</v>
      </c>
      <c r="B590">
        <v>51.955632000000001</v>
      </c>
      <c r="C590">
        <v>3.1825459999999999</v>
      </c>
      <c r="D590">
        <v>597.21400000000006</v>
      </c>
      <c r="E590">
        <f t="shared" ref="E590:E653" si="9">D590-D577</f>
        <v>102.64600000000007</v>
      </c>
    </row>
    <row r="591" spans="1:5" hidden="1" x14ac:dyDescent="0.25">
      <c r="A591" t="s">
        <v>21</v>
      </c>
      <c r="E591">
        <f t="shared" si="9"/>
        <v>0</v>
      </c>
    </row>
    <row r="592" spans="1:5" hidden="1" x14ac:dyDescent="0.25">
      <c r="A592">
        <v>17000</v>
      </c>
      <c r="B592">
        <v>3.73528087772021E-3</v>
      </c>
      <c r="C592">
        <v>4.0142770574108102</v>
      </c>
      <c r="D592">
        <v>4.8514204913849603</v>
      </c>
      <c r="E592">
        <f t="shared" si="9"/>
        <v>3.4028736284259504</v>
      </c>
    </row>
    <row r="593" spans="1:5" hidden="1" x14ac:dyDescent="0.25">
      <c r="A593" t="s">
        <v>138</v>
      </c>
      <c r="B593" t="s">
        <v>914</v>
      </c>
      <c r="E593">
        <f t="shared" si="9"/>
        <v>0</v>
      </c>
    </row>
    <row r="594" spans="1:5" hidden="1" x14ac:dyDescent="0.25">
      <c r="A594" t="s">
        <v>139</v>
      </c>
      <c r="B594" t="s">
        <v>915</v>
      </c>
      <c r="E594">
        <f t="shared" si="9"/>
        <v>0</v>
      </c>
    </row>
    <row r="595" spans="1:5" hidden="1" x14ac:dyDescent="0.25">
      <c r="A595" t="s">
        <v>140</v>
      </c>
      <c r="B595" t="s">
        <v>916</v>
      </c>
      <c r="E595">
        <f t="shared" si="9"/>
        <v>0</v>
      </c>
    </row>
    <row r="596" spans="1:5" hidden="1" x14ac:dyDescent="0.25">
      <c r="A596" t="s">
        <v>121</v>
      </c>
      <c r="B596" t="s">
        <v>917</v>
      </c>
      <c r="E596">
        <f t="shared" si="9"/>
        <v>0</v>
      </c>
    </row>
    <row r="597" spans="1:5" hidden="1" x14ac:dyDescent="0.25">
      <c r="A597" t="s">
        <v>116</v>
      </c>
      <c r="B597" t="s">
        <v>918</v>
      </c>
      <c r="E597">
        <f t="shared" si="9"/>
        <v>0</v>
      </c>
    </row>
    <row r="598" spans="1:5" hidden="1" x14ac:dyDescent="0.25">
      <c r="A598" t="s">
        <v>141</v>
      </c>
      <c r="B598" t="s">
        <v>919</v>
      </c>
      <c r="E598">
        <f t="shared" si="9"/>
        <v>0</v>
      </c>
    </row>
    <row r="599" spans="1:5" hidden="1" x14ac:dyDescent="0.25">
      <c r="A599" t="s">
        <v>119</v>
      </c>
      <c r="B599" t="s">
        <v>920</v>
      </c>
      <c r="E599">
        <f t="shared" si="9"/>
        <v>0</v>
      </c>
    </row>
    <row r="600" spans="1:5" hidden="1" x14ac:dyDescent="0.25">
      <c r="A600" t="s">
        <v>121</v>
      </c>
      <c r="B600" t="s">
        <v>921</v>
      </c>
      <c r="E600">
        <f t="shared" si="9"/>
        <v>0</v>
      </c>
    </row>
    <row r="601" spans="1:5" hidden="1" x14ac:dyDescent="0.25">
      <c r="A601" t="s">
        <v>142</v>
      </c>
      <c r="B601" t="s">
        <v>922</v>
      </c>
      <c r="E601">
        <f t="shared" si="9"/>
        <v>0</v>
      </c>
    </row>
    <row r="602" spans="1:5" hidden="1" x14ac:dyDescent="0.25">
      <c r="A602" t="s">
        <v>133</v>
      </c>
      <c r="B602" t="s">
        <v>923</v>
      </c>
      <c r="E602">
        <f t="shared" si="9"/>
        <v>0</v>
      </c>
    </row>
    <row r="603" spans="1:5" hidden="1" x14ac:dyDescent="0.25">
      <c r="A603">
        <v>49.170229999999997</v>
      </c>
      <c r="B603">
        <v>56.005710000000001</v>
      </c>
      <c r="C603">
        <v>4.4064839999999998</v>
      </c>
      <c r="D603">
        <v>671.43</v>
      </c>
      <c r="E603">
        <f t="shared" si="9"/>
        <v>74.215999999999894</v>
      </c>
    </row>
    <row r="604" spans="1:5" hidden="1" x14ac:dyDescent="0.25">
      <c r="A604" t="s">
        <v>22</v>
      </c>
      <c r="E604">
        <f t="shared" si="9"/>
        <v>0</v>
      </c>
    </row>
    <row r="605" spans="1:5" hidden="1" x14ac:dyDescent="0.25">
      <c r="A605">
        <v>13000</v>
      </c>
      <c r="B605">
        <v>9.0307108678376793E-3</v>
      </c>
      <c r="C605">
        <v>2.0179959490210502</v>
      </c>
      <c r="D605">
        <v>4.9944823958222004</v>
      </c>
      <c r="E605">
        <f t="shared" si="9"/>
        <v>0.14306190443724009</v>
      </c>
    </row>
    <row r="606" spans="1:5" hidden="1" x14ac:dyDescent="0.25">
      <c r="A606" t="s">
        <v>143</v>
      </c>
      <c r="B606" t="s">
        <v>924</v>
      </c>
      <c r="E606">
        <f t="shared" si="9"/>
        <v>0</v>
      </c>
    </row>
    <row r="607" spans="1:5" hidden="1" x14ac:dyDescent="0.25">
      <c r="A607" t="s">
        <v>144</v>
      </c>
      <c r="B607" t="s">
        <v>925</v>
      </c>
      <c r="E607">
        <f t="shared" si="9"/>
        <v>0</v>
      </c>
    </row>
    <row r="608" spans="1:5" hidden="1" x14ac:dyDescent="0.25">
      <c r="A608" t="s">
        <v>125</v>
      </c>
      <c r="B608" t="s">
        <v>926</v>
      </c>
      <c r="E608">
        <f t="shared" si="9"/>
        <v>0</v>
      </c>
    </row>
    <row r="609" spans="1:5" hidden="1" x14ac:dyDescent="0.25">
      <c r="A609" t="s">
        <v>145</v>
      </c>
      <c r="B609" t="s">
        <v>927</v>
      </c>
      <c r="E609">
        <f t="shared" si="9"/>
        <v>0</v>
      </c>
    </row>
    <row r="610" spans="1:5" hidden="1" x14ac:dyDescent="0.25">
      <c r="A610" t="s">
        <v>143</v>
      </c>
      <c r="B610" t="s">
        <v>928</v>
      </c>
      <c r="E610">
        <f t="shared" si="9"/>
        <v>0</v>
      </c>
    </row>
    <row r="611" spans="1:5" hidden="1" x14ac:dyDescent="0.25">
      <c r="A611" t="s">
        <v>145</v>
      </c>
      <c r="B611" t="s">
        <v>929</v>
      </c>
      <c r="E611">
        <f t="shared" si="9"/>
        <v>0</v>
      </c>
    </row>
    <row r="612" spans="1:5" hidden="1" x14ac:dyDescent="0.25">
      <c r="A612" t="s">
        <v>120</v>
      </c>
      <c r="B612" t="s">
        <v>930</v>
      </c>
      <c r="E612">
        <f t="shared" si="9"/>
        <v>0</v>
      </c>
    </row>
    <row r="613" spans="1:5" hidden="1" x14ac:dyDescent="0.25">
      <c r="A613" t="s">
        <v>124</v>
      </c>
      <c r="B613" t="s">
        <v>931</v>
      </c>
      <c r="E613">
        <f t="shared" si="9"/>
        <v>0</v>
      </c>
    </row>
    <row r="614" spans="1:5" hidden="1" x14ac:dyDescent="0.25">
      <c r="A614" t="s">
        <v>146</v>
      </c>
      <c r="B614" t="s">
        <v>932</v>
      </c>
      <c r="E614">
        <f t="shared" si="9"/>
        <v>0</v>
      </c>
    </row>
    <row r="615" spans="1:5" hidden="1" x14ac:dyDescent="0.25">
      <c r="A615" t="s">
        <v>143</v>
      </c>
      <c r="B615" t="s">
        <v>933</v>
      </c>
      <c r="E615">
        <f t="shared" si="9"/>
        <v>0</v>
      </c>
    </row>
    <row r="616" spans="1:5" hidden="1" x14ac:dyDescent="0.25">
      <c r="A616">
        <v>56.064594999999997</v>
      </c>
      <c r="B616">
        <v>66.292133000000007</v>
      </c>
      <c r="C616">
        <v>3.696431</v>
      </c>
      <c r="D616">
        <v>737.66499999999996</v>
      </c>
      <c r="E616">
        <f t="shared" si="9"/>
        <v>66.235000000000014</v>
      </c>
    </row>
    <row r="617" spans="1:5" hidden="1" x14ac:dyDescent="0.25">
      <c r="A617" t="s">
        <v>23</v>
      </c>
      <c r="E617">
        <f t="shared" si="9"/>
        <v>0</v>
      </c>
    </row>
    <row r="618" spans="1:5" hidden="1" x14ac:dyDescent="0.25">
      <c r="A618">
        <v>18000</v>
      </c>
      <c r="B618">
        <v>9.4439385012111392E-3</v>
      </c>
      <c r="C618">
        <v>3.53867909751661</v>
      </c>
      <c r="D618">
        <v>0.12087225577721999</v>
      </c>
      <c r="E618">
        <f t="shared" si="9"/>
        <v>-4.8736101400449803</v>
      </c>
    </row>
    <row r="619" spans="1:5" hidden="1" x14ac:dyDescent="0.25">
      <c r="A619" t="s">
        <v>132</v>
      </c>
      <c r="B619" t="s">
        <v>934</v>
      </c>
      <c r="E619">
        <f t="shared" si="9"/>
        <v>0</v>
      </c>
    </row>
    <row r="620" spans="1:5" hidden="1" x14ac:dyDescent="0.25">
      <c r="A620" t="s">
        <v>130</v>
      </c>
      <c r="B620" t="s">
        <v>935</v>
      </c>
      <c r="E620">
        <f t="shared" si="9"/>
        <v>0</v>
      </c>
    </row>
    <row r="621" spans="1:5" hidden="1" x14ac:dyDescent="0.25">
      <c r="A621" t="s">
        <v>129</v>
      </c>
      <c r="B621" t="s">
        <v>936</v>
      </c>
      <c r="E621">
        <f t="shared" si="9"/>
        <v>0</v>
      </c>
    </row>
    <row r="622" spans="1:5" hidden="1" x14ac:dyDescent="0.25">
      <c r="A622" t="s">
        <v>112</v>
      </c>
      <c r="B622" t="s">
        <v>937</v>
      </c>
      <c r="E622">
        <f t="shared" si="9"/>
        <v>0</v>
      </c>
    </row>
    <row r="623" spans="1:5" hidden="1" x14ac:dyDescent="0.25">
      <c r="A623" t="s">
        <v>112</v>
      </c>
      <c r="B623" t="s">
        <v>938</v>
      </c>
      <c r="E623">
        <f t="shared" si="9"/>
        <v>0</v>
      </c>
    </row>
    <row r="624" spans="1:5" hidden="1" x14ac:dyDescent="0.25">
      <c r="A624" t="s">
        <v>147</v>
      </c>
      <c r="B624" t="s">
        <v>939</v>
      </c>
      <c r="E624">
        <f t="shared" si="9"/>
        <v>0</v>
      </c>
    </row>
    <row r="625" spans="1:5" hidden="1" x14ac:dyDescent="0.25">
      <c r="A625" t="s">
        <v>112</v>
      </c>
      <c r="B625" t="s">
        <v>940</v>
      </c>
      <c r="E625">
        <f t="shared" si="9"/>
        <v>0</v>
      </c>
    </row>
    <row r="626" spans="1:5" hidden="1" x14ac:dyDescent="0.25">
      <c r="A626" t="s">
        <v>137</v>
      </c>
      <c r="B626" t="s">
        <v>941</v>
      </c>
      <c r="E626">
        <f t="shared" si="9"/>
        <v>0</v>
      </c>
    </row>
    <row r="627" spans="1:5" hidden="1" x14ac:dyDescent="0.25">
      <c r="A627" t="s">
        <v>130</v>
      </c>
      <c r="B627" t="s">
        <v>942</v>
      </c>
      <c r="E627">
        <f t="shared" si="9"/>
        <v>0</v>
      </c>
    </row>
    <row r="628" spans="1:5" hidden="1" x14ac:dyDescent="0.25">
      <c r="A628" t="s">
        <v>129</v>
      </c>
      <c r="B628" t="s">
        <v>943</v>
      </c>
      <c r="E628">
        <f t="shared" si="9"/>
        <v>0</v>
      </c>
    </row>
    <row r="629" spans="1:5" hidden="1" x14ac:dyDescent="0.25">
      <c r="A629">
        <v>47.555121</v>
      </c>
      <c r="B629">
        <v>49.020795999999997</v>
      </c>
      <c r="C629">
        <v>1.3639049999999999</v>
      </c>
      <c r="D629">
        <v>803.45699999999999</v>
      </c>
      <c r="E629">
        <f t="shared" si="9"/>
        <v>65.79200000000003</v>
      </c>
    </row>
    <row r="630" spans="1:5" hidden="1" x14ac:dyDescent="0.25">
      <c r="A630" t="s">
        <v>24</v>
      </c>
      <c r="E630">
        <f t="shared" si="9"/>
        <v>0</v>
      </c>
    </row>
    <row r="631" spans="1:5" hidden="1" x14ac:dyDescent="0.25">
      <c r="A631">
        <v>13000</v>
      </c>
      <c r="B631">
        <v>3.8985838740439901E-3</v>
      </c>
      <c r="C631">
        <v>1.2366714375840899</v>
      </c>
      <c r="D631">
        <v>0.52601346538697602</v>
      </c>
      <c r="E631">
        <f t="shared" si="9"/>
        <v>0.40514120960975603</v>
      </c>
    </row>
    <row r="632" spans="1:5" hidden="1" x14ac:dyDescent="0.25">
      <c r="A632" t="s">
        <v>112</v>
      </c>
      <c r="B632" t="s">
        <v>944</v>
      </c>
      <c r="E632">
        <f t="shared" si="9"/>
        <v>0</v>
      </c>
    </row>
    <row r="633" spans="1:5" hidden="1" x14ac:dyDescent="0.25">
      <c r="A633" t="s">
        <v>112</v>
      </c>
      <c r="B633" t="s">
        <v>945</v>
      </c>
      <c r="E633">
        <f t="shared" si="9"/>
        <v>0</v>
      </c>
    </row>
    <row r="634" spans="1:5" hidden="1" x14ac:dyDescent="0.25">
      <c r="A634" t="s">
        <v>112</v>
      </c>
      <c r="B634" t="s">
        <v>946</v>
      </c>
      <c r="E634">
        <f t="shared" si="9"/>
        <v>0</v>
      </c>
    </row>
    <row r="635" spans="1:5" hidden="1" x14ac:dyDescent="0.25">
      <c r="A635" t="s">
        <v>129</v>
      </c>
      <c r="B635" t="s">
        <v>947</v>
      </c>
      <c r="E635">
        <f t="shared" si="9"/>
        <v>0</v>
      </c>
    </row>
    <row r="636" spans="1:5" hidden="1" x14ac:dyDescent="0.25">
      <c r="A636" t="s">
        <v>129</v>
      </c>
      <c r="B636" t="s">
        <v>948</v>
      </c>
      <c r="E636">
        <f t="shared" si="9"/>
        <v>0</v>
      </c>
    </row>
    <row r="637" spans="1:5" hidden="1" x14ac:dyDescent="0.25">
      <c r="A637" t="s">
        <v>112</v>
      </c>
      <c r="B637" t="s">
        <v>949</v>
      </c>
      <c r="E637">
        <f t="shared" si="9"/>
        <v>0</v>
      </c>
    </row>
    <row r="638" spans="1:5" hidden="1" x14ac:dyDescent="0.25">
      <c r="A638" t="s">
        <v>112</v>
      </c>
      <c r="B638" t="s">
        <v>950</v>
      </c>
      <c r="E638">
        <f t="shared" si="9"/>
        <v>0</v>
      </c>
    </row>
    <row r="639" spans="1:5" hidden="1" x14ac:dyDescent="0.25">
      <c r="A639" t="s">
        <v>112</v>
      </c>
      <c r="B639" t="s">
        <v>951</v>
      </c>
      <c r="E639">
        <f t="shared" si="9"/>
        <v>0</v>
      </c>
    </row>
    <row r="640" spans="1:5" hidden="1" x14ac:dyDescent="0.25">
      <c r="A640" t="s">
        <v>112</v>
      </c>
      <c r="B640" t="s">
        <v>952</v>
      </c>
      <c r="E640">
        <f t="shared" si="9"/>
        <v>0</v>
      </c>
    </row>
    <row r="641" spans="1:5" hidden="1" x14ac:dyDescent="0.25">
      <c r="A641" t="s">
        <v>148</v>
      </c>
      <c r="B641" t="s">
        <v>953</v>
      </c>
      <c r="E641">
        <f t="shared" si="9"/>
        <v>0</v>
      </c>
    </row>
    <row r="642" spans="1:5" hidden="1" x14ac:dyDescent="0.25">
      <c r="A642">
        <v>47.555121</v>
      </c>
      <c r="B642">
        <v>49.697611000000002</v>
      </c>
      <c r="C642">
        <v>1.281148</v>
      </c>
      <c r="D642">
        <v>848.19399999999996</v>
      </c>
      <c r="E642">
        <f t="shared" si="9"/>
        <v>44.736999999999966</v>
      </c>
    </row>
    <row r="643" spans="1:5" hidden="1" x14ac:dyDescent="0.25">
      <c r="A643" t="s">
        <v>25</v>
      </c>
      <c r="E643">
        <f t="shared" si="9"/>
        <v>0</v>
      </c>
    </row>
    <row r="644" spans="1:5" hidden="1" x14ac:dyDescent="0.25">
      <c r="A644">
        <v>15000</v>
      </c>
      <c r="B644">
        <v>1.0624813510437599E-3</v>
      </c>
      <c r="C644">
        <v>3.7464186611719401</v>
      </c>
      <c r="D644">
        <v>4.7418151227984398</v>
      </c>
      <c r="E644">
        <f t="shared" si="9"/>
        <v>4.2158016574114638</v>
      </c>
    </row>
    <row r="645" spans="1:5" hidden="1" x14ac:dyDescent="0.25">
      <c r="A645" t="s">
        <v>117</v>
      </c>
      <c r="B645" t="s">
        <v>954</v>
      </c>
      <c r="E645">
        <f t="shared" si="9"/>
        <v>0</v>
      </c>
    </row>
    <row r="646" spans="1:5" hidden="1" x14ac:dyDescent="0.25">
      <c r="A646" t="s">
        <v>119</v>
      </c>
      <c r="B646" t="s">
        <v>955</v>
      </c>
      <c r="E646">
        <f t="shared" si="9"/>
        <v>0</v>
      </c>
    </row>
    <row r="647" spans="1:5" hidden="1" x14ac:dyDescent="0.25">
      <c r="A647" t="s">
        <v>149</v>
      </c>
      <c r="B647" t="s">
        <v>956</v>
      </c>
      <c r="E647">
        <f t="shared" si="9"/>
        <v>0</v>
      </c>
    </row>
    <row r="648" spans="1:5" hidden="1" x14ac:dyDescent="0.25">
      <c r="A648" t="s">
        <v>150</v>
      </c>
      <c r="B648" t="s">
        <v>957</v>
      </c>
      <c r="E648">
        <f t="shared" si="9"/>
        <v>0</v>
      </c>
    </row>
    <row r="649" spans="1:5" hidden="1" x14ac:dyDescent="0.25">
      <c r="A649" t="s">
        <v>125</v>
      </c>
      <c r="B649" t="s">
        <v>958</v>
      </c>
      <c r="E649">
        <f t="shared" si="9"/>
        <v>0</v>
      </c>
    </row>
    <row r="650" spans="1:5" hidden="1" x14ac:dyDescent="0.25">
      <c r="A650" t="s">
        <v>151</v>
      </c>
      <c r="B650" t="s">
        <v>959</v>
      </c>
      <c r="E650">
        <f t="shared" si="9"/>
        <v>0</v>
      </c>
    </row>
    <row r="651" spans="1:5" hidden="1" x14ac:dyDescent="0.25">
      <c r="A651" t="s">
        <v>152</v>
      </c>
      <c r="B651" t="s">
        <v>960</v>
      </c>
      <c r="E651">
        <f t="shared" si="9"/>
        <v>0</v>
      </c>
    </row>
    <row r="652" spans="1:5" hidden="1" x14ac:dyDescent="0.25">
      <c r="A652" t="s">
        <v>153</v>
      </c>
      <c r="B652" t="s">
        <v>961</v>
      </c>
      <c r="E652">
        <f t="shared" si="9"/>
        <v>0</v>
      </c>
    </row>
    <row r="653" spans="1:5" hidden="1" x14ac:dyDescent="0.25">
      <c r="A653" t="s">
        <v>154</v>
      </c>
      <c r="B653" t="s">
        <v>962</v>
      </c>
      <c r="E653">
        <f t="shared" si="9"/>
        <v>0</v>
      </c>
    </row>
    <row r="654" spans="1:5" hidden="1" x14ac:dyDescent="0.25">
      <c r="A654" t="s">
        <v>155</v>
      </c>
      <c r="B654" t="s">
        <v>963</v>
      </c>
      <c r="E654">
        <f t="shared" ref="E654:E717" si="10">D654-D641</f>
        <v>0</v>
      </c>
    </row>
    <row r="655" spans="1:5" hidden="1" x14ac:dyDescent="0.25">
      <c r="A655">
        <v>51.569620999999998</v>
      </c>
      <c r="B655">
        <v>61.771324999999997</v>
      </c>
      <c r="C655">
        <v>5.8666580000000002</v>
      </c>
      <c r="D655">
        <v>917.024</v>
      </c>
      <c r="E655">
        <f t="shared" si="10"/>
        <v>68.830000000000041</v>
      </c>
    </row>
    <row r="656" spans="1:5" hidden="1" x14ac:dyDescent="0.25">
      <c r="A656" t="s">
        <v>26</v>
      </c>
      <c r="E656">
        <f t="shared" si="10"/>
        <v>0</v>
      </c>
    </row>
    <row r="657" spans="1:5" hidden="1" x14ac:dyDescent="0.25">
      <c r="A657">
        <v>10000</v>
      </c>
      <c r="B657">
        <v>5.9270561107279598E-3</v>
      </c>
      <c r="C657">
        <v>2.2612059497394501</v>
      </c>
      <c r="D657">
        <v>3.8276474665046401</v>
      </c>
      <c r="E657">
        <f t="shared" si="10"/>
        <v>-0.9141676562937997</v>
      </c>
    </row>
    <row r="658" spans="1:5" hidden="1" x14ac:dyDescent="0.25">
      <c r="A658" t="s">
        <v>156</v>
      </c>
      <c r="B658" t="s">
        <v>964</v>
      </c>
      <c r="E658">
        <f t="shared" si="10"/>
        <v>0</v>
      </c>
    </row>
    <row r="659" spans="1:5" hidden="1" x14ac:dyDescent="0.25">
      <c r="A659" t="s">
        <v>143</v>
      </c>
      <c r="B659" t="s">
        <v>965</v>
      </c>
      <c r="E659">
        <f t="shared" si="10"/>
        <v>0</v>
      </c>
    </row>
    <row r="660" spans="1:5" hidden="1" x14ac:dyDescent="0.25">
      <c r="A660" t="s">
        <v>157</v>
      </c>
      <c r="B660" t="s">
        <v>966</v>
      </c>
      <c r="E660">
        <f t="shared" si="10"/>
        <v>0</v>
      </c>
    </row>
    <row r="661" spans="1:5" hidden="1" x14ac:dyDescent="0.25">
      <c r="A661" t="s">
        <v>158</v>
      </c>
      <c r="B661" t="s">
        <v>967</v>
      </c>
      <c r="E661">
        <f t="shared" si="10"/>
        <v>0</v>
      </c>
    </row>
    <row r="662" spans="1:5" hidden="1" x14ac:dyDescent="0.25">
      <c r="A662" t="s">
        <v>159</v>
      </c>
      <c r="B662" t="s">
        <v>968</v>
      </c>
      <c r="E662">
        <f t="shared" si="10"/>
        <v>0</v>
      </c>
    </row>
    <row r="663" spans="1:5" hidden="1" x14ac:dyDescent="0.25">
      <c r="A663" t="s">
        <v>160</v>
      </c>
      <c r="B663" t="s">
        <v>969</v>
      </c>
      <c r="E663">
        <f t="shared" si="10"/>
        <v>0</v>
      </c>
    </row>
    <row r="664" spans="1:5" hidden="1" x14ac:dyDescent="0.25">
      <c r="A664" t="s">
        <v>161</v>
      </c>
      <c r="B664" t="s">
        <v>970</v>
      </c>
      <c r="E664">
        <f t="shared" si="10"/>
        <v>0</v>
      </c>
    </row>
    <row r="665" spans="1:5" hidden="1" x14ac:dyDescent="0.25">
      <c r="A665" t="s">
        <v>161</v>
      </c>
      <c r="B665" t="s">
        <v>971</v>
      </c>
      <c r="E665">
        <f t="shared" si="10"/>
        <v>0</v>
      </c>
    </row>
    <row r="666" spans="1:5" hidden="1" x14ac:dyDescent="0.25">
      <c r="A666" t="s">
        <v>162</v>
      </c>
      <c r="B666" t="s">
        <v>972</v>
      </c>
      <c r="E666">
        <f t="shared" si="10"/>
        <v>0</v>
      </c>
    </row>
    <row r="667" spans="1:5" hidden="1" x14ac:dyDescent="0.25">
      <c r="A667" t="s">
        <v>163</v>
      </c>
      <c r="B667" t="s">
        <v>973</v>
      </c>
      <c r="E667">
        <f t="shared" si="10"/>
        <v>0</v>
      </c>
    </row>
    <row r="668" spans="1:5" hidden="1" x14ac:dyDescent="0.25">
      <c r="A668">
        <v>56.277929999999998</v>
      </c>
      <c r="B668">
        <v>63.823031999999998</v>
      </c>
      <c r="C668">
        <v>5.0563609999999999</v>
      </c>
      <c r="D668">
        <v>1004.687</v>
      </c>
      <c r="E668">
        <f t="shared" si="10"/>
        <v>87.663000000000011</v>
      </c>
    </row>
    <row r="669" spans="1:5" hidden="1" x14ac:dyDescent="0.25">
      <c r="A669" t="s">
        <v>27</v>
      </c>
      <c r="E669">
        <f t="shared" si="10"/>
        <v>0</v>
      </c>
    </row>
    <row r="670" spans="1:5" hidden="1" x14ac:dyDescent="0.25">
      <c r="A670">
        <v>18000</v>
      </c>
      <c r="B670">
        <v>1.8279715167210801E-3</v>
      </c>
      <c r="C670">
        <v>4.3840472241730604</v>
      </c>
      <c r="D670">
        <v>2.5942596734621102</v>
      </c>
      <c r="E670">
        <f t="shared" si="10"/>
        <v>-1.2333877930425299</v>
      </c>
    </row>
    <row r="671" spans="1:5" hidden="1" x14ac:dyDescent="0.25">
      <c r="A671" t="s">
        <v>124</v>
      </c>
      <c r="B671" t="s">
        <v>974</v>
      </c>
      <c r="E671">
        <f t="shared" si="10"/>
        <v>0</v>
      </c>
    </row>
    <row r="672" spans="1:5" hidden="1" x14ac:dyDescent="0.25">
      <c r="A672" t="s">
        <v>164</v>
      </c>
      <c r="B672" t="s">
        <v>975</v>
      </c>
      <c r="E672">
        <f t="shared" si="10"/>
        <v>0</v>
      </c>
    </row>
    <row r="673" spans="1:5" hidden="1" x14ac:dyDescent="0.25">
      <c r="A673" t="s">
        <v>165</v>
      </c>
      <c r="B673" t="s">
        <v>976</v>
      </c>
      <c r="E673">
        <f t="shared" si="10"/>
        <v>0</v>
      </c>
    </row>
    <row r="674" spans="1:5" hidden="1" x14ac:dyDescent="0.25">
      <c r="A674" t="s">
        <v>166</v>
      </c>
      <c r="B674" t="s">
        <v>977</v>
      </c>
      <c r="E674">
        <f t="shared" si="10"/>
        <v>0</v>
      </c>
    </row>
    <row r="675" spans="1:5" hidden="1" x14ac:dyDescent="0.25">
      <c r="A675" t="s">
        <v>117</v>
      </c>
      <c r="B675" t="s">
        <v>978</v>
      </c>
      <c r="E675">
        <f t="shared" si="10"/>
        <v>0</v>
      </c>
    </row>
    <row r="676" spans="1:5" hidden="1" x14ac:dyDescent="0.25">
      <c r="A676" t="s">
        <v>167</v>
      </c>
      <c r="B676" t="s">
        <v>979</v>
      </c>
      <c r="E676">
        <f t="shared" si="10"/>
        <v>0</v>
      </c>
    </row>
    <row r="677" spans="1:5" hidden="1" x14ac:dyDescent="0.25">
      <c r="A677" t="s">
        <v>116</v>
      </c>
      <c r="B677" t="s">
        <v>980</v>
      </c>
      <c r="E677">
        <f t="shared" si="10"/>
        <v>0</v>
      </c>
    </row>
    <row r="678" spans="1:5" hidden="1" x14ac:dyDescent="0.25">
      <c r="A678" t="s">
        <v>168</v>
      </c>
      <c r="B678" t="s">
        <v>981</v>
      </c>
      <c r="E678">
        <f t="shared" si="10"/>
        <v>0</v>
      </c>
    </row>
    <row r="679" spans="1:5" hidden="1" x14ac:dyDescent="0.25">
      <c r="A679" t="s">
        <v>119</v>
      </c>
      <c r="B679" t="s">
        <v>982</v>
      </c>
      <c r="E679">
        <f t="shared" si="10"/>
        <v>0</v>
      </c>
    </row>
    <row r="680" spans="1:5" hidden="1" x14ac:dyDescent="0.25">
      <c r="A680" t="s">
        <v>112</v>
      </c>
      <c r="B680" t="s">
        <v>983</v>
      </c>
      <c r="E680">
        <f t="shared" si="10"/>
        <v>0</v>
      </c>
    </row>
    <row r="681" spans="1:5" hidden="1" x14ac:dyDescent="0.25">
      <c r="A681">
        <v>49.262113999999997</v>
      </c>
      <c r="B681">
        <v>56.089379999999998</v>
      </c>
      <c r="C681">
        <v>5.6974770000000001</v>
      </c>
      <c r="D681">
        <v>1083.5820000000001</v>
      </c>
      <c r="E681">
        <f t="shared" si="10"/>
        <v>78.895000000000095</v>
      </c>
    </row>
    <row r="682" spans="1:5" x14ac:dyDescent="0.25">
      <c r="A682" s="49" t="s">
        <v>28</v>
      </c>
      <c r="B682" s="49"/>
      <c r="C682" s="49"/>
      <c r="D682" s="49"/>
      <c r="E682" s="49">
        <f t="shared" si="10"/>
        <v>0</v>
      </c>
    </row>
    <row r="683" spans="1:5" x14ac:dyDescent="0.25">
      <c r="A683" s="49">
        <v>16000</v>
      </c>
      <c r="B683" s="49">
        <v>9.3897301375350396E-3</v>
      </c>
      <c r="C683" s="49">
        <v>4.8907410832404103</v>
      </c>
      <c r="D683" s="49">
        <v>0.23628796906191399</v>
      </c>
      <c r="E683" s="49">
        <f t="shared" si="10"/>
        <v>-2.357971704400196</v>
      </c>
    </row>
    <row r="684" spans="1:5" x14ac:dyDescent="0.25">
      <c r="A684" s="49" t="s">
        <v>112</v>
      </c>
      <c r="B684" s="49" t="s">
        <v>984</v>
      </c>
      <c r="C684" s="49"/>
      <c r="D684" s="49"/>
      <c r="E684" s="49">
        <f t="shared" si="10"/>
        <v>0</v>
      </c>
    </row>
    <row r="685" spans="1:5" x14ac:dyDescent="0.25">
      <c r="A685" s="49" t="s">
        <v>129</v>
      </c>
      <c r="B685" s="49" t="s">
        <v>985</v>
      </c>
      <c r="C685" s="49"/>
      <c r="D685" s="49"/>
      <c r="E685" s="49">
        <f t="shared" si="10"/>
        <v>0</v>
      </c>
    </row>
    <row r="686" spans="1:5" x14ac:dyDescent="0.25">
      <c r="A686" s="49" t="s">
        <v>129</v>
      </c>
      <c r="B686" s="49" t="s">
        <v>986</v>
      </c>
      <c r="C686" s="49"/>
      <c r="D686" s="49"/>
      <c r="E686" s="49">
        <f t="shared" si="10"/>
        <v>0</v>
      </c>
    </row>
    <row r="687" spans="1:5" x14ac:dyDescent="0.25">
      <c r="A687" s="49" t="s">
        <v>169</v>
      </c>
      <c r="B687" s="49" t="s">
        <v>987</v>
      </c>
      <c r="C687" s="49"/>
      <c r="D687" s="49"/>
      <c r="E687" s="49">
        <f t="shared" si="10"/>
        <v>0</v>
      </c>
    </row>
    <row r="688" spans="1:5" x14ac:dyDescent="0.25">
      <c r="A688" s="49" t="s">
        <v>112</v>
      </c>
      <c r="B688" s="49" t="s">
        <v>988</v>
      </c>
      <c r="C688" s="49"/>
      <c r="D688" s="49"/>
      <c r="E688" s="49">
        <f t="shared" si="10"/>
        <v>0</v>
      </c>
    </row>
    <row r="689" spans="1:5" x14ac:dyDescent="0.25">
      <c r="A689" s="49" t="s">
        <v>112</v>
      </c>
      <c r="B689" s="49" t="s">
        <v>989</v>
      </c>
      <c r="C689" s="49"/>
      <c r="D689" s="49"/>
      <c r="E689" s="49">
        <f t="shared" si="10"/>
        <v>0</v>
      </c>
    </row>
    <row r="690" spans="1:5" x14ac:dyDescent="0.25">
      <c r="A690" s="49" t="s">
        <v>112</v>
      </c>
      <c r="B690" s="49" t="s">
        <v>990</v>
      </c>
      <c r="C690" s="49"/>
      <c r="D690" s="49"/>
      <c r="E690" s="49">
        <f t="shared" si="10"/>
        <v>0</v>
      </c>
    </row>
    <row r="691" spans="1:5" x14ac:dyDescent="0.25">
      <c r="A691" s="49" t="s">
        <v>130</v>
      </c>
      <c r="B691" s="49" t="s">
        <v>991</v>
      </c>
      <c r="C691" s="49"/>
      <c r="D691" s="49"/>
      <c r="E691" s="49">
        <f t="shared" si="10"/>
        <v>0</v>
      </c>
    </row>
    <row r="692" spans="1:5" x14ac:dyDescent="0.25">
      <c r="A692" s="49" t="s">
        <v>112</v>
      </c>
      <c r="B692" s="49" t="s">
        <v>992</v>
      </c>
      <c r="C692" s="49"/>
      <c r="D692" s="49"/>
      <c r="E692" s="49">
        <f t="shared" si="10"/>
        <v>0</v>
      </c>
    </row>
    <row r="693" spans="1:5" x14ac:dyDescent="0.25">
      <c r="A693" s="49" t="s">
        <v>130</v>
      </c>
      <c r="B693" s="49" t="s">
        <v>993</v>
      </c>
      <c r="C693" s="49"/>
      <c r="D693" s="49"/>
      <c r="E693" s="49">
        <f t="shared" si="10"/>
        <v>0</v>
      </c>
    </row>
    <row r="694" spans="1:5" x14ac:dyDescent="0.25">
      <c r="A694" s="49">
        <v>47.555121</v>
      </c>
      <c r="B694" s="49">
        <v>48.839092999999998</v>
      </c>
      <c r="C694" s="49">
        <v>1.218383</v>
      </c>
      <c r="D694" s="49">
        <v>1136.2619999999999</v>
      </c>
      <c r="E694" s="49">
        <f t="shared" si="10"/>
        <v>52.679999999999836</v>
      </c>
    </row>
    <row r="695" spans="1:5" hidden="1" x14ac:dyDescent="0.25">
      <c r="A695" t="s">
        <v>29</v>
      </c>
      <c r="E695">
        <f t="shared" si="10"/>
        <v>0</v>
      </c>
    </row>
    <row r="696" spans="1:5" hidden="1" x14ac:dyDescent="0.25">
      <c r="A696">
        <v>19000</v>
      </c>
      <c r="B696">
        <v>8.6462162506072502E-3</v>
      </c>
      <c r="C696">
        <v>4.9322559071301004</v>
      </c>
      <c r="D696">
        <v>0.31842805064991803</v>
      </c>
      <c r="E696">
        <f t="shared" si="10"/>
        <v>8.2140081588004038E-2</v>
      </c>
    </row>
    <row r="697" spans="1:5" hidden="1" x14ac:dyDescent="0.25">
      <c r="A697" t="s">
        <v>170</v>
      </c>
      <c r="B697" t="s">
        <v>994</v>
      </c>
      <c r="E697">
        <f t="shared" si="10"/>
        <v>0</v>
      </c>
    </row>
    <row r="698" spans="1:5" hidden="1" x14ac:dyDescent="0.25">
      <c r="A698" t="s">
        <v>112</v>
      </c>
      <c r="B698" t="s">
        <v>995</v>
      </c>
      <c r="E698">
        <f t="shared" si="10"/>
        <v>0</v>
      </c>
    </row>
    <row r="699" spans="1:5" hidden="1" x14ac:dyDescent="0.25">
      <c r="A699" t="s">
        <v>112</v>
      </c>
      <c r="B699" t="s">
        <v>996</v>
      </c>
      <c r="E699">
        <f t="shared" si="10"/>
        <v>0</v>
      </c>
    </row>
    <row r="700" spans="1:5" hidden="1" x14ac:dyDescent="0.25">
      <c r="A700" t="s">
        <v>112</v>
      </c>
      <c r="B700" t="s">
        <v>997</v>
      </c>
      <c r="E700">
        <f t="shared" si="10"/>
        <v>0</v>
      </c>
    </row>
    <row r="701" spans="1:5" hidden="1" x14ac:dyDescent="0.25">
      <c r="A701" t="s">
        <v>129</v>
      </c>
      <c r="B701" t="s">
        <v>998</v>
      </c>
      <c r="E701">
        <f t="shared" si="10"/>
        <v>0</v>
      </c>
    </row>
    <row r="702" spans="1:5" hidden="1" x14ac:dyDescent="0.25">
      <c r="A702" t="s">
        <v>171</v>
      </c>
      <c r="B702" t="s">
        <v>999</v>
      </c>
      <c r="E702">
        <f t="shared" si="10"/>
        <v>0</v>
      </c>
    </row>
    <row r="703" spans="1:5" hidden="1" x14ac:dyDescent="0.25">
      <c r="A703" t="s">
        <v>112</v>
      </c>
      <c r="B703" t="s">
        <v>1000</v>
      </c>
      <c r="E703">
        <f t="shared" si="10"/>
        <v>0</v>
      </c>
    </row>
    <row r="704" spans="1:5" hidden="1" x14ac:dyDescent="0.25">
      <c r="A704" t="s">
        <v>112</v>
      </c>
      <c r="B704" t="s">
        <v>1001</v>
      </c>
      <c r="E704">
        <f t="shared" si="10"/>
        <v>0</v>
      </c>
    </row>
    <row r="705" spans="1:5" hidden="1" x14ac:dyDescent="0.25">
      <c r="A705" t="s">
        <v>130</v>
      </c>
      <c r="B705" t="s">
        <v>1002</v>
      </c>
      <c r="E705">
        <f t="shared" si="10"/>
        <v>0</v>
      </c>
    </row>
    <row r="706" spans="1:5" hidden="1" x14ac:dyDescent="0.25">
      <c r="A706" t="s">
        <v>172</v>
      </c>
      <c r="B706" t="s">
        <v>1003</v>
      </c>
      <c r="E706">
        <f t="shared" si="10"/>
        <v>0</v>
      </c>
    </row>
    <row r="707" spans="1:5" hidden="1" x14ac:dyDescent="0.25">
      <c r="A707">
        <v>47.555121</v>
      </c>
      <c r="B707">
        <v>52.359603999999997</v>
      </c>
      <c r="C707">
        <v>4.9775020000000003</v>
      </c>
      <c r="D707">
        <v>1203.902</v>
      </c>
      <c r="E707">
        <f t="shared" si="10"/>
        <v>67.6400000000001</v>
      </c>
    </row>
    <row r="708" spans="1:5" hidden="1" x14ac:dyDescent="0.25">
      <c r="A708" t="s">
        <v>30</v>
      </c>
      <c r="E708">
        <f t="shared" si="10"/>
        <v>0</v>
      </c>
    </row>
    <row r="709" spans="1:5" hidden="1" x14ac:dyDescent="0.25">
      <c r="A709">
        <v>10000</v>
      </c>
      <c r="B709">
        <v>7.2713308624608704E-3</v>
      </c>
      <c r="C709">
        <v>4.5441724173984896</v>
      </c>
      <c r="D709">
        <v>0.64127976180630897</v>
      </c>
      <c r="E709">
        <f t="shared" si="10"/>
        <v>0.32285171115639094</v>
      </c>
    </row>
    <row r="710" spans="1:5" hidden="1" x14ac:dyDescent="0.25">
      <c r="A710" t="s">
        <v>173</v>
      </c>
      <c r="B710" t="s">
        <v>1004</v>
      </c>
      <c r="E710">
        <f t="shared" si="10"/>
        <v>0</v>
      </c>
    </row>
    <row r="711" spans="1:5" hidden="1" x14ac:dyDescent="0.25">
      <c r="A711" t="s">
        <v>129</v>
      </c>
      <c r="B711" t="s">
        <v>1005</v>
      </c>
      <c r="E711">
        <f t="shared" si="10"/>
        <v>0</v>
      </c>
    </row>
    <row r="712" spans="1:5" hidden="1" x14ac:dyDescent="0.25">
      <c r="A712" t="s">
        <v>112</v>
      </c>
      <c r="B712" t="s">
        <v>1006</v>
      </c>
      <c r="E712">
        <f t="shared" si="10"/>
        <v>0</v>
      </c>
    </row>
    <row r="713" spans="1:5" hidden="1" x14ac:dyDescent="0.25">
      <c r="A713" t="s">
        <v>173</v>
      </c>
      <c r="B713" t="s">
        <v>1007</v>
      </c>
      <c r="E713">
        <f t="shared" si="10"/>
        <v>0</v>
      </c>
    </row>
    <row r="714" spans="1:5" hidden="1" x14ac:dyDescent="0.25">
      <c r="A714" t="s">
        <v>112</v>
      </c>
      <c r="B714" t="s">
        <v>1008</v>
      </c>
      <c r="E714">
        <f t="shared" si="10"/>
        <v>0</v>
      </c>
    </row>
    <row r="715" spans="1:5" hidden="1" x14ac:dyDescent="0.25">
      <c r="A715" t="s">
        <v>112</v>
      </c>
      <c r="B715" t="s">
        <v>1009</v>
      </c>
      <c r="E715">
        <f t="shared" si="10"/>
        <v>0</v>
      </c>
    </row>
    <row r="716" spans="1:5" hidden="1" x14ac:dyDescent="0.25">
      <c r="A716" t="s">
        <v>112</v>
      </c>
      <c r="B716" t="s">
        <v>1010</v>
      </c>
      <c r="E716">
        <f t="shared" si="10"/>
        <v>0</v>
      </c>
    </row>
    <row r="717" spans="1:5" hidden="1" x14ac:dyDescent="0.25">
      <c r="A717" t="s">
        <v>118</v>
      </c>
      <c r="B717" t="s">
        <v>1011</v>
      </c>
      <c r="E717">
        <f t="shared" si="10"/>
        <v>0</v>
      </c>
    </row>
    <row r="718" spans="1:5" hidden="1" x14ac:dyDescent="0.25">
      <c r="A718" t="s">
        <v>112</v>
      </c>
      <c r="B718" t="s">
        <v>1012</v>
      </c>
      <c r="E718">
        <f t="shared" ref="E718:E781" si="11">D718-D705</f>
        <v>0</v>
      </c>
    </row>
    <row r="719" spans="1:5" hidden="1" x14ac:dyDescent="0.25">
      <c r="A719" t="s">
        <v>174</v>
      </c>
      <c r="B719" t="s">
        <v>1013</v>
      </c>
      <c r="E719">
        <f t="shared" si="11"/>
        <v>0</v>
      </c>
    </row>
    <row r="720" spans="1:5" hidden="1" x14ac:dyDescent="0.25">
      <c r="A720">
        <v>47.555121</v>
      </c>
      <c r="B720">
        <v>51.956468000000001</v>
      </c>
      <c r="C720">
        <v>3.591663</v>
      </c>
      <c r="D720">
        <v>1246.595</v>
      </c>
      <c r="E720">
        <f t="shared" si="11"/>
        <v>42.692999999999984</v>
      </c>
    </row>
    <row r="721" spans="1:5" hidden="1" x14ac:dyDescent="0.25">
      <c r="A721" t="s">
        <v>31</v>
      </c>
      <c r="E721">
        <f t="shared" si="11"/>
        <v>0</v>
      </c>
    </row>
    <row r="722" spans="1:5" hidden="1" x14ac:dyDescent="0.25">
      <c r="A722">
        <v>15000</v>
      </c>
      <c r="B722">
        <v>9.6596169675759406E-3</v>
      </c>
      <c r="C722">
        <v>3.1794697087527202</v>
      </c>
      <c r="D722">
        <v>1.63335652489688</v>
      </c>
      <c r="E722">
        <f t="shared" si="11"/>
        <v>0.99207676309057102</v>
      </c>
    </row>
    <row r="723" spans="1:5" hidden="1" x14ac:dyDescent="0.25">
      <c r="A723" t="s">
        <v>175</v>
      </c>
      <c r="B723" t="s">
        <v>1014</v>
      </c>
      <c r="E723">
        <f t="shared" si="11"/>
        <v>0</v>
      </c>
    </row>
    <row r="724" spans="1:5" hidden="1" x14ac:dyDescent="0.25">
      <c r="A724" t="s">
        <v>117</v>
      </c>
      <c r="B724" t="s">
        <v>1015</v>
      </c>
      <c r="E724">
        <f t="shared" si="11"/>
        <v>0</v>
      </c>
    </row>
    <row r="725" spans="1:5" hidden="1" x14ac:dyDescent="0.25">
      <c r="A725" t="s">
        <v>176</v>
      </c>
      <c r="B725" t="s">
        <v>1016</v>
      </c>
      <c r="E725">
        <f t="shared" si="11"/>
        <v>0</v>
      </c>
    </row>
    <row r="726" spans="1:5" hidden="1" x14ac:dyDescent="0.25">
      <c r="A726" t="s">
        <v>177</v>
      </c>
      <c r="B726" t="s">
        <v>1017</v>
      </c>
      <c r="E726">
        <f t="shared" si="11"/>
        <v>0</v>
      </c>
    </row>
    <row r="727" spans="1:5" hidden="1" x14ac:dyDescent="0.25">
      <c r="A727" t="s">
        <v>178</v>
      </c>
      <c r="B727" t="s">
        <v>1018</v>
      </c>
      <c r="E727">
        <f t="shared" si="11"/>
        <v>0</v>
      </c>
    </row>
    <row r="728" spans="1:5" hidden="1" x14ac:dyDescent="0.25">
      <c r="A728" t="s">
        <v>145</v>
      </c>
      <c r="B728" t="s">
        <v>1019</v>
      </c>
      <c r="E728">
        <f t="shared" si="11"/>
        <v>0</v>
      </c>
    </row>
    <row r="729" spans="1:5" hidden="1" x14ac:dyDescent="0.25">
      <c r="A729" t="s">
        <v>179</v>
      </c>
      <c r="B729" t="s">
        <v>1020</v>
      </c>
      <c r="E729">
        <f t="shared" si="11"/>
        <v>0</v>
      </c>
    </row>
    <row r="730" spans="1:5" hidden="1" x14ac:dyDescent="0.25">
      <c r="A730" t="s">
        <v>124</v>
      </c>
      <c r="B730" t="s">
        <v>1021</v>
      </c>
      <c r="E730">
        <f t="shared" si="11"/>
        <v>0</v>
      </c>
    </row>
    <row r="731" spans="1:5" hidden="1" x14ac:dyDescent="0.25">
      <c r="A731" t="s">
        <v>180</v>
      </c>
      <c r="B731" t="s">
        <v>1022</v>
      </c>
      <c r="E731">
        <f t="shared" si="11"/>
        <v>0</v>
      </c>
    </row>
    <row r="732" spans="1:5" hidden="1" x14ac:dyDescent="0.25">
      <c r="A732" t="s">
        <v>117</v>
      </c>
      <c r="B732" t="s">
        <v>1023</v>
      </c>
      <c r="E732">
        <f t="shared" si="11"/>
        <v>0</v>
      </c>
    </row>
    <row r="733" spans="1:5" hidden="1" x14ac:dyDescent="0.25">
      <c r="A733">
        <v>54.226418000000002</v>
      </c>
      <c r="B733">
        <v>61.783377999999999</v>
      </c>
      <c r="C733">
        <v>5.2268999999999997</v>
      </c>
      <c r="D733">
        <v>1312.8779999999999</v>
      </c>
      <c r="E733">
        <f t="shared" si="11"/>
        <v>66.282999999999902</v>
      </c>
    </row>
    <row r="734" spans="1:5" hidden="1" x14ac:dyDescent="0.25">
      <c r="A734" t="s">
        <v>32</v>
      </c>
      <c r="E734">
        <f t="shared" si="11"/>
        <v>0</v>
      </c>
    </row>
    <row r="735" spans="1:5" hidden="1" x14ac:dyDescent="0.25">
      <c r="A735">
        <v>19000</v>
      </c>
      <c r="B735">
        <v>4.1565604484425697E-3</v>
      </c>
      <c r="C735">
        <v>0.51981764723341695</v>
      </c>
      <c r="D735">
        <v>3.4906602308687602</v>
      </c>
      <c r="E735">
        <f t="shared" si="11"/>
        <v>1.8573037059718802</v>
      </c>
    </row>
    <row r="736" spans="1:5" hidden="1" x14ac:dyDescent="0.25">
      <c r="A736" t="s">
        <v>181</v>
      </c>
      <c r="B736" t="s">
        <v>1024</v>
      </c>
      <c r="E736">
        <f t="shared" si="11"/>
        <v>0</v>
      </c>
    </row>
    <row r="737" spans="1:5" hidden="1" x14ac:dyDescent="0.25">
      <c r="A737" t="s">
        <v>182</v>
      </c>
      <c r="B737" t="s">
        <v>1025</v>
      </c>
      <c r="E737">
        <f t="shared" si="11"/>
        <v>0</v>
      </c>
    </row>
    <row r="738" spans="1:5" hidden="1" x14ac:dyDescent="0.25">
      <c r="A738" t="s">
        <v>183</v>
      </c>
      <c r="B738" t="s">
        <v>1026</v>
      </c>
      <c r="E738">
        <f t="shared" si="11"/>
        <v>0</v>
      </c>
    </row>
    <row r="739" spans="1:5" hidden="1" x14ac:dyDescent="0.25">
      <c r="A739" t="s">
        <v>184</v>
      </c>
      <c r="B739" t="s">
        <v>1027</v>
      </c>
      <c r="E739">
        <f t="shared" si="11"/>
        <v>0</v>
      </c>
    </row>
    <row r="740" spans="1:5" hidden="1" x14ac:dyDescent="0.25">
      <c r="A740" t="s">
        <v>185</v>
      </c>
      <c r="B740" t="s">
        <v>1028</v>
      </c>
      <c r="E740">
        <f t="shared" si="11"/>
        <v>0</v>
      </c>
    </row>
    <row r="741" spans="1:5" hidden="1" x14ac:dyDescent="0.25">
      <c r="A741" t="s">
        <v>186</v>
      </c>
      <c r="B741" t="s">
        <v>1029</v>
      </c>
      <c r="E741">
        <f t="shared" si="11"/>
        <v>0</v>
      </c>
    </row>
    <row r="742" spans="1:5" hidden="1" x14ac:dyDescent="0.25">
      <c r="A742" t="s">
        <v>187</v>
      </c>
      <c r="B742" t="s">
        <v>1030</v>
      </c>
      <c r="E742">
        <f t="shared" si="11"/>
        <v>0</v>
      </c>
    </row>
    <row r="743" spans="1:5" hidden="1" x14ac:dyDescent="0.25">
      <c r="A743" t="s">
        <v>188</v>
      </c>
      <c r="B743" t="s">
        <v>1031</v>
      </c>
      <c r="E743">
        <f t="shared" si="11"/>
        <v>0</v>
      </c>
    </row>
    <row r="744" spans="1:5" hidden="1" x14ac:dyDescent="0.25">
      <c r="A744" t="s">
        <v>189</v>
      </c>
      <c r="B744" t="s">
        <v>1032</v>
      </c>
      <c r="E744">
        <f t="shared" si="11"/>
        <v>0</v>
      </c>
    </row>
    <row r="745" spans="1:5" hidden="1" x14ac:dyDescent="0.25">
      <c r="A745" t="s">
        <v>190</v>
      </c>
      <c r="B745" t="s">
        <v>1033</v>
      </c>
      <c r="E745">
        <f t="shared" si="11"/>
        <v>0</v>
      </c>
    </row>
    <row r="746" spans="1:5" hidden="1" x14ac:dyDescent="0.25">
      <c r="A746">
        <v>55.057059000000002</v>
      </c>
      <c r="B746">
        <v>58.068942999999997</v>
      </c>
      <c r="C746">
        <v>2.6426349999999998</v>
      </c>
      <c r="D746">
        <v>1473.518</v>
      </c>
      <c r="E746">
        <f t="shared" si="11"/>
        <v>160.6400000000001</v>
      </c>
    </row>
    <row r="747" spans="1:5" hidden="1" x14ac:dyDescent="0.25">
      <c r="A747" t="s">
        <v>33</v>
      </c>
      <c r="E747">
        <f t="shared" si="11"/>
        <v>0</v>
      </c>
    </row>
    <row r="748" spans="1:5" hidden="1" x14ac:dyDescent="0.25">
      <c r="A748">
        <v>16000</v>
      </c>
      <c r="B748">
        <v>4.9731453129608499E-3</v>
      </c>
      <c r="C748">
        <v>3.72599904394268</v>
      </c>
      <c r="D748">
        <v>4.5652390280517503</v>
      </c>
      <c r="E748">
        <f t="shared" si="11"/>
        <v>1.0745787971829901</v>
      </c>
    </row>
    <row r="749" spans="1:5" hidden="1" x14ac:dyDescent="0.25">
      <c r="A749" t="s">
        <v>149</v>
      </c>
      <c r="B749" t="s">
        <v>1034</v>
      </c>
      <c r="E749">
        <f t="shared" si="11"/>
        <v>0</v>
      </c>
    </row>
    <row r="750" spans="1:5" hidden="1" x14ac:dyDescent="0.25">
      <c r="A750" t="s">
        <v>119</v>
      </c>
      <c r="B750" t="s">
        <v>1035</v>
      </c>
      <c r="E750">
        <f t="shared" si="11"/>
        <v>0</v>
      </c>
    </row>
    <row r="751" spans="1:5" hidden="1" x14ac:dyDescent="0.25">
      <c r="A751" t="s">
        <v>191</v>
      </c>
      <c r="B751" t="s">
        <v>1036</v>
      </c>
      <c r="E751">
        <f t="shared" si="11"/>
        <v>0</v>
      </c>
    </row>
    <row r="752" spans="1:5" hidden="1" x14ac:dyDescent="0.25">
      <c r="A752" t="s">
        <v>141</v>
      </c>
      <c r="B752" t="s">
        <v>1037</v>
      </c>
      <c r="E752">
        <f t="shared" si="11"/>
        <v>0</v>
      </c>
    </row>
    <row r="753" spans="1:5" hidden="1" x14ac:dyDescent="0.25">
      <c r="A753" t="s">
        <v>192</v>
      </c>
      <c r="B753" t="s">
        <v>1038</v>
      </c>
      <c r="E753">
        <f t="shared" si="11"/>
        <v>0</v>
      </c>
    </row>
    <row r="754" spans="1:5" hidden="1" x14ac:dyDescent="0.25">
      <c r="A754" t="s">
        <v>193</v>
      </c>
      <c r="B754" t="s">
        <v>1039</v>
      </c>
      <c r="E754">
        <f t="shared" si="11"/>
        <v>0</v>
      </c>
    </row>
    <row r="755" spans="1:5" hidden="1" x14ac:dyDescent="0.25">
      <c r="A755" t="s">
        <v>124</v>
      </c>
      <c r="B755" t="s">
        <v>1040</v>
      </c>
      <c r="E755">
        <f t="shared" si="11"/>
        <v>0</v>
      </c>
    </row>
    <row r="756" spans="1:5" hidden="1" x14ac:dyDescent="0.25">
      <c r="A756" t="s">
        <v>194</v>
      </c>
      <c r="B756" t="s">
        <v>1041</v>
      </c>
      <c r="E756">
        <f t="shared" si="11"/>
        <v>0</v>
      </c>
    </row>
    <row r="757" spans="1:5" hidden="1" x14ac:dyDescent="0.25">
      <c r="A757" t="s">
        <v>116</v>
      </c>
      <c r="B757" t="s">
        <v>1042</v>
      </c>
      <c r="E757">
        <f t="shared" si="11"/>
        <v>0</v>
      </c>
    </row>
    <row r="758" spans="1:5" hidden="1" x14ac:dyDescent="0.25">
      <c r="A758" t="s">
        <v>195</v>
      </c>
      <c r="B758" t="s">
        <v>1043</v>
      </c>
      <c r="E758">
        <f t="shared" si="11"/>
        <v>0</v>
      </c>
    </row>
    <row r="759" spans="1:5" hidden="1" x14ac:dyDescent="0.25">
      <c r="A759">
        <v>51.569620999999998</v>
      </c>
      <c r="B759">
        <v>56.502397999999999</v>
      </c>
      <c r="C759">
        <v>4.6856419999999996</v>
      </c>
      <c r="D759">
        <v>1564.963</v>
      </c>
      <c r="E759">
        <f t="shared" si="11"/>
        <v>91.444999999999936</v>
      </c>
    </row>
    <row r="760" spans="1:5" hidden="1" x14ac:dyDescent="0.25">
      <c r="A760" t="s">
        <v>34</v>
      </c>
      <c r="E760">
        <f t="shared" si="11"/>
        <v>0</v>
      </c>
    </row>
    <row r="761" spans="1:5" hidden="1" x14ac:dyDescent="0.25">
      <c r="A761">
        <v>11000</v>
      </c>
      <c r="B761">
        <v>6.0221941459179399E-3</v>
      </c>
      <c r="C761">
        <v>4.9171707398133604</v>
      </c>
      <c r="D761">
        <v>2.97398692402894</v>
      </c>
      <c r="E761">
        <f t="shared" si="11"/>
        <v>-1.5912521040228103</v>
      </c>
    </row>
    <row r="762" spans="1:5" hidden="1" x14ac:dyDescent="0.25">
      <c r="A762" t="s">
        <v>117</v>
      </c>
      <c r="B762" t="s">
        <v>1044</v>
      </c>
      <c r="E762">
        <f t="shared" si="11"/>
        <v>0</v>
      </c>
    </row>
    <row r="763" spans="1:5" hidden="1" x14ac:dyDescent="0.25">
      <c r="A763" t="s">
        <v>117</v>
      </c>
      <c r="B763" t="s">
        <v>1045</v>
      </c>
      <c r="E763">
        <f t="shared" si="11"/>
        <v>0</v>
      </c>
    </row>
    <row r="764" spans="1:5" hidden="1" x14ac:dyDescent="0.25">
      <c r="A764" t="s">
        <v>127</v>
      </c>
      <c r="B764" t="s">
        <v>1046</v>
      </c>
      <c r="E764">
        <f t="shared" si="11"/>
        <v>0</v>
      </c>
    </row>
    <row r="765" spans="1:5" hidden="1" x14ac:dyDescent="0.25">
      <c r="A765" t="s">
        <v>145</v>
      </c>
      <c r="B765" t="s">
        <v>1047</v>
      </c>
      <c r="E765">
        <f t="shared" si="11"/>
        <v>0</v>
      </c>
    </row>
    <row r="766" spans="1:5" hidden="1" x14ac:dyDescent="0.25">
      <c r="A766" t="s">
        <v>127</v>
      </c>
      <c r="B766" t="s">
        <v>1048</v>
      </c>
      <c r="E766">
        <f t="shared" si="11"/>
        <v>0</v>
      </c>
    </row>
    <row r="767" spans="1:5" hidden="1" x14ac:dyDescent="0.25">
      <c r="A767" t="s">
        <v>117</v>
      </c>
      <c r="B767" t="s">
        <v>1049</v>
      </c>
      <c r="E767">
        <f t="shared" si="11"/>
        <v>0</v>
      </c>
    </row>
    <row r="768" spans="1:5" hidden="1" x14ac:dyDescent="0.25">
      <c r="A768" t="s">
        <v>145</v>
      </c>
      <c r="B768" t="s">
        <v>1050</v>
      </c>
      <c r="E768">
        <f t="shared" si="11"/>
        <v>0</v>
      </c>
    </row>
    <row r="769" spans="1:5" hidden="1" x14ac:dyDescent="0.25">
      <c r="A769" t="s">
        <v>177</v>
      </c>
      <c r="B769" t="s">
        <v>1051</v>
      </c>
      <c r="E769">
        <f t="shared" si="11"/>
        <v>0</v>
      </c>
    </row>
    <row r="770" spans="1:5" hidden="1" x14ac:dyDescent="0.25">
      <c r="A770" t="s">
        <v>127</v>
      </c>
      <c r="B770" t="s">
        <v>1052</v>
      </c>
      <c r="E770">
        <f t="shared" si="11"/>
        <v>0</v>
      </c>
    </row>
    <row r="771" spans="1:5" hidden="1" x14ac:dyDescent="0.25">
      <c r="A771" t="s">
        <v>159</v>
      </c>
      <c r="B771" t="s">
        <v>1053</v>
      </c>
      <c r="E771">
        <f t="shared" si="11"/>
        <v>0</v>
      </c>
    </row>
    <row r="772" spans="1:5" hidden="1" x14ac:dyDescent="0.25">
      <c r="A772">
        <v>58.998323999999997</v>
      </c>
      <c r="B772">
        <v>66.585582000000002</v>
      </c>
      <c r="C772">
        <v>2.8019949999999998</v>
      </c>
      <c r="D772">
        <v>1666.06</v>
      </c>
      <c r="E772">
        <f t="shared" si="11"/>
        <v>101.09699999999998</v>
      </c>
    </row>
    <row r="773" spans="1:5" hidden="1" x14ac:dyDescent="0.25">
      <c r="A773" t="s">
        <v>35</v>
      </c>
      <c r="E773">
        <f t="shared" si="11"/>
        <v>0</v>
      </c>
    </row>
    <row r="774" spans="1:5" hidden="1" x14ac:dyDescent="0.25">
      <c r="A774">
        <v>18000</v>
      </c>
      <c r="B774">
        <v>9.9674947176625808E-3</v>
      </c>
      <c r="C774">
        <v>1.2484315204551699</v>
      </c>
      <c r="D774">
        <v>0.181985171162067</v>
      </c>
      <c r="E774">
        <f t="shared" si="11"/>
        <v>-2.7920017528668732</v>
      </c>
    </row>
    <row r="775" spans="1:5" hidden="1" x14ac:dyDescent="0.25">
      <c r="A775" t="s">
        <v>196</v>
      </c>
      <c r="B775" t="s">
        <v>1054</v>
      </c>
      <c r="E775">
        <f t="shared" si="11"/>
        <v>0</v>
      </c>
    </row>
    <row r="776" spans="1:5" hidden="1" x14ac:dyDescent="0.25">
      <c r="A776" t="s">
        <v>112</v>
      </c>
      <c r="B776" t="s">
        <v>1055</v>
      </c>
      <c r="E776">
        <f t="shared" si="11"/>
        <v>0</v>
      </c>
    </row>
    <row r="777" spans="1:5" hidden="1" x14ac:dyDescent="0.25">
      <c r="A777" t="s">
        <v>130</v>
      </c>
      <c r="B777" t="s">
        <v>1056</v>
      </c>
      <c r="E777">
        <f t="shared" si="11"/>
        <v>0</v>
      </c>
    </row>
    <row r="778" spans="1:5" hidden="1" x14ac:dyDescent="0.25">
      <c r="A778" t="s">
        <v>137</v>
      </c>
      <c r="B778" t="s">
        <v>1057</v>
      </c>
      <c r="E778">
        <f t="shared" si="11"/>
        <v>0</v>
      </c>
    </row>
    <row r="779" spans="1:5" hidden="1" x14ac:dyDescent="0.25">
      <c r="A779" t="s">
        <v>130</v>
      </c>
      <c r="B779" t="s">
        <v>1058</v>
      </c>
      <c r="E779">
        <f t="shared" si="11"/>
        <v>0</v>
      </c>
    </row>
    <row r="780" spans="1:5" hidden="1" x14ac:dyDescent="0.25">
      <c r="A780" t="s">
        <v>112</v>
      </c>
      <c r="B780" t="s">
        <v>1059</v>
      </c>
      <c r="E780">
        <f t="shared" si="11"/>
        <v>0</v>
      </c>
    </row>
    <row r="781" spans="1:5" hidden="1" x14ac:dyDescent="0.25">
      <c r="A781" t="s">
        <v>112</v>
      </c>
      <c r="B781" t="s">
        <v>1060</v>
      </c>
      <c r="E781">
        <f t="shared" si="11"/>
        <v>0</v>
      </c>
    </row>
    <row r="782" spans="1:5" hidden="1" x14ac:dyDescent="0.25">
      <c r="A782" t="s">
        <v>130</v>
      </c>
      <c r="B782" t="s">
        <v>1061</v>
      </c>
      <c r="E782">
        <f t="shared" ref="E782:E845" si="12">D782-D769</f>
        <v>0</v>
      </c>
    </row>
    <row r="783" spans="1:5" hidden="1" x14ac:dyDescent="0.25">
      <c r="A783" t="s">
        <v>130</v>
      </c>
      <c r="B783" t="s">
        <v>1062</v>
      </c>
      <c r="E783">
        <f t="shared" si="12"/>
        <v>0</v>
      </c>
    </row>
    <row r="784" spans="1:5" hidden="1" x14ac:dyDescent="0.25">
      <c r="A784" t="s">
        <v>112</v>
      </c>
      <c r="B784" t="s">
        <v>1063</v>
      </c>
      <c r="E784">
        <f t="shared" si="12"/>
        <v>0</v>
      </c>
    </row>
    <row r="785" spans="1:5" hidden="1" x14ac:dyDescent="0.25">
      <c r="A785">
        <v>47.859167999999997</v>
      </c>
      <c r="B785">
        <v>48.908237</v>
      </c>
      <c r="C785">
        <v>1.0053909999999999</v>
      </c>
      <c r="D785">
        <v>1740.2380000000001</v>
      </c>
      <c r="E785">
        <f t="shared" si="12"/>
        <v>74.178000000000111</v>
      </c>
    </row>
    <row r="786" spans="1:5" x14ac:dyDescent="0.25">
      <c r="A786" t="s">
        <v>40</v>
      </c>
      <c r="E786">
        <f t="shared" si="12"/>
        <v>0</v>
      </c>
    </row>
    <row r="787" spans="1:5" x14ac:dyDescent="0.25">
      <c r="A787" t="s">
        <v>41</v>
      </c>
      <c r="E787">
        <f t="shared" si="12"/>
        <v>-0.181985171162067</v>
      </c>
    </row>
    <row r="788" spans="1:5" hidden="1" x14ac:dyDescent="0.25">
      <c r="A788" t="s">
        <v>16</v>
      </c>
      <c r="E788">
        <f t="shared" si="12"/>
        <v>0</v>
      </c>
    </row>
    <row r="789" spans="1:5" hidden="1" x14ac:dyDescent="0.25">
      <c r="A789">
        <v>19000</v>
      </c>
      <c r="B789">
        <v>3.9924624674640202E-3</v>
      </c>
      <c r="C789">
        <v>1.8574447129638201</v>
      </c>
      <c r="D789">
        <v>2.6971818160919199</v>
      </c>
      <c r="E789">
        <f t="shared" si="12"/>
        <v>2.6971818160919199</v>
      </c>
    </row>
    <row r="790" spans="1:5" hidden="1" x14ac:dyDescent="0.25">
      <c r="A790" t="s">
        <v>197</v>
      </c>
      <c r="B790" t="s">
        <v>1064</v>
      </c>
      <c r="E790">
        <f t="shared" si="12"/>
        <v>0</v>
      </c>
    </row>
    <row r="791" spans="1:5" hidden="1" x14ac:dyDescent="0.25">
      <c r="A791" t="s">
        <v>198</v>
      </c>
      <c r="B791" t="s">
        <v>1065</v>
      </c>
      <c r="E791">
        <f t="shared" si="12"/>
        <v>0</v>
      </c>
    </row>
    <row r="792" spans="1:5" hidden="1" x14ac:dyDescent="0.25">
      <c r="A792" t="s">
        <v>198</v>
      </c>
      <c r="B792" t="s">
        <v>1066</v>
      </c>
      <c r="E792">
        <f t="shared" si="12"/>
        <v>0</v>
      </c>
    </row>
    <row r="793" spans="1:5" hidden="1" x14ac:dyDescent="0.25">
      <c r="A793" t="s">
        <v>199</v>
      </c>
      <c r="B793" t="s">
        <v>1067</v>
      </c>
      <c r="E793">
        <f t="shared" si="12"/>
        <v>0</v>
      </c>
    </row>
    <row r="794" spans="1:5" hidden="1" x14ac:dyDescent="0.25">
      <c r="A794" t="s">
        <v>200</v>
      </c>
      <c r="B794" t="s">
        <v>1068</v>
      </c>
      <c r="E794">
        <f t="shared" si="12"/>
        <v>0</v>
      </c>
    </row>
    <row r="795" spans="1:5" hidden="1" x14ac:dyDescent="0.25">
      <c r="A795" t="s">
        <v>198</v>
      </c>
      <c r="B795" t="s">
        <v>1069</v>
      </c>
      <c r="E795">
        <f t="shared" si="12"/>
        <v>0</v>
      </c>
    </row>
    <row r="796" spans="1:5" hidden="1" x14ac:dyDescent="0.25">
      <c r="A796" t="s">
        <v>201</v>
      </c>
      <c r="B796" t="s">
        <v>1070</v>
      </c>
      <c r="E796">
        <f t="shared" si="12"/>
        <v>0</v>
      </c>
    </row>
    <row r="797" spans="1:5" hidden="1" x14ac:dyDescent="0.25">
      <c r="A797" t="s">
        <v>198</v>
      </c>
      <c r="B797" t="s">
        <v>1071</v>
      </c>
      <c r="E797">
        <f t="shared" si="12"/>
        <v>0</v>
      </c>
    </row>
    <row r="798" spans="1:5" hidden="1" x14ac:dyDescent="0.25">
      <c r="A798" t="s">
        <v>198</v>
      </c>
      <c r="B798" t="s">
        <v>1072</v>
      </c>
      <c r="E798">
        <f t="shared" si="12"/>
        <v>-1740.2380000000001</v>
      </c>
    </row>
    <row r="799" spans="1:5" hidden="1" x14ac:dyDescent="0.25">
      <c r="A799" t="s">
        <v>202</v>
      </c>
      <c r="B799" t="s">
        <v>1073</v>
      </c>
      <c r="E799">
        <f t="shared" si="12"/>
        <v>0</v>
      </c>
    </row>
    <row r="800" spans="1:5" hidden="1" x14ac:dyDescent="0.25">
      <c r="A800">
        <v>54.191431999999999</v>
      </c>
      <c r="B800">
        <v>58.427999</v>
      </c>
      <c r="C800">
        <v>7.6648339999999999</v>
      </c>
      <c r="D800">
        <v>93.924000000000007</v>
      </c>
      <c r="E800">
        <f t="shared" si="12"/>
        <v>93.924000000000007</v>
      </c>
    </row>
    <row r="801" spans="1:5" hidden="1" x14ac:dyDescent="0.25">
      <c r="A801" t="s">
        <v>17</v>
      </c>
      <c r="E801">
        <f t="shared" si="12"/>
        <v>0</v>
      </c>
    </row>
    <row r="802" spans="1:5" hidden="1" x14ac:dyDescent="0.25">
      <c r="A802">
        <v>18000</v>
      </c>
      <c r="B802">
        <v>7.4957654041239597E-3</v>
      </c>
      <c r="C802">
        <v>2.2847788278939301</v>
      </c>
      <c r="D802">
        <v>2.1076711787330802</v>
      </c>
      <c r="E802">
        <f t="shared" si="12"/>
        <v>-0.58951063735883968</v>
      </c>
    </row>
    <row r="803" spans="1:5" hidden="1" x14ac:dyDescent="0.25">
      <c r="A803" t="s">
        <v>198</v>
      </c>
      <c r="B803" t="s">
        <v>1074</v>
      </c>
      <c r="E803">
        <f t="shared" si="12"/>
        <v>0</v>
      </c>
    </row>
    <row r="804" spans="1:5" hidden="1" x14ac:dyDescent="0.25">
      <c r="A804" t="s">
        <v>203</v>
      </c>
      <c r="B804" t="s">
        <v>1075</v>
      </c>
      <c r="E804">
        <f t="shared" si="12"/>
        <v>0</v>
      </c>
    </row>
    <row r="805" spans="1:5" hidden="1" x14ac:dyDescent="0.25">
      <c r="A805" t="s">
        <v>200</v>
      </c>
      <c r="B805" t="s">
        <v>1076</v>
      </c>
      <c r="E805">
        <f t="shared" si="12"/>
        <v>0</v>
      </c>
    </row>
    <row r="806" spans="1:5" hidden="1" x14ac:dyDescent="0.25">
      <c r="A806" t="s">
        <v>198</v>
      </c>
      <c r="B806" t="s">
        <v>1077</v>
      </c>
      <c r="E806">
        <f t="shared" si="12"/>
        <v>0</v>
      </c>
    </row>
    <row r="807" spans="1:5" hidden="1" x14ac:dyDescent="0.25">
      <c r="A807" t="s">
        <v>198</v>
      </c>
      <c r="B807" t="s">
        <v>1078</v>
      </c>
      <c r="E807">
        <f t="shared" si="12"/>
        <v>0</v>
      </c>
    </row>
    <row r="808" spans="1:5" hidden="1" x14ac:dyDescent="0.25">
      <c r="A808" t="s">
        <v>198</v>
      </c>
      <c r="B808" t="s">
        <v>1079</v>
      </c>
      <c r="E808">
        <f t="shared" si="12"/>
        <v>0</v>
      </c>
    </row>
    <row r="809" spans="1:5" hidden="1" x14ac:dyDescent="0.25">
      <c r="A809" t="s">
        <v>197</v>
      </c>
      <c r="B809" t="s">
        <v>1080</v>
      </c>
      <c r="E809">
        <f t="shared" si="12"/>
        <v>0</v>
      </c>
    </row>
    <row r="810" spans="1:5" hidden="1" x14ac:dyDescent="0.25">
      <c r="A810" t="s">
        <v>198</v>
      </c>
      <c r="B810" t="s">
        <v>1081</v>
      </c>
      <c r="E810">
        <f t="shared" si="12"/>
        <v>0</v>
      </c>
    </row>
    <row r="811" spans="1:5" hidden="1" x14ac:dyDescent="0.25">
      <c r="A811" t="s">
        <v>203</v>
      </c>
      <c r="B811" t="s">
        <v>1082</v>
      </c>
      <c r="E811">
        <f t="shared" si="12"/>
        <v>0</v>
      </c>
    </row>
    <row r="812" spans="1:5" hidden="1" x14ac:dyDescent="0.25">
      <c r="A812" t="s">
        <v>204</v>
      </c>
      <c r="B812" t="s">
        <v>1083</v>
      </c>
      <c r="E812">
        <f t="shared" si="12"/>
        <v>0</v>
      </c>
    </row>
    <row r="813" spans="1:5" hidden="1" x14ac:dyDescent="0.25">
      <c r="A813">
        <v>54.191431999999999</v>
      </c>
      <c r="B813">
        <v>58.564255000000003</v>
      </c>
      <c r="C813">
        <v>7.3162089999999997</v>
      </c>
      <c r="D813">
        <v>194.58</v>
      </c>
      <c r="E813">
        <f t="shared" si="12"/>
        <v>100.65600000000001</v>
      </c>
    </row>
    <row r="814" spans="1:5" hidden="1" x14ac:dyDescent="0.25">
      <c r="A814" t="s">
        <v>18</v>
      </c>
      <c r="E814">
        <f t="shared" si="12"/>
        <v>0</v>
      </c>
    </row>
    <row r="815" spans="1:5" hidden="1" x14ac:dyDescent="0.25">
      <c r="A815">
        <v>19000</v>
      </c>
      <c r="B815">
        <v>2.1934421052189801E-3</v>
      </c>
      <c r="C815">
        <v>0.154335975606401</v>
      </c>
      <c r="D815">
        <v>0.91640637848114104</v>
      </c>
      <c r="E815">
        <f t="shared" si="12"/>
        <v>-1.1912648002519393</v>
      </c>
    </row>
    <row r="816" spans="1:5" hidden="1" x14ac:dyDescent="0.25">
      <c r="A816" t="s">
        <v>198</v>
      </c>
      <c r="B816" t="s">
        <v>1084</v>
      </c>
      <c r="E816">
        <f t="shared" si="12"/>
        <v>0</v>
      </c>
    </row>
    <row r="817" spans="1:5" hidden="1" x14ac:dyDescent="0.25">
      <c r="A817" t="s">
        <v>198</v>
      </c>
      <c r="B817" t="s">
        <v>1085</v>
      </c>
      <c r="E817">
        <f t="shared" si="12"/>
        <v>0</v>
      </c>
    </row>
    <row r="818" spans="1:5" hidden="1" x14ac:dyDescent="0.25">
      <c r="A818" t="s">
        <v>198</v>
      </c>
      <c r="B818" t="s">
        <v>1086</v>
      </c>
      <c r="E818">
        <f t="shared" si="12"/>
        <v>0</v>
      </c>
    </row>
    <row r="819" spans="1:5" hidden="1" x14ac:dyDescent="0.25">
      <c r="A819" t="s">
        <v>198</v>
      </c>
      <c r="B819" t="s">
        <v>1087</v>
      </c>
      <c r="E819">
        <f t="shared" si="12"/>
        <v>0</v>
      </c>
    </row>
    <row r="820" spans="1:5" hidden="1" x14ac:dyDescent="0.25">
      <c r="A820" t="s">
        <v>198</v>
      </c>
      <c r="B820" t="s">
        <v>1088</v>
      </c>
      <c r="E820">
        <f t="shared" si="12"/>
        <v>0</v>
      </c>
    </row>
    <row r="821" spans="1:5" hidden="1" x14ac:dyDescent="0.25">
      <c r="A821" t="s">
        <v>198</v>
      </c>
      <c r="B821" t="s">
        <v>1089</v>
      </c>
      <c r="E821">
        <f t="shared" si="12"/>
        <v>0</v>
      </c>
    </row>
    <row r="822" spans="1:5" hidden="1" x14ac:dyDescent="0.25">
      <c r="A822" t="s">
        <v>198</v>
      </c>
      <c r="B822" t="s">
        <v>1090</v>
      </c>
      <c r="E822">
        <f t="shared" si="12"/>
        <v>0</v>
      </c>
    </row>
    <row r="823" spans="1:5" hidden="1" x14ac:dyDescent="0.25">
      <c r="A823" t="s">
        <v>198</v>
      </c>
      <c r="B823" t="s">
        <v>1091</v>
      </c>
      <c r="E823">
        <f t="shared" si="12"/>
        <v>0</v>
      </c>
    </row>
    <row r="824" spans="1:5" hidden="1" x14ac:dyDescent="0.25">
      <c r="A824" t="s">
        <v>198</v>
      </c>
      <c r="B824" t="s">
        <v>1092</v>
      </c>
      <c r="E824">
        <f t="shared" si="12"/>
        <v>0</v>
      </c>
    </row>
    <row r="825" spans="1:5" hidden="1" x14ac:dyDescent="0.25">
      <c r="A825" t="s">
        <v>198</v>
      </c>
      <c r="B825" t="s">
        <v>1093</v>
      </c>
      <c r="E825">
        <f t="shared" si="12"/>
        <v>0</v>
      </c>
    </row>
    <row r="826" spans="1:5" hidden="1" x14ac:dyDescent="0.25">
      <c r="A826">
        <v>54.191431999999999</v>
      </c>
      <c r="B826">
        <v>54.191431999999999</v>
      </c>
      <c r="C826">
        <v>0</v>
      </c>
      <c r="D826">
        <v>543.08100000000002</v>
      </c>
      <c r="E826">
        <f t="shared" si="12"/>
        <v>348.50099999999998</v>
      </c>
    </row>
    <row r="827" spans="1:5" hidden="1" x14ac:dyDescent="0.25">
      <c r="A827" t="s">
        <v>19</v>
      </c>
      <c r="E827">
        <f t="shared" si="12"/>
        <v>0</v>
      </c>
    </row>
    <row r="828" spans="1:5" hidden="1" x14ac:dyDescent="0.25">
      <c r="A828">
        <v>18000</v>
      </c>
      <c r="B828">
        <v>4.8386755214662501E-3</v>
      </c>
      <c r="C828">
        <v>4.4808125175932103</v>
      </c>
      <c r="D828">
        <v>0.57788574982795404</v>
      </c>
      <c r="E828">
        <f t="shared" si="12"/>
        <v>-0.33852062865318699</v>
      </c>
    </row>
    <row r="829" spans="1:5" hidden="1" x14ac:dyDescent="0.25">
      <c r="A829" t="s">
        <v>198</v>
      </c>
      <c r="B829" t="s">
        <v>1094</v>
      </c>
      <c r="E829">
        <f t="shared" si="12"/>
        <v>0</v>
      </c>
    </row>
    <row r="830" spans="1:5" hidden="1" x14ac:dyDescent="0.25">
      <c r="A830" t="s">
        <v>200</v>
      </c>
      <c r="B830" t="s">
        <v>1095</v>
      </c>
      <c r="E830">
        <f t="shared" si="12"/>
        <v>0</v>
      </c>
    </row>
    <row r="831" spans="1:5" hidden="1" x14ac:dyDescent="0.25">
      <c r="A831" t="s">
        <v>198</v>
      </c>
      <c r="B831" t="s">
        <v>1096</v>
      </c>
      <c r="E831">
        <f t="shared" si="12"/>
        <v>0</v>
      </c>
    </row>
    <row r="832" spans="1:5" hidden="1" x14ac:dyDescent="0.25">
      <c r="A832" t="s">
        <v>200</v>
      </c>
      <c r="B832" t="s">
        <v>1097</v>
      </c>
      <c r="E832">
        <f t="shared" si="12"/>
        <v>0</v>
      </c>
    </row>
    <row r="833" spans="1:5" hidden="1" x14ac:dyDescent="0.25">
      <c r="A833" t="s">
        <v>198</v>
      </c>
      <c r="B833" t="s">
        <v>1098</v>
      </c>
      <c r="E833">
        <f t="shared" si="12"/>
        <v>0</v>
      </c>
    </row>
    <row r="834" spans="1:5" hidden="1" x14ac:dyDescent="0.25">
      <c r="A834" t="s">
        <v>198</v>
      </c>
      <c r="B834" t="s">
        <v>1099</v>
      </c>
      <c r="E834">
        <f t="shared" si="12"/>
        <v>0</v>
      </c>
    </row>
    <row r="835" spans="1:5" hidden="1" x14ac:dyDescent="0.25">
      <c r="A835" t="s">
        <v>198</v>
      </c>
      <c r="B835" t="s">
        <v>1100</v>
      </c>
      <c r="E835">
        <f t="shared" si="12"/>
        <v>0</v>
      </c>
    </row>
    <row r="836" spans="1:5" hidden="1" x14ac:dyDescent="0.25">
      <c r="A836" t="s">
        <v>198</v>
      </c>
      <c r="B836" t="s">
        <v>1101</v>
      </c>
      <c r="E836">
        <f t="shared" si="12"/>
        <v>0</v>
      </c>
    </row>
    <row r="837" spans="1:5" hidden="1" x14ac:dyDescent="0.25">
      <c r="A837" t="s">
        <v>198</v>
      </c>
      <c r="B837" t="s">
        <v>1102</v>
      </c>
      <c r="E837">
        <f t="shared" si="12"/>
        <v>0</v>
      </c>
    </row>
    <row r="838" spans="1:5" hidden="1" x14ac:dyDescent="0.25">
      <c r="A838" t="s">
        <v>198</v>
      </c>
      <c r="B838" t="s">
        <v>1103</v>
      </c>
      <c r="E838">
        <f t="shared" si="12"/>
        <v>0</v>
      </c>
    </row>
    <row r="839" spans="1:5" hidden="1" x14ac:dyDescent="0.25">
      <c r="A839">
        <v>54.191431999999999</v>
      </c>
      <c r="B839">
        <v>55.540626000000003</v>
      </c>
      <c r="C839">
        <v>2.8443510000000001</v>
      </c>
      <c r="D839">
        <v>624.51700000000005</v>
      </c>
      <c r="E839">
        <f t="shared" si="12"/>
        <v>81.436000000000035</v>
      </c>
    </row>
    <row r="840" spans="1:5" hidden="1" x14ac:dyDescent="0.25">
      <c r="A840" t="s">
        <v>20</v>
      </c>
      <c r="E840">
        <f t="shared" si="12"/>
        <v>0</v>
      </c>
    </row>
    <row r="841" spans="1:5" hidden="1" x14ac:dyDescent="0.25">
      <c r="A841">
        <v>18000</v>
      </c>
      <c r="B841">
        <v>2.5470823769990201E-3</v>
      </c>
      <c r="C841">
        <v>3.9444943213396</v>
      </c>
      <c r="D841">
        <v>2.6046972277118599</v>
      </c>
      <c r="E841">
        <f t="shared" si="12"/>
        <v>2.0268114778839057</v>
      </c>
    </row>
    <row r="842" spans="1:5" hidden="1" x14ac:dyDescent="0.25">
      <c r="A842" t="s">
        <v>198</v>
      </c>
      <c r="B842" t="s">
        <v>1104</v>
      </c>
      <c r="E842">
        <f t="shared" si="12"/>
        <v>0</v>
      </c>
    </row>
    <row r="843" spans="1:5" hidden="1" x14ac:dyDescent="0.25">
      <c r="A843" t="s">
        <v>197</v>
      </c>
      <c r="B843" t="s">
        <v>1105</v>
      </c>
      <c r="E843">
        <f t="shared" si="12"/>
        <v>0</v>
      </c>
    </row>
    <row r="844" spans="1:5" hidden="1" x14ac:dyDescent="0.25">
      <c r="A844" t="s">
        <v>198</v>
      </c>
      <c r="B844" t="s">
        <v>1106</v>
      </c>
      <c r="E844">
        <f t="shared" si="12"/>
        <v>0</v>
      </c>
    </row>
    <row r="845" spans="1:5" hidden="1" x14ac:dyDescent="0.25">
      <c r="A845" t="s">
        <v>202</v>
      </c>
      <c r="B845" t="s">
        <v>1107</v>
      </c>
      <c r="E845">
        <f t="shared" si="12"/>
        <v>0</v>
      </c>
    </row>
    <row r="846" spans="1:5" hidden="1" x14ac:dyDescent="0.25">
      <c r="A846" t="s">
        <v>198</v>
      </c>
      <c r="B846" t="s">
        <v>1108</v>
      </c>
      <c r="E846">
        <f t="shared" ref="E846:E909" si="13">D846-D833</f>
        <v>0</v>
      </c>
    </row>
    <row r="847" spans="1:5" hidden="1" x14ac:dyDescent="0.25">
      <c r="A847" t="s">
        <v>198</v>
      </c>
      <c r="B847" t="s">
        <v>1109</v>
      </c>
      <c r="E847">
        <f t="shared" si="13"/>
        <v>0</v>
      </c>
    </row>
    <row r="848" spans="1:5" hidden="1" x14ac:dyDescent="0.25">
      <c r="A848" t="s">
        <v>205</v>
      </c>
      <c r="B848" t="s">
        <v>1110</v>
      </c>
      <c r="E848">
        <f t="shared" si="13"/>
        <v>0</v>
      </c>
    </row>
    <row r="849" spans="1:5" hidden="1" x14ac:dyDescent="0.25">
      <c r="A849" t="s">
        <v>198</v>
      </c>
      <c r="B849" t="s">
        <v>1111</v>
      </c>
      <c r="E849">
        <f t="shared" si="13"/>
        <v>0</v>
      </c>
    </row>
    <row r="850" spans="1:5" hidden="1" x14ac:dyDescent="0.25">
      <c r="A850" t="s">
        <v>202</v>
      </c>
      <c r="B850" t="s">
        <v>1112</v>
      </c>
      <c r="E850">
        <f t="shared" si="13"/>
        <v>0</v>
      </c>
    </row>
    <row r="851" spans="1:5" hidden="1" x14ac:dyDescent="0.25">
      <c r="A851" t="s">
        <v>199</v>
      </c>
      <c r="B851" t="s">
        <v>1113</v>
      </c>
      <c r="E851">
        <f t="shared" si="13"/>
        <v>0</v>
      </c>
    </row>
    <row r="852" spans="1:5" hidden="1" x14ac:dyDescent="0.25">
      <c r="A852">
        <v>54.191431999999999</v>
      </c>
      <c r="B852">
        <v>60.372968999999998</v>
      </c>
      <c r="C852">
        <v>10.679053</v>
      </c>
      <c r="D852">
        <v>706.553</v>
      </c>
      <c r="E852">
        <f t="shared" si="13"/>
        <v>82.035999999999945</v>
      </c>
    </row>
    <row r="853" spans="1:5" hidden="1" x14ac:dyDescent="0.25">
      <c r="A853" t="s">
        <v>21</v>
      </c>
      <c r="E853">
        <f t="shared" si="13"/>
        <v>0</v>
      </c>
    </row>
    <row r="854" spans="1:5" hidden="1" x14ac:dyDescent="0.25">
      <c r="A854">
        <v>10000</v>
      </c>
      <c r="B854">
        <v>3.1811920182403999E-3</v>
      </c>
      <c r="C854">
        <v>2.4219145133324198</v>
      </c>
      <c r="D854">
        <v>4.8571112239193299</v>
      </c>
      <c r="E854">
        <f t="shared" si="13"/>
        <v>2.2524139962074701</v>
      </c>
    </row>
    <row r="855" spans="1:5" hidden="1" x14ac:dyDescent="0.25">
      <c r="A855" t="s">
        <v>202</v>
      </c>
      <c r="B855" t="s">
        <v>1114</v>
      </c>
      <c r="E855">
        <f t="shared" si="13"/>
        <v>0</v>
      </c>
    </row>
    <row r="856" spans="1:5" hidden="1" x14ac:dyDescent="0.25">
      <c r="A856" t="s">
        <v>205</v>
      </c>
      <c r="B856" t="s">
        <v>1115</v>
      </c>
      <c r="E856">
        <f t="shared" si="13"/>
        <v>0</v>
      </c>
    </row>
    <row r="857" spans="1:5" hidden="1" x14ac:dyDescent="0.25">
      <c r="A857" t="s">
        <v>1116</v>
      </c>
      <c r="E857">
        <f t="shared" si="13"/>
        <v>0</v>
      </c>
    </row>
    <row r="858" spans="1:5" hidden="1" x14ac:dyDescent="0.25">
      <c r="A858" t="s">
        <v>202</v>
      </c>
      <c r="B858" t="s">
        <v>1117</v>
      </c>
      <c r="E858">
        <f t="shared" si="13"/>
        <v>0</v>
      </c>
    </row>
    <row r="859" spans="1:5" hidden="1" x14ac:dyDescent="0.25">
      <c r="A859" t="s">
        <v>204</v>
      </c>
      <c r="B859" t="s">
        <v>1118</v>
      </c>
      <c r="E859">
        <f t="shared" si="13"/>
        <v>0</v>
      </c>
    </row>
    <row r="860" spans="1:5" hidden="1" x14ac:dyDescent="0.25">
      <c r="A860" t="s">
        <v>205</v>
      </c>
      <c r="B860" t="s">
        <v>1119</v>
      </c>
      <c r="E860">
        <f t="shared" si="13"/>
        <v>0</v>
      </c>
    </row>
    <row r="861" spans="1:5" hidden="1" x14ac:dyDescent="0.25">
      <c r="A861" t="s">
        <v>206</v>
      </c>
      <c r="B861" t="s">
        <v>1120</v>
      </c>
      <c r="E861">
        <f t="shared" si="13"/>
        <v>0</v>
      </c>
    </row>
    <row r="862" spans="1:5" hidden="1" x14ac:dyDescent="0.25">
      <c r="A862" t="s">
        <v>207</v>
      </c>
      <c r="B862" t="s">
        <v>1121</v>
      </c>
      <c r="E862">
        <f t="shared" si="13"/>
        <v>0</v>
      </c>
    </row>
    <row r="863" spans="1:5" hidden="1" x14ac:dyDescent="0.25">
      <c r="A863" t="s">
        <v>202</v>
      </c>
      <c r="B863" t="s">
        <v>1122</v>
      </c>
      <c r="E863">
        <f t="shared" si="13"/>
        <v>0</v>
      </c>
    </row>
    <row r="864" spans="1:5" hidden="1" x14ac:dyDescent="0.25">
      <c r="A864" t="s">
        <v>205</v>
      </c>
      <c r="B864" t="s">
        <v>1123</v>
      </c>
      <c r="E864">
        <f t="shared" si="13"/>
        <v>0</v>
      </c>
    </row>
    <row r="865" spans="1:5" hidden="1" x14ac:dyDescent="0.25">
      <c r="A865">
        <v>58.223236999999997</v>
      </c>
      <c r="B865">
        <v>71.379301999999996</v>
      </c>
      <c r="C865">
        <v>11.768036</v>
      </c>
      <c r="D865">
        <v>1111.7080000000001</v>
      </c>
      <c r="E865">
        <f t="shared" si="13"/>
        <v>405.15500000000009</v>
      </c>
    </row>
    <row r="866" spans="1:5" hidden="1" x14ac:dyDescent="0.25">
      <c r="A866" t="s">
        <v>22</v>
      </c>
      <c r="E866">
        <f t="shared" si="13"/>
        <v>0</v>
      </c>
    </row>
    <row r="867" spans="1:5" hidden="1" x14ac:dyDescent="0.25">
      <c r="A867">
        <v>12000</v>
      </c>
      <c r="B867">
        <v>2.4486953710981798E-3</v>
      </c>
      <c r="C867">
        <v>1.90749996980263</v>
      </c>
      <c r="D867">
        <v>4.2762040047063996</v>
      </c>
      <c r="E867">
        <f t="shared" si="13"/>
        <v>-0.58090721921293031</v>
      </c>
    </row>
    <row r="868" spans="1:5" hidden="1" x14ac:dyDescent="0.25">
      <c r="A868" t="s">
        <v>207</v>
      </c>
      <c r="B868" t="s">
        <v>1124</v>
      </c>
      <c r="E868">
        <f t="shared" si="13"/>
        <v>0</v>
      </c>
    </row>
    <row r="869" spans="1:5" hidden="1" x14ac:dyDescent="0.25">
      <c r="A869" t="s">
        <v>207</v>
      </c>
      <c r="B869" t="s">
        <v>1125</v>
      </c>
      <c r="E869">
        <f t="shared" si="13"/>
        <v>0</v>
      </c>
    </row>
    <row r="870" spans="1:5" hidden="1" x14ac:dyDescent="0.25">
      <c r="A870" t="s">
        <v>207</v>
      </c>
      <c r="B870" t="s">
        <v>1126</v>
      </c>
      <c r="E870">
        <f t="shared" si="13"/>
        <v>0</v>
      </c>
    </row>
    <row r="871" spans="1:5" hidden="1" x14ac:dyDescent="0.25">
      <c r="A871" t="s">
        <v>199</v>
      </c>
      <c r="B871" t="s">
        <v>1127</v>
      </c>
      <c r="E871">
        <f t="shared" si="13"/>
        <v>0</v>
      </c>
    </row>
    <row r="872" spans="1:5" hidden="1" x14ac:dyDescent="0.25">
      <c r="A872" t="s">
        <v>204</v>
      </c>
      <c r="B872" t="s">
        <v>1128</v>
      </c>
      <c r="E872">
        <f t="shared" si="13"/>
        <v>0</v>
      </c>
    </row>
    <row r="873" spans="1:5" hidden="1" x14ac:dyDescent="0.25">
      <c r="A873" t="s">
        <v>204</v>
      </c>
      <c r="B873" t="s">
        <v>1129</v>
      </c>
      <c r="E873">
        <f t="shared" si="13"/>
        <v>0</v>
      </c>
    </row>
    <row r="874" spans="1:5" hidden="1" x14ac:dyDescent="0.25">
      <c r="A874" t="s">
        <v>207</v>
      </c>
      <c r="B874" t="s">
        <v>1130</v>
      </c>
      <c r="E874">
        <f t="shared" si="13"/>
        <v>0</v>
      </c>
    </row>
    <row r="875" spans="1:5" hidden="1" x14ac:dyDescent="0.25">
      <c r="A875" t="s">
        <v>202</v>
      </c>
      <c r="B875" t="s">
        <v>1131</v>
      </c>
      <c r="E875">
        <f t="shared" si="13"/>
        <v>0</v>
      </c>
    </row>
    <row r="876" spans="1:5" hidden="1" x14ac:dyDescent="0.25">
      <c r="A876" t="s">
        <v>205</v>
      </c>
      <c r="B876" t="s">
        <v>1132</v>
      </c>
      <c r="E876">
        <f t="shared" si="13"/>
        <v>0</v>
      </c>
    </row>
    <row r="877" spans="1:5" hidden="1" x14ac:dyDescent="0.25">
      <c r="A877" t="s">
        <v>198</v>
      </c>
      <c r="B877" t="s">
        <v>1133</v>
      </c>
      <c r="E877">
        <f t="shared" si="13"/>
        <v>0</v>
      </c>
    </row>
    <row r="878" spans="1:5" hidden="1" x14ac:dyDescent="0.25">
      <c r="A878">
        <v>54.191431999999999</v>
      </c>
      <c r="B878">
        <v>76.068495999999996</v>
      </c>
      <c r="C878">
        <v>10.734995</v>
      </c>
      <c r="D878">
        <v>1232.423</v>
      </c>
      <c r="E878">
        <f t="shared" si="13"/>
        <v>120.71499999999992</v>
      </c>
    </row>
    <row r="879" spans="1:5" x14ac:dyDescent="0.25">
      <c r="A879" s="49" t="s">
        <v>23</v>
      </c>
      <c r="B879" s="49"/>
      <c r="C879" s="49"/>
      <c r="D879" s="49"/>
      <c r="E879" s="49">
        <f t="shared" si="13"/>
        <v>0</v>
      </c>
    </row>
    <row r="880" spans="1:5" x14ac:dyDescent="0.25">
      <c r="A880" s="49">
        <v>17000</v>
      </c>
      <c r="B880" s="49">
        <v>3.5795403414719601E-3</v>
      </c>
      <c r="C880" s="49">
        <v>4.7581260332356701</v>
      </c>
      <c r="D880" s="49">
        <v>2.50055407112918</v>
      </c>
      <c r="E880" s="49">
        <f t="shared" si="13"/>
        <v>-1.7756499335772196</v>
      </c>
    </row>
    <row r="881" spans="1:5" x14ac:dyDescent="0.25">
      <c r="A881" s="49" t="s">
        <v>198</v>
      </c>
      <c r="B881" s="49" t="s">
        <v>1134</v>
      </c>
      <c r="C881" s="49"/>
      <c r="D881" s="49"/>
      <c r="E881" s="49">
        <f t="shared" si="13"/>
        <v>0</v>
      </c>
    </row>
    <row r="882" spans="1:5" x14ac:dyDescent="0.25">
      <c r="A882" s="49" t="s">
        <v>198</v>
      </c>
      <c r="B882" s="49" t="s">
        <v>1135</v>
      </c>
      <c r="C882" s="49"/>
      <c r="D882" s="49"/>
      <c r="E882" s="49">
        <f t="shared" si="13"/>
        <v>0</v>
      </c>
    </row>
    <row r="883" spans="1:5" x14ac:dyDescent="0.25">
      <c r="A883" s="49" t="s">
        <v>202</v>
      </c>
      <c r="B883" s="49" t="s">
        <v>1136</v>
      </c>
      <c r="C883" s="49"/>
      <c r="D883" s="49"/>
      <c r="E883" s="49">
        <f t="shared" si="13"/>
        <v>0</v>
      </c>
    </row>
    <row r="884" spans="1:5" x14ac:dyDescent="0.25">
      <c r="A884" s="49" t="s">
        <v>198</v>
      </c>
      <c r="B884" s="49" t="s">
        <v>1137</v>
      </c>
      <c r="C884" s="49"/>
      <c r="D884" s="49"/>
      <c r="E884" s="49">
        <f t="shared" si="13"/>
        <v>0</v>
      </c>
    </row>
    <row r="885" spans="1:5" x14ac:dyDescent="0.25">
      <c r="A885" s="49" t="s">
        <v>204</v>
      </c>
      <c r="B885" s="49" t="s">
        <v>1138</v>
      </c>
      <c r="C885" s="49"/>
      <c r="D885" s="49"/>
      <c r="E885" s="49">
        <f t="shared" si="13"/>
        <v>0</v>
      </c>
    </row>
    <row r="886" spans="1:5" x14ac:dyDescent="0.25">
      <c r="A886" s="49" t="s">
        <v>202</v>
      </c>
      <c r="B886" s="49" t="s">
        <v>1139</v>
      </c>
      <c r="C886" s="49"/>
      <c r="D886" s="49"/>
      <c r="E886" s="49">
        <f t="shared" si="13"/>
        <v>0</v>
      </c>
    </row>
    <row r="887" spans="1:5" x14ac:dyDescent="0.25">
      <c r="A887" s="49" t="s">
        <v>202</v>
      </c>
      <c r="B887" s="49" t="s">
        <v>1140</v>
      </c>
      <c r="C887" s="49"/>
      <c r="D887" s="49"/>
      <c r="E887" s="49">
        <f t="shared" si="13"/>
        <v>0</v>
      </c>
    </row>
    <row r="888" spans="1:5" x14ac:dyDescent="0.25">
      <c r="A888" s="49" t="s">
        <v>198</v>
      </c>
      <c r="B888" s="49" t="s">
        <v>1141</v>
      </c>
      <c r="C888" s="49"/>
      <c r="D888" s="49"/>
      <c r="E888" s="49">
        <f t="shared" si="13"/>
        <v>0</v>
      </c>
    </row>
    <row r="889" spans="1:5" x14ac:dyDescent="0.25">
      <c r="A889" s="49" t="s">
        <v>198</v>
      </c>
      <c r="B889" s="49" t="s">
        <v>1142</v>
      </c>
      <c r="C889" s="49"/>
      <c r="D889" s="49"/>
      <c r="E889" s="49">
        <f t="shared" si="13"/>
        <v>0</v>
      </c>
    </row>
    <row r="890" spans="1:5" x14ac:dyDescent="0.25">
      <c r="A890" s="49" t="s">
        <v>200</v>
      </c>
      <c r="B890" s="49" t="s">
        <v>1143</v>
      </c>
      <c r="C890" s="49"/>
      <c r="D890" s="49"/>
      <c r="E890" s="49">
        <f t="shared" si="13"/>
        <v>0</v>
      </c>
    </row>
    <row r="891" spans="1:5" x14ac:dyDescent="0.25">
      <c r="A891" s="49">
        <v>54.191431999999999</v>
      </c>
      <c r="B891" s="49">
        <v>58.426312000000003</v>
      </c>
      <c r="C891" s="49">
        <v>7.2074879999999997</v>
      </c>
      <c r="D891" s="49">
        <v>1312.125</v>
      </c>
      <c r="E891" s="49">
        <f t="shared" si="13"/>
        <v>79.701999999999998</v>
      </c>
    </row>
    <row r="892" spans="1:5" hidden="1" x14ac:dyDescent="0.25">
      <c r="A892" t="s">
        <v>24</v>
      </c>
      <c r="E892">
        <f t="shared" si="13"/>
        <v>0</v>
      </c>
    </row>
    <row r="893" spans="1:5" hidden="1" x14ac:dyDescent="0.25">
      <c r="A893">
        <v>12000</v>
      </c>
      <c r="B893">
        <v>3.24069715839281E-3</v>
      </c>
      <c r="C893">
        <v>3.2723105071304799</v>
      </c>
      <c r="D893">
        <v>3.9682609134789799</v>
      </c>
      <c r="E893">
        <f t="shared" si="13"/>
        <v>1.4677068423497999</v>
      </c>
    </row>
    <row r="894" spans="1:5" hidden="1" x14ac:dyDescent="0.25">
      <c r="A894" t="s">
        <v>197</v>
      </c>
      <c r="B894" t="s">
        <v>1144</v>
      </c>
      <c r="E894">
        <f t="shared" si="13"/>
        <v>0</v>
      </c>
    </row>
    <row r="895" spans="1:5" hidden="1" x14ac:dyDescent="0.25">
      <c r="A895" t="s">
        <v>203</v>
      </c>
      <c r="B895" t="s">
        <v>1145</v>
      </c>
      <c r="E895">
        <f t="shared" si="13"/>
        <v>0</v>
      </c>
    </row>
    <row r="896" spans="1:5" hidden="1" x14ac:dyDescent="0.25">
      <c r="A896" t="s">
        <v>202</v>
      </c>
      <c r="B896" t="s">
        <v>1146</v>
      </c>
      <c r="E896">
        <f t="shared" si="13"/>
        <v>0</v>
      </c>
    </row>
    <row r="897" spans="1:5" hidden="1" x14ac:dyDescent="0.25">
      <c r="A897" t="s">
        <v>198</v>
      </c>
      <c r="B897" t="s">
        <v>1147</v>
      </c>
      <c r="E897">
        <f t="shared" si="13"/>
        <v>0</v>
      </c>
    </row>
    <row r="898" spans="1:5" hidden="1" x14ac:dyDescent="0.25">
      <c r="A898" t="s">
        <v>203</v>
      </c>
      <c r="B898" t="s">
        <v>1148</v>
      </c>
      <c r="E898">
        <f t="shared" si="13"/>
        <v>0</v>
      </c>
    </row>
    <row r="899" spans="1:5" hidden="1" x14ac:dyDescent="0.25">
      <c r="A899" t="s">
        <v>202</v>
      </c>
      <c r="B899" t="s">
        <v>1149</v>
      </c>
      <c r="E899">
        <f t="shared" si="13"/>
        <v>0</v>
      </c>
    </row>
    <row r="900" spans="1:5" hidden="1" x14ac:dyDescent="0.25">
      <c r="A900" t="s">
        <v>202</v>
      </c>
      <c r="B900" t="s">
        <v>1150</v>
      </c>
      <c r="E900">
        <f t="shared" si="13"/>
        <v>0</v>
      </c>
    </row>
    <row r="901" spans="1:5" hidden="1" x14ac:dyDescent="0.25">
      <c r="A901" t="s">
        <v>199</v>
      </c>
      <c r="B901" t="s">
        <v>1151</v>
      </c>
      <c r="E901">
        <f t="shared" si="13"/>
        <v>0</v>
      </c>
    </row>
    <row r="902" spans="1:5" hidden="1" x14ac:dyDescent="0.25">
      <c r="A902" t="s">
        <v>202</v>
      </c>
      <c r="B902" t="s">
        <v>1152</v>
      </c>
      <c r="E902">
        <f t="shared" si="13"/>
        <v>0</v>
      </c>
    </row>
    <row r="903" spans="1:5" hidden="1" x14ac:dyDescent="0.25">
      <c r="A903" t="s">
        <v>204</v>
      </c>
      <c r="B903" t="s">
        <v>1153</v>
      </c>
      <c r="E903">
        <f t="shared" si="13"/>
        <v>0</v>
      </c>
    </row>
    <row r="904" spans="1:5" hidden="1" x14ac:dyDescent="0.25">
      <c r="A904">
        <v>54.191431999999999</v>
      </c>
      <c r="B904">
        <v>61.983530999999999</v>
      </c>
      <c r="C904">
        <v>8.8249320000000004</v>
      </c>
      <c r="D904">
        <v>1448.7560000000001</v>
      </c>
      <c r="E904">
        <f t="shared" si="13"/>
        <v>136.63100000000009</v>
      </c>
    </row>
    <row r="905" spans="1:5" hidden="1" x14ac:dyDescent="0.25">
      <c r="A905" t="s">
        <v>25</v>
      </c>
      <c r="E905">
        <f t="shared" si="13"/>
        <v>0</v>
      </c>
    </row>
    <row r="906" spans="1:5" hidden="1" x14ac:dyDescent="0.25">
      <c r="A906">
        <v>10000</v>
      </c>
      <c r="B906">
        <v>4.2065934845075701E-3</v>
      </c>
      <c r="C906">
        <v>1.5990521817243799</v>
      </c>
      <c r="D906">
        <v>0.74919429297953</v>
      </c>
      <c r="E906">
        <f t="shared" si="13"/>
        <v>-3.2190666204994498</v>
      </c>
    </row>
    <row r="907" spans="1:5" hidden="1" x14ac:dyDescent="0.25">
      <c r="A907" t="s">
        <v>198</v>
      </c>
      <c r="B907" t="s">
        <v>1154</v>
      </c>
      <c r="E907">
        <f t="shared" si="13"/>
        <v>0</v>
      </c>
    </row>
    <row r="908" spans="1:5" hidden="1" x14ac:dyDescent="0.25">
      <c r="A908" t="s">
        <v>200</v>
      </c>
      <c r="B908" t="s">
        <v>1155</v>
      </c>
      <c r="E908">
        <f t="shared" si="13"/>
        <v>0</v>
      </c>
    </row>
    <row r="909" spans="1:5" hidden="1" x14ac:dyDescent="0.25">
      <c r="A909" t="s">
        <v>200</v>
      </c>
      <c r="B909" t="s">
        <v>1156</v>
      </c>
      <c r="E909">
        <f t="shared" si="13"/>
        <v>0</v>
      </c>
    </row>
    <row r="910" spans="1:5" hidden="1" x14ac:dyDescent="0.25">
      <c r="A910" t="s">
        <v>198</v>
      </c>
      <c r="B910" t="s">
        <v>1157</v>
      </c>
      <c r="E910">
        <f t="shared" ref="E910:E973" si="14">D910-D897</f>
        <v>0</v>
      </c>
    </row>
    <row r="911" spans="1:5" hidden="1" x14ac:dyDescent="0.25">
      <c r="A911" t="s">
        <v>198</v>
      </c>
      <c r="B911" t="s">
        <v>1158</v>
      </c>
      <c r="E911">
        <f t="shared" si="14"/>
        <v>0</v>
      </c>
    </row>
    <row r="912" spans="1:5" hidden="1" x14ac:dyDescent="0.25">
      <c r="A912" t="s">
        <v>198</v>
      </c>
      <c r="B912" t="s">
        <v>1159</v>
      </c>
      <c r="E912">
        <f t="shared" si="14"/>
        <v>0</v>
      </c>
    </row>
    <row r="913" spans="1:5" hidden="1" x14ac:dyDescent="0.25">
      <c r="A913" t="s">
        <v>198</v>
      </c>
      <c r="B913" t="s">
        <v>1160</v>
      </c>
      <c r="E913">
        <f t="shared" si="14"/>
        <v>0</v>
      </c>
    </row>
    <row r="914" spans="1:5" hidden="1" x14ac:dyDescent="0.25">
      <c r="A914" t="s">
        <v>1161</v>
      </c>
      <c r="E914">
        <f t="shared" si="14"/>
        <v>0</v>
      </c>
    </row>
    <row r="915" spans="1:5" hidden="1" x14ac:dyDescent="0.25">
      <c r="A915" t="s">
        <v>198</v>
      </c>
      <c r="B915" t="s">
        <v>1162</v>
      </c>
      <c r="E915">
        <f t="shared" si="14"/>
        <v>0</v>
      </c>
    </row>
    <row r="916" spans="1:5" hidden="1" x14ac:dyDescent="0.25">
      <c r="A916" t="s">
        <v>1163</v>
      </c>
      <c r="E916">
        <f t="shared" si="14"/>
        <v>0</v>
      </c>
    </row>
    <row r="917" spans="1:5" hidden="1" x14ac:dyDescent="0.25">
      <c r="A917">
        <v>54.191431999999999</v>
      </c>
      <c r="B917">
        <v>55.877924999999998</v>
      </c>
      <c r="C917">
        <v>3.1227779999999998</v>
      </c>
      <c r="D917">
        <v>1794.54</v>
      </c>
      <c r="E917">
        <f t="shared" si="14"/>
        <v>345.78399999999988</v>
      </c>
    </row>
    <row r="918" spans="1:5" hidden="1" x14ac:dyDescent="0.25">
      <c r="A918" t="s">
        <v>26</v>
      </c>
      <c r="E918">
        <f t="shared" si="14"/>
        <v>0</v>
      </c>
    </row>
    <row r="919" spans="1:5" hidden="1" x14ac:dyDescent="0.25">
      <c r="A919">
        <v>17000</v>
      </c>
      <c r="B919" s="50">
        <v>2.7103264465932998E-4</v>
      </c>
      <c r="C919">
        <v>0.52132737095057902</v>
      </c>
      <c r="D919">
        <v>2.1017049266846799</v>
      </c>
      <c r="E919">
        <f t="shared" si="14"/>
        <v>1.3525106337051498</v>
      </c>
    </row>
    <row r="920" spans="1:5" hidden="1" x14ac:dyDescent="0.25">
      <c r="A920" t="s">
        <v>198</v>
      </c>
      <c r="B920" t="s">
        <v>1164</v>
      </c>
      <c r="E920">
        <f t="shared" si="14"/>
        <v>0</v>
      </c>
    </row>
    <row r="921" spans="1:5" hidden="1" x14ac:dyDescent="0.25">
      <c r="A921" t="s">
        <v>198</v>
      </c>
      <c r="B921" t="s">
        <v>1165</v>
      </c>
      <c r="E921">
        <f t="shared" si="14"/>
        <v>0</v>
      </c>
    </row>
    <row r="922" spans="1:5" hidden="1" x14ac:dyDescent="0.25">
      <c r="A922" t="s">
        <v>198</v>
      </c>
      <c r="B922" t="s">
        <v>1166</v>
      </c>
      <c r="E922">
        <f t="shared" si="14"/>
        <v>0</v>
      </c>
    </row>
    <row r="923" spans="1:5" hidden="1" x14ac:dyDescent="0.25">
      <c r="A923" t="s">
        <v>203</v>
      </c>
      <c r="B923" t="s">
        <v>1167</v>
      </c>
      <c r="E923">
        <f t="shared" si="14"/>
        <v>0</v>
      </c>
    </row>
    <row r="924" spans="1:5" hidden="1" x14ac:dyDescent="0.25">
      <c r="A924" t="s">
        <v>198</v>
      </c>
      <c r="B924" t="s">
        <v>1168</v>
      </c>
      <c r="E924">
        <f t="shared" si="14"/>
        <v>0</v>
      </c>
    </row>
    <row r="925" spans="1:5" hidden="1" x14ac:dyDescent="0.25">
      <c r="A925" t="s">
        <v>197</v>
      </c>
      <c r="B925" t="s">
        <v>1169</v>
      </c>
      <c r="E925">
        <f t="shared" si="14"/>
        <v>0</v>
      </c>
    </row>
    <row r="926" spans="1:5" hidden="1" x14ac:dyDescent="0.25">
      <c r="A926" t="s">
        <v>198</v>
      </c>
      <c r="B926" t="s">
        <v>1170</v>
      </c>
      <c r="E926">
        <f t="shared" si="14"/>
        <v>0</v>
      </c>
    </row>
    <row r="927" spans="1:5" hidden="1" x14ac:dyDescent="0.25">
      <c r="A927" t="s">
        <v>198</v>
      </c>
      <c r="B927" t="s">
        <v>1171</v>
      </c>
      <c r="E927">
        <f t="shared" si="14"/>
        <v>0</v>
      </c>
    </row>
    <row r="928" spans="1:5" hidden="1" x14ac:dyDescent="0.25">
      <c r="A928" t="s">
        <v>198</v>
      </c>
      <c r="B928" t="s">
        <v>1172</v>
      </c>
      <c r="E928">
        <f t="shared" si="14"/>
        <v>0</v>
      </c>
    </row>
    <row r="929" spans="1:5" hidden="1" x14ac:dyDescent="0.25">
      <c r="A929" t="s">
        <v>198</v>
      </c>
      <c r="B929" t="s">
        <v>1173</v>
      </c>
      <c r="E929">
        <f t="shared" si="14"/>
        <v>0</v>
      </c>
    </row>
    <row r="930" spans="1:5" hidden="1" x14ac:dyDescent="0.25">
      <c r="A930">
        <v>54.191431999999999</v>
      </c>
      <c r="B930">
        <v>54.935226</v>
      </c>
      <c r="C930">
        <v>1.9112199999999999</v>
      </c>
      <c r="D930">
        <v>1939.395</v>
      </c>
      <c r="E930">
        <f t="shared" si="14"/>
        <v>144.85500000000002</v>
      </c>
    </row>
    <row r="931" spans="1:5" hidden="1" x14ac:dyDescent="0.25">
      <c r="A931" t="s">
        <v>27</v>
      </c>
      <c r="E931">
        <f t="shared" si="14"/>
        <v>0</v>
      </c>
    </row>
    <row r="932" spans="1:5" hidden="1" x14ac:dyDescent="0.25">
      <c r="A932">
        <v>15000</v>
      </c>
      <c r="B932">
        <v>7.5514286822669198E-3</v>
      </c>
      <c r="C932">
        <v>1.53661411259012</v>
      </c>
      <c r="D932">
        <v>1.6078280575059201</v>
      </c>
      <c r="E932">
        <f t="shared" si="14"/>
        <v>-0.49387686917875984</v>
      </c>
    </row>
    <row r="933" spans="1:5" hidden="1" x14ac:dyDescent="0.25">
      <c r="A933" t="s">
        <v>198</v>
      </c>
      <c r="B933" t="s">
        <v>1174</v>
      </c>
      <c r="E933">
        <f t="shared" si="14"/>
        <v>0</v>
      </c>
    </row>
    <row r="934" spans="1:5" hidden="1" x14ac:dyDescent="0.25">
      <c r="A934" t="s">
        <v>200</v>
      </c>
      <c r="B934" t="s">
        <v>1175</v>
      </c>
      <c r="E934">
        <f t="shared" si="14"/>
        <v>0</v>
      </c>
    </row>
    <row r="935" spans="1:5" hidden="1" x14ac:dyDescent="0.25">
      <c r="A935" t="s">
        <v>198</v>
      </c>
      <c r="B935" t="s">
        <v>1176</v>
      </c>
      <c r="E935">
        <f t="shared" si="14"/>
        <v>0</v>
      </c>
    </row>
    <row r="936" spans="1:5" hidden="1" x14ac:dyDescent="0.25">
      <c r="A936" t="s">
        <v>198</v>
      </c>
      <c r="B936" t="s">
        <v>1177</v>
      </c>
      <c r="E936">
        <f t="shared" si="14"/>
        <v>0</v>
      </c>
    </row>
    <row r="937" spans="1:5" hidden="1" x14ac:dyDescent="0.25">
      <c r="A937" t="s">
        <v>208</v>
      </c>
      <c r="B937" t="s">
        <v>1178</v>
      </c>
      <c r="E937">
        <f t="shared" si="14"/>
        <v>0</v>
      </c>
    </row>
    <row r="938" spans="1:5" hidden="1" x14ac:dyDescent="0.25">
      <c r="A938" t="s">
        <v>201</v>
      </c>
      <c r="B938" t="s">
        <v>1179</v>
      </c>
      <c r="E938">
        <f t="shared" si="14"/>
        <v>0</v>
      </c>
    </row>
    <row r="939" spans="1:5" hidden="1" x14ac:dyDescent="0.25">
      <c r="A939" t="s">
        <v>204</v>
      </c>
      <c r="B939" t="s">
        <v>1180</v>
      </c>
      <c r="E939">
        <f t="shared" si="14"/>
        <v>0</v>
      </c>
    </row>
    <row r="940" spans="1:5" hidden="1" x14ac:dyDescent="0.25">
      <c r="A940" t="s">
        <v>198</v>
      </c>
      <c r="B940" t="s">
        <v>1181</v>
      </c>
      <c r="E940">
        <f t="shared" si="14"/>
        <v>0</v>
      </c>
    </row>
    <row r="941" spans="1:5" hidden="1" x14ac:dyDescent="0.25">
      <c r="A941" t="s">
        <v>198</v>
      </c>
      <c r="B941" t="s">
        <v>1182</v>
      </c>
      <c r="E941">
        <f t="shared" si="14"/>
        <v>0</v>
      </c>
    </row>
    <row r="942" spans="1:5" hidden="1" x14ac:dyDescent="0.25">
      <c r="A942" t="s">
        <v>198</v>
      </c>
      <c r="B942" t="s">
        <v>1183</v>
      </c>
      <c r="E942">
        <f t="shared" si="14"/>
        <v>0</v>
      </c>
    </row>
    <row r="943" spans="1:5" hidden="1" x14ac:dyDescent="0.25">
      <c r="A943">
        <v>54.191431999999999</v>
      </c>
      <c r="B943">
        <v>58.539656999999998</v>
      </c>
      <c r="C943">
        <v>7.4506379999999996</v>
      </c>
      <c r="D943">
        <v>2311.7170000000001</v>
      </c>
      <c r="E943">
        <f t="shared" si="14"/>
        <v>372.32200000000012</v>
      </c>
    </row>
    <row r="944" spans="1:5" hidden="1" x14ac:dyDescent="0.25">
      <c r="A944" t="s">
        <v>28</v>
      </c>
      <c r="E944">
        <f t="shared" si="14"/>
        <v>0</v>
      </c>
    </row>
    <row r="945" spans="1:5" hidden="1" x14ac:dyDescent="0.25">
      <c r="A945">
        <v>14000</v>
      </c>
      <c r="B945">
        <v>5.9964019957992097E-3</v>
      </c>
      <c r="C945">
        <v>4.5302816835067299</v>
      </c>
      <c r="D945">
        <v>3.01595060299347</v>
      </c>
      <c r="E945">
        <f t="shared" si="14"/>
        <v>1.4081225454875499</v>
      </c>
    </row>
    <row r="946" spans="1:5" hidden="1" x14ac:dyDescent="0.25">
      <c r="A946" t="s">
        <v>199</v>
      </c>
      <c r="B946" t="s">
        <v>1184</v>
      </c>
      <c r="E946">
        <f t="shared" si="14"/>
        <v>0</v>
      </c>
    </row>
    <row r="947" spans="1:5" hidden="1" x14ac:dyDescent="0.25">
      <c r="A947" t="s">
        <v>198</v>
      </c>
      <c r="B947" t="s">
        <v>1185</v>
      </c>
      <c r="E947">
        <f t="shared" si="14"/>
        <v>0</v>
      </c>
    </row>
    <row r="948" spans="1:5" hidden="1" x14ac:dyDescent="0.25">
      <c r="A948" t="s">
        <v>198</v>
      </c>
      <c r="B948" t="s">
        <v>1186</v>
      </c>
      <c r="E948">
        <f t="shared" si="14"/>
        <v>0</v>
      </c>
    </row>
    <row r="949" spans="1:5" hidden="1" x14ac:dyDescent="0.25">
      <c r="A949" t="s">
        <v>198</v>
      </c>
      <c r="B949" t="s">
        <v>1187</v>
      </c>
      <c r="E949">
        <f t="shared" si="14"/>
        <v>0</v>
      </c>
    </row>
    <row r="950" spans="1:5" hidden="1" x14ac:dyDescent="0.25">
      <c r="A950" t="s">
        <v>198</v>
      </c>
      <c r="B950" t="s">
        <v>1188</v>
      </c>
      <c r="E950">
        <f t="shared" si="14"/>
        <v>0</v>
      </c>
    </row>
    <row r="951" spans="1:5" hidden="1" x14ac:dyDescent="0.25">
      <c r="A951" t="s">
        <v>198</v>
      </c>
      <c r="B951" t="s">
        <v>1189</v>
      </c>
      <c r="E951">
        <f t="shared" si="14"/>
        <v>0</v>
      </c>
    </row>
    <row r="952" spans="1:5" hidden="1" x14ac:dyDescent="0.25">
      <c r="A952" t="s">
        <v>200</v>
      </c>
      <c r="B952" t="s">
        <v>1190</v>
      </c>
      <c r="E952">
        <f t="shared" si="14"/>
        <v>0</v>
      </c>
    </row>
    <row r="953" spans="1:5" hidden="1" x14ac:dyDescent="0.25">
      <c r="A953" t="s">
        <v>198</v>
      </c>
      <c r="B953" t="s">
        <v>1191</v>
      </c>
      <c r="E953">
        <f t="shared" si="14"/>
        <v>0</v>
      </c>
    </row>
    <row r="954" spans="1:5" hidden="1" x14ac:dyDescent="0.25">
      <c r="A954" t="s">
        <v>198</v>
      </c>
      <c r="B954" t="s">
        <v>1192</v>
      </c>
      <c r="E954">
        <f t="shared" si="14"/>
        <v>0</v>
      </c>
    </row>
    <row r="955" spans="1:5" hidden="1" x14ac:dyDescent="0.25">
      <c r="A955" t="s">
        <v>197</v>
      </c>
      <c r="B955" t="s">
        <v>1193</v>
      </c>
      <c r="E955">
        <f t="shared" si="14"/>
        <v>0</v>
      </c>
    </row>
    <row r="956" spans="1:5" hidden="1" x14ac:dyDescent="0.25">
      <c r="A956">
        <v>54.191431999999999</v>
      </c>
      <c r="B956">
        <v>57.487282999999998</v>
      </c>
      <c r="C956">
        <v>7.8489620000000002</v>
      </c>
      <c r="D956">
        <v>2397.8620000000001</v>
      </c>
      <c r="E956">
        <f t="shared" si="14"/>
        <v>86.144999999999982</v>
      </c>
    </row>
    <row r="957" spans="1:5" hidden="1" x14ac:dyDescent="0.25">
      <c r="A957" t="s">
        <v>29</v>
      </c>
      <c r="E957">
        <f t="shared" si="14"/>
        <v>0</v>
      </c>
    </row>
    <row r="958" spans="1:5" hidden="1" x14ac:dyDescent="0.25">
      <c r="A958">
        <v>17000</v>
      </c>
      <c r="B958">
        <v>1.9970762900572698E-3</v>
      </c>
      <c r="C958">
        <v>1.96472625464935</v>
      </c>
      <c r="D958">
        <v>1.19672919942087</v>
      </c>
      <c r="E958">
        <f t="shared" si="14"/>
        <v>-1.8192214035726</v>
      </c>
    </row>
    <row r="959" spans="1:5" hidden="1" x14ac:dyDescent="0.25">
      <c r="A959" t="s">
        <v>197</v>
      </c>
      <c r="B959" t="s">
        <v>1194</v>
      </c>
      <c r="E959">
        <f t="shared" si="14"/>
        <v>0</v>
      </c>
    </row>
    <row r="960" spans="1:5" hidden="1" x14ac:dyDescent="0.25">
      <c r="A960" t="s">
        <v>204</v>
      </c>
      <c r="B960" t="s">
        <v>1195</v>
      </c>
      <c r="E960">
        <f t="shared" si="14"/>
        <v>0</v>
      </c>
    </row>
    <row r="961" spans="1:5" hidden="1" x14ac:dyDescent="0.25">
      <c r="A961" t="s">
        <v>198</v>
      </c>
      <c r="B961" t="s">
        <v>1196</v>
      </c>
      <c r="E961">
        <f t="shared" si="14"/>
        <v>0</v>
      </c>
    </row>
    <row r="962" spans="1:5" hidden="1" x14ac:dyDescent="0.25">
      <c r="A962" t="s">
        <v>198</v>
      </c>
      <c r="B962" t="s">
        <v>1197</v>
      </c>
      <c r="E962">
        <f t="shared" si="14"/>
        <v>0</v>
      </c>
    </row>
    <row r="963" spans="1:5" hidden="1" x14ac:dyDescent="0.25">
      <c r="A963" t="s">
        <v>198</v>
      </c>
      <c r="B963" t="s">
        <v>1198</v>
      </c>
      <c r="E963">
        <f t="shared" si="14"/>
        <v>0</v>
      </c>
    </row>
    <row r="964" spans="1:5" hidden="1" x14ac:dyDescent="0.25">
      <c r="A964" t="s">
        <v>198</v>
      </c>
      <c r="B964" t="s">
        <v>1199</v>
      </c>
      <c r="E964">
        <f t="shared" si="14"/>
        <v>0</v>
      </c>
    </row>
    <row r="965" spans="1:5" hidden="1" x14ac:dyDescent="0.25">
      <c r="A965" t="s">
        <v>203</v>
      </c>
      <c r="B965" t="s">
        <v>1200</v>
      </c>
      <c r="E965">
        <f t="shared" si="14"/>
        <v>0</v>
      </c>
    </row>
    <row r="966" spans="1:5" hidden="1" x14ac:dyDescent="0.25">
      <c r="A966" t="s">
        <v>197</v>
      </c>
      <c r="B966" t="s">
        <v>1201</v>
      </c>
      <c r="E966">
        <f t="shared" si="14"/>
        <v>0</v>
      </c>
    </row>
    <row r="967" spans="1:5" hidden="1" x14ac:dyDescent="0.25">
      <c r="A967" t="s">
        <v>198</v>
      </c>
      <c r="B967" t="s">
        <v>1202</v>
      </c>
      <c r="E967">
        <f t="shared" si="14"/>
        <v>0</v>
      </c>
    </row>
    <row r="968" spans="1:5" hidden="1" x14ac:dyDescent="0.25">
      <c r="A968" t="s">
        <v>198</v>
      </c>
      <c r="B968" t="s">
        <v>1203</v>
      </c>
      <c r="E968">
        <f t="shared" si="14"/>
        <v>0</v>
      </c>
    </row>
    <row r="969" spans="1:5" hidden="1" x14ac:dyDescent="0.25">
      <c r="A969">
        <v>54.191431999999999</v>
      </c>
      <c r="B969">
        <v>57.426070000000003</v>
      </c>
      <c r="C969">
        <v>7.3661370000000002</v>
      </c>
      <c r="D969">
        <v>2561.0709999999999</v>
      </c>
      <c r="E969">
        <f t="shared" si="14"/>
        <v>163.20899999999983</v>
      </c>
    </row>
    <row r="970" spans="1:5" hidden="1" x14ac:dyDescent="0.25">
      <c r="A970" t="s">
        <v>30</v>
      </c>
      <c r="E970">
        <f t="shared" si="14"/>
        <v>0</v>
      </c>
    </row>
    <row r="971" spans="1:5" hidden="1" x14ac:dyDescent="0.25">
      <c r="A971">
        <v>16000</v>
      </c>
      <c r="B971">
        <v>2.9709203431033098E-3</v>
      </c>
      <c r="C971">
        <v>1.3034802937055601</v>
      </c>
      <c r="D971">
        <v>4.85910939493633</v>
      </c>
      <c r="E971">
        <f t="shared" si="14"/>
        <v>3.66238019551546</v>
      </c>
    </row>
    <row r="972" spans="1:5" hidden="1" x14ac:dyDescent="0.25">
      <c r="A972" t="s">
        <v>198</v>
      </c>
      <c r="B972" t="s">
        <v>1204</v>
      </c>
      <c r="E972">
        <f t="shared" si="14"/>
        <v>0</v>
      </c>
    </row>
    <row r="973" spans="1:5" hidden="1" x14ac:dyDescent="0.25">
      <c r="A973" t="s">
        <v>198</v>
      </c>
      <c r="B973" t="s">
        <v>1205</v>
      </c>
      <c r="E973">
        <f t="shared" si="14"/>
        <v>0</v>
      </c>
    </row>
    <row r="974" spans="1:5" hidden="1" x14ac:dyDescent="0.25">
      <c r="A974" t="s">
        <v>209</v>
      </c>
      <c r="B974" t="s">
        <v>1206</v>
      </c>
      <c r="E974">
        <f t="shared" ref="E974:E1037" si="15">D974-D961</f>
        <v>0</v>
      </c>
    </row>
    <row r="975" spans="1:5" hidden="1" x14ac:dyDescent="0.25">
      <c r="A975" t="s">
        <v>198</v>
      </c>
      <c r="B975" t="s">
        <v>1207</v>
      </c>
      <c r="E975">
        <f t="shared" si="15"/>
        <v>0</v>
      </c>
    </row>
    <row r="976" spans="1:5" hidden="1" x14ac:dyDescent="0.25">
      <c r="A976" t="s">
        <v>198</v>
      </c>
      <c r="B976" t="s">
        <v>1208</v>
      </c>
      <c r="E976">
        <f t="shared" si="15"/>
        <v>0</v>
      </c>
    </row>
    <row r="977" spans="1:5" hidden="1" x14ac:dyDescent="0.25">
      <c r="A977" t="s">
        <v>209</v>
      </c>
      <c r="B977" t="s">
        <v>1209</v>
      </c>
      <c r="E977">
        <f t="shared" si="15"/>
        <v>0</v>
      </c>
    </row>
    <row r="978" spans="1:5" hidden="1" x14ac:dyDescent="0.25">
      <c r="A978" t="s">
        <v>198</v>
      </c>
      <c r="B978" t="s">
        <v>1210</v>
      </c>
      <c r="E978">
        <f t="shared" si="15"/>
        <v>0</v>
      </c>
    </row>
    <row r="979" spans="1:5" hidden="1" x14ac:dyDescent="0.25">
      <c r="A979" t="s">
        <v>198</v>
      </c>
      <c r="B979" t="s">
        <v>1211</v>
      </c>
      <c r="E979">
        <f t="shared" si="15"/>
        <v>0</v>
      </c>
    </row>
    <row r="980" spans="1:5" hidden="1" x14ac:dyDescent="0.25">
      <c r="A980" t="s">
        <v>198</v>
      </c>
      <c r="B980" t="s">
        <v>1212</v>
      </c>
      <c r="E980">
        <f t="shared" si="15"/>
        <v>0</v>
      </c>
    </row>
    <row r="981" spans="1:5" hidden="1" x14ac:dyDescent="0.25">
      <c r="A981" t="s">
        <v>202</v>
      </c>
      <c r="B981" t="s">
        <v>1213</v>
      </c>
      <c r="E981">
        <f t="shared" si="15"/>
        <v>0</v>
      </c>
    </row>
    <row r="982" spans="1:5" hidden="1" x14ac:dyDescent="0.25">
      <c r="A982">
        <v>54.191431999999999</v>
      </c>
      <c r="B982">
        <v>54.594633000000002</v>
      </c>
      <c r="C982">
        <v>1.2749619999999999</v>
      </c>
      <c r="D982">
        <v>2712.1170000000002</v>
      </c>
      <c r="E982">
        <f t="shared" si="15"/>
        <v>151.04600000000028</v>
      </c>
    </row>
    <row r="983" spans="1:5" hidden="1" x14ac:dyDescent="0.25">
      <c r="A983" t="s">
        <v>31</v>
      </c>
      <c r="E983">
        <f t="shared" si="15"/>
        <v>0</v>
      </c>
    </row>
    <row r="984" spans="1:5" hidden="1" x14ac:dyDescent="0.25">
      <c r="A984">
        <v>12000</v>
      </c>
      <c r="B984">
        <v>4.1117862651348898E-3</v>
      </c>
      <c r="C984">
        <v>4.0638163957176099</v>
      </c>
      <c r="D984">
        <v>1.37907455034571</v>
      </c>
      <c r="E984">
        <f t="shared" si="15"/>
        <v>-3.48003484459062</v>
      </c>
    </row>
    <row r="985" spans="1:5" hidden="1" x14ac:dyDescent="0.25">
      <c r="A985" t="s">
        <v>1214</v>
      </c>
      <c r="E985">
        <f t="shared" si="15"/>
        <v>0</v>
      </c>
    </row>
    <row r="986" spans="1:5" hidden="1" x14ac:dyDescent="0.25">
      <c r="A986" t="s">
        <v>198</v>
      </c>
      <c r="B986" t="s">
        <v>1215</v>
      </c>
      <c r="E986">
        <f t="shared" si="15"/>
        <v>0</v>
      </c>
    </row>
    <row r="987" spans="1:5" hidden="1" x14ac:dyDescent="0.25">
      <c r="A987" t="s">
        <v>1216</v>
      </c>
      <c r="E987">
        <f t="shared" si="15"/>
        <v>0</v>
      </c>
    </row>
    <row r="988" spans="1:5" hidden="1" x14ac:dyDescent="0.25">
      <c r="A988" t="s">
        <v>1217</v>
      </c>
      <c r="E988">
        <f t="shared" si="15"/>
        <v>0</v>
      </c>
    </row>
    <row r="989" spans="1:5" hidden="1" x14ac:dyDescent="0.25">
      <c r="A989" t="s">
        <v>198</v>
      </c>
      <c r="B989" t="s">
        <v>1218</v>
      </c>
      <c r="E989">
        <f t="shared" si="15"/>
        <v>0</v>
      </c>
    </row>
    <row r="990" spans="1:5" hidden="1" x14ac:dyDescent="0.25">
      <c r="A990" t="s">
        <v>198</v>
      </c>
      <c r="B990" t="s">
        <v>1219</v>
      </c>
      <c r="E990">
        <f t="shared" si="15"/>
        <v>0</v>
      </c>
    </row>
    <row r="991" spans="1:5" hidden="1" x14ac:dyDescent="0.25">
      <c r="A991" t="s">
        <v>198</v>
      </c>
      <c r="B991" t="s">
        <v>1220</v>
      </c>
      <c r="E991">
        <f t="shared" si="15"/>
        <v>0</v>
      </c>
    </row>
    <row r="992" spans="1:5" hidden="1" x14ac:dyDescent="0.25">
      <c r="A992" t="s">
        <v>198</v>
      </c>
      <c r="B992" t="s">
        <v>1221</v>
      </c>
      <c r="E992">
        <f t="shared" si="15"/>
        <v>0</v>
      </c>
    </row>
    <row r="993" spans="1:5" hidden="1" x14ac:dyDescent="0.25">
      <c r="A993" t="s">
        <v>198</v>
      </c>
      <c r="B993" t="s">
        <v>1222</v>
      </c>
      <c r="E993">
        <f t="shared" si="15"/>
        <v>0</v>
      </c>
    </row>
    <row r="994" spans="1:5" hidden="1" x14ac:dyDescent="0.25">
      <c r="A994" t="s">
        <v>1223</v>
      </c>
      <c r="E994">
        <f t="shared" si="15"/>
        <v>0</v>
      </c>
    </row>
    <row r="995" spans="1:5" hidden="1" x14ac:dyDescent="0.25">
      <c r="A995">
        <v>54.191431999999999</v>
      </c>
      <c r="B995">
        <v>54.191431999999999</v>
      </c>
      <c r="C995">
        <v>0</v>
      </c>
      <c r="D995">
        <v>3466.0050000000001</v>
      </c>
      <c r="E995">
        <f t="shared" si="15"/>
        <v>753.88799999999992</v>
      </c>
    </row>
    <row r="996" spans="1:5" hidden="1" x14ac:dyDescent="0.25">
      <c r="A996" t="s">
        <v>32</v>
      </c>
      <c r="E996">
        <f t="shared" si="15"/>
        <v>0</v>
      </c>
    </row>
    <row r="997" spans="1:5" hidden="1" x14ac:dyDescent="0.25">
      <c r="A997">
        <v>10000</v>
      </c>
      <c r="B997">
        <v>8.5614221173176998E-3</v>
      </c>
      <c r="C997">
        <v>3.7266695586025702</v>
      </c>
      <c r="D997">
        <v>0.64728340682602803</v>
      </c>
      <c r="E997">
        <f t="shared" si="15"/>
        <v>-0.731791143519682</v>
      </c>
    </row>
    <row r="998" spans="1:5" hidden="1" x14ac:dyDescent="0.25">
      <c r="A998" t="s">
        <v>198</v>
      </c>
      <c r="B998" t="s">
        <v>1224</v>
      </c>
      <c r="E998">
        <f t="shared" si="15"/>
        <v>0</v>
      </c>
    </row>
    <row r="999" spans="1:5" hidden="1" x14ac:dyDescent="0.25">
      <c r="A999" t="s">
        <v>198</v>
      </c>
      <c r="B999" t="s">
        <v>1225</v>
      </c>
      <c r="E999">
        <f t="shared" si="15"/>
        <v>0</v>
      </c>
    </row>
    <row r="1000" spans="1:5" hidden="1" x14ac:dyDescent="0.25">
      <c r="A1000" t="s">
        <v>198</v>
      </c>
      <c r="B1000" t="s">
        <v>1226</v>
      </c>
      <c r="E1000">
        <f t="shared" si="15"/>
        <v>0</v>
      </c>
    </row>
    <row r="1001" spans="1:5" hidden="1" x14ac:dyDescent="0.25">
      <c r="A1001" t="s">
        <v>198</v>
      </c>
      <c r="B1001" t="s">
        <v>1227</v>
      </c>
      <c r="E1001">
        <f t="shared" si="15"/>
        <v>0</v>
      </c>
    </row>
    <row r="1002" spans="1:5" hidden="1" x14ac:dyDescent="0.25">
      <c r="A1002" t="s">
        <v>198</v>
      </c>
      <c r="B1002" t="s">
        <v>1228</v>
      </c>
      <c r="E1002">
        <f t="shared" si="15"/>
        <v>0</v>
      </c>
    </row>
    <row r="1003" spans="1:5" hidden="1" x14ac:dyDescent="0.25">
      <c r="A1003" t="s">
        <v>198</v>
      </c>
      <c r="B1003" t="s">
        <v>1229</v>
      </c>
      <c r="E1003">
        <f t="shared" si="15"/>
        <v>0</v>
      </c>
    </row>
    <row r="1004" spans="1:5" hidden="1" x14ac:dyDescent="0.25">
      <c r="A1004" t="s">
        <v>1230</v>
      </c>
      <c r="E1004">
        <f t="shared" si="15"/>
        <v>0</v>
      </c>
    </row>
    <row r="1005" spans="1:5" hidden="1" x14ac:dyDescent="0.25">
      <c r="A1005" t="s">
        <v>198</v>
      </c>
      <c r="B1005" t="s">
        <v>1231</v>
      </c>
      <c r="E1005">
        <f t="shared" si="15"/>
        <v>0</v>
      </c>
    </row>
    <row r="1006" spans="1:5" hidden="1" x14ac:dyDescent="0.25">
      <c r="A1006" t="s">
        <v>198</v>
      </c>
      <c r="B1006" t="s">
        <v>1232</v>
      </c>
      <c r="E1006">
        <f t="shared" si="15"/>
        <v>0</v>
      </c>
    </row>
    <row r="1007" spans="1:5" hidden="1" x14ac:dyDescent="0.25">
      <c r="A1007" t="s">
        <v>198</v>
      </c>
      <c r="B1007" t="s">
        <v>1233</v>
      </c>
      <c r="E1007">
        <f t="shared" si="15"/>
        <v>0</v>
      </c>
    </row>
    <row r="1008" spans="1:5" hidden="1" x14ac:dyDescent="0.25">
      <c r="A1008">
        <v>54.191431999999999</v>
      </c>
      <c r="B1008">
        <v>54.191431999999999</v>
      </c>
      <c r="C1008">
        <v>0</v>
      </c>
      <c r="D1008">
        <v>3686.8780000000002</v>
      </c>
      <c r="E1008">
        <f t="shared" si="15"/>
        <v>220.87300000000005</v>
      </c>
    </row>
    <row r="1009" spans="1:5" hidden="1" x14ac:dyDescent="0.25">
      <c r="A1009" t="s">
        <v>33</v>
      </c>
      <c r="E1009">
        <f t="shared" si="15"/>
        <v>0</v>
      </c>
    </row>
    <row r="1010" spans="1:5" hidden="1" x14ac:dyDescent="0.25">
      <c r="A1010">
        <v>14000</v>
      </c>
      <c r="B1010">
        <v>3.3521140311603801E-3</v>
      </c>
      <c r="C1010">
        <v>2.2533379542501399</v>
      </c>
      <c r="D1010">
        <v>1.55490567359028</v>
      </c>
      <c r="E1010">
        <f t="shared" si="15"/>
        <v>0.90762226676425195</v>
      </c>
    </row>
    <row r="1011" spans="1:5" hidden="1" x14ac:dyDescent="0.25">
      <c r="A1011" t="s">
        <v>204</v>
      </c>
      <c r="B1011" t="s">
        <v>1234</v>
      </c>
      <c r="E1011">
        <f t="shared" si="15"/>
        <v>0</v>
      </c>
    </row>
    <row r="1012" spans="1:5" hidden="1" x14ac:dyDescent="0.25">
      <c r="A1012" t="s">
        <v>198</v>
      </c>
      <c r="B1012" t="s">
        <v>1235</v>
      </c>
      <c r="E1012">
        <f t="shared" si="15"/>
        <v>0</v>
      </c>
    </row>
    <row r="1013" spans="1:5" hidden="1" x14ac:dyDescent="0.25">
      <c r="A1013" t="s">
        <v>202</v>
      </c>
      <c r="B1013" t="s">
        <v>1236</v>
      </c>
      <c r="E1013">
        <f t="shared" si="15"/>
        <v>0</v>
      </c>
    </row>
    <row r="1014" spans="1:5" hidden="1" x14ac:dyDescent="0.25">
      <c r="A1014" t="s">
        <v>203</v>
      </c>
      <c r="B1014" t="s">
        <v>1237</v>
      </c>
      <c r="E1014">
        <f t="shared" si="15"/>
        <v>0</v>
      </c>
    </row>
    <row r="1015" spans="1:5" hidden="1" x14ac:dyDescent="0.25">
      <c r="A1015" t="s">
        <v>198</v>
      </c>
      <c r="B1015" t="s">
        <v>1238</v>
      </c>
      <c r="E1015">
        <f t="shared" si="15"/>
        <v>0</v>
      </c>
    </row>
    <row r="1016" spans="1:5" hidden="1" x14ac:dyDescent="0.25">
      <c r="A1016" t="s">
        <v>198</v>
      </c>
      <c r="B1016" t="s">
        <v>1239</v>
      </c>
      <c r="E1016">
        <f t="shared" si="15"/>
        <v>0</v>
      </c>
    </row>
    <row r="1017" spans="1:5" hidden="1" x14ac:dyDescent="0.25">
      <c r="A1017" t="s">
        <v>203</v>
      </c>
      <c r="B1017" t="s">
        <v>1240</v>
      </c>
      <c r="E1017">
        <f t="shared" si="15"/>
        <v>0</v>
      </c>
    </row>
    <row r="1018" spans="1:5" hidden="1" x14ac:dyDescent="0.25">
      <c r="A1018" t="s">
        <v>198</v>
      </c>
      <c r="B1018" t="s">
        <v>1241</v>
      </c>
      <c r="E1018">
        <f t="shared" si="15"/>
        <v>0</v>
      </c>
    </row>
    <row r="1019" spans="1:5" hidden="1" x14ac:dyDescent="0.25">
      <c r="A1019" t="s">
        <v>200</v>
      </c>
      <c r="B1019" t="s">
        <v>1242</v>
      </c>
      <c r="E1019">
        <f t="shared" si="15"/>
        <v>0</v>
      </c>
    </row>
    <row r="1020" spans="1:5" hidden="1" x14ac:dyDescent="0.25">
      <c r="A1020" t="s">
        <v>198</v>
      </c>
      <c r="B1020" t="s">
        <v>1243</v>
      </c>
      <c r="E1020">
        <f t="shared" si="15"/>
        <v>0</v>
      </c>
    </row>
    <row r="1021" spans="1:5" hidden="1" x14ac:dyDescent="0.25">
      <c r="A1021">
        <v>54.191431999999999</v>
      </c>
      <c r="B1021">
        <v>58.827333000000003</v>
      </c>
      <c r="C1021">
        <v>7.2444220000000001</v>
      </c>
      <c r="D1021">
        <v>4506.49</v>
      </c>
      <c r="E1021">
        <f t="shared" si="15"/>
        <v>819.61199999999963</v>
      </c>
    </row>
    <row r="1022" spans="1:5" hidden="1" x14ac:dyDescent="0.25">
      <c r="A1022" t="s">
        <v>34</v>
      </c>
      <c r="E1022">
        <f t="shared" si="15"/>
        <v>0</v>
      </c>
    </row>
    <row r="1023" spans="1:5" hidden="1" x14ac:dyDescent="0.25">
      <c r="A1023">
        <v>15000</v>
      </c>
      <c r="B1023">
        <v>2.0359280306784899E-3</v>
      </c>
      <c r="C1023">
        <v>1.1265524846328501</v>
      </c>
      <c r="D1023">
        <v>0.77406443861803098</v>
      </c>
      <c r="E1023">
        <f t="shared" si="15"/>
        <v>-0.780841234972249</v>
      </c>
    </row>
    <row r="1024" spans="1:5" hidden="1" x14ac:dyDescent="0.25">
      <c r="A1024" t="s">
        <v>198</v>
      </c>
      <c r="B1024" t="s">
        <v>1244</v>
      </c>
      <c r="E1024">
        <f t="shared" si="15"/>
        <v>0</v>
      </c>
    </row>
    <row r="1025" spans="1:5" hidden="1" x14ac:dyDescent="0.25">
      <c r="A1025" t="s">
        <v>198</v>
      </c>
      <c r="B1025" t="s">
        <v>1245</v>
      </c>
      <c r="E1025">
        <f t="shared" si="15"/>
        <v>0</v>
      </c>
    </row>
    <row r="1026" spans="1:5" hidden="1" x14ac:dyDescent="0.25">
      <c r="A1026" t="s">
        <v>198</v>
      </c>
      <c r="B1026" t="s">
        <v>1246</v>
      </c>
      <c r="E1026">
        <f t="shared" si="15"/>
        <v>0</v>
      </c>
    </row>
    <row r="1027" spans="1:5" hidden="1" x14ac:dyDescent="0.25">
      <c r="A1027" t="s">
        <v>198</v>
      </c>
      <c r="B1027" t="s">
        <v>1247</v>
      </c>
      <c r="E1027">
        <f t="shared" si="15"/>
        <v>0</v>
      </c>
    </row>
    <row r="1028" spans="1:5" hidden="1" x14ac:dyDescent="0.25">
      <c r="A1028" t="s">
        <v>198</v>
      </c>
      <c r="B1028" t="s">
        <v>1248</v>
      </c>
      <c r="E1028">
        <f t="shared" si="15"/>
        <v>0</v>
      </c>
    </row>
    <row r="1029" spans="1:5" hidden="1" x14ac:dyDescent="0.25">
      <c r="A1029" t="s">
        <v>198</v>
      </c>
      <c r="B1029" t="s">
        <v>1249</v>
      </c>
      <c r="E1029">
        <f t="shared" si="15"/>
        <v>0</v>
      </c>
    </row>
    <row r="1030" spans="1:5" hidden="1" x14ac:dyDescent="0.25">
      <c r="A1030" t="s">
        <v>198</v>
      </c>
      <c r="B1030" t="s">
        <v>1250</v>
      </c>
      <c r="E1030">
        <f t="shared" si="15"/>
        <v>0</v>
      </c>
    </row>
    <row r="1031" spans="1:5" hidden="1" x14ac:dyDescent="0.25">
      <c r="A1031" t="s">
        <v>198</v>
      </c>
      <c r="B1031" t="s">
        <v>1251</v>
      </c>
      <c r="E1031">
        <f t="shared" si="15"/>
        <v>0</v>
      </c>
    </row>
    <row r="1032" spans="1:5" hidden="1" x14ac:dyDescent="0.25">
      <c r="A1032" t="s">
        <v>203</v>
      </c>
      <c r="B1032" t="s">
        <v>1252</v>
      </c>
      <c r="E1032">
        <f t="shared" si="15"/>
        <v>0</v>
      </c>
    </row>
    <row r="1033" spans="1:5" hidden="1" x14ac:dyDescent="0.25">
      <c r="A1033" t="s">
        <v>198</v>
      </c>
      <c r="B1033" t="s">
        <v>1253</v>
      </c>
      <c r="E1033">
        <f t="shared" si="15"/>
        <v>0</v>
      </c>
    </row>
    <row r="1034" spans="1:5" hidden="1" x14ac:dyDescent="0.25">
      <c r="A1034">
        <v>54.191431999999999</v>
      </c>
      <c r="B1034">
        <v>54.795122999999997</v>
      </c>
      <c r="C1034">
        <v>1.909038</v>
      </c>
      <c r="D1034">
        <v>4627.3500000000004</v>
      </c>
      <c r="E1034">
        <f t="shared" si="15"/>
        <v>120.86000000000058</v>
      </c>
    </row>
    <row r="1035" spans="1:5" hidden="1" x14ac:dyDescent="0.25">
      <c r="A1035" t="s">
        <v>35</v>
      </c>
      <c r="E1035">
        <f t="shared" si="15"/>
        <v>0</v>
      </c>
    </row>
    <row r="1036" spans="1:5" hidden="1" x14ac:dyDescent="0.25">
      <c r="A1036">
        <v>14000</v>
      </c>
      <c r="B1036">
        <v>8.7402510603833694E-3</v>
      </c>
      <c r="C1036">
        <v>3.5762989764750799</v>
      </c>
      <c r="D1036">
        <v>4.7502143365969802</v>
      </c>
      <c r="E1036">
        <f t="shared" si="15"/>
        <v>3.9761498979789494</v>
      </c>
    </row>
    <row r="1037" spans="1:5" hidden="1" x14ac:dyDescent="0.25">
      <c r="A1037" t="s">
        <v>208</v>
      </c>
      <c r="B1037" t="s">
        <v>1254</v>
      </c>
      <c r="E1037">
        <f t="shared" si="15"/>
        <v>0</v>
      </c>
    </row>
    <row r="1038" spans="1:5" hidden="1" x14ac:dyDescent="0.25">
      <c r="A1038" t="s">
        <v>209</v>
      </c>
      <c r="B1038" t="s">
        <v>1255</v>
      </c>
      <c r="E1038">
        <f t="shared" ref="E1038:E1101" si="16">D1038-D1025</f>
        <v>0</v>
      </c>
    </row>
    <row r="1039" spans="1:5" hidden="1" x14ac:dyDescent="0.25">
      <c r="A1039" t="s">
        <v>210</v>
      </c>
      <c r="B1039" t="s">
        <v>1256</v>
      </c>
      <c r="E1039">
        <f t="shared" si="16"/>
        <v>0</v>
      </c>
    </row>
    <row r="1040" spans="1:5" hidden="1" x14ac:dyDescent="0.25">
      <c r="A1040" t="s">
        <v>209</v>
      </c>
      <c r="B1040" t="s">
        <v>1257</v>
      </c>
      <c r="E1040">
        <f t="shared" si="16"/>
        <v>0</v>
      </c>
    </row>
    <row r="1041" spans="1:5" hidden="1" x14ac:dyDescent="0.25">
      <c r="A1041" t="s">
        <v>207</v>
      </c>
      <c r="B1041" t="s">
        <v>1258</v>
      </c>
      <c r="E1041">
        <f t="shared" si="16"/>
        <v>0</v>
      </c>
    </row>
    <row r="1042" spans="1:5" hidden="1" x14ac:dyDescent="0.25">
      <c r="A1042" t="s">
        <v>202</v>
      </c>
      <c r="B1042" t="s">
        <v>1259</v>
      </c>
      <c r="E1042">
        <f t="shared" si="16"/>
        <v>0</v>
      </c>
    </row>
    <row r="1043" spans="1:5" hidden="1" x14ac:dyDescent="0.25">
      <c r="A1043" t="s">
        <v>202</v>
      </c>
      <c r="B1043" t="s">
        <v>1260</v>
      </c>
      <c r="E1043">
        <f t="shared" si="16"/>
        <v>0</v>
      </c>
    </row>
    <row r="1044" spans="1:5" hidden="1" x14ac:dyDescent="0.25">
      <c r="A1044" t="s">
        <v>198</v>
      </c>
      <c r="B1044" t="s">
        <v>1261</v>
      </c>
      <c r="E1044">
        <f t="shared" si="16"/>
        <v>0</v>
      </c>
    </row>
    <row r="1045" spans="1:5" hidden="1" x14ac:dyDescent="0.25">
      <c r="A1045" t="s">
        <v>202</v>
      </c>
      <c r="B1045" t="s">
        <v>1262</v>
      </c>
      <c r="E1045">
        <f t="shared" si="16"/>
        <v>0</v>
      </c>
    </row>
    <row r="1046" spans="1:5" hidden="1" x14ac:dyDescent="0.25">
      <c r="A1046" t="s">
        <v>203</v>
      </c>
      <c r="B1046" t="s">
        <v>1263</v>
      </c>
      <c r="E1046">
        <f t="shared" si="16"/>
        <v>0</v>
      </c>
    </row>
    <row r="1047" spans="1:5" hidden="1" x14ac:dyDescent="0.25">
      <c r="A1047">
        <v>54.191431999999999</v>
      </c>
      <c r="B1047">
        <v>62.513280000000002</v>
      </c>
      <c r="C1047">
        <v>11.016332</v>
      </c>
      <c r="D1047">
        <v>4734.74</v>
      </c>
      <c r="E1047">
        <f t="shared" si="16"/>
        <v>107.38999999999942</v>
      </c>
    </row>
    <row r="1048" spans="1:5" x14ac:dyDescent="0.25">
      <c r="A1048" t="s">
        <v>42</v>
      </c>
      <c r="E1048">
        <f t="shared" si="16"/>
        <v>0</v>
      </c>
    </row>
    <row r="1049" spans="1:5" x14ac:dyDescent="0.25">
      <c r="A1049" t="s">
        <v>43</v>
      </c>
      <c r="E1049">
        <f t="shared" si="16"/>
        <v>-4.7502143365969802</v>
      </c>
    </row>
    <row r="1050" spans="1:5" x14ac:dyDescent="0.25">
      <c r="A1050" s="49" t="s">
        <v>16</v>
      </c>
      <c r="B1050" s="49"/>
      <c r="C1050" s="49"/>
      <c r="D1050" s="49"/>
      <c r="E1050" s="49">
        <f t="shared" si="16"/>
        <v>0</v>
      </c>
    </row>
    <row r="1051" spans="1:5" x14ac:dyDescent="0.25">
      <c r="A1051" s="49">
        <v>17000</v>
      </c>
      <c r="B1051" s="49">
        <v>6.0149367064709696E-3</v>
      </c>
      <c r="C1051" s="49">
        <v>0.42515935150438</v>
      </c>
      <c r="D1051" s="49">
        <v>2.48860232737169E-2</v>
      </c>
      <c r="E1051" s="49">
        <f t="shared" si="16"/>
        <v>2.48860232737169E-2</v>
      </c>
    </row>
    <row r="1052" spans="1:5" x14ac:dyDescent="0.25">
      <c r="A1052" s="49" t="s">
        <v>211</v>
      </c>
      <c r="B1052" s="49" t="s">
        <v>1264</v>
      </c>
      <c r="C1052" s="49"/>
      <c r="D1052" s="49"/>
      <c r="E1052" s="49">
        <f t="shared" si="16"/>
        <v>0</v>
      </c>
    </row>
    <row r="1053" spans="1:5" x14ac:dyDescent="0.25">
      <c r="A1053" s="49" t="s">
        <v>211</v>
      </c>
      <c r="B1053" s="49" t="s">
        <v>1265</v>
      </c>
      <c r="C1053" s="49"/>
      <c r="D1053" s="49"/>
      <c r="E1053" s="49">
        <f t="shared" si="16"/>
        <v>0</v>
      </c>
    </row>
    <row r="1054" spans="1:5" x14ac:dyDescent="0.25">
      <c r="A1054" s="49" t="s">
        <v>211</v>
      </c>
      <c r="B1054" s="49" t="s">
        <v>1266</v>
      </c>
      <c r="C1054" s="49"/>
      <c r="D1054" s="49"/>
      <c r="E1054" s="49">
        <f t="shared" si="16"/>
        <v>0</v>
      </c>
    </row>
    <row r="1055" spans="1:5" x14ac:dyDescent="0.25">
      <c r="A1055" s="49" t="s">
        <v>212</v>
      </c>
      <c r="B1055" s="49" t="s">
        <v>1267</v>
      </c>
      <c r="C1055" s="49"/>
      <c r="D1055" s="49"/>
      <c r="E1055" s="49">
        <f t="shared" si="16"/>
        <v>0</v>
      </c>
    </row>
    <row r="1056" spans="1:5" x14ac:dyDescent="0.25">
      <c r="A1056" s="49" t="s">
        <v>211</v>
      </c>
      <c r="B1056" s="49" t="s">
        <v>1268</v>
      </c>
      <c r="C1056" s="49"/>
      <c r="D1056" s="49"/>
      <c r="E1056" s="49">
        <f t="shared" si="16"/>
        <v>0</v>
      </c>
    </row>
    <row r="1057" spans="1:5" x14ac:dyDescent="0.25">
      <c r="A1057" s="49" t="s">
        <v>212</v>
      </c>
      <c r="B1057" s="49" t="s">
        <v>1269</v>
      </c>
      <c r="C1057" s="49"/>
      <c r="D1057" s="49"/>
      <c r="E1057" s="49">
        <f t="shared" si="16"/>
        <v>0</v>
      </c>
    </row>
    <row r="1058" spans="1:5" x14ac:dyDescent="0.25">
      <c r="A1058" s="49" t="s">
        <v>211</v>
      </c>
      <c r="B1058" s="49" t="s">
        <v>1270</v>
      </c>
      <c r="C1058" s="49"/>
      <c r="D1058" s="49"/>
      <c r="E1058" s="49">
        <f t="shared" si="16"/>
        <v>0</v>
      </c>
    </row>
    <row r="1059" spans="1:5" x14ac:dyDescent="0.25">
      <c r="A1059" s="49" t="s">
        <v>212</v>
      </c>
      <c r="B1059" s="49" t="s">
        <v>1271</v>
      </c>
      <c r="C1059" s="49"/>
      <c r="D1059" s="49"/>
      <c r="E1059" s="49">
        <f t="shared" si="16"/>
        <v>0</v>
      </c>
    </row>
    <row r="1060" spans="1:5" x14ac:dyDescent="0.25">
      <c r="A1060" s="49" t="s">
        <v>212</v>
      </c>
      <c r="B1060" s="49" t="s">
        <v>1272</v>
      </c>
      <c r="C1060" s="49"/>
      <c r="D1060" s="49"/>
      <c r="E1060" s="49">
        <f t="shared" si="16"/>
        <v>-4734.74</v>
      </c>
    </row>
    <row r="1061" spans="1:5" x14ac:dyDescent="0.25">
      <c r="A1061" s="49" t="s">
        <v>211</v>
      </c>
      <c r="B1061" s="49" t="s">
        <v>1273</v>
      </c>
      <c r="C1061" s="49"/>
      <c r="D1061" s="49"/>
      <c r="E1061" s="49">
        <f t="shared" si="16"/>
        <v>0</v>
      </c>
    </row>
    <row r="1062" spans="1:5" x14ac:dyDescent="0.25">
      <c r="A1062" s="49">
        <v>117.897285</v>
      </c>
      <c r="B1062" s="49">
        <v>121.05477</v>
      </c>
      <c r="C1062" s="49">
        <v>4.076295</v>
      </c>
      <c r="D1062" s="49">
        <v>74.519000000000005</v>
      </c>
      <c r="E1062" s="49">
        <f t="shared" si="16"/>
        <v>74.519000000000005</v>
      </c>
    </row>
    <row r="1063" spans="1:5" hidden="1" x14ac:dyDescent="0.25">
      <c r="A1063" t="s">
        <v>17</v>
      </c>
      <c r="E1063">
        <f t="shared" si="16"/>
        <v>0</v>
      </c>
    </row>
    <row r="1064" spans="1:5" hidden="1" x14ac:dyDescent="0.25">
      <c r="A1064">
        <v>15000</v>
      </c>
      <c r="B1064">
        <v>9.4287725787402105E-3</v>
      </c>
      <c r="C1064">
        <v>2.2462418026620501</v>
      </c>
      <c r="D1064">
        <v>4.6044268906031203</v>
      </c>
      <c r="E1064">
        <f t="shared" si="16"/>
        <v>4.5795408673294036</v>
      </c>
    </row>
    <row r="1065" spans="1:5" hidden="1" x14ac:dyDescent="0.25">
      <c r="A1065" t="s">
        <v>213</v>
      </c>
      <c r="B1065" t="s">
        <v>1274</v>
      </c>
      <c r="E1065">
        <f t="shared" si="16"/>
        <v>0</v>
      </c>
    </row>
    <row r="1066" spans="1:5" hidden="1" x14ac:dyDescent="0.25">
      <c r="A1066" t="s">
        <v>214</v>
      </c>
      <c r="B1066" t="s">
        <v>1275</v>
      </c>
      <c r="E1066">
        <f t="shared" si="16"/>
        <v>0</v>
      </c>
    </row>
    <row r="1067" spans="1:5" hidden="1" x14ac:dyDescent="0.25">
      <c r="A1067" t="s">
        <v>213</v>
      </c>
      <c r="B1067" t="s">
        <v>1276</v>
      </c>
      <c r="E1067">
        <f t="shared" si="16"/>
        <v>0</v>
      </c>
    </row>
    <row r="1068" spans="1:5" hidden="1" x14ac:dyDescent="0.25">
      <c r="A1068" t="s">
        <v>214</v>
      </c>
      <c r="B1068" t="s">
        <v>1277</v>
      </c>
      <c r="E1068">
        <f t="shared" si="16"/>
        <v>0</v>
      </c>
    </row>
    <row r="1069" spans="1:5" hidden="1" x14ac:dyDescent="0.25">
      <c r="A1069" t="s">
        <v>215</v>
      </c>
      <c r="B1069" t="s">
        <v>1278</v>
      </c>
      <c r="E1069">
        <f t="shared" si="16"/>
        <v>0</v>
      </c>
    </row>
    <row r="1070" spans="1:5" hidden="1" x14ac:dyDescent="0.25">
      <c r="A1070" t="s">
        <v>216</v>
      </c>
      <c r="B1070" t="s">
        <v>1279</v>
      </c>
      <c r="E1070">
        <f t="shared" si="16"/>
        <v>0</v>
      </c>
    </row>
    <row r="1071" spans="1:5" hidden="1" x14ac:dyDescent="0.25">
      <c r="A1071" t="s">
        <v>213</v>
      </c>
      <c r="B1071" t="s">
        <v>1280</v>
      </c>
      <c r="E1071">
        <f t="shared" si="16"/>
        <v>0</v>
      </c>
    </row>
    <row r="1072" spans="1:5" hidden="1" x14ac:dyDescent="0.25">
      <c r="A1072" t="s">
        <v>213</v>
      </c>
      <c r="B1072" t="s">
        <v>1281</v>
      </c>
      <c r="E1072">
        <f t="shared" si="16"/>
        <v>0</v>
      </c>
    </row>
    <row r="1073" spans="1:5" hidden="1" x14ac:dyDescent="0.25">
      <c r="A1073" t="s">
        <v>217</v>
      </c>
      <c r="B1073" t="s">
        <v>1282</v>
      </c>
      <c r="E1073">
        <f t="shared" si="16"/>
        <v>0</v>
      </c>
    </row>
    <row r="1074" spans="1:5" hidden="1" x14ac:dyDescent="0.25">
      <c r="A1074" t="s">
        <v>213</v>
      </c>
      <c r="B1074" t="s">
        <v>1283</v>
      </c>
      <c r="E1074">
        <f t="shared" si="16"/>
        <v>0</v>
      </c>
    </row>
    <row r="1075" spans="1:5" hidden="1" x14ac:dyDescent="0.25">
      <c r="A1075">
        <v>131.79521099999999</v>
      </c>
      <c r="B1075">
        <v>132.174116</v>
      </c>
      <c r="C1075">
        <v>0.137375</v>
      </c>
      <c r="D1075">
        <v>256.19400000000002</v>
      </c>
      <c r="E1075">
        <f t="shared" si="16"/>
        <v>181.67500000000001</v>
      </c>
    </row>
    <row r="1076" spans="1:5" hidden="1" x14ac:dyDescent="0.25">
      <c r="A1076" t="s">
        <v>18</v>
      </c>
      <c r="E1076">
        <f t="shared" si="16"/>
        <v>0</v>
      </c>
    </row>
    <row r="1077" spans="1:5" hidden="1" x14ac:dyDescent="0.25">
      <c r="A1077">
        <v>14000</v>
      </c>
      <c r="B1077">
        <v>1.2127283415120701E-3</v>
      </c>
      <c r="C1077">
        <v>0.35276947033325501</v>
      </c>
      <c r="D1077">
        <v>2.3454375335517099</v>
      </c>
      <c r="E1077">
        <f t="shared" si="16"/>
        <v>-2.2589893570514104</v>
      </c>
    </row>
    <row r="1078" spans="1:5" hidden="1" x14ac:dyDescent="0.25">
      <c r="A1078" t="s">
        <v>218</v>
      </c>
      <c r="B1078" t="s">
        <v>1284</v>
      </c>
      <c r="E1078">
        <f t="shared" si="16"/>
        <v>0</v>
      </c>
    </row>
    <row r="1079" spans="1:5" hidden="1" x14ac:dyDescent="0.25">
      <c r="A1079" t="s">
        <v>219</v>
      </c>
      <c r="B1079" t="s">
        <v>1285</v>
      </c>
      <c r="E1079">
        <f t="shared" si="16"/>
        <v>0</v>
      </c>
    </row>
    <row r="1080" spans="1:5" hidden="1" x14ac:dyDescent="0.25">
      <c r="A1080" t="s">
        <v>220</v>
      </c>
      <c r="B1080" t="s">
        <v>1286</v>
      </c>
      <c r="E1080">
        <f t="shared" si="16"/>
        <v>0</v>
      </c>
    </row>
    <row r="1081" spans="1:5" hidden="1" x14ac:dyDescent="0.25">
      <c r="A1081" t="s">
        <v>221</v>
      </c>
      <c r="B1081" t="s">
        <v>1287</v>
      </c>
      <c r="E1081">
        <f t="shared" si="16"/>
        <v>0</v>
      </c>
    </row>
    <row r="1082" spans="1:5" hidden="1" x14ac:dyDescent="0.25">
      <c r="A1082" t="s">
        <v>222</v>
      </c>
      <c r="B1082" t="s">
        <v>1288</v>
      </c>
      <c r="E1082">
        <f t="shared" si="16"/>
        <v>0</v>
      </c>
    </row>
    <row r="1083" spans="1:5" hidden="1" x14ac:dyDescent="0.25">
      <c r="A1083" t="s">
        <v>223</v>
      </c>
      <c r="B1083" t="s">
        <v>1289</v>
      </c>
      <c r="E1083">
        <f t="shared" si="16"/>
        <v>0</v>
      </c>
    </row>
    <row r="1084" spans="1:5" hidden="1" x14ac:dyDescent="0.25">
      <c r="A1084" t="s">
        <v>224</v>
      </c>
      <c r="B1084" t="s">
        <v>1290</v>
      </c>
      <c r="E1084">
        <f t="shared" si="16"/>
        <v>0</v>
      </c>
    </row>
    <row r="1085" spans="1:5" hidden="1" x14ac:dyDescent="0.25">
      <c r="A1085" t="s">
        <v>225</v>
      </c>
      <c r="B1085" t="s">
        <v>1291</v>
      </c>
      <c r="E1085">
        <f t="shared" si="16"/>
        <v>0</v>
      </c>
    </row>
    <row r="1086" spans="1:5" hidden="1" x14ac:dyDescent="0.25">
      <c r="A1086" t="s">
        <v>226</v>
      </c>
      <c r="B1086" t="s">
        <v>1292</v>
      </c>
      <c r="E1086">
        <f t="shared" si="16"/>
        <v>0</v>
      </c>
    </row>
    <row r="1087" spans="1:5" hidden="1" x14ac:dyDescent="0.25">
      <c r="A1087" t="s">
        <v>227</v>
      </c>
      <c r="B1087" t="s">
        <v>1293</v>
      </c>
      <c r="E1087">
        <f t="shared" si="16"/>
        <v>0</v>
      </c>
    </row>
    <row r="1088" spans="1:5" hidden="1" x14ac:dyDescent="0.25">
      <c r="A1088">
        <v>132.56328099999999</v>
      </c>
      <c r="B1088">
        <v>132.799049</v>
      </c>
      <c r="C1088">
        <v>0.113728</v>
      </c>
      <c r="D1088">
        <v>448.99599999999998</v>
      </c>
      <c r="E1088">
        <f t="shared" si="16"/>
        <v>192.80199999999996</v>
      </c>
    </row>
    <row r="1089" spans="1:5" hidden="1" x14ac:dyDescent="0.25">
      <c r="A1089" t="s">
        <v>19</v>
      </c>
      <c r="E1089">
        <f t="shared" si="16"/>
        <v>0</v>
      </c>
    </row>
    <row r="1090" spans="1:5" hidden="1" x14ac:dyDescent="0.25">
      <c r="A1090">
        <v>13000</v>
      </c>
      <c r="B1090">
        <v>3.3997247077080101E-3</v>
      </c>
      <c r="C1090">
        <v>1.9795502865702901</v>
      </c>
      <c r="D1090">
        <v>0.72445024526181601</v>
      </c>
      <c r="E1090">
        <f t="shared" si="16"/>
        <v>-1.6209872882898939</v>
      </c>
    </row>
    <row r="1091" spans="1:5" hidden="1" x14ac:dyDescent="0.25">
      <c r="A1091" t="s">
        <v>212</v>
      </c>
      <c r="B1091" t="s">
        <v>1294</v>
      </c>
      <c r="E1091">
        <f t="shared" si="16"/>
        <v>0</v>
      </c>
    </row>
    <row r="1092" spans="1:5" hidden="1" x14ac:dyDescent="0.25">
      <c r="A1092" t="s">
        <v>228</v>
      </c>
      <c r="B1092" t="s">
        <v>1295</v>
      </c>
      <c r="E1092">
        <f t="shared" si="16"/>
        <v>0</v>
      </c>
    </row>
    <row r="1093" spans="1:5" hidden="1" x14ac:dyDescent="0.25">
      <c r="A1093" t="s">
        <v>223</v>
      </c>
      <c r="B1093" t="s">
        <v>1296</v>
      </c>
      <c r="E1093">
        <f t="shared" si="16"/>
        <v>0</v>
      </c>
    </row>
    <row r="1094" spans="1:5" hidden="1" x14ac:dyDescent="0.25">
      <c r="A1094" t="s">
        <v>212</v>
      </c>
      <c r="B1094" t="s">
        <v>1297</v>
      </c>
      <c r="E1094">
        <f t="shared" si="16"/>
        <v>0</v>
      </c>
    </row>
    <row r="1095" spans="1:5" hidden="1" x14ac:dyDescent="0.25">
      <c r="A1095" t="s">
        <v>229</v>
      </c>
      <c r="B1095" t="s">
        <v>1298</v>
      </c>
      <c r="E1095">
        <f t="shared" si="16"/>
        <v>0</v>
      </c>
    </row>
    <row r="1096" spans="1:5" hidden="1" x14ac:dyDescent="0.25">
      <c r="A1096" t="s">
        <v>230</v>
      </c>
      <c r="B1096" t="s">
        <v>1299</v>
      </c>
      <c r="E1096">
        <f t="shared" si="16"/>
        <v>0</v>
      </c>
    </row>
    <row r="1097" spans="1:5" hidden="1" x14ac:dyDescent="0.25">
      <c r="A1097" t="s">
        <v>231</v>
      </c>
      <c r="B1097" t="s">
        <v>1300</v>
      </c>
      <c r="E1097">
        <f t="shared" si="16"/>
        <v>0</v>
      </c>
    </row>
    <row r="1098" spans="1:5" hidden="1" x14ac:dyDescent="0.25">
      <c r="A1098" t="s">
        <v>228</v>
      </c>
      <c r="B1098" t="s">
        <v>1301</v>
      </c>
      <c r="E1098">
        <f t="shared" si="16"/>
        <v>0</v>
      </c>
    </row>
    <row r="1099" spans="1:5" hidden="1" x14ac:dyDescent="0.25">
      <c r="A1099" t="s">
        <v>232</v>
      </c>
      <c r="B1099" t="s">
        <v>1302</v>
      </c>
      <c r="E1099">
        <f t="shared" si="16"/>
        <v>0</v>
      </c>
    </row>
    <row r="1100" spans="1:5" hidden="1" x14ac:dyDescent="0.25">
      <c r="A1100" t="s">
        <v>233</v>
      </c>
      <c r="B1100" t="s">
        <v>1303</v>
      </c>
      <c r="E1100">
        <f t="shared" si="16"/>
        <v>0</v>
      </c>
    </row>
    <row r="1101" spans="1:5" hidden="1" x14ac:dyDescent="0.25">
      <c r="A1101">
        <v>125.790997</v>
      </c>
      <c r="B1101">
        <v>128.98405399999999</v>
      </c>
      <c r="C1101">
        <v>3.3663669999999999</v>
      </c>
      <c r="D1101">
        <v>487.15100000000001</v>
      </c>
      <c r="E1101">
        <f t="shared" si="16"/>
        <v>38.15500000000003</v>
      </c>
    </row>
    <row r="1102" spans="1:5" hidden="1" x14ac:dyDescent="0.25">
      <c r="A1102" t="s">
        <v>20</v>
      </c>
      <c r="E1102">
        <f t="shared" ref="E1102:E1165" si="17">D1102-D1089</f>
        <v>0</v>
      </c>
    </row>
    <row r="1103" spans="1:5" hidden="1" x14ac:dyDescent="0.25">
      <c r="A1103">
        <v>15000</v>
      </c>
      <c r="B1103">
        <v>1.38274382110955E-3</v>
      </c>
      <c r="C1103">
        <v>4.34447315854751</v>
      </c>
      <c r="D1103">
        <v>1.73376643181988</v>
      </c>
      <c r="E1103">
        <f t="shared" si="17"/>
        <v>1.009316186558064</v>
      </c>
    </row>
    <row r="1104" spans="1:5" hidden="1" x14ac:dyDescent="0.25">
      <c r="A1104" t="s">
        <v>228</v>
      </c>
      <c r="B1104" t="s">
        <v>1304</v>
      </c>
      <c r="E1104">
        <f t="shared" si="17"/>
        <v>0</v>
      </c>
    </row>
    <row r="1105" spans="1:5" hidden="1" x14ac:dyDescent="0.25">
      <c r="A1105" t="s">
        <v>211</v>
      </c>
      <c r="B1105" t="s">
        <v>1305</v>
      </c>
      <c r="E1105">
        <f t="shared" si="17"/>
        <v>0</v>
      </c>
    </row>
    <row r="1106" spans="1:5" hidden="1" x14ac:dyDescent="0.25">
      <c r="A1106" t="s">
        <v>234</v>
      </c>
      <c r="B1106" t="s">
        <v>1306</v>
      </c>
      <c r="E1106">
        <f t="shared" si="17"/>
        <v>0</v>
      </c>
    </row>
    <row r="1107" spans="1:5" hidden="1" x14ac:dyDescent="0.25">
      <c r="A1107" t="s">
        <v>235</v>
      </c>
      <c r="B1107" t="s">
        <v>1307</v>
      </c>
      <c r="E1107">
        <f t="shared" si="17"/>
        <v>0</v>
      </c>
    </row>
    <row r="1108" spans="1:5" hidden="1" x14ac:dyDescent="0.25">
      <c r="A1108" t="s">
        <v>228</v>
      </c>
      <c r="B1108" t="s">
        <v>1308</v>
      </c>
      <c r="E1108">
        <f t="shared" si="17"/>
        <v>0</v>
      </c>
    </row>
    <row r="1109" spans="1:5" hidden="1" x14ac:dyDescent="0.25">
      <c r="A1109" t="s">
        <v>236</v>
      </c>
      <c r="B1109" t="s">
        <v>1309</v>
      </c>
      <c r="E1109">
        <f t="shared" si="17"/>
        <v>0</v>
      </c>
    </row>
    <row r="1110" spans="1:5" hidden="1" x14ac:dyDescent="0.25">
      <c r="A1110" t="s">
        <v>237</v>
      </c>
      <c r="B1110" t="s">
        <v>1310</v>
      </c>
      <c r="E1110">
        <f t="shared" si="17"/>
        <v>0</v>
      </c>
    </row>
    <row r="1111" spans="1:5" hidden="1" x14ac:dyDescent="0.25">
      <c r="A1111" t="s">
        <v>213</v>
      </c>
      <c r="B1111" t="s">
        <v>1311</v>
      </c>
      <c r="E1111">
        <f t="shared" si="17"/>
        <v>0</v>
      </c>
    </row>
    <row r="1112" spans="1:5" hidden="1" x14ac:dyDescent="0.25">
      <c r="A1112" t="s">
        <v>238</v>
      </c>
      <c r="B1112" t="s">
        <v>1312</v>
      </c>
      <c r="E1112">
        <f t="shared" si="17"/>
        <v>0</v>
      </c>
    </row>
    <row r="1113" spans="1:5" hidden="1" x14ac:dyDescent="0.25">
      <c r="A1113" t="s">
        <v>212</v>
      </c>
      <c r="B1113" t="s">
        <v>1313</v>
      </c>
      <c r="E1113">
        <f t="shared" si="17"/>
        <v>0</v>
      </c>
    </row>
    <row r="1114" spans="1:5" hidden="1" x14ac:dyDescent="0.25">
      <c r="A1114">
        <v>117.897285</v>
      </c>
      <c r="B1114">
        <v>127.331046</v>
      </c>
      <c r="C1114">
        <v>5.6683750000000002</v>
      </c>
      <c r="D1114">
        <v>593.17499999999995</v>
      </c>
      <c r="E1114">
        <f t="shared" si="17"/>
        <v>106.02399999999994</v>
      </c>
    </row>
    <row r="1115" spans="1:5" hidden="1" x14ac:dyDescent="0.25">
      <c r="A1115" t="s">
        <v>21</v>
      </c>
      <c r="E1115">
        <f t="shared" si="17"/>
        <v>0</v>
      </c>
    </row>
    <row r="1116" spans="1:5" hidden="1" x14ac:dyDescent="0.25">
      <c r="A1116">
        <v>15000</v>
      </c>
      <c r="B1116">
        <v>9.0440420988752695E-3</v>
      </c>
      <c r="C1116">
        <v>0.165576198101683</v>
      </c>
      <c r="D1116">
        <v>4.7974723349012498</v>
      </c>
      <c r="E1116">
        <f t="shared" si="17"/>
        <v>3.0637059030813698</v>
      </c>
    </row>
    <row r="1117" spans="1:5" hidden="1" x14ac:dyDescent="0.25">
      <c r="A1117" t="s">
        <v>239</v>
      </c>
      <c r="B1117" t="s">
        <v>1314</v>
      </c>
      <c r="E1117">
        <f t="shared" si="17"/>
        <v>0</v>
      </c>
    </row>
    <row r="1118" spans="1:5" hidden="1" x14ac:dyDescent="0.25">
      <c r="A1118" t="s">
        <v>240</v>
      </c>
      <c r="B1118" t="s">
        <v>1315</v>
      </c>
      <c r="E1118">
        <f t="shared" si="17"/>
        <v>0</v>
      </c>
    </row>
    <row r="1119" spans="1:5" hidden="1" x14ac:dyDescent="0.25">
      <c r="A1119" t="s">
        <v>241</v>
      </c>
      <c r="B1119" t="s">
        <v>1316</v>
      </c>
      <c r="E1119">
        <f t="shared" si="17"/>
        <v>0</v>
      </c>
    </row>
    <row r="1120" spans="1:5" hidden="1" x14ac:dyDescent="0.25">
      <c r="A1120" t="s">
        <v>242</v>
      </c>
      <c r="B1120" t="s">
        <v>1317</v>
      </c>
      <c r="E1120">
        <f t="shared" si="17"/>
        <v>0</v>
      </c>
    </row>
    <row r="1121" spans="1:5" hidden="1" x14ac:dyDescent="0.25">
      <c r="A1121" t="s">
        <v>243</v>
      </c>
      <c r="B1121" t="s">
        <v>1318</v>
      </c>
      <c r="E1121">
        <f t="shared" si="17"/>
        <v>0</v>
      </c>
    </row>
    <row r="1122" spans="1:5" hidden="1" x14ac:dyDescent="0.25">
      <c r="A1122" t="s">
        <v>244</v>
      </c>
      <c r="B1122" t="s">
        <v>1319</v>
      </c>
      <c r="E1122">
        <f t="shared" si="17"/>
        <v>0</v>
      </c>
    </row>
    <row r="1123" spans="1:5" hidden="1" x14ac:dyDescent="0.25">
      <c r="A1123" t="s">
        <v>245</v>
      </c>
      <c r="B1123" t="s">
        <v>1320</v>
      </c>
      <c r="E1123">
        <f t="shared" si="17"/>
        <v>0</v>
      </c>
    </row>
    <row r="1124" spans="1:5" hidden="1" x14ac:dyDescent="0.25">
      <c r="A1124" t="s">
        <v>246</v>
      </c>
      <c r="B1124" t="s">
        <v>1321</v>
      </c>
      <c r="E1124">
        <f t="shared" si="17"/>
        <v>0</v>
      </c>
    </row>
    <row r="1125" spans="1:5" hidden="1" x14ac:dyDescent="0.25">
      <c r="A1125" t="s">
        <v>244</v>
      </c>
      <c r="B1125" t="s">
        <v>1322</v>
      </c>
      <c r="E1125">
        <f t="shared" si="17"/>
        <v>0</v>
      </c>
    </row>
    <row r="1126" spans="1:5" hidden="1" x14ac:dyDescent="0.25">
      <c r="A1126" t="s">
        <v>242</v>
      </c>
      <c r="B1126" t="s">
        <v>1323</v>
      </c>
      <c r="E1126">
        <f t="shared" si="17"/>
        <v>0</v>
      </c>
    </row>
    <row r="1127" spans="1:5" hidden="1" x14ac:dyDescent="0.25">
      <c r="A1127">
        <v>132.373335</v>
      </c>
      <c r="B1127">
        <v>133.98263499999999</v>
      </c>
      <c r="C1127">
        <v>0.912609</v>
      </c>
      <c r="D1127">
        <v>3406.5889999999999</v>
      </c>
      <c r="E1127">
        <f t="shared" si="17"/>
        <v>2813.4139999999998</v>
      </c>
    </row>
    <row r="1128" spans="1:5" hidden="1" x14ac:dyDescent="0.25">
      <c r="A1128" t="s">
        <v>22</v>
      </c>
      <c r="E1128">
        <f t="shared" si="17"/>
        <v>0</v>
      </c>
    </row>
    <row r="1129" spans="1:5" hidden="1" x14ac:dyDescent="0.25">
      <c r="A1129">
        <v>18000</v>
      </c>
      <c r="B1129" s="50">
        <v>5.4576792455734101E-4</v>
      </c>
      <c r="C1129">
        <v>4.2179604600785696</v>
      </c>
      <c r="D1129">
        <v>1.81745221863107</v>
      </c>
      <c r="E1129">
        <f t="shared" si="17"/>
        <v>-2.9800201162701798</v>
      </c>
    </row>
    <row r="1130" spans="1:5" hidden="1" x14ac:dyDescent="0.25">
      <c r="A1130" t="s">
        <v>247</v>
      </c>
      <c r="B1130" t="s">
        <v>1324</v>
      </c>
      <c r="E1130">
        <f t="shared" si="17"/>
        <v>0</v>
      </c>
    </row>
    <row r="1131" spans="1:5" hidden="1" x14ac:dyDescent="0.25">
      <c r="A1131" t="s">
        <v>228</v>
      </c>
      <c r="B1131" t="s">
        <v>1325</v>
      </c>
      <c r="E1131">
        <f t="shared" si="17"/>
        <v>0</v>
      </c>
    </row>
    <row r="1132" spans="1:5" hidden="1" x14ac:dyDescent="0.25">
      <c r="A1132" t="s">
        <v>228</v>
      </c>
      <c r="B1132" t="s">
        <v>1326</v>
      </c>
      <c r="E1132">
        <f t="shared" si="17"/>
        <v>0</v>
      </c>
    </row>
    <row r="1133" spans="1:5" hidden="1" x14ac:dyDescent="0.25">
      <c r="A1133" t="s">
        <v>248</v>
      </c>
      <c r="B1133" t="s">
        <v>1327</v>
      </c>
      <c r="E1133">
        <f t="shared" si="17"/>
        <v>0</v>
      </c>
    </row>
    <row r="1134" spans="1:5" hidden="1" x14ac:dyDescent="0.25">
      <c r="A1134" t="s">
        <v>211</v>
      </c>
      <c r="B1134" t="s">
        <v>1328</v>
      </c>
      <c r="E1134">
        <f t="shared" si="17"/>
        <v>0</v>
      </c>
    </row>
    <row r="1135" spans="1:5" hidden="1" x14ac:dyDescent="0.25">
      <c r="A1135" t="s">
        <v>249</v>
      </c>
      <c r="B1135" t="s">
        <v>1329</v>
      </c>
      <c r="E1135">
        <f t="shared" si="17"/>
        <v>0</v>
      </c>
    </row>
    <row r="1136" spans="1:5" hidden="1" x14ac:dyDescent="0.25">
      <c r="A1136" t="s">
        <v>213</v>
      </c>
      <c r="B1136" t="s">
        <v>1330</v>
      </c>
      <c r="E1136">
        <f t="shared" si="17"/>
        <v>0</v>
      </c>
    </row>
    <row r="1137" spans="1:5" hidden="1" x14ac:dyDescent="0.25">
      <c r="A1137" t="s">
        <v>250</v>
      </c>
      <c r="B1137" t="s">
        <v>1331</v>
      </c>
      <c r="E1137">
        <f t="shared" si="17"/>
        <v>0</v>
      </c>
    </row>
    <row r="1138" spans="1:5" hidden="1" x14ac:dyDescent="0.25">
      <c r="A1138" t="s">
        <v>251</v>
      </c>
      <c r="B1138" t="s">
        <v>1332</v>
      </c>
      <c r="E1138">
        <f t="shared" si="17"/>
        <v>0</v>
      </c>
    </row>
    <row r="1139" spans="1:5" hidden="1" x14ac:dyDescent="0.25">
      <c r="A1139" t="s">
        <v>216</v>
      </c>
      <c r="B1139" t="s">
        <v>1333</v>
      </c>
      <c r="E1139">
        <f t="shared" si="17"/>
        <v>0</v>
      </c>
    </row>
    <row r="1140" spans="1:5" hidden="1" x14ac:dyDescent="0.25">
      <c r="A1140">
        <v>117.897285</v>
      </c>
      <c r="B1140">
        <v>128.83855500000001</v>
      </c>
      <c r="C1140">
        <v>6.2501920000000002</v>
      </c>
      <c r="D1140">
        <v>3480.9259999999999</v>
      </c>
      <c r="E1140">
        <f t="shared" si="17"/>
        <v>74.336999999999989</v>
      </c>
    </row>
    <row r="1141" spans="1:5" hidden="1" x14ac:dyDescent="0.25">
      <c r="A1141" t="s">
        <v>23</v>
      </c>
      <c r="E1141">
        <f t="shared" si="17"/>
        <v>0</v>
      </c>
    </row>
    <row r="1142" spans="1:5" hidden="1" x14ac:dyDescent="0.25">
      <c r="A1142">
        <v>18000</v>
      </c>
      <c r="B1142">
        <v>6.3749551313291896E-3</v>
      </c>
      <c r="C1142">
        <v>3.9456223327247302</v>
      </c>
      <c r="D1142">
        <v>4.2724538538817702</v>
      </c>
      <c r="E1142">
        <f t="shared" si="17"/>
        <v>2.4550016352507003</v>
      </c>
    </row>
    <row r="1143" spans="1:5" hidden="1" x14ac:dyDescent="0.25">
      <c r="A1143" t="s">
        <v>214</v>
      </c>
      <c r="B1143" t="s">
        <v>1334</v>
      </c>
      <c r="E1143">
        <f t="shared" si="17"/>
        <v>0</v>
      </c>
    </row>
    <row r="1144" spans="1:5" hidden="1" x14ac:dyDescent="0.25">
      <c r="A1144" t="s">
        <v>216</v>
      </c>
      <c r="B1144" t="s">
        <v>1335</v>
      </c>
      <c r="E1144">
        <f t="shared" si="17"/>
        <v>0</v>
      </c>
    </row>
    <row r="1145" spans="1:5" hidden="1" x14ac:dyDescent="0.25">
      <c r="A1145" t="s">
        <v>252</v>
      </c>
      <c r="B1145" t="s">
        <v>1336</v>
      </c>
      <c r="E1145">
        <f t="shared" si="17"/>
        <v>0</v>
      </c>
    </row>
    <row r="1146" spans="1:5" hidden="1" x14ac:dyDescent="0.25">
      <c r="A1146" t="s">
        <v>253</v>
      </c>
      <c r="B1146" t="s">
        <v>1337</v>
      </c>
      <c r="E1146">
        <f t="shared" si="17"/>
        <v>0</v>
      </c>
    </row>
    <row r="1147" spans="1:5" hidden="1" x14ac:dyDescent="0.25">
      <c r="A1147" t="s">
        <v>254</v>
      </c>
      <c r="B1147" t="s">
        <v>1338</v>
      </c>
      <c r="E1147">
        <f t="shared" si="17"/>
        <v>0</v>
      </c>
    </row>
    <row r="1148" spans="1:5" hidden="1" x14ac:dyDescent="0.25">
      <c r="A1148" t="s">
        <v>255</v>
      </c>
      <c r="B1148" t="s">
        <v>1339</v>
      </c>
      <c r="E1148">
        <f t="shared" si="17"/>
        <v>0</v>
      </c>
    </row>
    <row r="1149" spans="1:5" hidden="1" x14ac:dyDescent="0.25">
      <c r="A1149" t="s">
        <v>256</v>
      </c>
      <c r="B1149" t="s">
        <v>1340</v>
      </c>
      <c r="E1149">
        <f t="shared" si="17"/>
        <v>0</v>
      </c>
    </row>
    <row r="1150" spans="1:5" hidden="1" x14ac:dyDescent="0.25">
      <c r="A1150" t="s">
        <v>257</v>
      </c>
      <c r="B1150" t="s">
        <v>1341</v>
      </c>
      <c r="E1150">
        <f t="shared" si="17"/>
        <v>0</v>
      </c>
    </row>
    <row r="1151" spans="1:5" hidden="1" x14ac:dyDescent="0.25">
      <c r="A1151" t="s">
        <v>258</v>
      </c>
      <c r="B1151" t="s">
        <v>1342</v>
      </c>
      <c r="E1151">
        <f t="shared" si="17"/>
        <v>0</v>
      </c>
    </row>
    <row r="1152" spans="1:5" hidden="1" x14ac:dyDescent="0.25">
      <c r="A1152" t="s">
        <v>259</v>
      </c>
      <c r="B1152" t="s">
        <v>1343</v>
      </c>
      <c r="E1152">
        <f t="shared" si="17"/>
        <v>0</v>
      </c>
    </row>
    <row r="1153" spans="1:5" hidden="1" x14ac:dyDescent="0.25">
      <c r="A1153">
        <v>132.19811100000001</v>
      </c>
      <c r="B1153">
        <v>133.21804</v>
      </c>
      <c r="C1153">
        <v>2.3241909999999999</v>
      </c>
      <c r="D1153">
        <v>3554.42</v>
      </c>
      <c r="E1153">
        <f t="shared" si="17"/>
        <v>73.494000000000142</v>
      </c>
    </row>
    <row r="1154" spans="1:5" hidden="1" x14ac:dyDescent="0.25">
      <c r="A1154" t="s">
        <v>24</v>
      </c>
      <c r="E1154">
        <f t="shared" si="17"/>
        <v>0</v>
      </c>
    </row>
    <row r="1155" spans="1:5" hidden="1" x14ac:dyDescent="0.25">
      <c r="A1155">
        <v>10000</v>
      </c>
      <c r="B1155">
        <v>6.7989300794078196E-3</v>
      </c>
      <c r="C1155">
        <v>3.60452730892036</v>
      </c>
      <c r="D1155">
        <v>1.9764787745363599</v>
      </c>
      <c r="E1155">
        <f t="shared" si="17"/>
        <v>-2.2959750793454106</v>
      </c>
    </row>
    <row r="1156" spans="1:5" hidden="1" x14ac:dyDescent="0.25">
      <c r="A1156" t="s">
        <v>253</v>
      </c>
      <c r="B1156" t="s">
        <v>1344</v>
      </c>
      <c r="E1156">
        <f t="shared" si="17"/>
        <v>0</v>
      </c>
    </row>
    <row r="1157" spans="1:5" hidden="1" x14ac:dyDescent="0.25">
      <c r="A1157" t="s">
        <v>259</v>
      </c>
      <c r="B1157" t="s">
        <v>1345</v>
      </c>
      <c r="E1157">
        <f t="shared" si="17"/>
        <v>0</v>
      </c>
    </row>
    <row r="1158" spans="1:5" hidden="1" x14ac:dyDescent="0.25">
      <c r="A1158" t="s">
        <v>233</v>
      </c>
      <c r="B1158" t="s">
        <v>1346</v>
      </c>
      <c r="E1158">
        <f t="shared" si="17"/>
        <v>0</v>
      </c>
    </row>
    <row r="1159" spans="1:5" hidden="1" x14ac:dyDescent="0.25">
      <c r="A1159" t="s">
        <v>233</v>
      </c>
      <c r="B1159" t="s">
        <v>1347</v>
      </c>
      <c r="E1159">
        <f t="shared" si="17"/>
        <v>0</v>
      </c>
    </row>
    <row r="1160" spans="1:5" hidden="1" x14ac:dyDescent="0.25">
      <c r="A1160" t="s">
        <v>260</v>
      </c>
      <c r="B1160" t="s">
        <v>1348</v>
      </c>
      <c r="E1160">
        <f t="shared" si="17"/>
        <v>0</v>
      </c>
    </row>
    <row r="1161" spans="1:5" hidden="1" x14ac:dyDescent="0.25">
      <c r="A1161" t="s">
        <v>261</v>
      </c>
      <c r="B1161" t="s">
        <v>1349</v>
      </c>
      <c r="E1161">
        <f t="shared" si="17"/>
        <v>0</v>
      </c>
    </row>
    <row r="1162" spans="1:5" hidden="1" x14ac:dyDescent="0.25">
      <c r="A1162" t="s">
        <v>228</v>
      </c>
      <c r="B1162" t="s">
        <v>1350</v>
      </c>
      <c r="E1162">
        <f t="shared" si="17"/>
        <v>0</v>
      </c>
    </row>
    <row r="1163" spans="1:5" hidden="1" x14ac:dyDescent="0.25">
      <c r="A1163" t="s">
        <v>211</v>
      </c>
      <c r="B1163" t="s">
        <v>1351</v>
      </c>
      <c r="E1163">
        <f t="shared" si="17"/>
        <v>0</v>
      </c>
    </row>
    <row r="1164" spans="1:5" hidden="1" x14ac:dyDescent="0.25">
      <c r="A1164" t="s">
        <v>262</v>
      </c>
      <c r="B1164" t="s">
        <v>1352</v>
      </c>
      <c r="E1164">
        <f t="shared" si="17"/>
        <v>0</v>
      </c>
    </row>
    <row r="1165" spans="1:5" hidden="1" x14ac:dyDescent="0.25">
      <c r="A1165" t="s">
        <v>217</v>
      </c>
      <c r="B1165" t="s">
        <v>1353</v>
      </c>
      <c r="E1165">
        <f t="shared" si="17"/>
        <v>0</v>
      </c>
    </row>
    <row r="1166" spans="1:5" hidden="1" x14ac:dyDescent="0.25">
      <c r="A1166">
        <v>117.897285</v>
      </c>
      <c r="B1166">
        <v>128.78994499999999</v>
      </c>
      <c r="C1166">
        <v>4.8455659999999998</v>
      </c>
      <c r="D1166">
        <v>3652.9319999999998</v>
      </c>
      <c r="E1166">
        <f t="shared" ref="E1166:E1229" si="18">D1166-D1153</f>
        <v>98.511999999999716</v>
      </c>
    </row>
    <row r="1167" spans="1:5" hidden="1" x14ac:dyDescent="0.25">
      <c r="A1167" t="s">
        <v>25</v>
      </c>
      <c r="E1167">
        <f t="shared" si="18"/>
        <v>0</v>
      </c>
    </row>
    <row r="1168" spans="1:5" hidden="1" x14ac:dyDescent="0.25">
      <c r="A1168">
        <v>16000</v>
      </c>
      <c r="B1168" s="50">
        <v>2.24486251539338E-4</v>
      </c>
      <c r="C1168">
        <v>4.8216695008146999</v>
      </c>
      <c r="D1168">
        <v>0.78190128467372</v>
      </c>
      <c r="E1168">
        <f t="shared" si="18"/>
        <v>-1.19457748986264</v>
      </c>
    </row>
    <row r="1169" spans="1:5" hidden="1" x14ac:dyDescent="0.25">
      <c r="A1169" t="s">
        <v>233</v>
      </c>
      <c r="B1169" t="s">
        <v>1354</v>
      </c>
      <c r="E1169">
        <f t="shared" si="18"/>
        <v>0</v>
      </c>
    </row>
    <row r="1170" spans="1:5" hidden="1" x14ac:dyDescent="0.25">
      <c r="A1170" t="s">
        <v>263</v>
      </c>
      <c r="B1170" t="s">
        <v>1355</v>
      </c>
      <c r="E1170">
        <f t="shared" si="18"/>
        <v>0</v>
      </c>
    </row>
    <row r="1171" spans="1:5" hidden="1" x14ac:dyDescent="0.25">
      <c r="A1171" t="s">
        <v>260</v>
      </c>
      <c r="B1171" t="s">
        <v>1356</v>
      </c>
      <c r="E1171">
        <f t="shared" si="18"/>
        <v>0</v>
      </c>
    </row>
    <row r="1172" spans="1:5" hidden="1" x14ac:dyDescent="0.25">
      <c r="A1172" t="s">
        <v>264</v>
      </c>
      <c r="B1172" t="s">
        <v>1357</v>
      </c>
      <c r="E1172">
        <f t="shared" si="18"/>
        <v>0</v>
      </c>
    </row>
    <row r="1173" spans="1:5" hidden="1" x14ac:dyDescent="0.25">
      <c r="A1173" t="s">
        <v>211</v>
      </c>
      <c r="B1173" t="s">
        <v>1358</v>
      </c>
      <c r="E1173">
        <f t="shared" si="18"/>
        <v>0</v>
      </c>
    </row>
    <row r="1174" spans="1:5" hidden="1" x14ac:dyDescent="0.25">
      <c r="A1174" t="s">
        <v>265</v>
      </c>
      <c r="B1174" t="s">
        <v>1359</v>
      </c>
      <c r="E1174">
        <f t="shared" si="18"/>
        <v>0</v>
      </c>
    </row>
    <row r="1175" spans="1:5" hidden="1" x14ac:dyDescent="0.25">
      <c r="A1175" t="s">
        <v>228</v>
      </c>
      <c r="B1175" t="s">
        <v>1360</v>
      </c>
      <c r="E1175">
        <f t="shared" si="18"/>
        <v>0</v>
      </c>
    </row>
    <row r="1176" spans="1:5" hidden="1" x14ac:dyDescent="0.25">
      <c r="A1176" t="s">
        <v>233</v>
      </c>
      <c r="B1176" t="s">
        <v>1361</v>
      </c>
      <c r="E1176">
        <f t="shared" si="18"/>
        <v>0</v>
      </c>
    </row>
    <row r="1177" spans="1:5" hidden="1" x14ac:dyDescent="0.25">
      <c r="A1177" t="s">
        <v>213</v>
      </c>
      <c r="B1177" t="s">
        <v>1362</v>
      </c>
      <c r="E1177">
        <f t="shared" si="18"/>
        <v>0</v>
      </c>
    </row>
    <row r="1178" spans="1:5" hidden="1" x14ac:dyDescent="0.25">
      <c r="A1178" t="s">
        <v>212</v>
      </c>
      <c r="B1178" t="s">
        <v>1363</v>
      </c>
      <c r="E1178">
        <f t="shared" si="18"/>
        <v>0</v>
      </c>
    </row>
    <row r="1179" spans="1:5" hidden="1" x14ac:dyDescent="0.25">
      <c r="A1179">
        <v>117.897285</v>
      </c>
      <c r="B1179">
        <v>125.620679</v>
      </c>
      <c r="C1179">
        <v>4.4532350000000003</v>
      </c>
      <c r="D1179">
        <v>3705.1590000000001</v>
      </c>
      <c r="E1179">
        <f t="shared" si="18"/>
        <v>52.227000000000317</v>
      </c>
    </row>
    <row r="1180" spans="1:5" hidden="1" x14ac:dyDescent="0.25">
      <c r="A1180" t="s">
        <v>26</v>
      </c>
      <c r="E1180">
        <f t="shared" si="18"/>
        <v>0</v>
      </c>
    </row>
    <row r="1181" spans="1:5" hidden="1" x14ac:dyDescent="0.25">
      <c r="A1181">
        <v>12000</v>
      </c>
      <c r="B1181">
        <v>6.0777590641207697E-3</v>
      </c>
      <c r="C1181">
        <v>3.9880642579629701</v>
      </c>
      <c r="D1181">
        <v>0.45592191061652898</v>
      </c>
      <c r="E1181">
        <f t="shared" si="18"/>
        <v>-0.32597937405719102</v>
      </c>
    </row>
    <row r="1182" spans="1:5" hidden="1" x14ac:dyDescent="0.25">
      <c r="A1182" t="s">
        <v>232</v>
      </c>
      <c r="B1182" t="s">
        <v>1364</v>
      </c>
      <c r="E1182">
        <f t="shared" si="18"/>
        <v>0</v>
      </c>
    </row>
    <row r="1183" spans="1:5" hidden="1" x14ac:dyDescent="0.25">
      <c r="A1183" t="s">
        <v>213</v>
      </c>
      <c r="B1183" t="s">
        <v>1365</v>
      </c>
      <c r="E1183">
        <f t="shared" si="18"/>
        <v>0</v>
      </c>
    </row>
    <row r="1184" spans="1:5" hidden="1" x14ac:dyDescent="0.25">
      <c r="A1184" t="s">
        <v>237</v>
      </c>
      <c r="B1184" t="s">
        <v>1366</v>
      </c>
      <c r="E1184">
        <f t="shared" si="18"/>
        <v>0</v>
      </c>
    </row>
    <row r="1185" spans="1:5" hidden="1" x14ac:dyDescent="0.25">
      <c r="A1185" t="s">
        <v>266</v>
      </c>
      <c r="B1185" t="s">
        <v>1367</v>
      </c>
      <c r="E1185">
        <f t="shared" si="18"/>
        <v>0</v>
      </c>
    </row>
    <row r="1186" spans="1:5" hidden="1" x14ac:dyDescent="0.25">
      <c r="A1186" t="s">
        <v>228</v>
      </c>
      <c r="B1186" t="s">
        <v>1368</v>
      </c>
      <c r="E1186">
        <f t="shared" si="18"/>
        <v>0</v>
      </c>
    </row>
    <row r="1187" spans="1:5" hidden="1" x14ac:dyDescent="0.25">
      <c r="A1187" t="s">
        <v>214</v>
      </c>
      <c r="B1187" t="s">
        <v>1369</v>
      </c>
      <c r="E1187">
        <f t="shared" si="18"/>
        <v>0</v>
      </c>
    </row>
    <row r="1188" spans="1:5" hidden="1" x14ac:dyDescent="0.25">
      <c r="A1188" t="s">
        <v>211</v>
      </c>
      <c r="B1188" t="s">
        <v>1370</v>
      </c>
      <c r="E1188">
        <f t="shared" si="18"/>
        <v>0</v>
      </c>
    </row>
    <row r="1189" spans="1:5" hidden="1" x14ac:dyDescent="0.25">
      <c r="A1189" t="s">
        <v>217</v>
      </c>
      <c r="B1189" t="s">
        <v>1371</v>
      </c>
      <c r="E1189">
        <f t="shared" si="18"/>
        <v>0</v>
      </c>
    </row>
    <row r="1190" spans="1:5" hidden="1" x14ac:dyDescent="0.25">
      <c r="A1190" t="s">
        <v>212</v>
      </c>
      <c r="B1190" t="s">
        <v>1372</v>
      </c>
      <c r="E1190">
        <f t="shared" si="18"/>
        <v>0</v>
      </c>
    </row>
    <row r="1191" spans="1:5" hidden="1" x14ac:dyDescent="0.25">
      <c r="A1191" t="s">
        <v>212</v>
      </c>
      <c r="B1191" t="s">
        <v>1373</v>
      </c>
      <c r="E1191">
        <f t="shared" si="18"/>
        <v>0</v>
      </c>
    </row>
    <row r="1192" spans="1:5" hidden="1" x14ac:dyDescent="0.25">
      <c r="A1192">
        <v>117.897285</v>
      </c>
      <c r="B1192">
        <v>127.902924</v>
      </c>
      <c r="C1192">
        <v>5.7980799999999997</v>
      </c>
      <c r="D1192">
        <v>3739.567</v>
      </c>
      <c r="E1192">
        <f t="shared" si="18"/>
        <v>34.407999999999902</v>
      </c>
    </row>
    <row r="1193" spans="1:5" hidden="1" x14ac:dyDescent="0.25">
      <c r="A1193" t="s">
        <v>27</v>
      </c>
      <c r="E1193">
        <f t="shared" si="18"/>
        <v>0</v>
      </c>
    </row>
    <row r="1194" spans="1:5" hidden="1" x14ac:dyDescent="0.25">
      <c r="A1194">
        <v>15000</v>
      </c>
      <c r="B1194">
        <v>9.0455111547289996E-3</v>
      </c>
      <c r="C1194">
        <v>3.0799134318597501</v>
      </c>
      <c r="D1194">
        <v>0.49689055315636699</v>
      </c>
      <c r="E1194">
        <f t="shared" si="18"/>
        <v>4.0968642539838007E-2</v>
      </c>
    </row>
    <row r="1195" spans="1:5" hidden="1" x14ac:dyDescent="0.25">
      <c r="A1195" t="s">
        <v>212</v>
      </c>
      <c r="B1195" t="s">
        <v>1374</v>
      </c>
      <c r="E1195">
        <f t="shared" si="18"/>
        <v>0</v>
      </c>
    </row>
    <row r="1196" spans="1:5" hidden="1" x14ac:dyDescent="0.25">
      <c r="A1196" t="s">
        <v>237</v>
      </c>
      <c r="B1196" t="s">
        <v>1375</v>
      </c>
      <c r="E1196">
        <f t="shared" si="18"/>
        <v>0</v>
      </c>
    </row>
    <row r="1197" spans="1:5" hidden="1" x14ac:dyDescent="0.25">
      <c r="A1197" t="s">
        <v>212</v>
      </c>
      <c r="B1197" t="s">
        <v>1376</v>
      </c>
      <c r="E1197">
        <f t="shared" si="18"/>
        <v>0</v>
      </c>
    </row>
    <row r="1198" spans="1:5" hidden="1" x14ac:dyDescent="0.25">
      <c r="A1198" t="s">
        <v>267</v>
      </c>
      <c r="B1198" t="s">
        <v>1377</v>
      </c>
      <c r="E1198">
        <f t="shared" si="18"/>
        <v>0</v>
      </c>
    </row>
    <row r="1199" spans="1:5" hidden="1" x14ac:dyDescent="0.25">
      <c r="A1199" t="s">
        <v>230</v>
      </c>
      <c r="B1199" t="s">
        <v>1378</v>
      </c>
      <c r="E1199">
        <f t="shared" si="18"/>
        <v>0</v>
      </c>
    </row>
    <row r="1200" spans="1:5" hidden="1" x14ac:dyDescent="0.25">
      <c r="A1200" t="s">
        <v>230</v>
      </c>
      <c r="B1200" t="s">
        <v>1379</v>
      </c>
      <c r="E1200">
        <f t="shared" si="18"/>
        <v>0</v>
      </c>
    </row>
    <row r="1201" spans="1:5" hidden="1" x14ac:dyDescent="0.25">
      <c r="A1201" t="s">
        <v>212</v>
      </c>
      <c r="B1201" t="s">
        <v>1380</v>
      </c>
      <c r="E1201">
        <f t="shared" si="18"/>
        <v>0</v>
      </c>
    </row>
    <row r="1202" spans="1:5" hidden="1" x14ac:dyDescent="0.25">
      <c r="A1202" t="s">
        <v>260</v>
      </c>
      <c r="B1202" t="s">
        <v>1381</v>
      </c>
      <c r="E1202">
        <f t="shared" si="18"/>
        <v>0</v>
      </c>
    </row>
    <row r="1203" spans="1:5" hidden="1" x14ac:dyDescent="0.25">
      <c r="A1203" t="s">
        <v>212</v>
      </c>
      <c r="B1203" t="s">
        <v>1382</v>
      </c>
      <c r="E1203">
        <f t="shared" si="18"/>
        <v>0</v>
      </c>
    </row>
    <row r="1204" spans="1:5" hidden="1" x14ac:dyDescent="0.25">
      <c r="A1204" t="s">
        <v>230</v>
      </c>
      <c r="B1204" t="s">
        <v>1378</v>
      </c>
      <c r="E1204">
        <f t="shared" si="18"/>
        <v>0</v>
      </c>
    </row>
    <row r="1205" spans="1:5" hidden="1" x14ac:dyDescent="0.25">
      <c r="A1205">
        <v>118.067967</v>
      </c>
      <c r="B1205">
        <v>125.052361</v>
      </c>
      <c r="C1205">
        <v>2.4544589999999999</v>
      </c>
      <c r="D1205">
        <v>3783.4070000000002</v>
      </c>
      <c r="E1205">
        <f t="shared" si="18"/>
        <v>43.840000000000146</v>
      </c>
    </row>
    <row r="1206" spans="1:5" hidden="1" x14ac:dyDescent="0.25">
      <c r="A1206" t="s">
        <v>28</v>
      </c>
      <c r="E1206">
        <f t="shared" si="18"/>
        <v>0</v>
      </c>
    </row>
    <row r="1207" spans="1:5" hidden="1" x14ac:dyDescent="0.25">
      <c r="A1207">
        <v>10000</v>
      </c>
      <c r="B1207">
        <v>7.4713969403830101E-3</v>
      </c>
      <c r="C1207">
        <v>3.4699920464962499</v>
      </c>
      <c r="D1207">
        <v>1.34766894128006</v>
      </c>
      <c r="E1207">
        <f t="shared" si="18"/>
        <v>0.850778388123693</v>
      </c>
    </row>
    <row r="1208" spans="1:5" hidden="1" x14ac:dyDescent="0.25">
      <c r="A1208" t="s">
        <v>268</v>
      </c>
      <c r="B1208" t="s">
        <v>1383</v>
      </c>
      <c r="E1208">
        <f t="shared" si="18"/>
        <v>0</v>
      </c>
    </row>
    <row r="1209" spans="1:5" hidden="1" x14ac:dyDescent="0.25">
      <c r="A1209" t="s">
        <v>269</v>
      </c>
      <c r="B1209" t="s">
        <v>1384</v>
      </c>
      <c r="E1209">
        <f t="shared" si="18"/>
        <v>0</v>
      </c>
    </row>
    <row r="1210" spans="1:5" hidden="1" x14ac:dyDescent="0.25">
      <c r="A1210" t="s">
        <v>232</v>
      </c>
      <c r="B1210" t="s">
        <v>1385</v>
      </c>
      <c r="E1210">
        <f t="shared" si="18"/>
        <v>0</v>
      </c>
    </row>
    <row r="1211" spans="1:5" hidden="1" x14ac:dyDescent="0.25">
      <c r="A1211" t="s">
        <v>213</v>
      </c>
      <c r="B1211" t="s">
        <v>1386</v>
      </c>
      <c r="E1211">
        <f t="shared" si="18"/>
        <v>0</v>
      </c>
    </row>
    <row r="1212" spans="1:5" hidden="1" x14ac:dyDescent="0.25">
      <c r="A1212" t="s">
        <v>214</v>
      </c>
      <c r="B1212" t="s">
        <v>1387</v>
      </c>
      <c r="E1212">
        <f t="shared" si="18"/>
        <v>0</v>
      </c>
    </row>
    <row r="1213" spans="1:5" hidden="1" x14ac:dyDescent="0.25">
      <c r="A1213" t="s">
        <v>228</v>
      </c>
      <c r="B1213" t="s">
        <v>1388</v>
      </c>
      <c r="E1213">
        <f t="shared" si="18"/>
        <v>0</v>
      </c>
    </row>
    <row r="1214" spans="1:5" hidden="1" x14ac:dyDescent="0.25">
      <c r="A1214" t="s">
        <v>268</v>
      </c>
      <c r="B1214" t="s">
        <v>1389</v>
      </c>
      <c r="E1214">
        <f t="shared" si="18"/>
        <v>0</v>
      </c>
    </row>
    <row r="1215" spans="1:5" hidden="1" x14ac:dyDescent="0.25">
      <c r="A1215" t="s">
        <v>228</v>
      </c>
      <c r="B1215" t="s">
        <v>1390</v>
      </c>
      <c r="E1215">
        <f t="shared" si="18"/>
        <v>0</v>
      </c>
    </row>
    <row r="1216" spans="1:5" hidden="1" x14ac:dyDescent="0.25">
      <c r="A1216" t="s">
        <v>213</v>
      </c>
      <c r="B1216" t="s">
        <v>1391</v>
      </c>
      <c r="E1216">
        <f t="shared" si="18"/>
        <v>0</v>
      </c>
    </row>
    <row r="1217" spans="1:5" hidden="1" x14ac:dyDescent="0.25">
      <c r="A1217" t="s">
        <v>214</v>
      </c>
      <c r="B1217" t="s">
        <v>1392</v>
      </c>
      <c r="E1217">
        <f t="shared" si="18"/>
        <v>0</v>
      </c>
    </row>
    <row r="1218" spans="1:5" hidden="1" x14ac:dyDescent="0.25">
      <c r="A1218">
        <v>118.69893</v>
      </c>
      <c r="B1218">
        <v>130.65165400000001</v>
      </c>
      <c r="C1218">
        <v>4.2054200000000002</v>
      </c>
      <c r="D1218">
        <v>3888.0949999999998</v>
      </c>
      <c r="E1218">
        <f t="shared" si="18"/>
        <v>104.68799999999965</v>
      </c>
    </row>
    <row r="1219" spans="1:5" hidden="1" x14ac:dyDescent="0.25">
      <c r="A1219" t="s">
        <v>29</v>
      </c>
      <c r="E1219">
        <f t="shared" si="18"/>
        <v>0</v>
      </c>
    </row>
    <row r="1220" spans="1:5" hidden="1" x14ac:dyDescent="0.25">
      <c r="A1220">
        <v>13000</v>
      </c>
      <c r="B1220">
        <v>5.3692292413261402E-3</v>
      </c>
      <c r="C1220">
        <v>1.56629719332975</v>
      </c>
      <c r="D1220">
        <v>0.520867677566212</v>
      </c>
      <c r="E1220">
        <f t="shared" si="18"/>
        <v>-0.82680126371384799</v>
      </c>
    </row>
    <row r="1221" spans="1:5" hidden="1" x14ac:dyDescent="0.25">
      <c r="A1221" t="s">
        <v>212</v>
      </c>
      <c r="B1221" t="s">
        <v>1393</v>
      </c>
      <c r="E1221">
        <f t="shared" si="18"/>
        <v>0</v>
      </c>
    </row>
    <row r="1222" spans="1:5" hidden="1" x14ac:dyDescent="0.25">
      <c r="A1222" t="s">
        <v>270</v>
      </c>
      <c r="B1222" t="s">
        <v>1394</v>
      </c>
      <c r="E1222">
        <f t="shared" si="18"/>
        <v>0</v>
      </c>
    </row>
    <row r="1223" spans="1:5" hidden="1" x14ac:dyDescent="0.25">
      <c r="A1223" t="s">
        <v>212</v>
      </c>
      <c r="B1223" t="s">
        <v>1395</v>
      </c>
      <c r="E1223">
        <f t="shared" si="18"/>
        <v>0</v>
      </c>
    </row>
    <row r="1224" spans="1:5" hidden="1" x14ac:dyDescent="0.25">
      <c r="A1224" t="s">
        <v>212</v>
      </c>
      <c r="B1224" t="s">
        <v>1396</v>
      </c>
      <c r="E1224">
        <f t="shared" si="18"/>
        <v>0</v>
      </c>
    </row>
    <row r="1225" spans="1:5" hidden="1" x14ac:dyDescent="0.25">
      <c r="A1225" t="s">
        <v>260</v>
      </c>
      <c r="B1225" t="s">
        <v>1397</v>
      </c>
      <c r="E1225">
        <f t="shared" si="18"/>
        <v>0</v>
      </c>
    </row>
    <row r="1226" spans="1:5" hidden="1" x14ac:dyDescent="0.25">
      <c r="A1226" t="s">
        <v>232</v>
      </c>
      <c r="B1226" t="s">
        <v>1398</v>
      </c>
      <c r="E1226">
        <f t="shared" si="18"/>
        <v>0</v>
      </c>
    </row>
    <row r="1227" spans="1:5" hidden="1" x14ac:dyDescent="0.25">
      <c r="A1227" t="s">
        <v>260</v>
      </c>
      <c r="B1227" t="s">
        <v>1399</v>
      </c>
      <c r="E1227">
        <f t="shared" si="18"/>
        <v>0</v>
      </c>
    </row>
    <row r="1228" spans="1:5" hidden="1" x14ac:dyDescent="0.25">
      <c r="A1228" t="s">
        <v>260</v>
      </c>
      <c r="B1228" t="s">
        <v>1400</v>
      </c>
      <c r="E1228">
        <f t="shared" si="18"/>
        <v>0</v>
      </c>
    </row>
    <row r="1229" spans="1:5" hidden="1" x14ac:dyDescent="0.25">
      <c r="A1229" t="s">
        <v>212</v>
      </c>
      <c r="B1229" t="s">
        <v>1401</v>
      </c>
      <c r="E1229">
        <f t="shared" si="18"/>
        <v>0</v>
      </c>
    </row>
    <row r="1230" spans="1:5" hidden="1" x14ac:dyDescent="0.25">
      <c r="A1230" t="s">
        <v>233</v>
      </c>
      <c r="B1230" t="s">
        <v>1402</v>
      </c>
      <c r="E1230">
        <f t="shared" ref="E1230:E1293" si="19">D1230-D1217</f>
        <v>0</v>
      </c>
    </row>
    <row r="1231" spans="1:5" hidden="1" x14ac:dyDescent="0.25">
      <c r="A1231">
        <v>125.790997</v>
      </c>
      <c r="B1231">
        <v>127.000355</v>
      </c>
      <c r="C1231">
        <v>2.513703</v>
      </c>
      <c r="D1231">
        <v>3934.4369999999999</v>
      </c>
      <c r="E1231">
        <f t="shared" si="19"/>
        <v>46.342000000000098</v>
      </c>
    </row>
    <row r="1232" spans="1:5" hidden="1" x14ac:dyDescent="0.25">
      <c r="A1232" t="s">
        <v>30</v>
      </c>
      <c r="E1232">
        <f t="shared" si="19"/>
        <v>0</v>
      </c>
    </row>
    <row r="1233" spans="1:5" hidden="1" x14ac:dyDescent="0.25">
      <c r="A1233">
        <v>15000</v>
      </c>
      <c r="B1233">
        <v>1.0447745940206799E-3</v>
      </c>
      <c r="C1233">
        <v>1.4094407745703801</v>
      </c>
      <c r="D1233">
        <v>0.81513454069854696</v>
      </c>
      <c r="E1233">
        <f t="shared" si="19"/>
        <v>0.29426686313233497</v>
      </c>
    </row>
    <row r="1234" spans="1:5" hidden="1" x14ac:dyDescent="0.25">
      <c r="A1234" t="s">
        <v>213</v>
      </c>
      <c r="B1234" t="s">
        <v>1403</v>
      </c>
      <c r="E1234">
        <f t="shared" si="19"/>
        <v>0</v>
      </c>
    </row>
    <row r="1235" spans="1:5" hidden="1" x14ac:dyDescent="0.25">
      <c r="A1235" t="s">
        <v>212</v>
      </c>
      <c r="B1235" t="s">
        <v>1404</v>
      </c>
      <c r="E1235">
        <f t="shared" si="19"/>
        <v>0</v>
      </c>
    </row>
    <row r="1236" spans="1:5" hidden="1" x14ac:dyDescent="0.25">
      <c r="A1236" t="s">
        <v>211</v>
      </c>
      <c r="B1236" t="s">
        <v>1405</v>
      </c>
      <c r="E1236">
        <f t="shared" si="19"/>
        <v>0</v>
      </c>
    </row>
    <row r="1237" spans="1:5" hidden="1" x14ac:dyDescent="0.25">
      <c r="A1237" t="s">
        <v>271</v>
      </c>
      <c r="B1237" t="s">
        <v>1406</v>
      </c>
      <c r="E1237">
        <f t="shared" si="19"/>
        <v>0</v>
      </c>
    </row>
    <row r="1238" spans="1:5" hidden="1" x14ac:dyDescent="0.25">
      <c r="A1238" t="s">
        <v>232</v>
      </c>
      <c r="B1238" t="s">
        <v>1407</v>
      </c>
      <c r="E1238">
        <f t="shared" si="19"/>
        <v>0</v>
      </c>
    </row>
    <row r="1239" spans="1:5" hidden="1" x14ac:dyDescent="0.25">
      <c r="A1239" t="s">
        <v>233</v>
      </c>
      <c r="B1239" t="s">
        <v>1408</v>
      </c>
      <c r="E1239">
        <f t="shared" si="19"/>
        <v>0</v>
      </c>
    </row>
    <row r="1240" spans="1:5" hidden="1" x14ac:dyDescent="0.25">
      <c r="A1240" t="s">
        <v>272</v>
      </c>
      <c r="B1240" t="s">
        <v>1409</v>
      </c>
      <c r="E1240">
        <f t="shared" si="19"/>
        <v>0</v>
      </c>
    </row>
    <row r="1241" spans="1:5" hidden="1" x14ac:dyDescent="0.25">
      <c r="A1241" t="s">
        <v>270</v>
      </c>
      <c r="B1241" t="s">
        <v>1410</v>
      </c>
      <c r="E1241">
        <f t="shared" si="19"/>
        <v>0</v>
      </c>
    </row>
    <row r="1242" spans="1:5" hidden="1" x14ac:dyDescent="0.25">
      <c r="A1242" t="s">
        <v>233</v>
      </c>
      <c r="B1242" t="s">
        <v>1411</v>
      </c>
      <c r="E1242">
        <f t="shared" si="19"/>
        <v>0</v>
      </c>
    </row>
    <row r="1243" spans="1:5" hidden="1" x14ac:dyDescent="0.25">
      <c r="A1243" t="s">
        <v>273</v>
      </c>
      <c r="B1243" t="s">
        <v>1412</v>
      </c>
      <c r="E1243">
        <f t="shared" si="19"/>
        <v>0</v>
      </c>
    </row>
    <row r="1244" spans="1:5" hidden="1" x14ac:dyDescent="0.25">
      <c r="A1244">
        <v>117.897285</v>
      </c>
      <c r="B1244">
        <v>126.17152</v>
      </c>
      <c r="C1244">
        <v>4.9850750000000001</v>
      </c>
      <c r="D1244">
        <v>3986.9369999999999</v>
      </c>
      <c r="E1244">
        <f t="shared" si="19"/>
        <v>52.5</v>
      </c>
    </row>
    <row r="1245" spans="1:5" hidden="1" x14ac:dyDescent="0.25">
      <c r="A1245" t="s">
        <v>31</v>
      </c>
      <c r="E1245">
        <f t="shared" si="19"/>
        <v>0</v>
      </c>
    </row>
    <row r="1246" spans="1:5" hidden="1" x14ac:dyDescent="0.25">
      <c r="A1246">
        <v>18000</v>
      </c>
      <c r="B1246">
        <v>9.2862637949590408E-3</v>
      </c>
      <c r="C1246">
        <v>4.8055619591509098</v>
      </c>
      <c r="D1246">
        <v>1.22855374787247</v>
      </c>
      <c r="E1246">
        <f t="shared" si="19"/>
        <v>0.413419207173923</v>
      </c>
    </row>
    <row r="1247" spans="1:5" hidden="1" x14ac:dyDescent="0.25">
      <c r="A1247" t="s">
        <v>274</v>
      </c>
      <c r="B1247" t="s">
        <v>1413</v>
      </c>
      <c r="E1247">
        <f t="shared" si="19"/>
        <v>0</v>
      </c>
    </row>
    <row r="1248" spans="1:5" hidden="1" x14ac:dyDescent="0.25">
      <c r="A1248" t="s">
        <v>275</v>
      </c>
      <c r="B1248" t="s">
        <v>1414</v>
      </c>
      <c r="E1248">
        <f t="shared" si="19"/>
        <v>0</v>
      </c>
    </row>
    <row r="1249" spans="1:5" hidden="1" x14ac:dyDescent="0.25">
      <c r="A1249" t="s">
        <v>213</v>
      </c>
      <c r="B1249" t="s">
        <v>1415</v>
      </c>
      <c r="E1249">
        <f t="shared" si="19"/>
        <v>0</v>
      </c>
    </row>
    <row r="1250" spans="1:5" hidden="1" x14ac:dyDescent="0.25">
      <c r="A1250" t="s">
        <v>228</v>
      </c>
      <c r="B1250" t="s">
        <v>1416</v>
      </c>
      <c r="E1250">
        <f t="shared" si="19"/>
        <v>0</v>
      </c>
    </row>
    <row r="1251" spans="1:5" hidden="1" x14ac:dyDescent="0.25">
      <c r="A1251" t="s">
        <v>276</v>
      </c>
      <c r="B1251" t="s">
        <v>1417</v>
      </c>
      <c r="E1251">
        <f t="shared" si="19"/>
        <v>0</v>
      </c>
    </row>
    <row r="1252" spans="1:5" hidden="1" x14ac:dyDescent="0.25">
      <c r="A1252" t="s">
        <v>236</v>
      </c>
      <c r="B1252" t="s">
        <v>1418</v>
      </c>
      <c r="E1252">
        <f t="shared" si="19"/>
        <v>0</v>
      </c>
    </row>
    <row r="1253" spans="1:5" hidden="1" x14ac:dyDescent="0.25">
      <c r="A1253" t="s">
        <v>277</v>
      </c>
      <c r="B1253" t="s">
        <v>1419</v>
      </c>
      <c r="E1253">
        <f t="shared" si="19"/>
        <v>0</v>
      </c>
    </row>
    <row r="1254" spans="1:5" hidden="1" x14ac:dyDescent="0.25">
      <c r="A1254" t="s">
        <v>229</v>
      </c>
      <c r="B1254" t="s">
        <v>1420</v>
      </c>
      <c r="E1254">
        <f t="shared" si="19"/>
        <v>0</v>
      </c>
    </row>
    <row r="1255" spans="1:5" hidden="1" x14ac:dyDescent="0.25">
      <c r="A1255" t="s">
        <v>232</v>
      </c>
      <c r="B1255" t="s">
        <v>1421</v>
      </c>
      <c r="E1255">
        <f t="shared" si="19"/>
        <v>0</v>
      </c>
    </row>
    <row r="1256" spans="1:5" hidden="1" x14ac:dyDescent="0.25">
      <c r="A1256" t="s">
        <v>278</v>
      </c>
      <c r="B1256" t="s">
        <v>1422</v>
      </c>
      <c r="E1256">
        <f t="shared" si="19"/>
        <v>0</v>
      </c>
    </row>
    <row r="1257" spans="1:5" hidden="1" x14ac:dyDescent="0.25">
      <c r="A1257">
        <v>125.790999</v>
      </c>
      <c r="B1257">
        <v>128.28219100000001</v>
      </c>
      <c r="C1257">
        <v>3.0897779999999999</v>
      </c>
      <c r="D1257">
        <v>4053.63</v>
      </c>
      <c r="E1257">
        <f t="shared" si="19"/>
        <v>66.693000000000211</v>
      </c>
    </row>
    <row r="1258" spans="1:5" hidden="1" x14ac:dyDescent="0.25">
      <c r="A1258" t="s">
        <v>32</v>
      </c>
      <c r="E1258">
        <f t="shared" si="19"/>
        <v>0</v>
      </c>
    </row>
    <row r="1259" spans="1:5" hidden="1" x14ac:dyDescent="0.25">
      <c r="A1259">
        <v>10000</v>
      </c>
      <c r="B1259">
        <v>8.5216800906451999E-3</v>
      </c>
      <c r="C1259">
        <v>0.54074762658256303</v>
      </c>
      <c r="D1259">
        <v>4.5879350110422203</v>
      </c>
      <c r="E1259">
        <f t="shared" si="19"/>
        <v>3.3593812631697504</v>
      </c>
    </row>
    <row r="1260" spans="1:5" hidden="1" x14ac:dyDescent="0.25">
      <c r="A1260" t="s">
        <v>279</v>
      </c>
      <c r="B1260" t="s">
        <v>1423</v>
      </c>
      <c r="E1260">
        <f t="shared" si="19"/>
        <v>0</v>
      </c>
    </row>
    <row r="1261" spans="1:5" hidden="1" x14ac:dyDescent="0.25">
      <c r="A1261" t="s">
        <v>280</v>
      </c>
      <c r="B1261" t="s">
        <v>1424</v>
      </c>
      <c r="E1261">
        <f t="shared" si="19"/>
        <v>0</v>
      </c>
    </row>
    <row r="1262" spans="1:5" hidden="1" x14ac:dyDescent="0.25">
      <c r="A1262" t="s">
        <v>281</v>
      </c>
      <c r="B1262" t="s">
        <v>1425</v>
      </c>
      <c r="E1262">
        <f t="shared" si="19"/>
        <v>0</v>
      </c>
    </row>
    <row r="1263" spans="1:5" hidden="1" x14ac:dyDescent="0.25">
      <c r="A1263" t="s">
        <v>223</v>
      </c>
      <c r="B1263" t="s">
        <v>1426</v>
      </c>
      <c r="E1263">
        <f t="shared" si="19"/>
        <v>0</v>
      </c>
    </row>
    <row r="1264" spans="1:5" hidden="1" x14ac:dyDescent="0.25">
      <c r="A1264" t="s">
        <v>282</v>
      </c>
      <c r="B1264" t="s">
        <v>1427</v>
      </c>
      <c r="E1264">
        <f t="shared" si="19"/>
        <v>0</v>
      </c>
    </row>
    <row r="1265" spans="1:5" hidden="1" x14ac:dyDescent="0.25">
      <c r="A1265" t="s">
        <v>283</v>
      </c>
      <c r="B1265" t="s">
        <v>1428</v>
      </c>
      <c r="E1265">
        <f t="shared" si="19"/>
        <v>0</v>
      </c>
    </row>
    <row r="1266" spans="1:5" hidden="1" x14ac:dyDescent="0.25">
      <c r="A1266" t="s">
        <v>284</v>
      </c>
      <c r="B1266" t="s">
        <v>1429</v>
      </c>
      <c r="E1266">
        <f t="shared" si="19"/>
        <v>0</v>
      </c>
    </row>
    <row r="1267" spans="1:5" hidden="1" x14ac:dyDescent="0.25">
      <c r="A1267" t="s">
        <v>285</v>
      </c>
      <c r="B1267" t="s">
        <v>1430</v>
      </c>
      <c r="E1267">
        <f t="shared" si="19"/>
        <v>0</v>
      </c>
    </row>
    <row r="1268" spans="1:5" hidden="1" x14ac:dyDescent="0.25">
      <c r="A1268" t="s">
        <v>286</v>
      </c>
      <c r="B1268" t="s">
        <v>1431</v>
      </c>
      <c r="E1268">
        <f t="shared" si="19"/>
        <v>0</v>
      </c>
    </row>
    <row r="1269" spans="1:5" hidden="1" x14ac:dyDescent="0.25">
      <c r="A1269" t="s">
        <v>287</v>
      </c>
      <c r="B1269" t="s">
        <v>1432</v>
      </c>
      <c r="E1269">
        <f t="shared" si="19"/>
        <v>0</v>
      </c>
    </row>
    <row r="1270" spans="1:5" hidden="1" x14ac:dyDescent="0.25">
      <c r="A1270">
        <v>126.95554</v>
      </c>
      <c r="B1270">
        <v>132.49077199999999</v>
      </c>
      <c r="C1270">
        <v>2.0017469999999999</v>
      </c>
      <c r="D1270">
        <v>4300.2179999999998</v>
      </c>
      <c r="E1270">
        <f t="shared" si="19"/>
        <v>246.58799999999974</v>
      </c>
    </row>
    <row r="1271" spans="1:5" hidden="1" x14ac:dyDescent="0.25">
      <c r="A1271" t="s">
        <v>33</v>
      </c>
      <c r="E1271">
        <f t="shared" si="19"/>
        <v>0</v>
      </c>
    </row>
    <row r="1272" spans="1:5" hidden="1" x14ac:dyDescent="0.25">
      <c r="A1272">
        <v>18000</v>
      </c>
      <c r="B1272">
        <v>5.8019551425341999E-3</v>
      </c>
      <c r="C1272">
        <v>4.1167646559201199</v>
      </c>
      <c r="D1272">
        <v>2.1580206147068601</v>
      </c>
      <c r="E1272">
        <f t="shared" si="19"/>
        <v>-2.4299143963353602</v>
      </c>
    </row>
    <row r="1273" spans="1:5" hidden="1" x14ac:dyDescent="0.25">
      <c r="A1273" t="s">
        <v>288</v>
      </c>
      <c r="B1273" t="s">
        <v>1433</v>
      </c>
      <c r="E1273">
        <f t="shared" si="19"/>
        <v>0</v>
      </c>
    </row>
    <row r="1274" spans="1:5" hidden="1" x14ac:dyDescent="0.25">
      <c r="A1274" t="s">
        <v>237</v>
      </c>
      <c r="B1274" t="s">
        <v>1434</v>
      </c>
      <c r="E1274">
        <f t="shared" si="19"/>
        <v>0</v>
      </c>
    </row>
    <row r="1275" spans="1:5" hidden="1" x14ac:dyDescent="0.25">
      <c r="A1275" t="s">
        <v>289</v>
      </c>
      <c r="B1275" t="s">
        <v>1435</v>
      </c>
      <c r="E1275">
        <f t="shared" si="19"/>
        <v>0</v>
      </c>
    </row>
    <row r="1276" spans="1:5" hidden="1" x14ac:dyDescent="0.25">
      <c r="A1276" t="s">
        <v>290</v>
      </c>
      <c r="B1276" t="s">
        <v>1436</v>
      </c>
      <c r="E1276">
        <f t="shared" si="19"/>
        <v>0</v>
      </c>
    </row>
    <row r="1277" spans="1:5" hidden="1" x14ac:dyDescent="0.25">
      <c r="A1277" t="s">
        <v>212</v>
      </c>
      <c r="B1277" t="s">
        <v>1437</v>
      </c>
      <c r="E1277">
        <f t="shared" si="19"/>
        <v>0</v>
      </c>
    </row>
    <row r="1278" spans="1:5" hidden="1" x14ac:dyDescent="0.25">
      <c r="A1278" t="s">
        <v>291</v>
      </c>
      <c r="B1278" t="s">
        <v>1438</v>
      </c>
      <c r="E1278">
        <f t="shared" si="19"/>
        <v>0</v>
      </c>
    </row>
    <row r="1279" spans="1:5" hidden="1" x14ac:dyDescent="0.25">
      <c r="A1279" t="s">
        <v>292</v>
      </c>
      <c r="B1279" t="s">
        <v>1439</v>
      </c>
      <c r="E1279">
        <f t="shared" si="19"/>
        <v>0</v>
      </c>
    </row>
    <row r="1280" spans="1:5" hidden="1" x14ac:dyDescent="0.25">
      <c r="A1280" t="s">
        <v>278</v>
      </c>
      <c r="B1280" t="s">
        <v>1440</v>
      </c>
      <c r="E1280">
        <f t="shared" si="19"/>
        <v>0</v>
      </c>
    </row>
    <row r="1281" spans="1:5" hidden="1" x14ac:dyDescent="0.25">
      <c r="A1281" t="s">
        <v>293</v>
      </c>
      <c r="B1281" t="s">
        <v>1441</v>
      </c>
      <c r="E1281">
        <f t="shared" si="19"/>
        <v>0</v>
      </c>
    </row>
    <row r="1282" spans="1:5" hidden="1" x14ac:dyDescent="0.25">
      <c r="A1282" t="s">
        <v>266</v>
      </c>
      <c r="B1282" t="s">
        <v>1442</v>
      </c>
      <c r="E1282">
        <f t="shared" si="19"/>
        <v>0</v>
      </c>
    </row>
    <row r="1283" spans="1:5" hidden="1" x14ac:dyDescent="0.25">
      <c r="A1283">
        <v>117.900051</v>
      </c>
      <c r="B1283">
        <v>127.69439300000001</v>
      </c>
      <c r="C1283">
        <v>7.1488350000000001</v>
      </c>
      <c r="D1283">
        <v>4377.3469999999998</v>
      </c>
      <c r="E1283">
        <f t="shared" si="19"/>
        <v>77.128999999999905</v>
      </c>
    </row>
    <row r="1284" spans="1:5" hidden="1" x14ac:dyDescent="0.25">
      <c r="A1284" t="s">
        <v>34</v>
      </c>
      <c r="E1284">
        <f t="shared" si="19"/>
        <v>0</v>
      </c>
    </row>
    <row r="1285" spans="1:5" hidden="1" x14ac:dyDescent="0.25">
      <c r="A1285">
        <v>19000</v>
      </c>
      <c r="B1285">
        <v>8.7732461340018202E-3</v>
      </c>
      <c r="C1285">
        <v>0.213515433322645</v>
      </c>
      <c r="D1285">
        <v>3.8040123390723202</v>
      </c>
      <c r="E1285">
        <f t="shared" si="19"/>
        <v>1.64599172436546</v>
      </c>
    </row>
    <row r="1286" spans="1:5" hidden="1" x14ac:dyDescent="0.25">
      <c r="A1286" t="s">
        <v>294</v>
      </c>
      <c r="B1286" t="s">
        <v>1443</v>
      </c>
      <c r="E1286">
        <f t="shared" si="19"/>
        <v>0</v>
      </c>
    </row>
    <row r="1287" spans="1:5" hidden="1" x14ac:dyDescent="0.25">
      <c r="A1287" t="s">
        <v>295</v>
      </c>
      <c r="B1287" t="s">
        <v>1444</v>
      </c>
      <c r="E1287">
        <f t="shared" si="19"/>
        <v>0</v>
      </c>
    </row>
    <row r="1288" spans="1:5" hidden="1" x14ac:dyDescent="0.25">
      <c r="A1288" t="s">
        <v>296</v>
      </c>
      <c r="B1288" t="s">
        <v>1445</v>
      </c>
      <c r="E1288">
        <f t="shared" si="19"/>
        <v>0</v>
      </c>
    </row>
    <row r="1289" spans="1:5" hidden="1" x14ac:dyDescent="0.25">
      <c r="A1289" t="s">
        <v>297</v>
      </c>
      <c r="B1289" t="s">
        <v>1446</v>
      </c>
      <c r="E1289">
        <f t="shared" si="19"/>
        <v>0</v>
      </c>
    </row>
    <row r="1290" spans="1:5" hidden="1" x14ac:dyDescent="0.25">
      <c r="A1290" t="s">
        <v>298</v>
      </c>
      <c r="B1290" t="s">
        <v>1447</v>
      </c>
      <c r="E1290">
        <f t="shared" si="19"/>
        <v>0</v>
      </c>
    </row>
    <row r="1291" spans="1:5" hidden="1" x14ac:dyDescent="0.25">
      <c r="A1291" t="s">
        <v>299</v>
      </c>
      <c r="B1291" t="s">
        <v>1448</v>
      </c>
      <c r="E1291">
        <f t="shared" si="19"/>
        <v>0</v>
      </c>
    </row>
    <row r="1292" spans="1:5" hidden="1" x14ac:dyDescent="0.25">
      <c r="A1292" t="s">
        <v>300</v>
      </c>
      <c r="B1292" t="s">
        <v>1449</v>
      </c>
      <c r="E1292">
        <f t="shared" si="19"/>
        <v>0</v>
      </c>
    </row>
    <row r="1293" spans="1:5" hidden="1" x14ac:dyDescent="0.25">
      <c r="A1293" t="s">
        <v>301</v>
      </c>
      <c r="B1293" t="s">
        <v>1450</v>
      </c>
      <c r="E1293">
        <f t="shared" si="19"/>
        <v>0</v>
      </c>
    </row>
    <row r="1294" spans="1:5" hidden="1" x14ac:dyDescent="0.25">
      <c r="A1294" t="s">
        <v>302</v>
      </c>
      <c r="B1294" t="s">
        <v>1451</v>
      </c>
      <c r="E1294">
        <f t="shared" ref="E1294:E1357" si="20">D1294-D1281</f>
        <v>0</v>
      </c>
    </row>
    <row r="1295" spans="1:5" hidden="1" x14ac:dyDescent="0.25">
      <c r="A1295" t="s">
        <v>303</v>
      </c>
      <c r="B1295" t="s">
        <v>1452</v>
      </c>
      <c r="E1295">
        <f t="shared" si="20"/>
        <v>0</v>
      </c>
    </row>
    <row r="1296" spans="1:5" hidden="1" x14ac:dyDescent="0.25">
      <c r="A1296">
        <v>133.29729</v>
      </c>
      <c r="B1296">
        <v>133.961611</v>
      </c>
      <c r="C1296">
        <v>0.44266800000000001</v>
      </c>
      <c r="D1296">
        <v>5702.9949999999999</v>
      </c>
      <c r="E1296">
        <f t="shared" si="20"/>
        <v>1325.6480000000001</v>
      </c>
    </row>
    <row r="1297" spans="1:5" hidden="1" x14ac:dyDescent="0.25">
      <c r="A1297" t="s">
        <v>35</v>
      </c>
      <c r="E1297">
        <f t="shared" si="20"/>
        <v>0</v>
      </c>
    </row>
    <row r="1298" spans="1:5" hidden="1" x14ac:dyDescent="0.25">
      <c r="A1298">
        <v>19000</v>
      </c>
      <c r="B1298">
        <v>8.1465878016604206E-3</v>
      </c>
      <c r="C1298">
        <v>3.8922382218542002</v>
      </c>
      <c r="D1298">
        <v>3.9450041163280001</v>
      </c>
      <c r="E1298">
        <f t="shared" si="20"/>
        <v>0.14099177725567991</v>
      </c>
    </row>
    <row r="1299" spans="1:5" hidden="1" x14ac:dyDescent="0.25">
      <c r="A1299" t="s">
        <v>304</v>
      </c>
      <c r="B1299" t="s">
        <v>1453</v>
      </c>
      <c r="E1299">
        <f t="shared" si="20"/>
        <v>0</v>
      </c>
    </row>
    <row r="1300" spans="1:5" hidden="1" x14ac:dyDescent="0.25">
      <c r="A1300" t="s">
        <v>305</v>
      </c>
      <c r="B1300" t="s">
        <v>1454</v>
      </c>
      <c r="E1300">
        <f t="shared" si="20"/>
        <v>0</v>
      </c>
    </row>
    <row r="1301" spans="1:5" hidden="1" x14ac:dyDescent="0.25">
      <c r="A1301" t="s">
        <v>214</v>
      </c>
      <c r="B1301" t="s">
        <v>1455</v>
      </c>
      <c r="E1301">
        <f t="shared" si="20"/>
        <v>0</v>
      </c>
    </row>
    <row r="1302" spans="1:5" hidden="1" x14ac:dyDescent="0.25">
      <c r="A1302" t="s">
        <v>211</v>
      </c>
      <c r="B1302" t="s">
        <v>1456</v>
      </c>
      <c r="E1302">
        <f t="shared" si="20"/>
        <v>0</v>
      </c>
    </row>
    <row r="1303" spans="1:5" hidden="1" x14ac:dyDescent="0.25">
      <c r="A1303" t="s">
        <v>306</v>
      </c>
      <c r="B1303" t="s">
        <v>1457</v>
      </c>
      <c r="E1303">
        <f t="shared" si="20"/>
        <v>0</v>
      </c>
    </row>
    <row r="1304" spans="1:5" hidden="1" x14ac:dyDescent="0.25">
      <c r="A1304" t="s">
        <v>268</v>
      </c>
      <c r="B1304" t="s">
        <v>1458</v>
      </c>
      <c r="E1304">
        <f t="shared" si="20"/>
        <v>0</v>
      </c>
    </row>
    <row r="1305" spans="1:5" hidden="1" x14ac:dyDescent="0.25">
      <c r="A1305" t="s">
        <v>307</v>
      </c>
      <c r="B1305" t="s">
        <v>1459</v>
      </c>
      <c r="E1305">
        <f t="shared" si="20"/>
        <v>0</v>
      </c>
    </row>
    <row r="1306" spans="1:5" hidden="1" x14ac:dyDescent="0.25">
      <c r="A1306" t="s">
        <v>308</v>
      </c>
      <c r="B1306" t="s">
        <v>1460</v>
      </c>
      <c r="E1306">
        <f t="shared" si="20"/>
        <v>0</v>
      </c>
    </row>
    <row r="1307" spans="1:5" hidden="1" x14ac:dyDescent="0.25">
      <c r="A1307" t="s">
        <v>309</v>
      </c>
      <c r="B1307" t="s">
        <v>1461</v>
      </c>
      <c r="E1307">
        <f t="shared" si="20"/>
        <v>0</v>
      </c>
    </row>
    <row r="1308" spans="1:5" hidden="1" x14ac:dyDescent="0.25">
      <c r="A1308" t="s">
        <v>310</v>
      </c>
      <c r="B1308" t="s">
        <v>1462</v>
      </c>
      <c r="E1308">
        <f t="shared" si="20"/>
        <v>0</v>
      </c>
    </row>
    <row r="1309" spans="1:5" hidden="1" x14ac:dyDescent="0.25">
      <c r="A1309">
        <v>117.897285</v>
      </c>
      <c r="B1309">
        <v>130.34226000000001</v>
      </c>
      <c r="C1309">
        <v>7.4955930000000004</v>
      </c>
      <c r="D1309">
        <v>5786.5259999999998</v>
      </c>
      <c r="E1309">
        <f t="shared" si="20"/>
        <v>83.530999999999949</v>
      </c>
    </row>
    <row r="1310" spans="1:5" x14ac:dyDescent="0.25">
      <c r="A1310" t="s">
        <v>44</v>
      </c>
      <c r="E1310">
        <f t="shared" si="20"/>
        <v>0</v>
      </c>
    </row>
    <row r="1311" spans="1:5" x14ac:dyDescent="0.25">
      <c r="A1311" t="s">
        <v>45</v>
      </c>
      <c r="E1311">
        <f t="shared" si="20"/>
        <v>-3.9450041163280001</v>
      </c>
    </row>
    <row r="1312" spans="1:5" hidden="1" x14ac:dyDescent="0.25">
      <c r="A1312" t="s">
        <v>16</v>
      </c>
      <c r="E1312">
        <f t="shared" si="20"/>
        <v>0</v>
      </c>
    </row>
    <row r="1313" spans="1:5" hidden="1" x14ac:dyDescent="0.25">
      <c r="A1313">
        <v>11000</v>
      </c>
      <c r="B1313">
        <v>3.4799387388960898E-3</v>
      </c>
      <c r="C1313">
        <v>2.9686140440436102</v>
      </c>
      <c r="D1313">
        <v>0.354628348753533</v>
      </c>
      <c r="E1313">
        <f t="shared" si="20"/>
        <v>0.354628348753533</v>
      </c>
    </row>
    <row r="1314" spans="1:5" hidden="1" x14ac:dyDescent="0.25">
      <c r="A1314" t="s">
        <v>311</v>
      </c>
      <c r="B1314" t="s">
        <v>1463</v>
      </c>
      <c r="E1314">
        <f t="shared" si="20"/>
        <v>0</v>
      </c>
    </row>
    <row r="1315" spans="1:5" hidden="1" x14ac:dyDescent="0.25">
      <c r="A1315" t="s">
        <v>311</v>
      </c>
      <c r="B1315" t="s">
        <v>1464</v>
      </c>
      <c r="E1315">
        <f t="shared" si="20"/>
        <v>0</v>
      </c>
    </row>
    <row r="1316" spans="1:5" hidden="1" x14ac:dyDescent="0.25">
      <c r="A1316" t="s">
        <v>311</v>
      </c>
      <c r="B1316" t="s">
        <v>1465</v>
      </c>
      <c r="E1316">
        <f t="shared" si="20"/>
        <v>0</v>
      </c>
    </row>
    <row r="1317" spans="1:5" hidden="1" x14ac:dyDescent="0.25">
      <c r="A1317" t="s">
        <v>311</v>
      </c>
      <c r="B1317" t="s">
        <v>1466</v>
      </c>
      <c r="E1317">
        <f t="shared" si="20"/>
        <v>0</v>
      </c>
    </row>
    <row r="1318" spans="1:5" hidden="1" x14ac:dyDescent="0.25">
      <c r="A1318" t="s">
        <v>311</v>
      </c>
      <c r="B1318" t="s">
        <v>1467</v>
      </c>
      <c r="E1318">
        <f t="shared" si="20"/>
        <v>0</v>
      </c>
    </row>
    <row r="1319" spans="1:5" hidden="1" x14ac:dyDescent="0.25">
      <c r="A1319" t="s">
        <v>311</v>
      </c>
      <c r="B1319" t="s">
        <v>1468</v>
      </c>
      <c r="E1319">
        <f t="shared" si="20"/>
        <v>0</v>
      </c>
    </row>
    <row r="1320" spans="1:5" hidden="1" x14ac:dyDescent="0.25">
      <c r="A1320" t="s">
        <v>311</v>
      </c>
      <c r="B1320" t="s">
        <v>1469</v>
      </c>
      <c r="E1320">
        <f t="shared" si="20"/>
        <v>0</v>
      </c>
    </row>
    <row r="1321" spans="1:5" hidden="1" x14ac:dyDescent="0.25">
      <c r="A1321" t="s">
        <v>311</v>
      </c>
      <c r="B1321" t="s">
        <v>1470</v>
      </c>
      <c r="E1321">
        <f t="shared" si="20"/>
        <v>0</v>
      </c>
    </row>
    <row r="1322" spans="1:5" hidden="1" x14ac:dyDescent="0.25">
      <c r="A1322" t="s">
        <v>311</v>
      </c>
      <c r="B1322" t="s">
        <v>1471</v>
      </c>
      <c r="E1322">
        <f t="shared" si="20"/>
        <v>-5786.5259999999998</v>
      </c>
    </row>
    <row r="1323" spans="1:5" hidden="1" x14ac:dyDescent="0.25">
      <c r="A1323" t="s">
        <v>311</v>
      </c>
      <c r="B1323" t="s">
        <v>1472</v>
      </c>
      <c r="E1323">
        <f t="shared" si="20"/>
        <v>0</v>
      </c>
    </row>
    <row r="1324" spans="1:5" hidden="1" x14ac:dyDescent="0.25">
      <c r="A1324">
        <v>75.987759999999994</v>
      </c>
      <c r="B1324">
        <v>75.987759999999994</v>
      </c>
      <c r="C1324">
        <v>0</v>
      </c>
      <c r="D1324">
        <v>66.201999999999998</v>
      </c>
      <c r="E1324">
        <f t="shared" si="20"/>
        <v>66.201999999999998</v>
      </c>
    </row>
    <row r="1325" spans="1:5" hidden="1" x14ac:dyDescent="0.25">
      <c r="A1325" t="s">
        <v>17</v>
      </c>
      <c r="E1325">
        <f t="shared" si="20"/>
        <v>0</v>
      </c>
    </row>
    <row r="1326" spans="1:5" hidden="1" x14ac:dyDescent="0.25">
      <c r="A1326">
        <v>19000</v>
      </c>
      <c r="B1326">
        <v>7.66914683087133E-3</v>
      </c>
      <c r="C1326">
        <v>3.1097288696612901</v>
      </c>
      <c r="D1326">
        <v>4.6427288564569</v>
      </c>
      <c r="E1326">
        <f t="shared" si="20"/>
        <v>4.2881005077033674</v>
      </c>
    </row>
    <row r="1327" spans="1:5" hidden="1" x14ac:dyDescent="0.25">
      <c r="A1327" t="s">
        <v>311</v>
      </c>
      <c r="B1327" t="s">
        <v>1473</v>
      </c>
      <c r="E1327">
        <f t="shared" si="20"/>
        <v>0</v>
      </c>
    </row>
    <row r="1328" spans="1:5" hidden="1" x14ac:dyDescent="0.25">
      <c r="A1328" t="s">
        <v>311</v>
      </c>
      <c r="B1328" t="s">
        <v>1474</v>
      </c>
      <c r="E1328">
        <f t="shared" si="20"/>
        <v>0</v>
      </c>
    </row>
    <row r="1329" spans="1:5" hidden="1" x14ac:dyDescent="0.25">
      <c r="A1329" t="s">
        <v>311</v>
      </c>
      <c r="B1329" t="s">
        <v>1475</v>
      </c>
      <c r="E1329">
        <f t="shared" si="20"/>
        <v>0</v>
      </c>
    </row>
    <row r="1330" spans="1:5" hidden="1" x14ac:dyDescent="0.25">
      <c r="A1330" t="s">
        <v>311</v>
      </c>
      <c r="B1330" t="s">
        <v>1476</v>
      </c>
      <c r="E1330">
        <f t="shared" si="20"/>
        <v>0</v>
      </c>
    </row>
    <row r="1331" spans="1:5" hidden="1" x14ac:dyDescent="0.25">
      <c r="A1331" t="s">
        <v>312</v>
      </c>
      <c r="B1331" t="s">
        <v>1477</v>
      </c>
      <c r="E1331">
        <f t="shared" si="20"/>
        <v>0</v>
      </c>
    </row>
    <row r="1332" spans="1:5" hidden="1" x14ac:dyDescent="0.25">
      <c r="A1332" t="s">
        <v>311</v>
      </c>
      <c r="B1332" t="s">
        <v>1478</v>
      </c>
      <c r="E1332">
        <f t="shared" si="20"/>
        <v>0</v>
      </c>
    </row>
    <row r="1333" spans="1:5" hidden="1" x14ac:dyDescent="0.25">
      <c r="A1333" t="s">
        <v>311</v>
      </c>
      <c r="B1333" t="s">
        <v>1479</v>
      </c>
      <c r="E1333">
        <f t="shared" si="20"/>
        <v>0</v>
      </c>
    </row>
    <row r="1334" spans="1:5" hidden="1" x14ac:dyDescent="0.25">
      <c r="A1334" t="s">
        <v>311</v>
      </c>
      <c r="B1334" t="s">
        <v>1480</v>
      </c>
      <c r="E1334">
        <f t="shared" si="20"/>
        <v>0</v>
      </c>
    </row>
    <row r="1335" spans="1:5" hidden="1" x14ac:dyDescent="0.25">
      <c r="A1335" t="s">
        <v>313</v>
      </c>
      <c r="B1335" t="s">
        <v>1481</v>
      </c>
      <c r="E1335">
        <f t="shared" si="20"/>
        <v>0</v>
      </c>
    </row>
    <row r="1336" spans="1:5" hidden="1" x14ac:dyDescent="0.25">
      <c r="A1336" t="s">
        <v>311</v>
      </c>
      <c r="B1336" t="s">
        <v>1482</v>
      </c>
      <c r="E1336">
        <f t="shared" si="20"/>
        <v>0</v>
      </c>
    </row>
    <row r="1337" spans="1:5" hidden="1" x14ac:dyDescent="0.25">
      <c r="A1337">
        <v>75.987759999999994</v>
      </c>
      <c r="B1337">
        <v>76.001947999999999</v>
      </c>
      <c r="C1337">
        <v>3.2230000000000002E-2</v>
      </c>
      <c r="D1337">
        <v>232.30199999999999</v>
      </c>
      <c r="E1337">
        <f t="shared" si="20"/>
        <v>166.1</v>
      </c>
    </row>
    <row r="1338" spans="1:5" hidden="1" x14ac:dyDescent="0.25">
      <c r="A1338" t="s">
        <v>18</v>
      </c>
      <c r="E1338">
        <f t="shared" si="20"/>
        <v>0</v>
      </c>
    </row>
    <row r="1339" spans="1:5" hidden="1" x14ac:dyDescent="0.25">
      <c r="A1339">
        <v>13000</v>
      </c>
      <c r="B1339">
        <v>9.1075459954509195E-3</v>
      </c>
      <c r="C1339">
        <v>0.70679455918683498</v>
      </c>
      <c r="D1339">
        <v>3.26349186763496</v>
      </c>
      <c r="E1339">
        <f t="shared" si="20"/>
        <v>-1.37923698882194</v>
      </c>
    </row>
    <row r="1340" spans="1:5" hidden="1" x14ac:dyDescent="0.25">
      <c r="A1340" t="s">
        <v>311</v>
      </c>
      <c r="B1340" t="s">
        <v>1483</v>
      </c>
      <c r="E1340">
        <f t="shared" si="20"/>
        <v>0</v>
      </c>
    </row>
    <row r="1341" spans="1:5" hidden="1" x14ac:dyDescent="0.25">
      <c r="A1341" t="s">
        <v>311</v>
      </c>
      <c r="B1341" t="s">
        <v>1484</v>
      </c>
      <c r="E1341">
        <f t="shared" si="20"/>
        <v>0</v>
      </c>
    </row>
    <row r="1342" spans="1:5" hidden="1" x14ac:dyDescent="0.25">
      <c r="A1342" t="s">
        <v>311</v>
      </c>
      <c r="B1342" t="s">
        <v>1485</v>
      </c>
      <c r="E1342">
        <f t="shared" si="20"/>
        <v>0</v>
      </c>
    </row>
    <row r="1343" spans="1:5" hidden="1" x14ac:dyDescent="0.25">
      <c r="A1343" t="s">
        <v>311</v>
      </c>
      <c r="B1343" t="s">
        <v>1486</v>
      </c>
      <c r="E1343">
        <f t="shared" si="20"/>
        <v>0</v>
      </c>
    </row>
    <row r="1344" spans="1:5" hidden="1" x14ac:dyDescent="0.25">
      <c r="A1344" t="s">
        <v>311</v>
      </c>
      <c r="B1344" t="s">
        <v>1487</v>
      </c>
      <c r="E1344">
        <f t="shared" si="20"/>
        <v>0</v>
      </c>
    </row>
    <row r="1345" spans="1:5" hidden="1" x14ac:dyDescent="0.25">
      <c r="A1345" t="s">
        <v>311</v>
      </c>
      <c r="B1345" t="s">
        <v>1488</v>
      </c>
      <c r="E1345">
        <f t="shared" si="20"/>
        <v>0</v>
      </c>
    </row>
    <row r="1346" spans="1:5" hidden="1" x14ac:dyDescent="0.25">
      <c r="A1346" t="s">
        <v>1489</v>
      </c>
      <c r="E1346">
        <f t="shared" si="20"/>
        <v>0</v>
      </c>
    </row>
    <row r="1347" spans="1:5" hidden="1" x14ac:dyDescent="0.25">
      <c r="A1347" t="s">
        <v>314</v>
      </c>
      <c r="B1347" t="s">
        <v>1490</v>
      </c>
      <c r="E1347">
        <f t="shared" si="20"/>
        <v>0</v>
      </c>
    </row>
    <row r="1348" spans="1:5" hidden="1" x14ac:dyDescent="0.25">
      <c r="A1348" t="s">
        <v>311</v>
      </c>
      <c r="B1348" t="s">
        <v>1491</v>
      </c>
      <c r="E1348">
        <f t="shared" si="20"/>
        <v>0</v>
      </c>
    </row>
    <row r="1349" spans="1:5" hidden="1" x14ac:dyDescent="0.25">
      <c r="A1349" t="s">
        <v>311</v>
      </c>
      <c r="B1349" t="s">
        <v>1492</v>
      </c>
      <c r="E1349">
        <f t="shared" si="20"/>
        <v>0</v>
      </c>
    </row>
    <row r="1350" spans="1:5" hidden="1" x14ac:dyDescent="0.25">
      <c r="A1350">
        <v>75.987759999999994</v>
      </c>
      <c r="B1350">
        <v>77.074659999999994</v>
      </c>
      <c r="C1350">
        <v>3.2606999999999999</v>
      </c>
      <c r="D1350">
        <v>905.51599999999996</v>
      </c>
      <c r="E1350">
        <f t="shared" si="20"/>
        <v>673.21399999999994</v>
      </c>
    </row>
    <row r="1351" spans="1:5" hidden="1" x14ac:dyDescent="0.25">
      <c r="A1351" t="s">
        <v>19</v>
      </c>
      <c r="E1351">
        <f t="shared" si="20"/>
        <v>0</v>
      </c>
    </row>
    <row r="1352" spans="1:5" hidden="1" x14ac:dyDescent="0.25">
      <c r="A1352">
        <v>18000</v>
      </c>
      <c r="B1352">
        <v>2.1394865698777599E-3</v>
      </c>
      <c r="C1352">
        <v>3.1156944993598099</v>
      </c>
      <c r="D1352">
        <v>4.1574998047943996</v>
      </c>
      <c r="E1352">
        <f t="shared" si="20"/>
        <v>0.8940079371594396</v>
      </c>
    </row>
    <row r="1353" spans="1:5" hidden="1" x14ac:dyDescent="0.25">
      <c r="A1353" t="s">
        <v>313</v>
      </c>
      <c r="B1353" t="s">
        <v>1493</v>
      </c>
      <c r="E1353">
        <f t="shared" si="20"/>
        <v>0</v>
      </c>
    </row>
    <row r="1354" spans="1:5" hidden="1" x14ac:dyDescent="0.25">
      <c r="A1354" t="s">
        <v>311</v>
      </c>
      <c r="B1354" t="s">
        <v>1494</v>
      </c>
      <c r="E1354">
        <f t="shared" si="20"/>
        <v>0</v>
      </c>
    </row>
    <row r="1355" spans="1:5" hidden="1" x14ac:dyDescent="0.25">
      <c r="A1355" t="s">
        <v>311</v>
      </c>
      <c r="B1355" t="s">
        <v>1495</v>
      </c>
      <c r="E1355">
        <f t="shared" si="20"/>
        <v>0</v>
      </c>
    </row>
    <row r="1356" spans="1:5" hidden="1" x14ac:dyDescent="0.25">
      <c r="A1356" t="s">
        <v>315</v>
      </c>
      <c r="B1356" t="s">
        <v>1496</v>
      </c>
      <c r="E1356">
        <f t="shared" si="20"/>
        <v>0</v>
      </c>
    </row>
    <row r="1357" spans="1:5" hidden="1" x14ac:dyDescent="0.25">
      <c r="A1357" t="s">
        <v>311</v>
      </c>
      <c r="B1357" t="s">
        <v>1497</v>
      </c>
      <c r="E1357">
        <f t="shared" si="20"/>
        <v>0</v>
      </c>
    </row>
    <row r="1358" spans="1:5" hidden="1" x14ac:dyDescent="0.25">
      <c r="A1358" t="s">
        <v>316</v>
      </c>
      <c r="B1358" t="s">
        <v>1498</v>
      </c>
      <c r="E1358">
        <f t="shared" ref="E1358:E1421" si="21">D1358-D1345</f>
        <v>0</v>
      </c>
    </row>
    <row r="1359" spans="1:5" hidden="1" x14ac:dyDescent="0.25">
      <c r="A1359" t="s">
        <v>311</v>
      </c>
      <c r="B1359" t="s">
        <v>1499</v>
      </c>
      <c r="E1359">
        <f t="shared" si="21"/>
        <v>0</v>
      </c>
    </row>
    <row r="1360" spans="1:5" hidden="1" x14ac:dyDescent="0.25">
      <c r="A1360" t="s">
        <v>311</v>
      </c>
      <c r="B1360" t="s">
        <v>1500</v>
      </c>
      <c r="E1360">
        <f t="shared" si="21"/>
        <v>0</v>
      </c>
    </row>
    <row r="1361" spans="1:5" hidden="1" x14ac:dyDescent="0.25">
      <c r="A1361" t="s">
        <v>311</v>
      </c>
      <c r="B1361" t="s">
        <v>1501</v>
      </c>
      <c r="E1361">
        <f t="shared" si="21"/>
        <v>0</v>
      </c>
    </row>
    <row r="1362" spans="1:5" hidden="1" x14ac:dyDescent="0.25">
      <c r="A1362" t="s">
        <v>317</v>
      </c>
      <c r="B1362" t="s">
        <v>1502</v>
      </c>
      <c r="E1362">
        <f t="shared" si="21"/>
        <v>0</v>
      </c>
    </row>
    <row r="1363" spans="1:5" hidden="1" x14ac:dyDescent="0.25">
      <c r="A1363">
        <v>75.987759999999994</v>
      </c>
      <c r="B1363">
        <v>78.034853999999996</v>
      </c>
      <c r="C1363">
        <v>3.2863340000000001</v>
      </c>
      <c r="D1363">
        <v>1032.93</v>
      </c>
      <c r="E1363">
        <f t="shared" si="21"/>
        <v>127.4140000000001</v>
      </c>
    </row>
    <row r="1364" spans="1:5" hidden="1" x14ac:dyDescent="0.25">
      <c r="A1364" t="s">
        <v>20</v>
      </c>
      <c r="E1364">
        <f t="shared" si="21"/>
        <v>0</v>
      </c>
    </row>
    <row r="1365" spans="1:5" hidden="1" x14ac:dyDescent="0.25">
      <c r="A1365">
        <v>19000</v>
      </c>
      <c r="B1365">
        <v>2.6233218875461001E-3</v>
      </c>
      <c r="C1365">
        <v>2.4408617404908801</v>
      </c>
      <c r="D1365">
        <v>4.4661716723132896</v>
      </c>
      <c r="E1365">
        <f t="shared" si="21"/>
        <v>0.30867186751888998</v>
      </c>
    </row>
    <row r="1366" spans="1:5" hidden="1" x14ac:dyDescent="0.25">
      <c r="A1366" t="s">
        <v>311</v>
      </c>
      <c r="B1366" t="s">
        <v>1503</v>
      </c>
      <c r="E1366">
        <f t="shared" si="21"/>
        <v>0</v>
      </c>
    </row>
    <row r="1367" spans="1:5" hidden="1" x14ac:dyDescent="0.25">
      <c r="A1367" t="s">
        <v>318</v>
      </c>
      <c r="B1367" t="s">
        <v>1504</v>
      </c>
      <c r="E1367">
        <f t="shared" si="21"/>
        <v>0</v>
      </c>
    </row>
    <row r="1368" spans="1:5" hidden="1" x14ac:dyDescent="0.25">
      <c r="A1368" t="s">
        <v>311</v>
      </c>
      <c r="B1368" t="s">
        <v>1505</v>
      </c>
      <c r="E1368">
        <f t="shared" si="21"/>
        <v>0</v>
      </c>
    </row>
    <row r="1369" spans="1:5" hidden="1" x14ac:dyDescent="0.25">
      <c r="A1369" t="s">
        <v>317</v>
      </c>
      <c r="B1369" t="s">
        <v>1506</v>
      </c>
      <c r="E1369">
        <f t="shared" si="21"/>
        <v>0</v>
      </c>
    </row>
    <row r="1370" spans="1:5" hidden="1" x14ac:dyDescent="0.25">
      <c r="A1370" t="s">
        <v>311</v>
      </c>
      <c r="B1370" t="s">
        <v>1507</v>
      </c>
      <c r="E1370">
        <f t="shared" si="21"/>
        <v>0</v>
      </c>
    </row>
    <row r="1371" spans="1:5" hidden="1" x14ac:dyDescent="0.25">
      <c r="A1371" t="s">
        <v>311</v>
      </c>
      <c r="B1371" t="s">
        <v>1508</v>
      </c>
      <c r="E1371">
        <f t="shared" si="21"/>
        <v>0</v>
      </c>
    </row>
    <row r="1372" spans="1:5" hidden="1" x14ac:dyDescent="0.25">
      <c r="A1372" t="s">
        <v>317</v>
      </c>
      <c r="B1372" t="s">
        <v>1509</v>
      </c>
      <c r="E1372">
        <f t="shared" si="21"/>
        <v>0</v>
      </c>
    </row>
    <row r="1373" spans="1:5" hidden="1" x14ac:dyDescent="0.25">
      <c r="A1373" t="s">
        <v>311</v>
      </c>
      <c r="B1373" t="s">
        <v>1510</v>
      </c>
      <c r="E1373">
        <f t="shared" si="21"/>
        <v>0</v>
      </c>
    </row>
    <row r="1374" spans="1:5" hidden="1" x14ac:dyDescent="0.25">
      <c r="A1374" t="s">
        <v>311</v>
      </c>
      <c r="B1374" t="s">
        <v>1511</v>
      </c>
      <c r="E1374">
        <f t="shared" si="21"/>
        <v>0</v>
      </c>
    </row>
    <row r="1375" spans="1:5" hidden="1" x14ac:dyDescent="0.25">
      <c r="A1375" t="s">
        <v>311</v>
      </c>
      <c r="B1375" t="s">
        <v>1512</v>
      </c>
      <c r="E1375">
        <f t="shared" si="21"/>
        <v>0</v>
      </c>
    </row>
    <row r="1376" spans="1:5" hidden="1" x14ac:dyDescent="0.25">
      <c r="A1376">
        <v>75.987759999999994</v>
      </c>
      <c r="B1376">
        <v>78.453475999999995</v>
      </c>
      <c r="C1376">
        <v>4.1525749999999997</v>
      </c>
      <c r="D1376">
        <v>1132.865</v>
      </c>
      <c r="E1376">
        <f t="shared" si="21"/>
        <v>99.934999999999945</v>
      </c>
    </row>
    <row r="1377" spans="1:5" x14ac:dyDescent="0.25">
      <c r="A1377" s="49" t="s">
        <v>21</v>
      </c>
      <c r="B1377" s="49"/>
      <c r="C1377" s="49"/>
      <c r="D1377" s="49"/>
      <c r="E1377" s="49">
        <f t="shared" si="21"/>
        <v>0</v>
      </c>
    </row>
    <row r="1378" spans="1:5" x14ac:dyDescent="0.25">
      <c r="A1378" s="49">
        <v>14000</v>
      </c>
      <c r="B1378" s="49">
        <v>3.79520320924374E-3</v>
      </c>
      <c r="C1378" s="49">
        <v>1.81887566191999</v>
      </c>
      <c r="D1378" s="49">
        <v>2.52688911255433E-2</v>
      </c>
      <c r="E1378" s="49">
        <f t="shared" si="21"/>
        <v>-4.440902781187746</v>
      </c>
    </row>
    <row r="1379" spans="1:5" x14ac:dyDescent="0.25">
      <c r="A1379" s="49" t="s">
        <v>311</v>
      </c>
      <c r="B1379" s="49" t="s">
        <v>1513</v>
      </c>
      <c r="C1379" s="49"/>
      <c r="D1379" s="49"/>
      <c r="E1379" s="49">
        <f t="shared" si="21"/>
        <v>0</v>
      </c>
    </row>
    <row r="1380" spans="1:5" x14ac:dyDescent="0.25">
      <c r="A1380" s="49" t="s">
        <v>311</v>
      </c>
      <c r="B1380" s="49" t="s">
        <v>1514</v>
      </c>
      <c r="C1380" s="49"/>
      <c r="D1380" s="49"/>
      <c r="E1380" s="49">
        <f t="shared" si="21"/>
        <v>0</v>
      </c>
    </row>
    <row r="1381" spans="1:5" x14ac:dyDescent="0.25">
      <c r="A1381" s="49" t="s">
        <v>311</v>
      </c>
      <c r="B1381" s="49" t="s">
        <v>1515</v>
      </c>
      <c r="C1381" s="49"/>
      <c r="D1381" s="49"/>
      <c r="E1381" s="49">
        <f t="shared" si="21"/>
        <v>0</v>
      </c>
    </row>
    <row r="1382" spans="1:5" x14ac:dyDescent="0.25">
      <c r="A1382" s="49" t="s">
        <v>311</v>
      </c>
      <c r="B1382" s="49" t="s">
        <v>1516</v>
      </c>
      <c r="C1382" s="49"/>
      <c r="D1382" s="49"/>
      <c r="E1382" s="49">
        <f t="shared" si="21"/>
        <v>0</v>
      </c>
    </row>
    <row r="1383" spans="1:5" x14ac:dyDescent="0.25">
      <c r="A1383" s="49" t="s">
        <v>311</v>
      </c>
      <c r="B1383" s="49" t="s">
        <v>1517</v>
      </c>
      <c r="C1383" s="49"/>
      <c r="D1383" s="49"/>
      <c r="E1383" s="49">
        <f t="shared" si="21"/>
        <v>0</v>
      </c>
    </row>
    <row r="1384" spans="1:5" x14ac:dyDescent="0.25">
      <c r="A1384" s="49" t="s">
        <v>311</v>
      </c>
      <c r="B1384" s="49" t="s">
        <v>1518</v>
      </c>
      <c r="C1384" s="49"/>
      <c r="D1384" s="49"/>
      <c r="E1384" s="49">
        <f t="shared" si="21"/>
        <v>0</v>
      </c>
    </row>
    <row r="1385" spans="1:5" x14ac:dyDescent="0.25">
      <c r="A1385" s="49" t="s">
        <v>311</v>
      </c>
      <c r="B1385" s="49" t="s">
        <v>1519</v>
      </c>
      <c r="C1385" s="49"/>
      <c r="D1385" s="49"/>
      <c r="E1385" s="49">
        <f t="shared" si="21"/>
        <v>0</v>
      </c>
    </row>
    <row r="1386" spans="1:5" x14ac:dyDescent="0.25">
      <c r="A1386" s="49" t="s">
        <v>311</v>
      </c>
      <c r="B1386" s="49" t="s">
        <v>1520</v>
      </c>
      <c r="C1386" s="49"/>
      <c r="D1386" s="49"/>
      <c r="E1386" s="49">
        <f t="shared" si="21"/>
        <v>0</v>
      </c>
    </row>
    <row r="1387" spans="1:5" x14ac:dyDescent="0.25">
      <c r="A1387" s="49" t="s">
        <v>311</v>
      </c>
      <c r="B1387" s="49" t="s">
        <v>1521</v>
      </c>
      <c r="C1387" s="49"/>
      <c r="D1387" s="49"/>
      <c r="E1387" s="49">
        <f t="shared" si="21"/>
        <v>0</v>
      </c>
    </row>
    <row r="1388" spans="1:5" x14ac:dyDescent="0.25">
      <c r="A1388" s="49" t="s">
        <v>311</v>
      </c>
      <c r="B1388" s="49" t="s">
        <v>1522</v>
      </c>
      <c r="C1388" s="49"/>
      <c r="D1388" s="49"/>
      <c r="E1388" s="49">
        <f t="shared" si="21"/>
        <v>0</v>
      </c>
    </row>
    <row r="1389" spans="1:5" x14ac:dyDescent="0.25">
      <c r="A1389" s="49">
        <v>75.987759999999994</v>
      </c>
      <c r="B1389" s="49">
        <v>75.987759999999994</v>
      </c>
      <c r="C1389" s="49">
        <v>0</v>
      </c>
      <c r="D1389" s="49">
        <v>1170.4159999999999</v>
      </c>
      <c r="E1389" s="49">
        <f t="shared" si="21"/>
        <v>37.550999999999931</v>
      </c>
    </row>
    <row r="1390" spans="1:5" hidden="1" x14ac:dyDescent="0.25">
      <c r="A1390" t="s">
        <v>22</v>
      </c>
      <c r="E1390">
        <f t="shared" si="21"/>
        <v>0</v>
      </c>
    </row>
    <row r="1391" spans="1:5" hidden="1" x14ac:dyDescent="0.25">
      <c r="A1391">
        <v>18000</v>
      </c>
      <c r="B1391">
        <v>4.2650999331651602E-3</v>
      </c>
      <c r="C1391">
        <v>2.7790443924014601</v>
      </c>
      <c r="D1391">
        <v>4.9516389477674201</v>
      </c>
      <c r="E1391">
        <f t="shared" si="21"/>
        <v>4.9263700566418764</v>
      </c>
    </row>
    <row r="1392" spans="1:5" hidden="1" x14ac:dyDescent="0.25">
      <c r="A1392" t="s">
        <v>313</v>
      </c>
      <c r="B1392" t="s">
        <v>1523</v>
      </c>
      <c r="E1392">
        <f t="shared" si="21"/>
        <v>0</v>
      </c>
    </row>
    <row r="1393" spans="1:5" hidden="1" x14ac:dyDescent="0.25">
      <c r="A1393" t="s">
        <v>311</v>
      </c>
      <c r="B1393" t="s">
        <v>1524</v>
      </c>
      <c r="E1393">
        <f t="shared" si="21"/>
        <v>0</v>
      </c>
    </row>
    <row r="1394" spans="1:5" hidden="1" x14ac:dyDescent="0.25">
      <c r="A1394" t="s">
        <v>319</v>
      </c>
      <c r="B1394" t="s">
        <v>1525</v>
      </c>
      <c r="E1394">
        <f t="shared" si="21"/>
        <v>0</v>
      </c>
    </row>
    <row r="1395" spans="1:5" hidden="1" x14ac:dyDescent="0.25">
      <c r="A1395" t="s">
        <v>311</v>
      </c>
      <c r="B1395" t="s">
        <v>1526</v>
      </c>
      <c r="E1395">
        <f t="shared" si="21"/>
        <v>0</v>
      </c>
    </row>
    <row r="1396" spans="1:5" hidden="1" x14ac:dyDescent="0.25">
      <c r="A1396" t="s">
        <v>311</v>
      </c>
      <c r="B1396" t="s">
        <v>1527</v>
      </c>
      <c r="E1396">
        <f t="shared" si="21"/>
        <v>0</v>
      </c>
    </row>
    <row r="1397" spans="1:5" hidden="1" x14ac:dyDescent="0.25">
      <c r="A1397" t="s">
        <v>320</v>
      </c>
      <c r="B1397" t="s">
        <v>1528</v>
      </c>
      <c r="E1397">
        <f t="shared" si="21"/>
        <v>0</v>
      </c>
    </row>
    <row r="1398" spans="1:5" hidden="1" x14ac:dyDescent="0.25">
      <c r="A1398" t="s">
        <v>321</v>
      </c>
      <c r="B1398" t="s">
        <v>1529</v>
      </c>
      <c r="E1398">
        <f t="shared" si="21"/>
        <v>0</v>
      </c>
    </row>
    <row r="1399" spans="1:5" hidden="1" x14ac:dyDescent="0.25">
      <c r="A1399" t="s">
        <v>322</v>
      </c>
      <c r="B1399" t="s">
        <v>1530</v>
      </c>
      <c r="E1399">
        <f t="shared" si="21"/>
        <v>0</v>
      </c>
    </row>
    <row r="1400" spans="1:5" hidden="1" x14ac:dyDescent="0.25">
      <c r="A1400" t="s">
        <v>323</v>
      </c>
      <c r="B1400" t="s">
        <v>1531</v>
      </c>
      <c r="E1400">
        <f t="shared" si="21"/>
        <v>0</v>
      </c>
    </row>
    <row r="1401" spans="1:5" hidden="1" x14ac:dyDescent="0.25">
      <c r="A1401" t="s">
        <v>312</v>
      </c>
      <c r="B1401" t="s">
        <v>1532</v>
      </c>
      <c r="E1401">
        <f t="shared" si="21"/>
        <v>0</v>
      </c>
    </row>
    <row r="1402" spans="1:5" hidden="1" x14ac:dyDescent="0.25">
      <c r="A1402">
        <v>75.987759999999994</v>
      </c>
      <c r="B1402">
        <v>78.908997999999997</v>
      </c>
      <c r="C1402">
        <v>3.783337</v>
      </c>
      <c r="D1402">
        <v>1340.5319999999999</v>
      </c>
      <c r="E1402">
        <f t="shared" si="21"/>
        <v>170.11599999999999</v>
      </c>
    </row>
    <row r="1403" spans="1:5" hidden="1" x14ac:dyDescent="0.25">
      <c r="A1403" t="s">
        <v>23</v>
      </c>
      <c r="E1403">
        <f t="shared" si="21"/>
        <v>0</v>
      </c>
    </row>
    <row r="1404" spans="1:5" hidden="1" x14ac:dyDescent="0.25">
      <c r="A1404">
        <v>19000</v>
      </c>
      <c r="B1404">
        <v>4.87368942594888E-3</v>
      </c>
      <c r="C1404">
        <v>1.3752500730800701</v>
      </c>
      <c r="D1404">
        <v>3.1981303331104498</v>
      </c>
      <c r="E1404">
        <f t="shared" si="21"/>
        <v>-1.7535086146569703</v>
      </c>
    </row>
    <row r="1405" spans="1:5" hidden="1" x14ac:dyDescent="0.25">
      <c r="A1405" t="s">
        <v>311</v>
      </c>
      <c r="B1405" t="s">
        <v>1533</v>
      </c>
      <c r="E1405">
        <f t="shared" si="21"/>
        <v>0</v>
      </c>
    </row>
    <row r="1406" spans="1:5" hidden="1" x14ac:dyDescent="0.25">
      <c r="A1406" t="s">
        <v>324</v>
      </c>
      <c r="B1406" t="s">
        <v>1534</v>
      </c>
      <c r="E1406">
        <f t="shared" si="21"/>
        <v>0</v>
      </c>
    </row>
    <row r="1407" spans="1:5" hidden="1" x14ac:dyDescent="0.25">
      <c r="A1407" t="s">
        <v>311</v>
      </c>
      <c r="B1407" t="s">
        <v>1535</v>
      </c>
      <c r="E1407">
        <f t="shared" si="21"/>
        <v>0</v>
      </c>
    </row>
    <row r="1408" spans="1:5" hidden="1" x14ac:dyDescent="0.25">
      <c r="A1408" t="s">
        <v>311</v>
      </c>
      <c r="B1408" t="s">
        <v>1536</v>
      </c>
      <c r="E1408">
        <f t="shared" si="21"/>
        <v>0</v>
      </c>
    </row>
    <row r="1409" spans="1:5" hidden="1" x14ac:dyDescent="0.25">
      <c r="A1409" t="s">
        <v>311</v>
      </c>
      <c r="B1409" t="s">
        <v>1537</v>
      </c>
      <c r="E1409">
        <f t="shared" si="21"/>
        <v>0</v>
      </c>
    </row>
    <row r="1410" spans="1:5" hidden="1" x14ac:dyDescent="0.25">
      <c r="A1410" t="s">
        <v>311</v>
      </c>
      <c r="B1410" t="s">
        <v>1538</v>
      </c>
      <c r="E1410">
        <f t="shared" si="21"/>
        <v>0</v>
      </c>
    </row>
    <row r="1411" spans="1:5" hidden="1" x14ac:dyDescent="0.25">
      <c r="A1411" t="s">
        <v>313</v>
      </c>
      <c r="B1411" t="s">
        <v>1539</v>
      </c>
      <c r="E1411">
        <f t="shared" si="21"/>
        <v>0</v>
      </c>
    </row>
    <row r="1412" spans="1:5" hidden="1" x14ac:dyDescent="0.25">
      <c r="A1412" t="s">
        <v>311</v>
      </c>
      <c r="B1412" t="s">
        <v>1540</v>
      </c>
      <c r="E1412">
        <f t="shared" si="21"/>
        <v>0</v>
      </c>
    </row>
    <row r="1413" spans="1:5" hidden="1" x14ac:dyDescent="0.25">
      <c r="A1413" t="s">
        <v>311</v>
      </c>
      <c r="B1413" t="s">
        <v>1541</v>
      </c>
      <c r="E1413">
        <f t="shared" si="21"/>
        <v>0</v>
      </c>
    </row>
    <row r="1414" spans="1:5" hidden="1" x14ac:dyDescent="0.25">
      <c r="A1414" t="s">
        <v>311</v>
      </c>
      <c r="B1414" t="s">
        <v>1542</v>
      </c>
      <c r="E1414">
        <f t="shared" si="21"/>
        <v>0</v>
      </c>
    </row>
    <row r="1415" spans="1:5" hidden="1" x14ac:dyDescent="0.25">
      <c r="A1415">
        <v>75.987759999999994</v>
      </c>
      <c r="B1415">
        <v>76.679267999999993</v>
      </c>
      <c r="C1415">
        <v>2.1708080000000001</v>
      </c>
      <c r="D1415">
        <v>1448.3789999999999</v>
      </c>
      <c r="E1415">
        <f t="shared" si="21"/>
        <v>107.84699999999998</v>
      </c>
    </row>
    <row r="1416" spans="1:5" hidden="1" x14ac:dyDescent="0.25">
      <c r="A1416" t="s">
        <v>24</v>
      </c>
      <c r="E1416">
        <f t="shared" si="21"/>
        <v>0</v>
      </c>
    </row>
    <row r="1417" spans="1:5" hidden="1" x14ac:dyDescent="0.25">
      <c r="A1417">
        <v>12000</v>
      </c>
      <c r="B1417" s="50">
        <v>9.5011588335921398E-4</v>
      </c>
      <c r="C1417">
        <v>3.3633960430847001</v>
      </c>
      <c r="D1417">
        <v>0.27665997004989701</v>
      </c>
      <c r="E1417">
        <f t="shared" si="21"/>
        <v>-2.921470363060553</v>
      </c>
    </row>
    <row r="1418" spans="1:5" hidden="1" x14ac:dyDescent="0.25">
      <c r="A1418" t="s">
        <v>311</v>
      </c>
      <c r="B1418" t="s">
        <v>1543</v>
      </c>
      <c r="E1418">
        <f t="shared" si="21"/>
        <v>0</v>
      </c>
    </row>
    <row r="1419" spans="1:5" hidden="1" x14ac:dyDescent="0.25">
      <c r="A1419" t="s">
        <v>311</v>
      </c>
      <c r="B1419" t="s">
        <v>1544</v>
      </c>
      <c r="E1419">
        <f t="shared" si="21"/>
        <v>0</v>
      </c>
    </row>
    <row r="1420" spans="1:5" hidden="1" x14ac:dyDescent="0.25">
      <c r="A1420" t="s">
        <v>311</v>
      </c>
      <c r="B1420" t="s">
        <v>1545</v>
      </c>
      <c r="E1420">
        <f t="shared" si="21"/>
        <v>0</v>
      </c>
    </row>
    <row r="1421" spans="1:5" hidden="1" x14ac:dyDescent="0.25">
      <c r="A1421" t="s">
        <v>311</v>
      </c>
      <c r="B1421" t="s">
        <v>1546</v>
      </c>
      <c r="E1421">
        <f t="shared" si="21"/>
        <v>0</v>
      </c>
    </row>
    <row r="1422" spans="1:5" hidden="1" x14ac:dyDescent="0.25">
      <c r="A1422" t="s">
        <v>311</v>
      </c>
      <c r="B1422" t="s">
        <v>1547</v>
      </c>
      <c r="E1422">
        <f t="shared" ref="E1422:E1485" si="22">D1422-D1409</f>
        <v>0</v>
      </c>
    </row>
    <row r="1423" spans="1:5" hidden="1" x14ac:dyDescent="0.25">
      <c r="A1423" t="s">
        <v>311</v>
      </c>
      <c r="B1423" t="s">
        <v>1548</v>
      </c>
      <c r="E1423">
        <f t="shared" si="22"/>
        <v>0</v>
      </c>
    </row>
    <row r="1424" spans="1:5" hidden="1" x14ac:dyDescent="0.25">
      <c r="A1424" t="s">
        <v>311</v>
      </c>
      <c r="B1424" t="s">
        <v>1549</v>
      </c>
      <c r="E1424">
        <f t="shared" si="22"/>
        <v>0</v>
      </c>
    </row>
    <row r="1425" spans="1:5" hidden="1" x14ac:dyDescent="0.25">
      <c r="A1425" t="s">
        <v>311</v>
      </c>
      <c r="B1425" t="s">
        <v>1550</v>
      </c>
      <c r="E1425">
        <f t="shared" si="22"/>
        <v>0</v>
      </c>
    </row>
    <row r="1426" spans="1:5" hidden="1" x14ac:dyDescent="0.25">
      <c r="A1426" t="s">
        <v>311</v>
      </c>
      <c r="B1426" t="s">
        <v>1551</v>
      </c>
      <c r="E1426">
        <f t="shared" si="22"/>
        <v>0</v>
      </c>
    </row>
    <row r="1427" spans="1:5" hidden="1" x14ac:dyDescent="0.25">
      <c r="A1427" t="s">
        <v>311</v>
      </c>
      <c r="B1427" t="s">
        <v>1552</v>
      </c>
      <c r="E1427">
        <f t="shared" si="22"/>
        <v>0</v>
      </c>
    </row>
    <row r="1428" spans="1:5" hidden="1" x14ac:dyDescent="0.25">
      <c r="A1428">
        <v>75.987759999999994</v>
      </c>
      <c r="B1428">
        <v>75.987759999999994</v>
      </c>
      <c r="C1428">
        <v>0</v>
      </c>
      <c r="D1428">
        <v>1493.4349999999999</v>
      </c>
      <c r="E1428">
        <f t="shared" si="22"/>
        <v>45.05600000000004</v>
      </c>
    </row>
    <row r="1429" spans="1:5" hidden="1" x14ac:dyDescent="0.25">
      <c r="A1429" t="s">
        <v>25</v>
      </c>
      <c r="E1429">
        <f t="shared" si="22"/>
        <v>0</v>
      </c>
    </row>
    <row r="1430" spans="1:5" hidden="1" x14ac:dyDescent="0.25">
      <c r="A1430">
        <v>13000</v>
      </c>
      <c r="B1430">
        <v>9.1303722773575704E-3</v>
      </c>
      <c r="C1430">
        <v>4.8270069911843203</v>
      </c>
      <c r="D1430">
        <v>4.2586786570514503</v>
      </c>
      <c r="E1430">
        <f t="shared" si="22"/>
        <v>3.9820186870015535</v>
      </c>
    </row>
    <row r="1431" spans="1:5" hidden="1" x14ac:dyDescent="0.25">
      <c r="A1431" t="s">
        <v>311</v>
      </c>
      <c r="B1431" t="s">
        <v>1553</v>
      </c>
      <c r="E1431">
        <f t="shared" si="22"/>
        <v>0</v>
      </c>
    </row>
    <row r="1432" spans="1:5" hidden="1" x14ac:dyDescent="0.25">
      <c r="A1432" t="s">
        <v>311</v>
      </c>
      <c r="B1432" t="s">
        <v>1554</v>
      </c>
      <c r="E1432">
        <f t="shared" si="22"/>
        <v>0</v>
      </c>
    </row>
    <row r="1433" spans="1:5" hidden="1" x14ac:dyDescent="0.25">
      <c r="A1433" t="s">
        <v>325</v>
      </c>
      <c r="B1433" t="s">
        <v>1555</v>
      </c>
      <c r="E1433">
        <f t="shared" si="22"/>
        <v>0</v>
      </c>
    </row>
    <row r="1434" spans="1:5" hidden="1" x14ac:dyDescent="0.25">
      <c r="A1434" t="s">
        <v>311</v>
      </c>
      <c r="B1434" t="s">
        <v>1556</v>
      </c>
      <c r="E1434">
        <f t="shared" si="22"/>
        <v>0</v>
      </c>
    </row>
    <row r="1435" spans="1:5" hidden="1" x14ac:dyDescent="0.25">
      <c r="A1435" t="s">
        <v>311</v>
      </c>
      <c r="B1435" t="s">
        <v>1557</v>
      </c>
      <c r="E1435">
        <f t="shared" si="22"/>
        <v>0</v>
      </c>
    </row>
    <row r="1436" spans="1:5" hidden="1" x14ac:dyDescent="0.25">
      <c r="A1436" t="s">
        <v>311</v>
      </c>
      <c r="B1436" t="s">
        <v>1558</v>
      </c>
      <c r="E1436">
        <f t="shared" si="22"/>
        <v>0</v>
      </c>
    </row>
    <row r="1437" spans="1:5" hidden="1" x14ac:dyDescent="0.25">
      <c r="A1437" t="s">
        <v>311</v>
      </c>
      <c r="B1437" t="s">
        <v>1559</v>
      </c>
      <c r="E1437">
        <f t="shared" si="22"/>
        <v>0</v>
      </c>
    </row>
    <row r="1438" spans="1:5" hidden="1" x14ac:dyDescent="0.25">
      <c r="A1438" t="s">
        <v>326</v>
      </c>
      <c r="B1438" t="s">
        <v>1560</v>
      </c>
      <c r="E1438">
        <f t="shared" si="22"/>
        <v>0</v>
      </c>
    </row>
    <row r="1439" spans="1:5" hidden="1" x14ac:dyDescent="0.25">
      <c r="A1439" t="s">
        <v>327</v>
      </c>
      <c r="B1439" t="s">
        <v>1561</v>
      </c>
      <c r="E1439">
        <f t="shared" si="22"/>
        <v>0</v>
      </c>
    </row>
    <row r="1440" spans="1:5" hidden="1" x14ac:dyDescent="0.25">
      <c r="A1440" t="s">
        <v>313</v>
      </c>
      <c r="B1440" t="s">
        <v>1562</v>
      </c>
      <c r="E1440">
        <f t="shared" si="22"/>
        <v>0</v>
      </c>
    </row>
    <row r="1441" spans="1:5" hidden="1" x14ac:dyDescent="0.25">
      <c r="A1441">
        <v>75.987759999999994</v>
      </c>
      <c r="B1441">
        <v>77.808456000000007</v>
      </c>
      <c r="C1441">
        <v>3.3034460000000001</v>
      </c>
      <c r="D1441">
        <v>1799.0940000000001</v>
      </c>
      <c r="E1441">
        <f t="shared" si="22"/>
        <v>305.65900000000011</v>
      </c>
    </row>
    <row r="1442" spans="1:5" hidden="1" x14ac:dyDescent="0.25">
      <c r="A1442" t="s">
        <v>26</v>
      </c>
      <c r="E1442">
        <f t="shared" si="22"/>
        <v>0</v>
      </c>
    </row>
    <row r="1443" spans="1:5" hidden="1" x14ac:dyDescent="0.25">
      <c r="A1443">
        <v>12000</v>
      </c>
      <c r="B1443">
        <v>6.3311114930391802E-3</v>
      </c>
      <c r="C1443">
        <v>3.9954366827638199</v>
      </c>
      <c r="D1443">
        <v>4.2988333126422402</v>
      </c>
      <c r="E1443">
        <f t="shared" si="22"/>
        <v>4.0154655590789901E-2</v>
      </c>
    </row>
    <row r="1444" spans="1:5" hidden="1" x14ac:dyDescent="0.25">
      <c r="A1444" t="s">
        <v>311</v>
      </c>
      <c r="B1444" t="s">
        <v>1563</v>
      </c>
      <c r="E1444">
        <f t="shared" si="22"/>
        <v>0</v>
      </c>
    </row>
    <row r="1445" spans="1:5" hidden="1" x14ac:dyDescent="0.25">
      <c r="A1445" t="s">
        <v>311</v>
      </c>
      <c r="B1445" t="s">
        <v>1564</v>
      </c>
      <c r="E1445">
        <f t="shared" si="22"/>
        <v>0</v>
      </c>
    </row>
    <row r="1446" spans="1:5" hidden="1" x14ac:dyDescent="0.25">
      <c r="A1446" t="s">
        <v>325</v>
      </c>
      <c r="B1446" t="s">
        <v>1565</v>
      </c>
      <c r="E1446">
        <f t="shared" si="22"/>
        <v>0</v>
      </c>
    </row>
    <row r="1447" spans="1:5" hidden="1" x14ac:dyDescent="0.25">
      <c r="A1447" t="s">
        <v>311</v>
      </c>
      <c r="B1447" t="s">
        <v>1566</v>
      </c>
      <c r="E1447">
        <f t="shared" si="22"/>
        <v>0</v>
      </c>
    </row>
    <row r="1448" spans="1:5" hidden="1" x14ac:dyDescent="0.25">
      <c r="A1448" t="s">
        <v>311</v>
      </c>
      <c r="B1448" t="s">
        <v>1567</v>
      </c>
      <c r="E1448">
        <f t="shared" si="22"/>
        <v>0</v>
      </c>
    </row>
    <row r="1449" spans="1:5" hidden="1" x14ac:dyDescent="0.25">
      <c r="A1449" t="s">
        <v>311</v>
      </c>
      <c r="B1449" t="s">
        <v>1568</v>
      </c>
      <c r="E1449">
        <f t="shared" si="22"/>
        <v>0</v>
      </c>
    </row>
    <row r="1450" spans="1:5" hidden="1" x14ac:dyDescent="0.25">
      <c r="A1450" t="s">
        <v>1569</v>
      </c>
      <c r="E1450">
        <f t="shared" si="22"/>
        <v>0</v>
      </c>
    </row>
    <row r="1451" spans="1:5" hidden="1" x14ac:dyDescent="0.25">
      <c r="A1451" t="s">
        <v>311</v>
      </c>
      <c r="B1451" t="s">
        <v>1570</v>
      </c>
      <c r="E1451">
        <f t="shared" si="22"/>
        <v>0</v>
      </c>
    </row>
    <row r="1452" spans="1:5" hidden="1" x14ac:dyDescent="0.25">
      <c r="A1452" t="s">
        <v>1571</v>
      </c>
      <c r="E1452">
        <f t="shared" si="22"/>
        <v>0</v>
      </c>
    </row>
    <row r="1453" spans="1:5" hidden="1" x14ac:dyDescent="0.25">
      <c r="A1453" t="s">
        <v>314</v>
      </c>
      <c r="B1453" t="s">
        <v>1572</v>
      </c>
      <c r="E1453">
        <f t="shared" si="22"/>
        <v>0</v>
      </c>
    </row>
    <row r="1454" spans="1:5" hidden="1" x14ac:dyDescent="0.25">
      <c r="A1454">
        <v>75.987759999999994</v>
      </c>
      <c r="B1454">
        <v>77.710892999999999</v>
      </c>
      <c r="C1454">
        <v>3.54481</v>
      </c>
      <c r="D1454">
        <v>2508.6680000000001</v>
      </c>
      <c r="E1454">
        <f t="shared" si="22"/>
        <v>709.57400000000007</v>
      </c>
    </row>
    <row r="1455" spans="1:5" hidden="1" x14ac:dyDescent="0.25">
      <c r="A1455" t="s">
        <v>27</v>
      </c>
      <c r="E1455">
        <f t="shared" si="22"/>
        <v>0</v>
      </c>
    </row>
    <row r="1456" spans="1:5" hidden="1" x14ac:dyDescent="0.25">
      <c r="A1456">
        <v>12000</v>
      </c>
      <c r="B1456">
        <v>8.4855087525014597E-3</v>
      </c>
      <c r="C1456">
        <v>4.7184633116670804</v>
      </c>
      <c r="D1456">
        <v>3.6564536310094899</v>
      </c>
      <c r="E1456">
        <f t="shared" si="22"/>
        <v>-0.64237968163275028</v>
      </c>
    </row>
    <row r="1457" spans="1:5" hidden="1" x14ac:dyDescent="0.25">
      <c r="A1457" t="s">
        <v>327</v>
      </c>
      <c r="B1457" t="s">
        <v>1573</v>
      </c>
      <c r="E1457">
        <f t="shared" si="22"/>
        <v>0</v>
      </c>
    </row>
    <row r="1458" spans="1:5" hidden="1" x14ac:dyDescent="0.25">
      <c r="A1458" t="s">
        <v>311</v>
      </c>
      <c r="B1458" t="s">
        <v>1574</v>
      </c>
      <c r="E1458">
        <f t="shared" si="22"/>
        <v>0</v>
      </c>
    </row>
    <row r="1459" spans="1:5" hidden="1" x14ac:dyDescent="0.25">
      <c r="A1459" t="s">
        <v>327</v>
      </c>
      <c r="B1459" t="s">
        <v>1575</v>
      </c>
      <c r="E1459">
        <f t="shared" si="22"/>
        <v>0</v>
      </c>
    </row>
    <row r="1460" spans="1:5" hidden="1" x14ac:dyDescent="0.25">
      <c r="A1460" t="s">
        <v>311</v>
      </c>
      <c r="B1460" t="s">
        <v>1576</v>
      </c>
      <c r="E1460">
        <f t="shared" si="22"/>
        <v>0</v>
      </c>
    </row>
    <row r="1461" spans="1:5" hidden="1" x14ac:dyDescent="0.25">
      <c r="A1461" t="s">
        <v>311</v>
      </c>
      <c r="B1461" t="s">
        <v>1577</v>
      </c>
      <c r="E1461">
        <f t="shared" si="22"/>
        <v>0</v>
      </c>
    </row>
    <row r="1462" spans="1:5" hidden="1" x14ac:dyDescent="0.25">
      <c r="A1462" t="s">
        <v>311</v>
      </c>
      <c r="B1462" t="s">
        <v>1578</v>
      </c>
      <c r="E1462">
        <f t="shared" si="22"/>
        <v>0</v>
      </c>
    </row>
    <row r="1463" spans="1:5" hidden="1" x14ac:dyDescent="0.25">
      <c r="A1463" t="s">
        <v>327</v>
      </c>
      <c r="B1463" t="s">
        <v>1579</v>
      </c>
      <c r="E1463">
        <f t="shared" si="22"/>
        <v>0</v>
      </c>
    </row>
    <row r="1464" spans="1:5" hidden="1" x14ac:dyDescent="0.25">
      <c r="A1464" t="s">
        <v>1580</v>
      </c>
      <c r="E1464">
        <f t="shared" si="22"/>
        <v>0</v>
      </c>
    </row>
    <row r="1465" spans="1:5" hidden="1" x14ac:dyDescent="0.25">
      <c r="A1465" t="s">
        <v>327</v>
      </c>
      <c r="B1465" t="s">
        <v>1581</v>
      </c>
      <c r="E1465">
        <f t="shared" si="22"/>
        <v>0</v>
      </c>
    </row>
    <row r="1466" spans="1:5" hidden="1" x14ac:dyDescent="0.25">
      <c r="A1466" t="s">
        <v>1582</v>
      </c>
      <c r="E1466">
        <f t="shared" si="22"/>
        <v>0</v>
      </c>
    </row>
    <row r="1467" spans="1:5" hidden="1" x14ac:dyDescent="0.25">
      <c r="A1467">
        <v>75.987759999999994</v>
      </c>
      <c r="B1467">
        <v>78.153228999999996</v>
      </c>
      <c r="C1467">
        <v>2.3149850000000001</v>
      </c>
      <c r="D1467">
        <v>3009.4520000000002</v>
      </c>
      <c r="E1467">
        <f t="shared" si="22"/>
        <v>500.78400000000011</v>
      </c>
    </row>
    <row r="1468" spans="1:5" hidden="1" x14ac:dyDescent="0.25">
      <c r="A1468" t="s">
        <v>28</v>
      </c>
      <c r="E1468">
        <f t="shared" si="22"/>
        <v>0</v>
      </c>
    </row>
    <row r="1469" spans="1:5" hidden="1" x14ac:dyDescent="0.25">
      <c r="A1469">
        <v>16000</v>
      </c>
      <c r="B1469">
        <v>8.6831491223389092E-3</v>
      </c>
      <c r="C1469">
        <v>3.9001407938358601</v>
      </c>
      <c r="D1469">
        <v>0.81896111597586196</v>
      </c>
      <c r="E1469">
        <f t="shared" si="22"/>
        <v>-2.8374925150336279</v>
      </c>
    </row>
    <row r="1470" spans="1:5" hidden="1" x14ac:dyDescent="0.25">
      <c r="A1470" t="s">
        <v>311</v>
      </c>
      <c r="B1470" t="s">
        <v>1583</v>
      </c>
      <c r="E1470">
        <f t="shared" si="22"/>
        <v>0</v>
      </c>
    </row>
    <row r="1471" spans="1:5" hidden="1" x14ac:dyDescent="0.25">
      <c r="A1471" t="s">
        <v>311</v>
      </c>
      <c r="B1471" t="s">
        <v>1584</v>
      </c>
      <c r="E1471">
        <f t="shared" si="22"/>
        <v>0</v>
      </c>
    </row>
    <row r="1472" spans="1:5" hidden="1" x14ac:dyDescent="0.25">
      <c r="A1472" t="s">
        <v>311</v>
      </c>
      <c r="B1472" t="s">
        <v>1585</v>
      </c>
      <c r="E1472">
        <f t="shared" si="22"/>
        <v>0</v>
      </c>
    </row>
    <row r="1473" spans="1:5" hidden="1" x14ac:dyDescent="0.25">
      <c r="A1473" t="s">
        <v>311</v>
      </c>
      <c r="B1473" t="s">
        <v>1586</v>
      </c>
      <c r="E1473">
        <f t="shared" si="22"/>
        <v>0</v>
      </c>
    </row>
    <row r="1474" spans="1:5" hidden="1" x14ac:dyDescent="0.25">
      <c r="A1474" t="s">
        <v>311</v>
      </c>
      <c r="B1474" t="s">
        <v>1587</v>
      </c>
      <c r="E1474">
        <f t="shared" si="22"/>
        <v>0</v>
      </c>
    </row>
    <row r="1475" spans="1:5" hidden="1" x14ac:dyDescent="0.25">
      <c r="A1475" t="s">
        <v>311</v>
      </c>
      <c r="B1475" t="s">
        <v>1588</v>
      </c>
      <c r="E1475">
        <f t="shared" si="22"/>
        <v>0</v>
      </c>
    </row>
    <row r="1476" spans="1:5" hidden="1" x14ac:dyDescent="0.25">
      <c r="A1476" t="s">
        <v>311</v>
      </c>
      <c r="B1476" t="s">
        <v>1589</v>
      </c>
      <c r="E1476">
        <f t="shared" si="22"/>
        <v>0</v>
      </c>
    </row>
    <row r="1477" spans="1:5" hidden="1" x14ac:dyDescent="0.25">
      <c r="A1477" t="s">
        <v>311</v>
      </c>
      <c r="B1477" t="s">
        <v>1590</v>
      </c>
      <c r="E1477">
        <f t="shared" si="22"/>
        <v>0</v>
      </c>
    </row>
    <row r="1478" spans="1:5" hidden="1" x14ac:dyDescent="0.25">
      <c r="A1478" t="s">
        <v>311</v>
      </c>
      <c r="B1478" t="s">
        <v>1591</v>
      </c>
      <c r="E1478">
        <f t="shared" si="22"/>
        <v>0</v>
      </c>
    </row>
    <row r="1479" spans="1:5" hidden="1" x14ac:dyDescent="0.25">
      <c r="A1479" t="s">
        <v>311</v>
      </c>
      <c r="B1479" t="s">
        <v>1592</v>
      </c>
      <c r="E1479">
        <f t="shared" si="22"/>
        <v>0</v>
      </c>
    </row>
    <row r="1480" spans="1:5" hidden="1" x14ac:dyDescent="0.25">
      <c r="A1480">
        <v>75.987759999999994</v>
      </c>
      <c r="B1480">
        <v>75.987759999999994</v>
      </c>
      <c r="C1480">
        <v>0</v>
      </c>
      <c r="D1480">
        <v>3112.4160000000002</v>
      </c>
      <c r="E1480">
        <f t="shared" si="22"/>
        <v>102.96399999999994</v>
      </c>
    </row>
    <row r="1481" spans="1:5" hidden="1" x14ac:dyDescent="0.25">
      <c r="A1481" t="s">
        <v>29</v>
      </c>
      <c r="E1481">
        <f t="shared" si="22"/>
        <v>0</v>
      </c>
    </row>
    <row r="1482" spans="1:5" hidden="1" x14ac:dyDescent="0.25">
      <c r="A1482">
        <v>10000</v>
      </c>
      <c r="B1482">
        <v>7.12459977065448E-3</v>
      </c>
      <c r="C1482">
        <v>1.58079436161445</v>
      </c>
      <c r="D1482">
        <v>0.30198488755328201</v>
      </c>
      <c r="E1482">
        <f t="shared" si="22"/>
        <v>-0.51697622842257995</v>
      </c>
    </row>
    <row r="1483" spans="1:5" hidden="1" x14ac:dyDescent="0.25">
      <c r="A1483" t="s">
        <v>311</v>
      </c>
      <c r="B1483" t="s">
        <v>1593</v>
      </c>
      <c r="E1483">
        <f t="shared" si="22"/>
        <v>0</v>
      </c>
    </row>
    <row r="1484" spans="1:5" hidden="1" x14ac:dyDescent="0.25">
      <c r="A1484" t="s">
        <v>1594</v>
      </c>
      <c r="E1484">
        <f t="shared" si="22"/>
        <v>0</v>
      </c>
    </row>
    <row r="1485" spans="1:5" hidden="1" x14ac:dyDescent="0.25">
      <c r="A1485" t="s">
        <v>311</v>
      </c>
      <c r="B1485" t="s">
        <v>1595</v>
      </c>
      <c r="E1485">
        <f t="shared" si="22"/>
        <v>0</v>
      </c>
    </row>
    <row r="1486" spans="1:5" hidden="1" x14ac:dyDescent="0.25">
      <c r="A1486" t="s">
        <v>311</v>
      </c>
      <c r="B1486" t="s">
        <v>1596</v>
      </c>
      <c r="E1486">
        <f t="shared" ref="E1486:E1549" si="23">D1486-D1473</f>
        <v>0</v>
      </c>
    </row>
    <row r="1487" spans="1:5" hidden="1" x14ac:dyDescent="0.25">
      <c r="A1487" t="s">
        <v>311</v>
      </c>
      <c r="B1487" t="s">
        <v>1597</v>
      </c>
      <c r="E1487">
        <f t="shared" si="23"/>
        <v>0</v>
      </c>
    </row>
    <row r="1488" spans="1:5" hidden="1" x14ac:dyDescent="0.25">
      <c r="A1488" t="s">
        <v>311</v>
      </c>
      <c r="B1488" t="s">
        <v>1598</v>
      </c>
      <c r="E1488">
        <f t="shared" si="23"/>
        <v>0</v>
      </c>
    </row>
    <row r="1489" spans="1:5" hidden="1" x14ac:dyDescent="0.25">
      <c r="A1489" t="s">
        <v>311</v>
      </c>
      <c r="B1489" t="s">
        <v>1599</v>
      </c>
      <c r="E1489">
        <f t="shared" si="23"/>
        <v>0</v>
      </c>
    </row>
    <row r="1490" spans="1:5" hidden="1" x14ac:dyDescent="0.25">
      <c r="A1490" t="s">
        <v>311</v>
      </c>
      <c r="B1490" t="s">
        <v>1600</v>
      </c>
      <c r="E1490">
        <f t="shared" si="23"/>
        <v>0</v>
      </c>
    </row>
    <row r="1491" spans="1:5" hidden="1" x14ac:dyDescent="0.25">
      <c r="A1491" t="s">
        <v>311</v>
      </c>
      <c r="B1491" t="s">
        <v>1601</v>
      </c>
      <c r="E1491">
        <f t="shared" si="23"/>
        <v>0</v>
      </c>
    </row>
    <row r="1492" spans="1:5" hidden="1" x14ac:dyDescent="0.25">
      <c r="A1492" t="s">
        <v>311</v>
      </c>
      <c r="B1492" t="s">
        <v>1602</v>
      </c>
      <c r="E1492">
        <f t="shared" si="23"/>
        <v>0</v>
      </c>
    </row>
    <row r="1493" spans="1:5" hidden="1" x14ac:dyDescent="0.25">
      <c r="A1493">
        <v>75.987759999999994</v>
      </c>
      <c r="B1493">
        <v>75.987759999999994</v>
      </c>
      <c r="C1493">
        <v>0</v>
      </c>
      <c r="D1493">
        <v>3353.462</v>
      </c>
      <c r="E1493">
        <f t="shared" si="23"/>
        <v>241.04599999999982</v>
      </c>
    </row>
    <row r="1494" spans="1:5" hidden="1" x14ac:dyDescent="0.25">
      <c r="A1494" t="s">
        <v>30</v>
      </c>
      <c r="E1494">
        <f t="shared" si="23"/>
        <v>0</v>
      </c>
    </row>
    <row r="1495" spans="1:5" hidden="1" x14ac:dyDescent="0.25">
      <c r="A1495">
        <v>14000</v>
      </c>
      <c r="B1495">
        <v>8.2669928890762492E-3</v>
      </c>
      <c r="C1495">
        <v>2.8027202050508602</v>
      </c>
      <c r="D1495">
        <v>3.04242974919116</v>
      </c>
      <c r="E1495">
        <f t="shared" si="23"/>
        <v>2.740444861637878</v>
      </c>
    </row>
    <row r="1496" spans="1:5" hidden="1" x14ac:dyDescent="0.25">
      <c r="A1496" t="s">
        <v>311</v>
      </c>
      <c r="B1496" t="s">
        <v>1603</v>
      </c>
      <c r="E1496">
        <f t="shared" si="23"/>
        <v>0</v>
      </c>
    </row>
    <row r="1497" spans="1:5" hidden="1" x14ac:dyDescent="0.25">
      <c r="A1497" t="s">
        <v>311</v>
      </c>
      <c r="B1497" t="s">
        <v>1604</v>
      </c>
      <c r="E1497">
        <f t="shared" si="23"/>
        <v>0</v>
      </c>
    </row>
    <row r="1498" spans="1:5" hidden="1" x14ac:dyDescent="0.25">
      <c r="A1498" t="s">
        <v>311</v>
      </c>
      <c r="B1498" t="s">
        <v>1605</v>
      </c>
      <c r="E1498">
        <f t="shared" si="23"/>
        <v>0</v>
      </c>
    </row>
    <row r="1499" spans="1:5" hidden="1" x14ac:dyDescent="0.25">
      <c r="A1499" t="s">
        <v>311</v>
      </c>
      <c r="B1499" t="s">
        <v>1606</v>
      </c>
      <c r="E1499">
        <f t="shared" si="23"/>
        <v>0</v>
      </c>
    </row>
    <row r="1500" spans="1:5" hidden="1" x14ac:dyDescent="0.25">
      <c r="A1500" t="s">
        <v>311</v>
      </c>
      <c r="B1500" t="s">
        <v>1607</v>
      </c>
      <c r="E1500">
        <f t="shared" si="23"/>
        <v>0</v>
      </c>
    </row>
    <row r="1501" spans="1:5" hidden="1" x14ac:dyDescent="0.25">
      <c r="A1501" t="s">
        <v>311</v>
      </c>
      <c r="B1501" t="s">
        <v>1608</v>
      </c>
      <c r="E1501">
        <f t="shared" si="23"/>
        <v>0</v>
      </c>
    </row>
    <row r="1502" spans="1:5" hidden="1" x14ac:dyDescent="0.25">
      <c r="A1502" t="s">
        <v>311</v>
      </c>
      <c r="B1502" t="s">
        <v>1609</v>
      </c>
      <c r="E1502">
        <f t="shared" si="23"/>
        <v>0</v>
      </c>
    </row>
    <row r="1503" spans="1:5" hidden="1" x14ac:dyDescent="0.25">
      <c r="A1503" t="s">
        <v>311</v>
      </c>
      <c r="B1503" t="s">
        <v>1610</v>
      </c>
      <c r="E1503">
        <f t="shared" si="23"/>
        <v>0</v>
      </c>
    </row>
    <row r="1504" spans="1:5" hidden="1" x14ac:dyDescent="0.25">
      <c r="A1504" t="s">
        <v>311</v>
      </c>
      <c r="B1504" t="s">
        <v>1611</v>
      </c>
      <c r="E1504">
        <f t="shared" si="23"/>
        <v>0</v>
      </c>
    </row>
    <row r="1505" spans="1:5" hidden="1" x14ac:dyDescent="0.25">
      <c r="A1505" t="s">
        <v>311</v>
      </c>
      <c r="B1505" t="s">
        <v>1612</v>
      </c>
      <c r="E1505">
        <f t="shared" si="23"/>
        <v>0</v>
      </c>
    </row>
    <row r="1506" spans="1:5" hidden="1" x14ac:dyDescent="0.25">
      <c r="A1506">
        <v>75.987759999999994</v>
      </c>
      <c r="B1506">
        <v>75.987759999999994</v>
      </c>
      <c r="C1506">
        <v>0</v>
      </c>
      <c r="D1506">
        <v>3818.6480000000001</v>
      </c>
      <c r="E1506">
        <f t="shared" si="23"/>
        <v>465.18600000000015</v>
      </c>
    </row>
    <row r="1507" spans="1:5" hidden="1" x14ac:dyDescent="0.25">
      <c r="A1507" t="s">
        <v>31</v>
      </c>
      <c r="E1507">
        <f t="shared" si="23"/>
        <v>0</v>
      </c>
    </row>
    <row r="1508" spans="1:5" hidden="1" x14ac:dyDescent="0.25">
      <c r="A1508">
        <v>11000</v>
      </c>
      <c r="B1508">
        <v>2.7728437647630698E-3</v>
      </c>
      <c r="C1508">
        <v>2.1255576532062999</v>
      </c>
      <c r="D1508">
        <v>4.56356651504725</v>
      </c>
      <c r="E1508">
        <f t="shared" si="23"/>
        <v>1.5211367658560899</v>
      </c>
    </row>
    <row r="1509" spans="1:5" hidden="1" x14ac:dyDescent="0.25">
      <c r="A1509" t="s">
        <v>1613</v>
      </c>
      <c r="E1509">
        <f t="shared" si="23"/>
        <v>0</v>
      </c>
    </row>
    <row r="1510" spans="1:5" hidden="1" x14ac:dyDescent="0.25">
      <c r="A1510" t="s">
        <v>311</v>
      </c>
      <c r="B1510" t="s">
        <v>1614</v>
      </c>
      <c r="E1510">
        <f t="shared" si="23"/>
        <v>0</v>
      </c>
    </row>
    <row r="1511" spans="1:5" hidden="1" x14ac:dyDescent="0.25">
      <c r="A1511" t="s">
        <v>312</v>
      </c>
      <c r="B1511" t="s">
        <v>1615</v>
      </c>
      <c r="E1511">
        <f t="shared" si="23"/>
        <v>0</v>
      </c>
    </row>
    <row r="1512" spans="1:5" hidden="1" x14ac:dyDescent="0.25">
      <c r="A1512" t="s">
        <v>328</v>
      </c>
      <c r="B1512" t="s">
        <v>1616</v>
      </c>
      <c r="E1512">
        <f t="shared" si="23"/>
        <v>0</v>
      </c>
    </row>
    <row r="1513" spans="1:5" hidden="1" x14ac:dyDescent="0.25">
      <c r="A1513" t="s">
        <v>311</v>
      </c>
      <c r="B1513" t="s">
        <v>1617</v>
      </c>
      <c r="E1513">
        <f t="shared" si="23"/>
        <v>0</v>
      </c>
    </row>
    <row r="1514" spans="1:5" hidden="1" x14ac:dyDescent="0.25">
      <c r="A1514" t="s">
        <v>1618</v>
      </c>
      <c r="E1514">
        <f t="shared" si="23"/>
        <v>0</v>
      </c>
    </row>
    <row r="1515" spans="1:5" hidden="1" x14ac:dyDescent="0.25">
      <c r="A1515" t="s">
        <v>325</v>
      </c>
      <c r="B1515" t="s">
        <v>1619</v>
      </c>
      <c r="E1515">
        <f t="shared" si="23"/>
        <v>0</v>
      </c>
    </row>
    <row r="1516" spans="1:5" hidden="1" x14ac:dyDescent="0.25">
      <c r="A1516" t="s">
        <v>329</v>
      </c>
      <c r="B1516" t="s">
        <v>1620</v>
      </c>
      <c r="E1516">
        <f t="shared" si="23"/>
        <v>0</v>
      </c>
    </row>
    <row r="1517" spans="1:5" hidden="1" x14ac:dyDescent="0.25">
      <c r="A1517" t="s">
        <v>330</v>
      </c>
      <c r="B1517" t="s">
        <v>1621</v>
      </c>
      <c r="E1517">
        <f t="shared" si="23"/>
        <v>0</v>
      </c>
    </row>
    <row r="1518" spans="1:5" hidden="1" x14ac:dyDescent="0.25">
      <c r="A1518" t="s">
        <v>1622</v>
      </c>
      <c r="E1518">
        <f t="shared" si="23"/>
        <v>0</v>
      </c>
    </row>
    <row r="1519" spans="1:5" hidden="1" x14ac:dyDescent="0.25">
      <c r="A1519">
        <v>75.987759999999994</v>
      </c>
      <c r="B1519">
        <v>76.788781999999998</v>
      </c>
      <c r="C1519">
        <v>1.51677</v>
      </c>
      <c r="D1519">
        <v>4629.9070000000002</v>
      </c>
      <c r="E1519">
        <f t="shared" si="23"/>
        <v>811.25900000000001</v>
      </c>
    </row>
    <row r="1520" spans="1:5" hidden="1" x14ac:dyDescent="0.25">
      <c r="A1520" t="s">
        <v>32</v>
      </c>
      <c r="E1520">
        <f t="shared" si="23"/>
        <v>0</v>
      </c>
    </row>
    <row r="1521" spans="1:5" hidden="1" x14ac:dyDescent="0.25">
      <c r="A1521">
        <v>17000</v>
      </c>
      <c r="B1521">
        <v>1.9938854345536499E-3</v>
      </c>
      <c r="C1521">
        <v>2.2800262636025801</v>
      </c>
      <c r="D1521">
        <v>4.1172234198606601</v>
      </c>
      <c r="E1521">
        <f t="shared" si="23"/>
        <v>-0.44634309518658988</v>
      </c>
    </row>
    <row r="1522" spans="1:5" hidden="1" x14ac:dyDescent="0.25">
      <c r="A1522" t="s">
        <v>311</v>
      </c>
      <c r="B1522" t="s">
        <v>1623</v>
      </c>
      <c r="E1522">
        <f t="shared" si="23"/>
        <v>0</v>
      </c>
    </row>
    <row r="1523" spans="1:5" hidden="1" x14ac:dyDescent="0.25">
      <c r="A1523" t="s">
        <v>311</v>
      </c>
      <c r="B1523" t="s">
        <v>1624</v>
      </c>
      <c r="E1523">
        <f t="shared" si="23"/>
        <v>0</v>
      </c>
    </row>
    <row r="1524" spans="1:5" hidden="1" x14ac:dyDescent="0.25">
      <c r="A1524" t="s">
        <v>311</v>
      </c>
      <c r="B1524" t="s">
        <v>1625</v>
      </c>
      <c r="E1524">
        <f t="shared" si="23"/>
        <v>0</v>
      </c>
    </row>
    <row r="1525" spans="1:5" hidden="1" x14ac:dyDescent="0.25">
      <c r="A1525" t="s">
        <v>311</v>
      </c>
      <c r="B1525" t="s">
        <v>1626</v>
      </c>
      <c r="E1525">
        <f t="shared" si="23"/>
        <v>0</v>
      </c>
    </row>
    <row r="1526" spans="1:5" hidden="1" x14ac:dyDescent="0.25">
      <c r="A1526" t="s">
        <v>311</v>
      </c>
      <c r="B1526" t="s">
        <v>1627</v>
      </c>
      <c r="E1526">
        <f t="shared" si="23"/>
        <v>0</v>
      </c>
    </row>
    <row r="1527" spans="1:5" hidden="1" x14ac:dyDescent="0.25">
      <c r="A1527" t="s">
        <v>311</v>
      </c>
      <c r="B1527" t="s">
        <v>1628</v>
      </c>
      <c r="E1527">
        <f t="shared" si="23"/>
        <v>0</v>
      </c>
    </row>
    <row r="1528" spans="1:5" hidden="1" x14ac:dyDescent="0.25">
      <c r="A1528" t="s">
        <v>311</v>
      </c>
      <c r="B1528" t="s">
        <v>1629</v>
      </c>
      <c r="E1528">
        <f t="shared" si="23"/>
        <v>0</v>
      </c>
    </row>
    <row r="1529" spans="1:5" hidden="1" x14ac:dyDescent="0.25">
      <c r="A1529" t="s">
        <v>317</v>
      </c>
      <c r="B1529" t="s">
        <v>1630</v>
      </c>
      <c r="E1529">
        <f t="shared" si="23"/>
        <v>0</v>
      </c>
    </row>
    <row r="1530" spans="1:5" hidden="1" x14ac:dyDescent="0.25">
      <c r="A1530" t="s">
        <v>311</v>
      </c>
      <c r="B1530" t="s">
        <v>1631</v>
      </c>
      <c r="E1530">
        <f t="shared" si="23"/>
        <v>0</v>
      </c>
    </row>
    <row r="1531" spans="1:5" hidden="1" x14ac:dyDescent="0.25">
      <c r="A1531" t="s">
        <v>317</v>
      </c>
      <c r="B1531" t="s">
        <v>1632</v>
      </c>
      <c r="E1531">
        <f t="shared" si="23"/>
        <v>0</v>
      </c>
    </row>
    <row r="1532" spans="1:5" hidden="1" x14ac:dyDescent="0.25">
      <c r="A1532">
        <v>75.987759999999994</v>
      </c>
      <c r="B1532">
        <v>77.333421999999999</v>
      </c>
      <c r="C1532">
        <v>2.8369059999999999</v>
      </c>
      <c r="D1532">
        <v>4757.692</v>
      </c>
      <c r="E1532">
        <f t="shared" si="23"/>
        <v>127.78499999999985</v>
      </c>
    </row>
    <row r="1533" spans="1:5" hidden="1" x14ac:dyDescent="0.25">
      <c r="A1533" t="s">
        <v>33</v>
      </c>
      <c r="E1533">
        <f t="shared" si="23"/>
        <v>0</v>
      </c>
    </row>
    <row r="1534" spans="1:5" hidden="1" x14ac:dyDescent="0.25">
      <c r="A1534">
        <v>14000</v>
      </c>
      <c r="B1534">
        <v>6.0294399740455397E-3</v>
      </c>
      <c r="C1534">
        <v>3.6753935365174</v>
      </c>
      <c r="D1534">
        <v>1.3087694484236601</v>
      </c>
      <c r="E1534">
        <f t="shared" si="23"/>
        <v>-2.8084539714370003</v>
      </c>
    </row>
    <row r="1535" spans="1:5" hidden="1" x14ac:dyDescent="0.25">
      <c r="A1535" t="s">
        <v>311</v>
      </c>
      <c r="B1535" t="s">
        <v>1633</v>
      </c>
      <c r="E1535">
        <f t="shared" si="23"/>
        <v>0</v>
      </c>
    </row>
    <row r="1536" spans="1:5" hidden="1" x14ac:dyDescent="0.25">
      <c r="A1536" t="s">
        <v>311</v>
      </c>
      <c r="B1536" t="s">
        <v>1634</v>
      </c>
      <c r="E1536">
        <f t="shared" si="23"/>
        <v>0</v>
      </c>
    </row>
    <row r="1537" spans="1:5" hidden="1" x14ac:dyDescent="0.25">
      <c r="A1537" t="s">
        <v>311</v>
      </c>
      <c r="B1537" t="s">
        <v>1635</v>
      </c>
      <c r="E1537">
        <f t="shared" si="23"/>
        <v>0</v>
      </c>
    </row>
    <row r="1538" spans="1:5" hidden="1" x14ac:dyDescent="0.25">
      <c r="A1538" t="s">
        <v>311</v>
      </c>
      <c r="B1538" t="s">
        <v>1636</v>
      </c>
      <c r="E1538">
        <f t="shared" si="23"/>
        <v>0</v>
      </c>
    </row>
    <row r="1539" spans="1:5" hidden="1" x14ac:dyDescent="0.25">
      <c r="A1539" t="s">
        <v>311</v>
      </c>
      <c r="B1539" t="s">
        <v>1637</v>
      </c>
      <c r="E1539">
        <f t="shared" si="23"/>
        <v>0</v>
      </c>
    </row>
    <row r="1540" spans="1:5" hidden="1" x14ac:dyDescent="0.25">
      <c r="A1540" t="s">
        <v>311</v>
      </c>
      <c r="B1540" t="s">
        <v>1638</v>
      </c>
      <c r="E1540">
        <f t="shared" si="23"/>
        <v>0</v>
      </c>
    </row>
    <row r="1541" spans="1:5" hidden="1" x14ac:dyDescent="0.25">
      <c r="A1541" t="s">
        <v>313</v>
      </c>
      <c r="B1541" t="s">
        <v>1639</v>
      </c>
      <c r="E1541">
        <f t="shared" si="23"/>
        <v>0</v>
      </c>
    </row>
    <row r="1542" spans="1:5" hidden="1" x14ac:dyDescent="0.25">
      <c r="A1542" t="s">
        <v>311</v>
      </c>
      <c r="B1542" t="s">
        <v>1640</v>
      </c>
      <c r="E1542">
        <f t="shared" si="23"/>
        <v>0</v>
      </c>
    </row>
    <row r="1543" spans="1:5" hidden="1" x14ac:dyDescent="0.25">
      <c r="A1543" t="s">
        <v>311</v>
      </c>
      <c r="B1543" t="s">
        <v>1641</v>
      </c>
      <c r="E1543">
        <f t="shared" si="23"/>
        <v>0</v>
      </c>
    </row>
    <row r="1544" spans="1:5" hidden="1" x14ac:dyDescent="0.25">
      <c r="A1544" t="s">
        <v>311</v>
      </c>
      <c r="B1544" t="s">
        <v>1642</v>
      </c>
      <c r="E1544">
        <f t="shared" si="23"/>
        <v>0</v>
      </c>
    </row>
    <row r="1545" spans="1:5" hidden="1" x14ac:dyDescent="0.25">
      <c r="A1545">
        <v>75.987759999999994</v>
      </c>
      <c r="B1545">
        <v>75.992306999999997</v>
      </c>
      <c r="C1545">
        <v>1.4381E-2</v>
      </c>
      <c r="D1545">
        <v>5007.8530000000001</v>
      </c>
      <c r="E1545">
        <f t="shared" si="23"/>
        <v>250.16100000000006</v>
      </c>
    </row>
    <row r="1546" spans="1:5" hidden="1" x14ac:dyDescent="0.25">
      <c r="A1546" t="s">
        <v>34</v>
      </c>
      <c r="E1546">
        <f t="shared" si="23"/>
        <v>0</v>
      </c>
    </row>
    <row r="1547" spans="1:5" hidden="1" x14ac:dyDescent="0.25">
      <c r="A1547">
        <v>10000</v>
      </c>
      <c r="B1547">
        <v>4.4154809254630303E-3</v>
      </c>
      <c r="C1547">
        <v>2.2749858047755902</v>
      </c>
      <c r="D1547">
        <v>3.8786191802293999</v>
      </c>
      <c r="E1547">
        <f t="shared" si="23"/>
        <v>2.5698497318057401</v>
      </c>
    </row>
    <row r="1548" spans="1:5" hidden="1" x14ac:dyDescent="0.25">
      <c r="A1548" t="s">
        <v>327</v>
      </c>
      <c r="B1548" t="s">
        <v>1643</v>
      </c>
      <c r="E1548">
        <f t="shared" si="23"/>
        <v>0</v>
      </c>
    </row>
    <row r="1549" spans="1:5" hidden="1" x14ac:dyDescent="0.25">
      <c r="A1549" t="s">
        <v>1644</v>
      </c>
      <c r="E1549">
        <f t="shared" si="23"/>
        <v>0</v>
      </c>
    </row>
    <row r="1550" spans="1:5" hidden="1" x14ac:dyDescent="0.25">
      <c r="A1550" t="s">
        <v>1645</v>
      </c>
      <c r="E1550">
        <f t="shared" ref="E1550:E1613" si="24">D1550-D1537</f>
        <v>0</v>
      </c>
    </row>
    <row r="1551" spans="1:5" hidden="1" x14ac:dyDescent="0.25">
      <c r="A1551" t="s">
        <v>311</v>
      </c>
      <c r="B1551" t="s">
        <v>1646</v>
      </c>
      <c r="E1551">
        <f t="shared" si="24"/>
        <v>0</v>
      </c>
    </row>
    <row r="1552" spans="1:5" hidden="1" x14ac:dyDescent="0.25">
      <c r="A1552" t="s">
        <v>311</v>
      </c>
      <c r="B1552" t="s">
        <v>1647</v>
      </c>
      <c r="E1552">
        <f t="shared" si="24"/>
        <v>0</v>
      </c>
    </row>
    <row r="1553" spans="1:5" hidden="1" x14ac:dyDescent="0.25">
      <c r="A1553" t="s">
        <v>1648</v>
      </c>
      <c r="E1553">
        <f t="shared" si="24"/>
        <v>0</v>
      </c>
    </row>
    <row r="1554" spans="1:5" hidden="1" x14ac:dyDescent="0.25">
      <c r="A1554" t="s">
        <v>311</v>
      </c>
      <c r="B1554" t="s">
        <v>1649</v>
      </c>
      <c r="E1554">
        <f t="shared" si="24"/>
        <v>0</v>
      </c>
    </row>
    <row r="1555" spans="1:5" hidden="1" x14ac:dyDescent="0.25">
      <c r="A1555" t="s">
        <v>1650</v>
      </c>
      <c r="E1555">
        <f t="shared" si="24"/>
        <v>0</v>
      </c>
    </row>
    <row r="1556" spans="1:5" hidden="1" x14ac:dyDescent="0.25">
      <c r="A1556" t="s">
        <v>331</v>
      </c>
      <c r="B1556" t="s">
        <v>1651</v>
      </c>
      <c r="E1556">
        <f t="shared" si="24"/>
        <v>0</v>
      </c>
    </row>
    <row r="1557" spans="1:5" hidden="1" x14ac:dyDescent="0.25">
      <c r="A1557" t="s">
        <v>1652</v>
      </c>
      <c r="E1557">
        <f t="shared" si="24"/>
        <v>0</v>
      </c>
    </row>
    <row r="1558" spans="1:5" hidden="1" x14ac:dyDescent="0.25">
      <c r="A1558">
        <v>75.987759999999994</v>
      </c>
      <c r="B1558">
        <v>80.666416999999996</v>
      </c>
      <c r="C1558">
        <v>8.2565270000000002</v>
      </c>
      <c r="D1558">
        <v>5605.0309999999999</v>
      </c>
      <c r="E1558">
        <f t="shared" si="24"/>
        <v>597.17799999999988</v>
      </c>
    </row>
    <row r="1559" spans="1:5" hidden="1" x14ac:dyDescent="0.25">
      <c r="A1559" t="s">
        <v>35</v>
      </c>
      <c r="E1559">
        <f t="shared" si="24"/>
        <v>0</v>
      </c>
    </row>
    <row r="1560" spans="1:5" hidden="1" x14ac:dyDescent="0.25">
      <c r="A1560">
        <v>15000</v>
      </c>
      <c r="B1560">
        <v>5.2012037922557304E-3</v>
      </c>
      <c r="C1560">
        <v>4.5907432000487098</v>
      </c>
      <c r="D1560">
        <v>2.801423142725</v>
      </c>
      <c r="E1560">
        <f t="shared" si="24"/>
        <v>-1.0771960375043999</v>
      </c>
    </row>
    <row r="1561" spans="1:5" hidden="1" x14ac:dyDescent="0.25">
      <c r="A1561" t="s">
        <v>313</v>
      </c>
      <c r="B1561" t="s">
        <v>1653</v>
      </c>
      <c r="E1561">
        <f t="shared" si="24"/>
        <v>0</v>
      </c>
    </row>
    <row r="1562" spans="1:5" hidden="1" x14ac:dyDescent="0.25">
      <c r="A1562" t="s">
        <v>311</v>
      </c>
      <c r="B1562" t="s">
        <v>1654</v>
      </c>
      <c r="E1562">
        <f t="shared" si="24"/>
        <v>0</v>
      </c>
    </row>
    <row r="1563" spans="1:5" hidden="1" x14ac:dyDescent="0.25">
      <c r="A1563" t="s">
        <v>311</v>
      </c>
      <c r="B1563" t="s">
        <v>1655</v>
      </c>
      <c r="E1563">
        <f t="shared" si="24"/>
        <v>0</v>
      </c>
    </row>
    <row r="1564" spans="1:5" hidden="1" x14ac:dyDescent="0.25">
      <c r="A1564" t="s">
        <v>311</v>
      </c>
      <c r="B1564" t="s">
        <v>1656</v>
      </c>
      <c r="E1564">
        <f t="shared" si="24"/>
        <v>0</v>
      </c>
    </row>
    <row r="1565" spans="1:5" hidden="1" x14ac:dyDescent="0.25">
      <c r="A1565" t="s">
        <v>311</v>
      </c>
      <c r="B1565" t="s">
        <v>1657</v>
      </c>
      <c r="E1565">
        <f t="shared" si="24"/>
        <v>0</v>
      </c>
    </row>
    <row r="1566" spans="1:5" hidden="1" x14ac:dyDescent="0.25">
      <c r="A1566" t="s">
        <v>311</v>
      </c>
      <c r="B1566" t="s">
        <v>1658</v>
      </c>
      <c r="E1566">
        <f t="shared" si="24"/>
        <v>0</v>
      </c>
    </row>
    <row r="1567" spans="1:5" hidden="1" x14ac:dyDescent="0.25">
      <c r="A1567" t="s">
        <v>317</v>
      </c>
      <c r="B1567" t="s">
        <v>1659</v>
      </c>
      <c r="E1567">
        <f t="shared" si="24"/>
        <v>0</v>
      </c>
    </row>
    <row r="1568" spans="1:5" hidden="1" x14ac:dyDescent="0.25">
      <c r="A1568" t="s">
        <v>311</v>
      </c>
      <c r="B1568" t="s">
        <v>1660</v>
      </c>
      <c r="E1568">
        <f t="shared" si="24"/>
        <v>0</v>
      </c>
    </row>
    <row r="1569" spans="1:5" hidden="1" x14ac:dyDescent="0.25">
      <c r="A1569" t="s">
        <v>311</v>
      </c>
      <c r="B1569" t="s">
        <v>1661</v>
      </c>
      <c r="E1569">
        <f t="shared" si="24"/>
        <v>0</v>
      </c>
    </row>
    <row r="1570" spans="1:5" hidden="1" x14ac:dyDescent="0.25">
      <c r="A1570" t="s">
        <v>311</v>
      </c>
      <c r="B1570" t="s">
        <v>1662</v>
      </c>
      <c r="E1570">
        <f t="shared" si="24"/>
        <v>0</v>
      </c>
    </row>
    <row r="1571" spans="1:5" hidden="1" x14ac:dyDescent="0.25">
      <c r="A1571">
        <v>75.987759999999994</v>
      </c>
      <c r="B1571">
        <v>76.665138999999996</v>
      </c>
      <c r="C1571">
        <v>2.1261299999999999</v>
      </c>
      <c r="D1571">
        <v>5887.9790000000003</v>
      </c>
      <c r="E1571">
        <f t="shared" si="24"/>
        <v>282.94800000000032</v>
      </c>
    </row>
    <row r="1572" spans="1:5" x14ac:dyDescent="0.25">
      <c r="A1572" t="s">
        <v>46</v>
      </c>
      <c r="E1572">
        <f t="shared" si="24"/>
        <v>0</v>
      </c>
    </row>
    <row r="1573" spans="1:5" x14ac:dyDescent="0.25">
      <c r="A1573" t="s">
        <v>47</v>
      </c>
      <c r="E1573">
        <f t="shared" si="24"/>
        <v>-2.801423142725</v>
      </c>
    </row>
    <row r="1574" spans="1:5" hidden="1" x14ac:dyDescent="0.25">
      <c r="A1574" t="s">
        <v>16</v>
      </c>
      <c r="E1574">
        <f t="shared" si="24"/>
        <v>0</v>
      </c>
    </row>
    <row r="1575" spans="1:5" hidden="1" x14ac:dyDescent="0.25">
      <c r="A1575">
        <v>15000</v>
      </c>
      <c r="B1575">
        <v>6.7334551265222798E-3</v>
      </c>
      <c r="C1575">
        <v>6.9124557650180302E-2</v>
      </c>
      <c r="D1575">
        <v>0.61364623479445801</v>
      </c>
      <c r="E1575">
        <f t="shared" si="24"/>
        <v>0.61364623479445801</v>
      </c>
    </row>
    <row r="1576" spans="1:5" hidden="1" x14ac:dyDescent="0.25">
      <c r="A1576" t="s">
        <v>332</v>
      </c>
      <c r="B1576" t="s">
        <v>1663</v>
      </c>
      <c r="E1576">
        <f t="shared" si="24"/>
        <v>0</v>
      </c>
    </row>
    <row r="1577" spans="1:5" hidden="1" x14ac:dyDescent="0.25">
      <c r="A1577" t="s">
        <v>333</v>
      </c>
      <c r="B1577" t="s">
        <v>1664</v>
      </c>
      <c r="E1577">
        <f t="shared" si="24"/>
        <v>0</v>
      </c>
    </row>
    <row r="1578" spans="1:5" hidden="1" x14ac:dyDescent="0.25">
      <c r="A1578" t="s">
        <v>334</v>
      </c>
      <c r="B1578" t="s">
        <v>1665</v>
      </c>
      <c r="E1578">
        <f t="shared" si="24"/>
        <v>0</v>
      </c>
    </row>
    <row r="1579" spans="1:5" hidden="1" x14ac:dyDescent="0.25">
      <c r="A1579" t="s">
        <v>334</v>
      </c>
      <c r="B1579" t="s">
        <v>1666</v>
      </c>
      <c r="E1579">
        <f t="shared" si="24"/>
        <v>0</v>
      </c>
    </row>
    <row r="1580" spans="1:5" hidden="1" x14ac:dyDescent="0.25">
      <c r="A1580" t="s">
        <v>335</v>
      </c>
      <c r="B1580" t="s">
        <v>1667</v>
      </c>
      <c r="E1580">
        <f t="shared" si="24"/>
        <v>0</v>
      </c>
    </row>
    <row r="1581" spans="1:5" hidden="1" x14ac:dyDescent="0.25">
      <c r="A1581" t="s">
        <v>336</v>
      </c>
      <c r="B1581" t="s">
        <v>1668</v>
      </c>
      <c r="E1581">
        <f t="shared" si="24"/>
        <v>0</v>
      </c>
    </row>
    <row r="1582" spans="1:5" hidden="1" x14ac:dyDescent="0.25">
      <c r="A1582" t="s">
        <v>337</v>
      </c>
      <c r="B1582" t="s">
        <v>1669</v>
      </c>
      <c r="E1582">
        <f t="shared" si="24"/>
        <v>0</v>
      </c>
    </row>
    <row r="1583" spans="1:5" hidden="1" x14ac:dyDescent="0.25">
      <c r="A1583" t="s">
        <v>338</v>
      </c>
      <c r="B1583" t="s">
        <v>1670</v>
      </c>
      <c r="E1583">
        <f t="shared" si="24"/>
        <v>0</v>
      </c>
    </row>
    <row r="1584" spans="1:5" hidden="1" x14ac:dyDescent="0.25">
      <c r="A1584" t="s">
        <v>335</v>
      </c>
      <c r="B1584" t="s">
        <v>1671</v>
      </c>
      <c r="E1584">
        <f t="shared" si="24"/>
        <v>-5887.9790000000003</v>
      </c>
    </row>
    <row r="1585" spans="1:5" hidden="1" x14ac:dyDescent="0.25">
      <c r="A1585" t="s">
        <v>339</v>
      </c>
      <c r="B1585" t="s">
        <v>1672</v>
      </c>
      <c r="E1585">
        <f t="shared" si="24"/>
        <v>0</v>
      </c>
    </row>
    <row r="1586" spans="1:5" hidden="1" x14ac:dyDescent="0.25">
      <c r="A1586">
        <v>70.328398000000007</v>
      </c>
      <c r="B1586">
        <v>70.330639000000005</v>
      </c>
      <c r="C1586">
        <v>2.82E-3</v>
      </c>
      <c r="D1586">
        <v>517.57100000000003</v>
      </c>
      <c r="E1586">
        <f t="shared" si="24"/>
        <v>517.57100000000003</v>
      </c>
    </row>
    <row r="1587" spans="1:5" hidden="1" x14ac:dyDescent="0.25">
      <c r="A1587" t="s">
        <v>17</v>
      </c>
      <c r="E1587">
        <f t="shared" si="24"/>
        <v>0</v>
      </c>
    </row>
    <row r="1588" spans="1:5" hidden="1" x14ac:dyDescent="0.25">
      <c r="A1588">
        <v>14000</v>
      </c>
      <c r="B1588">
        <v>2.5710918528059701E-3</v>
      </c>
      <c r="C1588">
        <v>2.4163182866511699</v>
      </c>
      <c r="D1588">
        <v>2.7055499919643902</v>
      </c>
      <c r="E1588">
        <f t="shared" si="24"/>
        <v>2.0919037571699324</v>
      </c>
    </row>
    <row r="1589" spans="1:5" hidden="1" x14ac:dyDescent="0.25">
      <c r="A1589" t="s">
        <v>340</v>
      </c>
      <c r="B1589" t="s">
        <v>1673</v>
      </c>
      <c r="E1589">
        <f t="shared" si="24"/>
        <v>0</v>
      </c>
    </row>
    <row r="1590" spans="1:5" hidden="1" x14ac:dyDescent="0.25">
      <c r="A1590" t="s">
        <v>341</v>
      </c>
      <c r="B1590" t="s">
        <v>1674</v>
      </c>
      <c r="E1590">
        <f t="shared" si="24"/>
        <v>0</v>
      </c>
    </row>
    <row r="1591" spans="1:5" hidden="1" x14ac:dyDescent="0.25">
      <c r="A1591" t="s">
        <v>340</v>
      </c>
      <c r="B1591" t="s">
        <v>1675</v>
      </c>
      <c r="E1591">
        <f t="shared" si="24"/>
        <v>0</v>
      </c>
    </row>
    <row r="1592" spans="1:5" hidden="1" x14ac:dyDescent="0.25">
      <c r="A1592" t="s">
        <v>342</v>
      </c>
      <c r="B1592" t="s">
        <v>1676</v>
      </c>
      <c r="E1592">
        <f t="shared" si="24"/>
        <v>0</v>
      </c>
    </row>
    <row r="1593" spans="1:5" hidden="1" x14ac:dyDescent="0.25">
      <c r="A1593" t="s">
        <v>340</v>
      </c>
      <c r="B1593" t="s">
        <v>1677</v>
      </c>
      <c r="E1593">
        <f t="shared" si="24"/>
        <v>0</v>
      </c>
    </row>
    <row r="1594" spans="1:5" hidden="1" x14ac:dyDescent="0.25">
      <c r="A1594" t="s">
        <v>340</v>
      </c>
      <c r="B1594" t="s">
        <v>1678</v>
      </c>
      <c r="E1594">
        <f t="shared" si="24"/>
        <v>0</v>
      </c>
    </row>
    <row r="1595" spans="1:5" hidden="1" x14ac:dyDescent="0.25">
      <c r="A1595" t="s">
        <v>340</v>
      </c>
      <c r="B1595" t="s">
        <v>1679</v>
      </c>
      <c r="E1595">
        <f t="shared" si="24"/>
        <v>0</v>
      </c>
    </row>
    <row r="1596" spans="1:5" hidden="1" x14ac:dyDescent="0.25">
      <c r="A1596" t="s">
        <v>340</v>
      </c>
      <c r="B1596" t="s">
        <v>1680</v>
      </c>
      <c r="E1596">
        <f t="shared" si="24"/>
        <v>0</v>
      </c>
    </row>
    <row r="1597" spans="1:5" hidden="1" x14ac:dyDescent="0.25">
      <c r="A1597" t="s">
        <v>342</v>
      </c>
      <c r="B1597" t="s">
        <v>1681</v>
      </c>
      <c r="E1597">
        <f t="shared" si="24"/>
        <v>0</v>
      </c>
    </row>
    <row r="1598" spans="1:5" hidden="1" x14ac:dyDescent="0.25">
      <c r="A1598" t="s">
        <v>340</v>
      </c>
      <c r="B1598" t="s">
        <v>1682</v>
      </c>
      <c r="E1598">
        <f t="shared" si="24"/>
        <v>0</v>
      </c>
    </row>
    <row r="1599" spans="1:5" hidden="1" x14ac:dyDescent="0.25">
      <c r="A1599">
        <v>70.300413000000006</v>
      </c>
      <c r="B1599">
        <v>70.575078000000005</v>
      </c>
      <c r="C1599">
        <v>9.8341999999999999E-2</v>
      </c>
      <c r="D1599">
        <v>575.66499999999996</v>
      </c>
      <c r="E1599">
        <f t="shared" si="24"/>
        <v>58.093999999999937</v>
      </c>
    </row>
    <row r="1600" spans="1:5" hidden="1" x14ac:dyDescent="0.25">
      <c r="A1600" t="s">
        <v>18</v>
      </c>
      <c r="E1600">
        <f t="shared" si="24"/>
        <v>0</v>
      </c>
    </row>
    <row r="1601" spans="1:5" hidden="1" x14ac:dyDescent="0.25">
      <c r="A1601">
        <v>18000</v>
      </c>
      <c r="B1601">
        <v>3.4411818523795499E-3</v>
      </c>
      <c r="C1601">
        <v>2.2513510965830501</v>
      </c>
      <c r="D1601">
        <v>4.5787888773793997</v>
      </c>
      <c r="E1601">
        <f t="shared" si="24"/>
        <v>1.8732388854150095</v>
      </c>
    </row>
    <row r="1602" spans="1:5" hidden="1" x14ac:dyDescent="0.25">
      <c r="A1602" t="s">
        <v>340</v>
      </c>
      <c r="B1602" t="s">
        <v>1683</v>
      </c>
      <c r="E1602">
        <f t="shared" si="24"/>
        <v>0</v>
      </c>
    </row>
    <row r="1603" spans="1:5" hidden="1" x14ac:dyDescent="0.25">
      <c r="A1603" t="s">
        <v>343</v>
      </c>
      <c r="B1603" t="s">
        <v>1684</v>
      </c>
      <c r="E1603">
        <f t="shared" si="24"/>
        <v>0</v>
      </c>
    </row>
    <row r="1604" spans="1:5" hidden="1" x14ac:dyDescent="0.25">
      <c r="A1604" t="s">
        <v>340</v>
      </c>
      <c r="B1604" t="s">
        <v>1685</v>
      </c>
      <c r="E1604">
        <f t="shared" si="24"/>
        <v>0</v>
      </c>
    </row>
    <row r="1605" spans="1:5" hidden="1" x14ac:dyDescent="0.25">
      <c r="A1605" t="s">
        <v>344</v>
      </c>
      <c r="B1605" t="s">
        <v>1686</v>
      </c>
      <c r="E1605">
        <f t="shared" si="24"/>
        <v>0</v>
      </c>
    </row>
    <row r="1606" spans="1:5" hidden="1" x14ac:dyDescent="0.25">
      <c r="A1606" t="s">
        <v>340</v>
      </c>
      <c r="B1606" t="s">
        <v>1687</v>
      </c>
      <c r="E1606">
        <f t="shared" si="24"/>
        <v>0</v>
      </c>
    </row>
    <row r="1607" spans="1:5" hidden="1" x14ac:dyDescent="0.25">
      <c r="A1607" t="s">
        <v>340</v>
      </c>
      <c r="B1607" t="s">
        <v>1688</v>
      </c>
      <c r="E1607">
        <f t="shared" si="24"/>
        <v>0</v>
      </c>
    </row>
    <row r="1608" spans="1:5" hidden="1" x14ac:dyDescent="0.25">
      <c r="A1608" t="s">
        <v>340</v>
      </c>
      <c r="B1608" t="s">
        <v>1689</v>
      </c>
      <c r="E1608">
        <f t="shared" si="24"/>
        <v>0</v>
      </c>
    </row>
    <row r="1609" spans="1:5" hidden="1" x14ac:dyDescent="0.25">
      <c r="A1609" t="s">
        <v>344</v>
      </c>
      <c r="B1609" t="s">
        <v>1690</v>
      </c>
      <c r="E1609">
        <f t="shared" si="24"/>
        <v>0</v>
      </c>
    </row>
    <row r="1610" spans="1:5" hidden="1" x14ac:dyDescent="0.25">
      <c r="A1610" t="s">
        <v>340</v>
      </c>
      <c r="B1610" t="s">
        <v>1691</v>
      </c>
      <c r="E1610">
        <f t="shared" si="24"/>
        <v>0</v>
      </c>
    </row>
    <row r="1611" spans="1:5" hidden="1" x14ac:dyDescent="0.25">
      <c r="A1611" t="s">
        <v>340</v>
      </c>
      <c r="B1611" t="s">
        <v>1692</v>
      </c>
      <c r="E1611">
        <f t="shared" si="24"/>
        <v>0</v>
      </c>
    </row>
    <row r="1612" spans="1:5" hidden="1" x14ac:dyDescent="0.25">
      <c r="A1612">
        <v>70.595489999999998</v>
      </c>
      <c r="B1612">
        <v>71.287603000000004</v>
      </c>
      <c r="C1612">
        <v>2.1212840000000002</v>
      </c>
      <c r="D1612">
        <v>671.69600000000003</v>
      </c>
      <c r="E1612">
        <f t="shared" si="24"/>
        <v>96.031000000000063</v>
      </c>
    </row>
    <row r="1613" spans="1:5" hidden="1" x14ac:dyDescent="0.25">
      <c r="A1613" t="s">
        <v>19</v>
      </c>
      <c r="E1613">
        <f t="shared" si="24"/>
        <v>0</v>
      </c>
    </row>
    <row r="1614" spans="1:5" hidden="1" x14ac:dyDescent="0.25">
      <c r="A1614">
        <v>18000</v>
      </c>
      <c r="B1614">
        <v>3.1409732015809599E-3</v>
      </c>
      <c r="C1614">
        <v>1.00339377551306</v>
      </c>
      <c r="D1614">
        <v>1.1263460930135001</v>
      </c>
      <c r="E1614">
        <f t="shared" ref="E1614:E1677" si="25">D1614-D1601</f>
        <v>-3.4524427843658998</v>
      </c>
    </row>
    <row r="1615" spans="1:5" hidden="1" x14ac:dyDescent="0.25">
      <c r="A1615" t="s">
        <v>341</v>
      </c>
      <c r="B1615" t="s">
        <v>1693</v>
      </c>
      <c r="E1615">
        <f t="shared" si="25"/>
        <v>0</v>
      </c>
    </row>
    <row r="1616" spans="1:5" hidden="1" x14ac:dyDescent="0.25">
      <c r="A1616" t="s">
        <v>341</v>
      </c>
      <c r="B1616" t="s">
        <v>1694</v>
      </c>
      <c r="E1616">
        <f t="shared" si="25"/>
        <v>0</v>
      </c>
    </row>
    <row r="1617" spans="1:5" hidden="1" x14ac:dyDescent="0.25">
      <c r="A1617" t="s">
        <v>341</v>
      </c>
      <c r="B1617" t="s">
        <v>1695</v>
      </c>
      <c r="E1617">
        <f t="shared" si="25"/>
        <v>0</v>
      </c>
    </row>
    <row r="1618" spans="1:5" hidden="1" x14ac:dyDescent="0.25">
      <c r="A1618" t="s">
        <v>340</v>
      </c>
      <c r="B1618" t="s">
        <v>1696</v>
      </c>
      <c r="E1618">
        <f t="shared" si="25"/>
        <v>0</v>
      </c>
    </row>
    <row r="1619" spans="1:5" hidden="1" x14ac:dyDescent="0.25">
      <c r="A1619" t="s">
        <v>341</v>
      </c>
      <c r="B1619" t="s">
        <v>1697</v>
      </c>
      <c r="E1619">
        <f t="shared" si="25"/>
        <v>0</v>
      </c>
    </row>
    <row r="1620" spans="1:5" hidden="1" x14ac:dyDescent="0.25">
      <c r="A1620" t="s">
        <v>341</v>
      </c>
      <c r="B1620" t="s">
        <v>1698</v>
      </c>
      <c r="E1620">
        <f t="shared" si="25"/>
        <v>0</v>
      </c>
    </row>
    <row r="1621" spans="1:5" hidden="1" x14ac:dyDescent="0.25">
      <c r="A1621" t="s">
        <v>340</v>
      </c>
      <c r="B1621" t="s">
        <v>1699</v>
      </c>
      <c r="E1621">
        <f t="shared" si="25"/>
        <v>0</v>
      </c>
    </row>
    <row r="1622" spans="1:5" hidden="1" x14ac:dyDescent="0.25">
      <c r="A1622" t="s">
        <v>341</v>
      </c>
      <c r="B1622" t="s">
        <v>1700</v>
      </c>
      <c r="E1622">
        <f t="shared" si="25"/>
        <v>0</v>
      </c>
    </row>
    <row r="1623" spans="1:5" hidden="1" x14ac:dyDescent="0.25">
      <c r="A1623" t="s">
        <v>341</v>
      </c>
      <c r="B1623" t="s">
        <v>1701</v>
      </c>
      <c r="E1623">
        <f t="shared" si="25"/>
        <v>0</v>
      </c>
    </row>
    <row r="1624" spans="1:5" hidden="1" x14ac:dyDescent="0.25">
      <c r="A1624" t="s">
        <v>341</v>
      </c>
      <c r="B1624" t="s">
        <v>1702</v>
      </c>
      <c r="E1624">
        <f t="shared" si="25"/>
        <v>0</v>
      </c>
    </row>
    <row r="1625" spans="1:5" hidden="1" x14ac:dyDescent="0.25">
      <c r="A1625">
        <v>70.300413000000006</v>
      </c>
      <c r="B1625">
        <v>70.359427999999994</v>
      </c>
      <c r="C1625">
        <v>0.124416</v>
      </c>
      <c r="D1625">
        <v>744.755</v>
      </c>
      <c r="E1625">
        <f t="shared" si="25"/>
        <v>73.058999999999969</v>
      </c>
    </row>
    <row r="1626" spans="1:5" hidden="1" x14ac:dyDescent="0.25">
      <c r="A1626" t="s">
        <v>20</v>
      </c>
      <c r="E1626">
        <f t="shared" si="25"/>
        <v>0</v>
      </c>
    </row>
    <row r="1627" spans="1:5" hidden="1" x14ac:dyDescent="0.25">
      <c r="A1627">
        <v>19000</v>
      </c>
      <c r="B1627">
        <v>8.4485749254910297E-3</v>
      </c>
      <c r="C1627">
        <v>1.9228535342122399</v>
      </c>
      <c r="D1627">
        <v>4.9795630449588604</v>
      </c>
      <c r="E1627">
        <f t="shared" si="25"/>
        <v>3.8532169519453605</v>
      </c>
    </row>
    <row r="1628" spans="1:5" hidden="1" x14ac:dyDescent="0.25">
      <c r="A1628" t="s">
        <v>340</v>
      </c>
      <c r="B1628" t="s">
        <v>1703</v>
      </c>
      <c r="E1628">
        <f t="shared" si="25"/>
        <v>0</v>
      </c>
    </row>
    <row r="1629" spans="1:5" hidden="1" x14ac:dyDescent="0.25">
      <c r="A1629" t="s">
        <v>345</v>
      </c>
      <c r="B1629" t="s">
        <v>1704</v>
      </c>
      <c r="E1629">
        <f t="shared" si="25"/>
        <v>0</v>
      </c>
    </row>
    <row r="1630" spans="1:5" hidden="1" x14ac:dyDescent="0.25">
      <c r="A1630" t="s">
        <v>342</v>
      </c>
      <c r="B1630" t="s">
        <v>1705</v>
      </c>
      <c r="E1630">
        <f t="shared" si="25"/>
        <v>0</v>
      </c>
    </row>
    <row r="1631" spans="1:5" hidden="1" x14ac:dyDescent="0.25">
      <c r="A1631" t="s">
        <v>344</v>
      </c>
      <c r="B1631" t="s">
        <v>1706</v>
      </c>
      <c r="E1631">
        <f t="shared" si="25"/>
        <v>0</v>
      </c>
    </row>
    <row r="1632" spans="1:5" hidden="1" x14ac:dyDescent="0.25">
      <c r="A1632" t="s">
        <v>340</v>
      </c>
      <c r="B1632" t="s">
        <v>1707</v>
      </c>
      <c r="E1632">
        <f t="shared" si="25"/>
        <v>0</v>
      </c>
    </row>
    <row r="1633" spans="1:5" hidden="1" x14ac:dyDescent="0.25">
      <c r="A1633" t="s">
        <v>346</v>
      </c>
      <c r="B1633" t="s">
        <v>1708</v>
      </c>
      <c r="E1633">
        <f t="shared" si="25"/>
        <v>0</v>
      </c>
    </row>
    <row r="1634" spans="1:5" hidden="1" x14ac:dyDescent="0.25">
      <c r="A1634" t="s">
        <v>344</v>
      </c>
      <c r="B1634" t="s">
        <v>1709</v>
      </c>
      <c r="E1634">
        <f t="shared" si="25"/>
        <v>0</v>
      </c>
    </row>
    <row r="1635" spans="1:5" hidden="1" x14ac:dyDescent="0.25">
      <c r="A1635" t="s">
        <v>342</v>
      </c>
      <c r="B1635" t="s">
        <v>1710</v>
      </c>
      <c r="E1635">
        <f t="shared" si="25"/>
        <v>0</v>
      </c>
    </row>
    <row r="1636" spans="1:5" hidden="1" x14ac:dyDescent="0.25">
      <c r="A1636" t="s">
        <v>346</v>
      </c>
      <c r="B1636" t="s">
        <v>1711</v>
      </c>
      <c r="E1636">
        <f t="shared" si="25"/>
        <v>0</v>
      </c>
    </row>
    <row r="1637" spans="1:5" hidden="1" x14ac:dyDescent="0.25">
      <c r="A1637" t="s">
        <v>341</v>
      </c>
      <c r="B1637" t="s">
        <v>1712</v>
      </c>
      <c r="E1637">
        <f t="shared" si="25"/>
        <v>0</v>
      </c>
    </row>
    <row r="1638" spans="1:5" hidden="1" x14ac:dyDescent="0.25">
      <c r="A1638">
        <v>70.300413000000006</v>
      </c>
      <c r="B1638">
        <v>70.603999999999999</v>
      </c>
      <c r="C1638">
        <v>0.11468100000000001</v>
      </c>
      <c r="D1638">
        <v>901.19500000000005</v>
      </c>
      <c r="E1638">
        <f t="shared" si="25"/>
        <v>156.44000000000005</v>
      </c>
    </row>
    <row r="1639" spans="1:5" hidden="1" x14ac:dyDescent="0.25">
      <c r="A1639" t="s">
        <v>21</v>
      </c>
      <c r="E1639">
        <f t="shared" si="25"/>
        <v>0</v>
      </c>
    </row>
    <row r="1640" spans="1:5" hidden="1" x14ac:dyDescent="0.25">
      <c r="A1640">
        <v>14000</v>
      </c>
      <c r="B1640" s="50">
        <v>3.5041603275013798E-4</v>
      </c>
      <c r="C1640">
        <v>1.68740880065124</v>
      </c>
      <c r="D1640">
        <v>1.6204862421093601E-2</v>
      </c>
      <c r="E1640">
        <f t="shared" si="25"/>
        <v>-4.9633581825377666</v>
      </c>
    </row>
    <row r="1641" spans="1:5" hidden="1" x14ac:dyDescent="0.25">
      <c r="A1641" t="s">
        <v>341</v>
      </c>
      <c r="B1641" t="s">
        <v>1713</v>
      </c>
      <c r="E1641">
        <f t="shared" si="25"/>
        <v>0</v>
      </c>
    </row>
    <row r="1642" spans="1:5" hidden="1" x14ac:dyDescent="0.25">
      <c r="A1642" t="s">
        <v>341</v>
      </c>
      <c r="B1642" t="s">
        <v>1714</v>
      </c>
      <c r="E1642">
        <f t="shared" si="25"/>
        <v>0</v>
      </c>
    </row>
    <row r="1643" spans="1:5" hidden="1" x14ac:dyDescent="0.25">
      <c r="A1643" t="s">
        <v>341</v>
      </c>
      <c r="B1643" t="s">
        <v>1715</v>
      </c>
      <c r="E1643">
        <f t="shared" si="25"/>
        <v>0</v>
      </c>
    </row>
    <row r="1644" spans="1:5" hidden="1" x14ac:dyDescent="0.25">
      <c r="A1644" t="s">
        <v>341</v>
      </c>
      <c r="B1644" t="s">
        <v>1716</v>
      </c>
      <c r="E1644">
        <f t="shared" si="25"/>
        <v>0</v>
      </c>
    </row>
    <row r="1645" spans="1:5" hidden="1" x14ac:dyDescent="0.25">
      <c r="A1645" t="s">
        <v>341</v>
      </c>
      <c r="B1645" t="s">
        <v>1717</v>
      </c>
      <c r="E1645">
        <f t="shared" si="25"/>
        <v>0</v>
      </c>
    </row>
    <row r="1646" spans="1:5" hidden="1" x14ac:dyDescent="0.25">
      <c r="A1646" t="s">
        <v>341</v>
      </c>
      <c r="B1646" t="s">
        <v>1718</v>
      </c>
      <c r="E1646">
        <f t="shared" si="25"/>
        <v>0</v>
      </c>
    </row>
    <row r="1647" spans="1:5" hidden="1" x14ac:dyDescent="0.25">
      <c r="A1647" t="s">
        <v>341</v>
      </c>
      <c r="B1647" t="s">
        <v>1719</v>
      </c>
      <c r="E1647">
        <f t="shared" si="25"/>
        <v>0</v>
      </c>
    </row>
    <row r="1648" spans="1:5" hidden="1" x14ac:dyDescent="0.25">
      <c r="A1648" t="s">
        <v>341</v>
      </c>
      <c r="B1648" t="s">
        <v>1720</v>
      </c>
      <c r="E1648">
        <f t="shared" si="25"/>
        <v>0</v>
      </c>
    </row>
    <row r="1649" spans="1:5" hidden="1" x14ac:dyDescent="0.25">
      <c r="A1649" t="s">
        <v>341</v>
      </c>
      <c r="B1649" t="s">
        <v>1721</v>
      </c>
      <c r="E1649">
        <f t="shared" si="25"/>
        <v>0</v>
      </c>
    </row>
    <row r="1650" spans="1:5" hidden="1" x14ac:dyDescent="0.25">
      <c r="A1650" t="s">
        <v>340</v>
      </c>
      <c r="B1650" t="s">
        <v>1722</v>
      </c>
      <c r="E1650">
        <f t="shared" si="25"/>
        <v>0</v>
      </c>
    </row>
    <row r="1651" spans="1:5" hidden="1" x14ac:dyDescent="0.25">
      <c r="A1651">
        <v>70.300413000000006</v>
      </c>
      <c r="B1651">
        <v>70.329920999999999</v>
      </c>
      <c r="C1651">
        <v>9.3312000000000006E-2</v>
      </c>
      <c r="D1651">
        <v>936.36</v>
      </c>
      <c r="E1651">
        <f t="shared" si="25"/>
        <v>35.164999999999964</v>
      </c>
    </row>
    <row r="1652" spans="1:5" hidden="1" x14ac:dyDescent="0.25">
      <c r="A1652" t="s">
        <v>22</v>
      </c>
      <c r="E1652">
        <f t="shared" si="25"/>
        <v>0</v>
      </c>
    </row>
    <row r="1653" spans="1:5" hidden="1" x14ac:dyDescent="0.25">
      <c r="A1653">
        <v>16000</v>
      </c>
      <c r="B1653">
        <v>3.64792307833409E-3</v>
      </c>
      <c r="C1653">
        <v>2.1758968639434499</v>
      </c>
      <c r="D1653">
        <v>3.6084955247871302</v>
      </c>
      <c r="E1653">
        <f t="shared" si="25"/>
        <v>3.5922906623660364</v>
      </c>
    </row>
    <row r="1654" spans="1:5" hidden="1" x14ac:dyDescent="0.25">
      <c r="A1654" t="s">
        <v>340</v>
      </c>
      <c r="B1654" t="s">
        <v>1723</v>
      </c>
      <c r="E1654">
        <f t="shared" si="25"/>
        <v>0</v>
      </c>
    </row>
    <row r="1655" spans="1:5" hidden="1" x14ac:dyDescent="0.25">
      <c r="A1655" t="s">
        <v>340</v>
      </c>
      <c r="B1655" t="s">
        <v>1724</v>
      </c>
      <c r="E1655">
        <f t="shared" si="25"/>
        <v>0</v>
      </c>
    </row>
    <row r="1656" spans="1:5" hidden="1" x14ac:dyDescent="0.25">
      <c r="A1656" t="s">
        <v>347</v>
      </c>
      <c r="B1656" t="s">
        <v>1725</v>
      </c>
      <c r="E1656">
        <f t="shared" si="25"/>
        <v>0</v>
      </c>
    </row>
    <row r="1657" spans="1:5" hidden="1" x14ac:dyDescent="0.25">
      <c r="A1657" t="s">
        <v>340</v>
      </c>
      <c r="B1657" t="s">
        <v>1726</v>
      </c>
      <c r="E1657">
        <f t="shared" si="25"/>
        <v>0</v>
      </c>
    </row>
    <row r="1658" spans="1:5" hidden="1" x14ac:dyDescent="0.25">
      <c r="A1658" t="s">
        <v>347</v>
      </c>
      <c r="B1658" t="s">
        <v>1727</v>
      </c>
      <c r="E1658">
        <f t="shared" si="25"/>
        <v>0</v>
      </c>
    </row>
    <row r="1659" spans="1:5" hidden="1" x14ac:dyDescent="0.25">
      <c r="A1659" t="s">
        <v>344</v>
      </c>
      <c r="B1659" t="s">
        <v>1728</v>
      </c>
      <c r="E1659">
        <f t="shared" si="25"/>
        <v>0</v>
      </c>
    </row>
    <row r="1660" spans="1:5" hidden="1" x14ac:dyDescent="0.25">
      <c r="A1660" t="s">
        <v>341</v>
      </c>
      <c r="B1660" t="s">
        <v>1729</v>
      </c>
      <c r="E1660">
        <f t="shared" si="25"/>
        <v>0</v>
      </c>
    </row>
    <row r="1661" spans="1:5" hidden="1" x14ac:dyDescent="0.25">
      <c r="A1661" t="s">
        <v>340</v>
      </c>
      <c r="B1661" t="s">
        <v>1730</v>
      </c>
      <c r="E1661">
        <f t="shared" si="25"/>
        <v>0</v>
      </c>
    </row>
    <row r="1662" spans="1:5" hidden="1" x14ac:dyDescent="0.25">
      <c r="A1662" t="s">
        <v>340</v>
      </c>
      <c r="B1662" t="s">
        <v>1731</v>
      </c>
      <c r="E1662">
        <f t="shared" si="25"/>
        <v>0</v>
      </c>
    </row>
    <row r="1663" spans="1:5" hidden="1" x14ac:dyDescent="0.25">
      <c r="A1663" t="s">
        <v>348</v>
      </c>
      <c r="B1663" t="s">
        <v>1732</v>
      </c>
      <c r="E1663">
        <f t="shared" si="25"/>
        <v>0</v>
      </c>
    </row>
    <row r="1664" spans="1:5" hidden="1" x14ac:dyDescent="0.25">
      <c r="A1664">
        <v>70.300413000000006</v>
      </c>
      <c r="B1664">
        <v>71.969549999999998</v>
      </c>
      <c r="C1664">
        <v>2.9489459999999998</v>
      </c>
      <c r="D1664">
        <v>1009.196</v>
      </c>
      <c r="E1664">
        <f t="shared" si="25"/>
        <v>72.836000000000013</v>
      </c>
    </row>
    <row r="1665" spans="1:5" hidden="1" x14ac:dyDescent="0.25">
      <c r="A1665" t="s">
        <v>23</v>
      </c>
      <c r="E1665">
        <f t="shared" si="25"/>
        <v>0</v>
      </c>
    </row>
    <row r="1666" spans="1:5" hidden="1" x14ac:dyDescent="0.25">
      <c r="A1666">
        <v>18000</v>
      </c>
      <c r="B1666">
        <v>8.4063772534970996E-3</v>
      </c>
      <c r="C1666">
        <v>2.57910910396749</v>
      </c>
      <c r="D1666">
        <v>1.63806256739912</v>
      </c>
      <c r="E1666">
        <f t="shared" si="25"/>
        <v>-1.9704329573880102</v>
      </c>
    </row>
    <row r="1667" spans="1:5" hidden="1" x14ac:dyDescent="0.25">
      <c r="A1667" t="s">
        <v>340</v>
      </c>
      <c r="B1667" t="s">
        <v>1733</v>
      </c>
      <c r="E1667">
        <f t="shared" si="25"/>
        <v>0</v>
      </c>
    </row>
    <row r="1668" spans="1:5" hidden="1" x14ac:dyDescent="0.25">
      <c r="A1668" t="s">
        <v>340</v>
      </c>
      <c r="B1668" t="s">
        <v>1734</v>
      </c>
      <c r="E1668">
        <f t="shared" si="25"/>
        <v>0</v>
      </c>
    </row>
    <row r="1669" spans="1:5" hidden="1" x14ac:dyDescent="0.25">
      <c r="A1669" t="s">
        <v>341</v>
      </c>
      <c r="B1669" t="s">
        <v>1735</v>
      </c>
      <c r="E1669">
        <f t="shared" si="25"/>
        <v>0</v>
      </c>
    </row>
    <row r="1670" spans="1:5" hidden="1" x14ac:dyDescent="0.25">
      <c r="A1670" t="s">
        <v>340</v>
      </c>
      <c r="B1670" t="s">
        <v>1736</v>
      </c>
      <c r="E1670">
        <f t="shared" si="25"/>
        <v>0</v>
      </c>
    </row>
    <row r="1671" spans="1:5" hidden="1" x14ac:dyDescent="0.25">
      <c r="A1671" t="s">
        <v>349</v>
      </c>
      <c r="B1671" t="s">
        <v>1737</v>
      </c>
      <c r="E1671">
        <f t="shared" si="25"/>
        <v>0</v>
      </c>
    </row>
    <row r="1672" spans="1:5" hidden="1" x14ac:dyDescent="0.25">
      <c r="A1672" t="s">
        <v>342</v>
      </c>
      <c r="B1672" t="s">
        <v>1738</v>
      </c>
      <c r="E1672">
        <f t="shared" si="25"/>
        <v>0</v>
      </c>
    </row>
    <row r="1673" spans="1:5" hidden="1" x14ac:dyDescent="0.25">
      <c r="A1673" t="s">
        <v>341</v>
      </c>
      <c r="B1673" t="s">
        <v>1739</v>
      </c>
      <c r="E1673">
        <f t="shared" si="25"/>
        <v>0</v>
      </c>
    </row>
    <row r="1674" spans="1:5" hidden="1" x14ac:dyDescent="0.25">
      <c r="A1674" t="s">
        <v>341</v>
      </c>
      <c r="B1674" t="s">
        <v>1740</v>
      </c>
      <c r="E1674">
        <f t="shared" si="25"/>
        <v>0</v>
      </c>
    </row>
    <row r="1675" spans="1:5" hidden="1" x14ac:dyDescent="0.25">
      <c r="A1675" t="s">
        <v>340</v>
      </c>
      <c r="B1675" t="s">
        <v>1741</v>
      </c>
      <c r="E1675">
        <f t="shared" si="25"/>
        <v>0</v>
      </c>
    </row>
    <row r="1676" spans="1:5" hidden="1" x14ac:dyDescent="0.25">
      <c r="A1676" t="s">
        <v>350</v>
      </c>
      <c r="B1676" t="s">
        <v>1742</v>
      </c>
      <c r="E1676">
        <f t="shared" si="25"/>
        <v>0</v>
      </c>
    </row>
    <row r="1677" spans="1:5" hidden="1" x14ac:dyDescent="0.25">
      <c r="A1677">
        <v>70.300413000000006</v>
      </c>
      <c r="B1677">
        <v>71.841798999999995</v>
      </c>
      <c r="C1677">
        <v>2.8523869999999998</v>
      </c>
      <c r="D1677">
        <v>1068.913</v>
      </c>
      <c r="E1677">
        <f t="shared" si="25"/>
        <v>59.716999999999985</v>
      </c>
    </row>
    <row r="1678" spans="1:5" hidden="1" x14ac:dyDescent="0.25">
      <c r="A1678" t="s">
        <v>24</v>
      </c>
      <c r="E1678">
        <f t="shared" ref="E1678:E1741" si="26">D1678-D1665</f>
        <v>0</v>
      </c>
    </row>
    <row r="1679" spans="1:5" hidden="1" x14ac:dyDescent="0.25">
      <c r="A1679">
        <v>19000</v>
      </c>
      <c r="B1679">
        <v>7.4488833497144804E-3</v>
      </c>
      <c r="C1679">
        <v>3.6818055808526999</v>
      </c>
      <c r="D1679">
        <v>3.6873326644183102</v>
      </c>
      <c r="E1679">
        <f t="shared" si="26"/>
        <v>2.0492700970191899</v>
      </c>
    </row>
    <row r="1680" spans="1:5" hidden="1" x14ac:dyDescent="0.25">
      <c r="A1680" t="s">
        <v>340</v>
      </c>
      <c r="B1680" t="s">
        <v>1743</v>
      </c>
      <c r="E1680">
        <f t="shared" si="26"/>
        <v>0</v>
      </c>
    </row>
    <row r="1681" spans="1:5" hidden="1" x14ac:dyDescent="0.25">
      <c r="A1681" t="s">
        <v>340</v>
      </c>
      <c r="B1681" t="s">
        <v>1744</v>
      </c>
      <c r="E1681">
        <f t="shared" si="26"/>
        <v>0</v>
      </c>
    </row>
    <row r="1682" spans="1:5" hidden="1" x14ac:dyDescent="0.25">
      <c r="A1682" t="s">
        <v>344</v>
      </c>
      <c r="B1682" t="s">
        <v>1745</v>
      </c>
      <c r="E1682">
        <f t="shared" si="26"/>
        <v>0</v>
      </c>
    </row>
    <row r="1683" spans="1:5" hidden="1" x14ac:dyDescent="0.25">
      <c r="A1683" t="s">
        <v>350</v>
      </c>
      <c r="B1683" t="s">
        <v>1746</v>
      </c>
      <c r="E1683">
        <f t="shared" si="26"/>
        <v>0</v>
      </c>
    </row>
    <row r="1684" spans="1:5" hidden="1" x14ac:dyDescent="0.25">
      <c r="A1684" t="s">
        <v>351</v>
      </c>
      <c r="B1684" t="s">
        <v>1747</v>
      </c>
      <c r="E1684">
        <f t="shared" si="26"/>
        <v>0</v>
      </c>
    </row>
    <row r="1685" spans="1:5" hidden="1" x14ac:dyDescent="0.25">
      <c r="A1685" t="s">
        <v>340</v>
      </c>
      <c r="B1685" t="s">
        <v>1748</v>
      </c>
      <c r="E1685">
        <f t="shared" si="26"/>
        <v>0</v>
      </c>
    </row>
    <row r="1686" spans="1:5" hidden="1" x14ac:dyDescent="0.25">
      <c r="A1686" t="s">
        <v>340</v>
      </c>
      <c r="B1686" t="s">
        <v>1749</v>
      </c>
      <c r="E1686">
        <f t="shared" si="26"/>
        <v>0</v>
      </c>
    </row>
    <row r="1687" spans="1:5" hidden="1" x14ac:dyDescent="0.25">
      <c r="A1687" t="s">
        <v>351</v>
      </c>
      <c r="B1687" t="s">
        <v>1750</v>
      </c>
      <c r="E1687">
        <f t="shared" si="26"/>
        <v>0</v>
      </c>
    </row>
    <row r="1688" spans="1:5" hidden="1" x14ac:dyDescent="0.25">
      <c r="A1688" t="s">
        <v>344</v>
      </c>
      <c r="B1688" t="s">
        <v>1751</v>
      </c>
      <c r="E1688">
        <f t="shared" si="26"/>
        <v>0</v>
      </c>
    </row>
    <row r="1689" spans="1:5" hidden="1" x14ac:dyDescent="0.25">
      <c r="A1689" t="s">
        <v>340</v>
      </c>
      <c r="B1689" t="s">
        <v>1752</v>
      </c>
      <c r="E1689">
        <f t="shared" si="26"/>
        <v>0</v>
      </c>
    </row>
    <row r="1690" spans="1:5" hidden="1" x14ac:dyDescent="0.25">
      <c r="A1690">
        <v>70.595489999999998</v>
      </c>
      <c r="B1690">
        <v>72.661523000000003</v>
      </c>
      <c r="C1690">
        <v>3.2827280000000001</v>
      </c>
      <c r="D1690">
        <v>1138.6859999999999</v>
      </c>
      <c r="E1690">
        <f t="shared" si="26"/>
        <v>69.772999999999911</v>
      </c>
    </row>
    <row r="1691" spans="1:5" hidden="1" x14ac:dyDescent="0.25">
      <c r="A1691" t="s">
        <v>25</v>
      </c>
      <c r="E1691">
        <f t="shared" si="26"/>
        <v>0</v>
      </c>
    </row>
    <row r="1692" spans="1:5" hidden="1" x14ac:dyDescent="0.25">
      <c r="A1692">
        <v>11000</v>
      </c>
      <c r="B1692">
        <v>5.1104602399806897E-3</v>
      </c>
      <c r="C1692">
        <v>0.41643079556250501</v>
      </c>
      <c r="D1692">
        <v>4.3716827799551199</v>
      </c>
      <c r="E1692">
        <f t="shared" si="26"/>
        <v>0.68435011553680969</v>
      </c>
    </row>
    <row r="1693" spans="1:5" hidden="1" x14ac:dyDescent="0.25">
      <c r="A1693" t="s">
        <v>342</v>
      </c>
      <c r="B1693" t="s">
        <v>1753</v>
      </c>
      <c r="E1693">
        <f t="shared" si="26"/>
        <v>0</v>
      </c>
    </row>
    <row r="1694" spans="1:5" hidden="1" x14ac:dyDescent="0.25">
      <c r="A1694" t="s">
        <v>352</v>
      </c>
      <c r="B1694" t="s">
        <v>1754</v>
      </c>
      <c r="E1694">
        <f t="shared" si="26"/>
        <v>0</v>
      </c>
    </row>
    <row r="1695" spans="1:5" hidden="1" x14ac:dyDescent="0.25">
      <c r="A1695" t="s">
        <v>353</v>
      </c>
      <c r="B1695" t="s">
        <v>1755</v>
      </c>
      <c r="E1695">
        <f t="shared" si="26"/>
        <v>0</v>
      </c>
    </row>
    <row r="1696" spans="1:5" hidden="1" x14ac:dyDescent="0.25">
      <c r="A1696" t="s">
        <v>354</v>
      </c>
      <c r="B1696" t="s">
        <v>1756</v>
      </c>
      <c r="E1696">
        <f t="shared" si="26"/>
        <v>0</v>
      </c>
    </row>
    <row r="1697" spans="1:5" hidden="1" x14ac:dyDescent="0.25">
      <c r="A1697" t="s">
        <v>355</v>
      </c>
      <c r="B1697" t="s">
        <v>1757</v>
      </c>
      <c r="E1697">
        <f t="shared" si="26"/>
        <v>0</v>
      </c>
    </row>
    <row r="1698" spans="1:5" hidden="1" x14ac:dyDescent="0.25">
      <c r="A1698" t="s">
        <v>356</v>
      </c>
      <c r="B1698" t="s">
        <v>1758</v>
      </c>
      <c r="E1698">
        <f t="shared" si="26"/>
        <v>0</v>
      </c>
    </row>
    <row r="1699" spans="1:5" hidden="1" x14ac:dyDescent="0.25">
      <c r="A1699" t="s">
        <v>357</v>
      </c>
      <c r="B1699" t="s">
        <v>1759</v>
      </c>
      <c r="E1699">
        <f t="shared" si="26"/>
        <v>0</v>
      </c>
    </row>
    <row r="1700" spans="1:5" hidden="1" x14ac:dyDescent="0.25">
      <c r="A1700" t="s">
        <v>358</v>
      </c>
      <c r="B1700" t="s">
        <v>1760</v>
      </c>
      <c r="E1700">
        <f t="shared" si="26"/>
        <v>0</v>
      </c>
    </row>
    <row r="1701" spans="1:5" hidden="1" x14ac:dyDescent="0.25">
      <c r="A1701" t="s">
        <v>359</v>
      </c>
      <c r="B1701" t="s">
        <v>1761</v>
      </c>
      <c r="E1701">
        <f t="shared" si="26"/>
        <v>0</v>
      </c>
    </row>
    <row r="1702" spans="1:5" hidden="1" x14ac:dyDescent="0.25">
      <c r="A1702" t="s">
        <v>360</v>
      </c>
      <c r="B1702" t="s">
        <v>1762</v>
      </c>
      <c r="E1702">
        <f t="shared" si="26"/>
        <v>0</v>
      </c>
    </row>
    <row r="1703" spans="1:5" hidden="1" x14ac:dyDescent="0.25">
      <c r="A1703">
        <v>70.598431000000005</v>
      </c>
      <c r="B1703">
        <v>70.652782000000002</v>
      </c>
      <c r="C1703">
        <v>5.0028000000000003E-2</v>
      </c>
      <c r="D1703">
        <v>1463.3209999999999</v>
      </c>
      <c r="E1703">
        <f t="shared" si="26"/>
        <v>324.63499999999999</v>
      </c>
    </row>
    <row r="1704" spans="1:5" hidden="1" x14ac:dyDescent="0.25">
      <c r="A1704" t="s">
        <v>26</v>
      </c>
      <c r="E1704">
        <f t="shared" si="26"/>
        <v>0</v>
      </c>
    </row>
    <row r="1705" spans="1:5" hidden="1" x14ac:dyDescent="0.25">
      <c r="A1705">
        <v>15000</v>
      </c>
      <c r="B1705">
        <v>8.3638016509708698E-3</v>
      </c>
      <c r="C1705">
        <v>3.4394477754680599</v>
      </c>
      <c r="D1705">
        <v>3.1592399278751402</v>
      </c>
      <c r="E1705">
        <f t="shared" si="26"/>
        <v>-1.2124428520799797</v>
      </c>
    </row>
    <row r="1706" spans="1:5" hidden="1" x14ac:dyDescent="0.25">
      <c r="A1706" t="s">
        <v>344</v>
      </c>
      <c r="B1706" t="s">
        <v>1763</v>
      </c>
      <c r="E1706">
        <f t="shared" si="26"/>
        <v>0</v>
      </c>
    </row>
    <row r="1707" spans="1:5" hidden="1" x14ac:dyDescent="0.25">
      <c r="A1707" t="s">
        <v>340</v>
      </c>
      <c r="B1707" t="s">
        <v>1764</v>
      </c>
      <c r="E1707">
        <f t="shared" si="26"/>
        <v>0</v>
      </c>
    </row>
    <row r="1708" spans="1:5" hidden="1" x14ac:dyDescent="0.25">
      <c r="A1708" t="s">
        <v>340</v>
      </c>
      <c r="B1708" t="s">
        <v>1765</v>
      </c>
      <c r="E1708">
        <f t="shared" si="26"/>
        <v>0</v>
      </c>
    </row>
    <row r="1709" spans="1:5" hidden="1" x14ac:dyDescent="0.25">
      <c r="A1709" t="s">
        <v>340</v>
      </c>
      <c r="B1709" t="s">
        <v>1766</v>
      </c>
      <c r="E1709">
        <f t="shared" si="26"/>
        <v>0</v>
      </c>
    </row>
    <row r="1710" spans="1:5" hidden="1" x14ac:dyDescent="0.25">
      <c r="A1710" t="s">
        <v>340</v>
      </c>
      <c r="B1710" t="s">
        <v>1767</v>
      </c>
      <c r="E1710">
        <f t="shared" si="26"/>
        <v>0</v>
      </c>
    </row>
    <row r="1711" spans="1:5" hidden="1" x14ac:dyDescent="0.25">
      <c r="A1711" t="s">
        <v>340</v>
      </c>
      <c r="B1711" t="s">
        <v>1768</v>
      </c>
      <c r="E1711">
        <f t="shared" si="26"/>
        <v>0</v>
      </c>
    </row>
    <row r="1712" spans="1:5" hidden="1" x14ac:dyDescent="0.25">
      <c r="A1712" t="s">
        <v>351</v>
      </c>
      <c r="B1712" t="s">
        <v>1769</v>
      </c>
      <c r="E1712">
        <f t="shared" si="26"/>
        <v>0</v>
      </c>
    </row>
    <row r="1713" spans="1:5" hidden="1" x14ac:dyDescent="0.25">
      <c r="A1713" t="s">
        <v>340</v>
      </c>
      <c r="B1713" t="s">
        <v>1770</v>
      </c>
      <c r="E1713">
        <f t="shared" si="26"/>
        <v>0</v>
      </c>
    </row>
    <row r="1714" spans="1:5" hidden="1" x14ac:dyDescent="0.25">
      <c r="A1714" t="s">
        <v>344</v>
      </c>
      <c r="B1714" t="s">
        <v>1771</v>
      </c>
      <c r="E1714">
        <f t="shared" si="26"/>
        <v>0</v>
      </c>
    </row>
    <row r="1715" spans="1:5" hidden="1" x14ac:dyDescent="0.25">
      <c r="A1715" t="s">
        <v>340</v>
      </c>
      <c r="B1715" t="s">
        <v>1772</v>
      </c>
      <c r="E1715">
        <f t="shared" si="26"/>
        <v>0</v>
      </c>
    </row>
    <row r="1716" spans="1:5" hidden="1" x14ac:dyDescent="0.25">
      <c r="A1716">
        <v>70.595489999999998</v>
      </c>
      <c r="B1716">
        <v>71.301731000000004</v>
      </c>
      <c r="C1716">
        <v>2.1659549999999999</v>
      </c>
      <c r="D1716">
        <v>1531.453</v>
      </c>
      <c r="E1716">
        <f t="shared" si="26"/>
        <v>68.132000000000062</v>
      </c>
    </row>
    <row r="1717" spans="1:5" hidden="1" x14ac:dyDescent="0.25">
      <c r="A1717" t="s">
        <v>27</v>
      </c>
      <c r="E1717">
        <f t="shared" si="26"/>
        <v>0</v>
      </c>
    </row>
    <row r="1718" spans="1:5" hidden="1" x14ac:dyDescent="0.25">
      <c r="A1718">
        <v>11000</v>
      </c>
      <c r="B1718">
        <v>4.1997076996279498E-3</v>
      </c>
      <c r="C1718">
        <v>4.1190138628334898</v>
      </c>
      <c r="D1718">
        <v>1.49922418776814</v>
      </c>
      <c r="E1718">
        <f t="shared" si="26"/>
        <v>-1.6600157401070001</v>
      </c>
    </row>
    <row r="1719" spans="1:5" hidden="1" x14ac:dyDescent="0.25">
      <c r="A1719" t="s">
        <v>340</v>
      </c>
      <c r="B1719" t="s">
        <v>1773</v>
      </c>
      <c r="E1719">
        <f t="shared" si="26"/>
        <v>0</v>
      </c>
    </row>
    <row r="1720" spans="1:5" hidden="1" x14ac:dyDescent="0.25">
      <c r="A1720" t="s">
        <v>340</v>
      </c>
      <c r="B1720" t="s">
        <v>1774</v>
      </c>
      <c r="E1720">
        <f t="shared" si="26"/>
        <v>0</v>
      </c>
    </row>
    <row r="1721" spans="1:5" hidden="1" x14ac:dyDescent="0.25">
      <c r="A1721" t="s">
        <v>340</v>
      </c>
      <c r="B1721" t="s">
        <v>1775</v>
      </c>
      <c r="E1721">
        <f t="shared" si="26"/>
        <v>0</v>
      </c>
    </row>
    <row r="1722" spans="1:5" hidden="1" x14ac:dyDescent="0.25">
      <c r="A1722" t="s">
        <v>340</v>
      </c>
      <c r="B1722" t="s">
        <v>1776</v>
      </c>
      <c r="E1722">
        <f t="shared" si="26"/>
        <v>0</v>
      </c>
    </row>
    <row r="1723" spans="1:5" hidden="1" x14ac:dyDescent="0.25">
      <c r="A1723" t="s">
        <v>340</v>
      </c>
      <c r="B1723" t="s">
        <v>1777</v>
      </c>
      <c r="E1723">
        <f t="shared" si="26"/>
        <v>0</v>
      </c>
    </row>
    <row r="1724" spans="1:5" hidden="1" x14ac:dyDescent="0.25">
      <c r="A1724" t="s">
        <v>340</v>
      </c>
      <c r="B1724" t="s">
        <v>1778</v>
      </c>
      <c r="E1724">
        <f t="shared" si="26"/>
        <v>0</v>
      </c>
    </row>
    <row r="1725" spans="1:5" hidden="1" x14ac:dyDescent="0.25">
      <c r="A1725" t="s">
        <v>340</v>
      </c>
      <c r="B1725" t="s">
        <v>1779</v>
      </c>
      <c r="E1725">
        <f t="shared" si="26"/>
        <v>0</v>
      </c>
    </row>
    <row r="1726" spans="1:5" hidden="1" x14ac:dyDescent="0.25">
      <c r="A1726" t="s">
        <v>340</v>
      </c>
      <c r="B1726" t="s">
        <v>1780</v>
      </c>
      <c r="E1726">
        <f t="shared" si="26"/>
        <v>0</v>
      </c>
    </row>
    <row r="1727" spans="1:5" hidden="1" x14ac:dyDescent="0.25">
      <c r="A1727" t="s">
        <v>340</v>
      </c>
      <c r="B1727" t="s">
        <v>1781</v>
      </c>
      <c r="E1727">
        <f t="shared" si="26"/>
        <v>0</v>
      </c>
    </row>
    <row r="1728" spans="1:5" hidden="1" x14ac:dyDescent="0.25">
      <c r="A1728" t="s">
        <v>340</v>
      </c>
      <c r="B1728" t="s">
        <v>1782</v>
      </c>
      <c r="E1728">
        <f t="shared" si="26"/>
        <v>0</v>
      </c>
    </row>
    <row r="1729" spans="1:5" hidden="1" x14ac:dyDescent="0.25">
      <c r="A1729">
        <v>70.595489999999998</v>
      </c>
      <c r="B1729">
        <v>70.595489999999998</v>
      </c>
      <c r="C1729">
        <v>0</v>
      </c>
      <c r="D1729">
        <v>1567.7529999999999</v>
      </c>
      <c r="E1729">
        <f t="shared" si="26"/>
        <v>36.299999999999955</v>
      </c>
    </row>
    <row r="1730" spans="1:5" hidden="1" x14ac:dyDescent="0.25">
      <c r="A1730" t="s">
        <v>28</v>
      </c>
      <c r="E1730">
        <f t="shared" si="26"/>
        <v>0</v>
      </c>
    </row>
    <row r="1731" spans="1:5" hidden="1" x14ac:dyDescent="0.25">
      <c r="A1731">
        <v>14000</v>
      </c>
      <c r="B1731">
        <v>1.4776663217043399E-3</v>
      </c>
      <c r="C1731">
        <v>2.5546404417984001</v>
      </c>
      <c r="D1731">
        <v>4.6072288235498302</v>
      </c>
      <c r="E1731">
        <f t="shared" si="26"/>
        <v>3.1080046357816902</v>
      </c>
    </row>
    <row r="1732" spans="1:5" hidden="1" x14ac:dyDescent="0.25">
      <c r="A1732" t="s">
        <v>342</v>
      </c>
      <c r="B1732" t="s">
        <v>1783</v>
      </c>
      <c r="E1732">
        <f t="shared" si="26"/>
        <v>0</v>
      </c>
    </row>
    <row r="1733" spans="1:5" hidden="1" x14ac:dyDescent="0.25">
      <c r="A1733" t="s">
        <v>340</v>
      </c>
      <c r="B1733" t="s">
        <v>1784</v>
      </c>
      <c r="E1733">
        <f t="shared" si="26"/>
        <v>0</v>
      </c>
    </row>
    <row r="1734" spans="1:5" hidden="1" x14ac:dyDescent="0.25">
      <c r="A1734" t="s">
        <v>342</v>
      </c>
      <c r="B1734" t="s">
        <v>1785</v>
      </c>
      <c r="E1734">
        <f t="shared" si="26"/>
        <v>0</v>
      </c>
    </row>
    <row r="1735" spans="1:5" hidden="1" x14ac:dyDescent="0.25">
      <c r="A1735" t="s">
        <v>361</v>
      </c>
      <c r="B1735" t="s">
        <v>1786</v>
      </c>
      <c r="E1735">
        <f t="shared" si="26"/>
        <v>0</v>
      </c>
    </row>
    <row r="1736" spans="1:5" hidden="1" x14ac:dyDescent="0.25">
      <c r="A1736" t="s">
        <v>344</v>
      </c>
      <c r="B1736" t="s">
        <v>1787</v>
      </c>
      <c r="E1736">
        <f t="shared" si="26"/>
        <v>0</v>
      </c>
    </row>
    <row r="1737" spans="1:5" hidden="1" x14ac:dyDescent="0.25">
      <c r="A1737" t="s">
        <v>362</v>
      </c>
      <c r="B1737" t="s">
        <v>1788</v>
      </c>
      <c r="E1737">
        <f t="shared" si="26"/>
        <v>0</v>
      </c>
    </row>
    <row r="1738" spans="1:5" hidden="1" x14ac:dyDescent="0.25">
      <c r="A1738" t="s">
        <v>340</v>
      </c>
      <c r="B1738" t="s">
        <v>1789</v>
      </c>
      <c r="E1738">
        <f t="shared" si="26"/>
        <v>0</v>
      </c>
    </row>
    <row r="1739" spans="1:5" hidden="1" x14ac:dyDescent="0.25">
      <c r="A1739" t="s">
        <v>340</v>
      </c>
      <c r="B1739" t="s">
        <v>1790</v>
      </c>
      <c r="E1739">
        <f t="shared" si="26"/>
        <v>0</v>
      </c>
    </row>
    <row r="1740" spans="1:5" hidden="1" x14ac:dyDescent="0.25">
      <c r="A1740" t="s">
        <v>342</v>
      </c>
      <c r="B1740" t="s">
        <v>1791</v>
      </c>
      <c r="E1740">
        <f t="shared" si="26"/>
        <v>0</v>
      </c>
    </row>
    <row r="1741" spans="1:5" hidden="1" x14ac:dyDescent="0.25">
      <c r="A1741" t="s">
        <v>363</v>
      </c>
      <c r="B1741" t="s">
        <v>1792</v>
      </c>
      <c r="E1741">
        <f t="shared" si="26"/>
        <v>0</v>
      </c>
    </row>
    <row r="1742" spans="1:5" hidden="1" x14ac:dyDescent="0.25">
      <c r="A1742">
        <v>70.595489999999998</v>
      </c>
      <c r="B1742">
        <v>70.629337000000007</v>
      </c>
      <c r="C1742">
        <v>3.9120000000000002E-2</v>
      </c>
      <c r="D1742">
        <v>1658.3230000000001</v>
      </c>
      <c r="E1742">
        <f t="shared" ref="E1742:E1805" si="27">D1742-D1729</f>
        <v>90.570000000000164</v>
      </c>
    </row>
    <row r="1743" spans="1:5" hidden="1" x14ac:dyDescent="0.25">
      <c r="A1743" t="s">
        <v>29</v>
      </c>
      <c r="E1743">
        <f t="shared" si="27"/>
        <v>0</v>
      </c>
    </row>
    <row r="1744" spans="1:5" hidden="1" x14ac:dyDescent="0.25">
      <c r="A1744">
        <v>13000</v>
      </c>
      <c r="B1744">
        <v>9.6685545794754704E-3</v>
      </c>
      <c r="C1744">
        <v>3.9737855199916501</v>
      </c>
      <c r="D1744">
        <v>4.7584953887869696</v>
      </c>
      <c r="E1744">
        <f t="shared" si="27"/>
        <v>0.15126656523713944</v>
      </c>
    </row>
    <row r="1745" spans="1:5" hidden="1" x14ac:dyDescent="0.25">
      <c r="A1745" t="s">
        <v>340</v>
      </c>
      <c r="B1745" t="s">
        <v>1793</v>
      </c>
      <c r="E1745">
        <f t="shared" si="27"/>
        <v>0</v>
      </c>
    </row>
    <row r="1746" spans="1:5" hidden="1" x14ac:dyDescent="0.25">
      <c r="A1746" t="s">
        <v>351</v>
      </c>
      <c r="B1746" t="s">
        <v>1794</v>
      </c>
      <c r="E1746">
        <f t="shared" si="27"/>
        <v>0</v>
      </c>
    </row>
    <row r="1747" spans="1:5" hidden="1" x14ac:dyDescent="0.25">
      <c r="A1747" t="s">
        <v>340</v>
      </c>
      <c r="B1747" t="s">
        <v>1795</v>
      </c>
      <c r="E1747">
        <f t="shared" si="27"/>
        <v>0</v>
      </c>
    </row>
    <row r="1748" spans="1:5" hidden="1" x14ac:dyDescent="0.25">
      <c r="A1748" t="s">
        <v>340</v>
      </c>
      <c r="B1748" t="s">
        <v>1796</v>
      </c>
      <c r="E1748">
        <f t="shared" si="27"/>
        <v>0</v>
      </c>
    </row>
    <row r="1749" spans="1:5" hidden="1" x14ac:dyDescent="0.25">
      <c r="A1749" t="s">
        <v>340</v>
      </c>
      <c r="B1749" t="s">
        <v>1797</v>
      </c>
      <c r="E1749">
        <f t="shared" si="27"/>
        <v>0</v>
      </c>
    </row>
    <row r="1750" spans="1:5" hidden="1" x14ac:dyDescent="0.25">
      <c r="A1750" t="s">
        <v>341</v>
      </c>
      <c r="B1750" t="s">
        <v>1798</v>
      </c>
      <c r="E1750">
        <f t="shared" si="27"/>
        <v>0</v>
      </c>
    </row>
    <row r="1751" spans="1:5" hidden="1" x14ac:dyDescent="0.25">
      <c r="A1751" t="s">
        <v>340</v>
      </c>
      <c r="B1751" t="s">
        <v>1799</v>
      </c>
      <c r="E1751">
        <f t="shared" si="27"/>
        <v>0</v>
      </c>
    </row>
    <row r="1752" spans="1:5" hidden="1" x14ac:dyDescent="0.25">
      <c r="A1752" t="s">
        <v>347</v>
      </c>
      <c r="B1752" t="s">
        <v>1800</v>
      </c>
      <c r="E1752">
        <f t="shared" si="27"/>
        <v>0</v>
      </c>
    </row>
    <row r="1753" spans="1:5" hidden="1" x14ac:dyDescent="0.25">
      <c r="A1753" t="s">
        <v>344</v>
      </c>
      <c r="B1753" t="s">
        <v>1801</v>
      </c>
      <c r="E1753">
        <f t="shared" si="27"/>
        <v>0</v>
      </c>
    </row>
    <row r="1754" spans="1:5" hidden="1" x14ac:dyDescent="0.25">
      <c r="A1754" t="s">
        <v>340</v>
      </c>
      <c r="B1754" t="s">
        <v>1802</v>
      </c>
      <c r="E1754">
        <f t="shared" si="27"/>
        <v>0</v>
      </c>
    </row>
    <row r="1755" spans="1:5" hidden="1" x14ac:dyDescent="0.25">
      <c r="A1755">
        <v>70.300413000000006</v>
      </c>
      <c r="B1755">
        <v>71.959183999999993</v>
      </c>
      <c r="C1755">
        <v>2.9290970000000001</v>
      </c>
      <c r="D1755">
        <v>1732.58</v>
      </c>
      <c r="E1755">
        <f t="shared" si="27"/>
        <v>74.256999999999834</v>
      </c>
    </row>
    <row r="1756" spans="1:5" hidden="1" x14ac:dyDescent="0.25">
      <c r="A1756" t="s">
        <v>30</v>
      </c>
      <c r="E1756">
        <f t="shared" si="27"/>
        <v>0</v>
      </c>
    </row>
    <row r="1757" spans="1:5" hidden="1" x14ac:dyDescent="0.25">
      <c r="A1757">
        <v>13000</v>
      </c>
      <c r="B1757">
        <v>1.0812084773673099E-3</v>
      </c>
      <c r="C1757">
        <v>3.5432943623091102</v>
      </c>
      <c r="D1757">
        <v>2.6565487070398999</v>
      </c>
      <c r="E1757">
        <f t="shared" si="27"/>
        <v>-2.1019466817470698</v>
      </c>
    </row>
    <row r="1758" spans="1:5" hidden="1" x14ac:dyDescent="0.25">
      <c r="A1758" t="s">
        <v>340</v>
      </c>
      <c r="B1758" t="s">
        <v>1803</v>
      </c>
      <c r="E1758">
        <f t="shared" si="27"/>
        <v>0</v>
      </c>
    </row>
    <row r="1759" spans="1:5" hidden="1" x14ac:dyDescent="0.25">
      <c r="A1759" t="s">
        <v>341</v>
      </c>
      <c r="B1759" t="s">
        <v>1804</v>
      </c>
      <c r="E1759">
        <f t="shared" si="27"/>
        <v>0</v>
      </c>
    </row>
    <row r="1760" spans="1:5" hidden="1" x14ac:dyDescent="0.25">
      <c r="A1760" t="s">
        <v>342</v>
      </c>
      <c r="B1760" t="s">
        <v>1805</v>
      </c>
      <c r="E1760">
        <f t="shared" si="27"/>
        <v>0</v>
      </c>
    </row>
    <row r="1761" spans="1:5" hidden="1" x14ac:dyDescent="0.25">
      <c r="A1761" t="s">
        <v>364</v>
      </c>
      <c r="B1761" t="s">
        <v>1806</v>
      </c>
      <c r="E1761">
        <f t="shared" si="27"/>
        <v>0</v>
      </c>
    </row>
    <row r="1762" spans="1:5" hidden="1" x14ac:dyDescent="0.25">
      <c r="A1762" t="s">
        <v>365</v>
      </c>
      <c r="B1762" t="s">
        <v>1807</v>
      </c>
      <c r="E1762">
        <f t="shared" si="27"/>
        <v>0</v>
      </c>
    </row>
    <row r="1763" spans="1:5" hidden="1" x14ac:dyDescent="0.25">
      <c r="A1763" t="s">
        <v>344</v>
      </c>
      <c r="B1763" t="s">
        <v>1808</v>
      </c>
      <c r="E1763">
        <f t="shared" si="27"/>
        <v>0</v>
      </c>
    </row>
    <row r="1764" spans="1:5" hidden="1" x14ac:dyDescent="0.25">
      <c r="A1764" t="s">
        <v>351</v>
      </c>
      <c r="B1764" t="s">
        <v>1809</v>
      </c>
      <c r="E1764">
        <f t="shared" si="27"/>
        <v>0</v>
      </c>
    </row>
    <row r="1765" spans="1:5" hidden="1" x14ac:dyDescent="0.25">
      <c r="A1765" t="s">
        <v>350</v>
      </c>
      <c r="B1765" t="s">
        <v>1810</v>
      </c>
      <c r="E1765">
        <f t="shared" si="27"/>
        <v>0</v>
      </c>
    </row>
    <row r="1766" spans="1:5" hidden="1" x14ac:dyDescent="0.25">
      <c r="A1766" t="s">
        <v>344</v>
      </c>
      <c r="B1766" t="s">
        <v>1811</v>
      </c>
      <c r="E1766">
        <f t="shared" si="27"/>
        <v>0</v>
      </c>
    </row>
    <row r="1767" spans="1:5" hidden="1" x14ac:dyDescent="0.25">
      <c r="A1767" t="s">
        <v>347</v>
      </c>
      <c r="B1767" t="s">
        <v>1812</v>
      </c>
      <c r="E1767">
        <f t="shared" si="27"/>
        <v>0</v>
      </c>
    </row>
    <row r="1768" spans="1:5" hidden="1" x14ac:dyDescent="0.25">
      <c r="A1768">
        <v>70.300413000000006</v>
      </c>
      <c r="B1768">
        <v>73.308204000000003</v>
      </c>
      <c r="C1768">
        <v>3.5708730000000002</v>
      </c>
      <c r="D1768">
        <v>1807.864</v>
      </c>
      <c r="E1768">
        <f t="shared" si="27"/>
        <v>75.284000000000106</v>
      </c>
    </row>
    <row r="1769" spans="1:5" hidden="1" x14ac:dyDescent="0.25">
      <c r="A1769" t="s">
        <v>31</v>
      </c>
      <c r="E1769">
        <f t="shared" si="27"/>
        <v>0</v>
      </c>
    </row>
    <row r="1770" spans="1:5" hidden="1" x14ac:dyDescent="0.25">
      <c r="A1770">
        <v>16000</v>
      </c>
      <c r="B1770">
        <v>9.9193518042744906E-3</v>
      </c>
      <c r="C1770">
        <v>0.18521465044847199</v>
      </c>
      <c r="D1770">
        <v>0.21525816988166099</v>
      </c>
      <c r="E1770">
        <f t="shared" si="27"/>
        <v>-2.4412905371582387</v>
      </c>
    </row>
    <row r="1771" spans="1:5" hidden="1" x14ac:dyDescent="0.25">
      <c r="A1771" t="s">
        <v>341</v>
      </c>
      <c r="B1771" t="s">
        <v>1813</v>
      </c>
      <c r="E1771">
        <f t="shared" si="27"/>
        <v>0</v>
      </c>
    </row>
    <row r="1772" spans="1:5" hidden="1" x14ac:dyDescent="0.25">
      <c r="A1772" t="s">
        <v>341</v>
      </c>
      <c r="B1772" t="s">
        <v>1814</v>
      </c>
      <c r="E1772">
        <f t="shared" si="27"/>
        <v>0</v>
      </c>
    </row>
    <row r="1773" spans="1:5" hidden="1" x14ac:dyDescent="0.25">
      <c r="A1773" t="s">
        <v>341</v>
      </c>
      <c r="B1773" t="s">
        <v>1815</v>
      </c>
      <c r="E1773">
        <f t="shared" si="27"/>
        <v>0</v>
      </c>
    </row>
    <row r="1774" spans="1:5" hidden="1" x14ac:dyDescent="0.25">
      <c r="A1774" t="s">
        <v>341</v>
      </c>
      <c r="B1774" t="s">
        <v>1813</v>
      </c>
      <c r="E1774">
        <f t="shared" si="27"/>
        <v>0</v>
      </c>
    </row>
    <row r="1775" spans="1:5" hidden="1" x14ac:dyDescent="0.25">
      <c r="A1775" t="s">
        <v>341</v>
      </c>
      <c r="B1775" t="s">
        <v>1816</v>
      </c>
      <c r="E1775">
        <f t="shared" si="27"/>
        <v>0</v>
      </c>
    </row>
    <row r="1776" spans="1:5" hidden="1" x14ac:dyDescent="0.25">
      <c r="A1776" t="s">
        <v>341</v>
      </c>
      <c r="B1776" t="s">
        <v>1817</v>
      </c>
      <c r="E1776">
        <f t="shared" si="27"/>
        <v>0</v>
      </c>
    </row>
    <row r="1777" spans="1:5" hidden="1" x14ac:dyDescent="0.25">
      <c r="A1777" t="s">
        <v>341</v>
      </c>
      <c r="B1777" t="s">
        <v>1818</v>
      </c>
      <c r="E1777">
        <f t="shared" si="27"/>
        <v>0</v>
      </c>
    </row>
    <row r="1778" spans="1:5" hidden="1" x14ac:dyDescent="0.25">
      <c r="A1778" t="s">
        <v>341</v>
      </c>
      <c r="B1778" t="s">
        <v>1819</v>
      </c>
      <c r="E1778">
        <f t="shared" si="27"/>
        <v>0</v>
      </c>
    </row>
    <row r="1779" spans="1:5" hidden="1" x14ac:dyDescent="0.25">
      <c r="A1779" t="s">
        <v>341</v>
      </c>
      <c r="B1779" t="s">
        <v>1820</v>
      </c>
      <c r="E1779">
        <f t="shared" si="27"/>
        <v>0</v>
      </c>
    </row>
    <row r="1780" spans="1:5" hidden="1" x14ac:dyDescent="0.25">
      <c r="A1780" t="s">
        <v>341</v>
      </c>
      <c r="B1780" t="s">
        <v>1821</v>
      </c>
      <c r="E1780">
        <f t="shared" si="27"/>
        <v>0</v>
      </c>
    </row>
    <row r="1781" spans="1:5" hidden="1" x14ac:dyDescent="0.25">
      <c r="A1781">
        <v>70.300413000000006</v>
      </c>
      <c r="B1781">
        <v>70.300413000000006</v>
      </c>
      <c r="C1781">
        <v>0</v>
      </c>
      <c r="D1781">
        <v>1937.6079999999999</v>
      </c>
      <c r="E1781">
        <f t="shared" si="27"/>
        <v>129.74399999999991</v>
      </c>
    </row>
    <row r="1782" spans="1:5" hidden="1" x14ac:dyDescent="0.25">
      <c r="A1782" t="s">
        <v>32</v>
      </c>
      <c r="E1782">
        <f t="shared" si="27"/>
        <v>0</v>
      </c>
    </row>
    <row r="1783" spans="1:5" hidden="1" x14ac:dyDescent="0.25">
      <c r="A1783">
        <v>15000</v>
      </c>
      <c r="B1783" s="50">
        <v>2.2026752459371399E-4</v>
      </c>
      <c r="C1783">
        <v>4.5426136744494601</v>
      </c>
      <c r="D1783">
        <v>0.56246463248304102</v>
      </c>
      <c r="E1783">
        <f t="shared" si="27"/>
        <v>0.34720646260137999</v>
      </c>
    </row>
    <row r="1784" spans="1:5" hidden="1" x14ac:dyDescent="0.25">
      <c r="A1784" t="s">
        <v>341</v>
      </c>
      <c r="B1784" t="s">
        <v>1822</v>
      </c>
      <c r="E1784">
        <f t="shared" si="27"/>
        <v>0</v>
      </c>
    </row>
    <row r="1785" spans="1:5" hidden="1" x14ac:dyDescent="0.25">
      <c r="A1785" t="s">
        <v>341</v>
      </c>
      <c r="B1785" t="s">
        <v>1823</v>
      </c>
      <c r="E1785">
        <f t="shared" si="27"/>
        <v>0</v>
      </c>
    </row>
    <row r="1786" spans="1:5" hidden="1" x14ac:dyDescent="0.25">
      <c r="A1786" t="s">
        <v>340</v>
      </c>
      <c r="B1786" t="s">
        <v>1824</v>
      </c>
      <c r="E1786">
        <f t="shared" si="27"/>
        <v>0</v>
      </c>
    </row>
    <row r="1787" spans="1:5" hidden="1" x14ac:dyDescent="0.25">
      <c r="A1787" t="s">
        <v>341</v>
      </c>
      <c r="B1787" t="s">
        <v>1825</v>
      </c>
      <c r="E1787">
        <f t="shared" si="27"/>
        <v>0</v>
      </c>
    </row>
    <row r="1788" spans="1:5" hidden="1" x14ac:dyDescent="0.25">
      <c r="A1788" t="s">
        <v>341</v>
      </c>
      <c r="B1788" t="s">
        <v>1826</v>
      </c>
      <c r="E1788">
        <f t="shared" si="27"/>
        <v>0</v>
      </c>
    </row>
    <row r="1789" spans="1:5" hidden="1" x14ac:dyDescent="0.25">
      <c r="A1789" t="s">
        <v>341</v>
      </c>
      <c r="B1789" t="s">
        <v>1827</v>
      </c>
      <c r="E1789">
        <f t="shared" si="27"/>
        <v>0</v>
      </c>
    </row>
    <row r="1790" spans="1:5" hidden="1" x14ac:dyDescent="0.25">
      <c r="A1790" t="s">
        <v>341</v>
      </c>
      <c r="B1790" t="s">
        <v>1828</v>
      </c>
      <c r="E1790">
        <f t="shared" si="27"/>
        <v>0</v>
      </c>
    </row>
    <row r="1791" spans="1:5" hidden="1" x14ac:dyDescent="0.25">
      <c r="A1791" t="s">
        <v>341</v>
      </c>
      <c r="B1791" t="s">
        <v>1829</v>
      </c>
      <c r="E1791">
        <f t="shared" si="27"/>
        <v>0</v>
      </c>
    </row>
    <row r="1792" spans="1:5" hidden="1" x14ac:dyDescent="0.25">
      <c r="A1792" t="s">
        <v>341</v>
      </c>
      <c r="B1792" t="s">
        <v>1830</v>
      </c>
      <c r="E1792">
        <f t="shared" si="27"/>
        <v>0</v>
      </c>
    </row>
    <row r="1793" spans="1:5" hidden="1" x14ac:dyDescent="0.25">
      <c r="A1793" t="s">
        <v>341</v>
      </c>
      <c r="B1793" t="s">
        <v>1831</v>
      </c>
      <c r="E1793">
        <f t="shared" si="27"/>
        <v>0</v>
      </c>
    </row>
    <row r="1794" spans="1:5" hidden="1" x14ac:dyDescent="0.25">
      <c r="A1794">
        <v>70.300413000000006</v>
      </c>
      <c r="B1794">
        <v>70.329920999999999</v>
      </c>
      <c r="C1794">
        <v>9.3312000000000006E-2</v>
      </c>
      <c r="D1794">
        <v>1974.585</v>
      </c>
      <c r="E1794">
        <f t="shared" si="27"/>
        <v>36.977000000000089</v>
      </c>
    </row>
    <row r="1795" spans="1:5" x14ac:dyDescent="0.25">
      <c r="A1795" s="49" t="s">
        <v>33</v>
      </c>
      <c r="B1795" s="49"/>
      <c r="C1795" s="49"/>
      <c r="D1795" s="49"/>
      <c r="E1795" s="49">
        <f t="shared" si="27"/>
        <v>0</v>
      </c>
    </row>
    <row r="1796" spans="1:5" x14ac:dyDescent="0.25">
      <c r="A1796" s="49">
        <v>11000</v>
      </c>
      <c r="B1796" s="49">
        <v>1.7384671264410101E-3</v>
      </c>
      <c r="C1796" s="49">
        <v>4.6650042541962398</v>
      </c>
      <c r="D1796" s="49">
        <v>0.204994981834971</v>
      </c>
      <c r="E1796" s="49">
        <f t="shared" si="27"/>
        <v>-0.35746965064807001</v>
      </c>
    </row>
    <row r="1797" spans="1:5" x14ac:dyDescent="0.25">
      <c r="A1797" s="49" t="s">
        <v>341</v>
      </c>
      <c r="B1797" s="49" t="s">
        <v>1832</v>
      </c>
      <c r="C1797" s="49"/>
      <c r="D1797" s="49"/>
      <c r="E1797" s="49">
        <f t="shared" si="27"/>
        <v>0</v>
      </c>
    </row>
    <row r="1798" spans="1:5" x14ac:dyDescent="0.25">
      <c r="A1798" s="49" t="s">
        <v>341</v>
      </c>
      <c r="B1798" s="49" t="s">
        <v>1833</v>
      </c>
      <c r="C1798" s="49"/>
      <c r="D1798" s="49"/>
      <c r="E1798" s="49">
        <f t="shared" si="27"/>
        <v>0</v>
      </c>
    </row>
    <row r="1799" spans="1:5" x14ac:dyDescent="0.25">
      <c r="A1799" s="49" t="s">
        <v>341</v>
      </c>
      <c r="B1799" s="49" t="s">
        <v>1834</v>
      </c>
      <c r="C1799" s="49"/>
      <c r="D1799" s="49"/>
      <c r="E1799" s="49">
        <f t="shared" si="27"/>
        <v>0</v>
      </c>
    </row>
    <row r="1800" spans="1:5" x14ac:dyDescent="0.25">
      <c r="A1800" s="49" t="s">
        <v>341</v>
      </c>
      <c r="B1800" s="49" t="s">
        <v>1835</v>
      </c>
      <c r="C1800" s="49"/>
      <c r="D1800" s="49"/>
      <c r="E1800" s="49">
        <f t="shared" si="27"/>
        <v>0</v>
      </c>
    </row>
    <row r="1801" spans="1:5" x14ac:dyDescent="0.25">
      <c r="A1801" s="49" t="s">
        <v>341</v>
      </c>
      <c r="B1801" s="49" t="s">
        <v>1836</v>
      </c>
      <c r="C1801" s="49"/>
      <c r="D1801" s="49"/>
      <c r="E1801" s="49">
        <f t="shared" si="27"/>
        <v>0</v>
      </c>
    </row>
    <row r="1802" spans="1:5" x14ac:dyDescent="0.25">
      <c r="A1802" s="49" t="s">
        <v>341</v>
      </c>
      <c r="B1802" s="49" t="s">
        <v>1837</v>
      </c>
      <c r="C1802" s="49"/>
      <c r="D1802" s="49"/>
      <c r="E1802" s="49">
        <f t="shared" si="27"/>
        <v>0</v>
      </c>
    </row>
    <row r="1803" spans="1:5" x14ac:dyDescent="0.25">
      <c r="A1803" s="49" t="s">
        <v>366</v>
      </c>
      <c r="B1803" s="49" t="s">
        <v>1838</v>
      </c>
      <c r="C1803" s="49"/>
      <c r="D1803" s="49"/>
      <c r="E1803" s="49">
        <f t="shared" si="27"/>
        <v>0</v>
      </c>
    </row>
    <row r="1804" spans="1:5" x14ac:dyDescent="0.25">
      <c r="A1804" s="49" t="s">
        <v>341</v>
      </c>
      <c r="B1804" s="49" t="s">
        <v>1839</v>
      </c>
      <c r="C1804" s="49"/>
      <c r="D1804" s="49"/>
      <c r="E1804" s="49">
        <f t="shared" si="27"/>
        <v>0</v>
      </c>
    </row>
    <row r="1805" spans="1:5" x14ac:dyDescent="0.25">
      <c r="A1805" s="49" t="s">
        <v>341</v>
      </c>
      <c r="B1805" s="49" t="s">
        <v>1840</v>
      </c>
      <c r="C1805" s="49"/>
      <c r="D1805" s="49"/>
      <c r="E1805" s="49">
        <f t="shared" si="27"/>
        <v>0</v>
      </c>
    </row>
    <row r="1806" spans="1:5" x14ac:dyDescent="0.25">
      <c r="A1806" s="49" t="s">
        <v>341</v>
      </c>
      <c r="B1806" s="49" t="s">
        <v>1841</v>
      </c>
      <c r="C1806" s="49"/>
      <c r="D1806" s="49"/>
      <c r="E1806" s="49">
        <f t="shared" ref="E1806:E1869" si="28">D1806-D1793</f>
        <v>0</v>
      </c>
    </row>
    <row r="1807" spans="1:5" x14ac:dyDescent="0.25">
      <c r="A1807" s="49">
        <v>70.300413000000006</v>
      </c>
      <c r="B1807" s="49">
        <v>70.303211000000005</v>
      </c>
      <c r="C1807" s="49">
        <v>8.8489999999999992E-3</v>
      </c>
      <c r="D1807" s="49">
        <v>1999.373</v>
      </c>
      <c r="E1807" s="49">
        <f t="shared" si="28"/>
        <v>24.788000000000011</v>
      </c>
    </row>
    <row r="1808" spans="1:5" hidden="1" x14ac:dyDescent="0.25">
      <c r="A1808" t="s">
        <v>34</v>
      </c>
      <c r="E1808">
        <f t="shared" si="28"/>
        <v>0</v>
      </c>
    </row>
    <row r="1809" spans="1:5" hidden="1" x14ac:dyDescent="0.25">
      <c r="A1809">
        <v>15000</v>
      </c>
      <c r="B1809">
        <v>9.8823651226140393E-3</v>
      </c>
      <c r="C1809">
        <v>4.9567148527636897</v>
      </c>
      <c r="D1809">
        <v>1.24244227752129</v>
      </c>
      <c r="E1809">
        <f t="shared" si="28"/>
        <v>1.037447295686319</v>
      </c>
    </row>
    <row r="1810" spans="1:5" hidden="1" x14ac:dyDescent="0.25">
      <c r="A1810" t="s">
        <v>340</v>
      </c>
      <c r="B1810" t="s">
        <v>1842</v>
      </c>
      <c r="E1810">
        <f t="shared" si="28"/>
        <v>0</v>
      </c>
    </row>
    <row r="1811" spans="1:5" hidden="1" x14ac:dyDescent="0.25">
      <c r="A1811" t="s">
        <v>340</v>
      </c>
      <c r="B1811" t="s">
        <v>1843</v>
      </c>
      <c r="E1811">
        <f t="shared" si="28"/>
        <v>0</v>
      </c>
    </row>
    <row r="1812" spans="1:5" hidden="1" x14ac:dyDescent="0.25">
      <c r="A1812" t="s">
        <v>341</v>
      </c>
      <c r="B1812" t="s">
        <v>1844</v>
      </c>
      <c r="E1812">
        <f t="shared" si="28"/>
        <v>0</v>
      </c>
    </row>
    <row r="1813" spans="1:5" hidden="1" x14ac:dyDescent="0.25">
      <c r="A1813" t="s">
        <v>340</v>
      </c>
      <c r="B1813" t="s">
        <v>1845</v>
      </c>
      <c r="E1813">
        <f t="shared" si="28"/>
        <v>0</v>
      </c>
    </row>
    <row r="1814" spans="1:5" hidden="1" x14ac:dyDescent="0.25">
      <c r="A1814" t="s">
        <v>341</v>
      </c>
      <c r="B1814" t="s">
        <v>1846</v>
      </c>
      <c r="E1814">
        <f t="shared" si="28"/>
        <v>0</v>
      </c>
    </row>
    <row r="1815" spans="1:5" hidden="1" x14ac:dyDescent="0.25">
      <c r="A1815" t="s">
        <v>341</v>
      </c>
      <c r="B1815" t="s">
        <v>1847</v>
      </c>
      <c r="E1815">
        <f t="shared" si="28"/>
        <v>0</v>
      </c>
    </row>
    <row r="1816" spans="1:5" hidden="1" x14ac:dyDescent="0.25">
      <c r="A1816" t="s">
        <v>340</v>
      </c>
      <c r="B1816" t="s">
        <v>1848</v>
      </c>
      <c r="E1816">
        <f t="shared" si="28"/>
        <v>0</v>
      </c>
    </row>
    <row r="1817" spans="1:5" hidden="1" x14ac:dyDescent="0.25">
      <c r="A1817" t="s">
        <v>341</v>
      </c>
      <c r="B1817" t="s">
        <v>1849</v>
      </c>
      <c r="E1817">
        <f t="shared" si="28"/>
        <v>0</v>
      </c>
    </row>
    <row r="1818" spans="1:5" hidden="1" x14ac:dyDescent="0.25">
      <c r="A1818" t="s">
        <v>341</v>
      </c>
      <c r="B1818" t="s">
        <v>1850</v>
      </c>
      <c r="E1818">
        <f t="shared" si="28"/>
        <v>0</v>
      </c>
    </row>
    <row r="1819" spans="1:5" hidden="1" x14ac:dyDescent="0.25">
      <c r="A1819" t="s">
        <v>340</v>
      </c>
      <c r="B1819" t="s">
        <v>1851</v>
      </c>
      <c r="E1819">
        <f t="shared" si="28"/>
        <v>0</v>
      </c>
    </row>
    <row r="1820" spans="1:5" hidden="1" x14ac:dyDescent="0.25">
      <c r="A1820">
        <v>70.300413000000006</v>
      </c>
      <c r="B1820">
        <v>70.447952000000001</v>
      </c>
      <c r="C1820">
        <v>0.15551899999999999</v>
      </c>
      <c r="D1820">
        <v>2044.4690000000001</v>
      </c>
      <c r="E1820">
        <f t="shared" si="28"/>
        <v>45.096000000000004</v>
      </c>
    </row>
    <row r="1821" spans="1:5" hidden="1" x14ac:dyDescent="0.25">
      <c r="A1821" t="s">
        <v>35</v>
      </c>
      <c r="E1821">
        <f t="shared" si="28"/>
        <v>0</v>
      </c>
    </row>
    <row r="1822" spans="1:5" hidden="1" x14ac:dyDescent="0.25">
      <c r="A1822">
        <v>15000</v>
      </c>
      <c r="B1822">
        <v>8.0670202847418892E-3</v>
      </c>
      <c r="C1822">
        <v>2.3711557702396</v>
      </c>
      <c r="D1822">
        <v>4.8205269535526396</v>
      </c>
      <c r="E1822">
        <f t="shared" si="28"/>
        <v>3.5780846760313496</v>
      </c>
    </row>
    <row r="1823" spans="1:5" hidden="1" x14ac:dyDescent="0.25">
      <c r="A1823" t="s">
        <v>342</v>
      </c>
      <c r="B1823" t="s">
        <v>1852</v>
      </c>
      <c r="E1823">
        <f t="shared" si="28"/>
        <v>0</v>
      </c>
    </row>
    <row r="1824" spans="1:5" hidden="1" x14ac:dyDescent="0.25">
      <c r="A1824" t="s">
        <v>350</v>
      </c>
      <c r="B1824" t="s">
        <v>1853</v>
      </c>
      <c r="E1824">
        <f t="shared" si="28"/>
        <v>0</v>
      </c>
    </row>
    <row r="1825" spans="1:5" hidden="1" x14ac:dyDescent="0.25">
      <c r="A1825" t="s">
        <v>340</v>
      </c>
      <c r="B1825" t="s">
        <v>1854</v>
      </c>
      <c r="E1825">
        <f t="shared" si="28"/>
        <v>0</v>
      </c>
    </row>
    <row r="1826" spans="1:5" hidden="1" x14ac:dyDescent="0.25">
      <c r="A1826" t="s">
        <v>351</v>
      </c>
      <c r="B1826" t="s">
        <v>1855</v>
      </c>
      <c r="E1826">
        <f t="shared" si="28"/>
        <v>0</v>
      </c>
    </row>
    <row r="1827" spans="1:5" hidden="1" x14ac:dyDescent="0.25">
      <c r="A1827" t="s">
        <v>340</v>
      </c>
      <c r="B1827" t="s">
        <v>1856</v>
      </c>
      <c r="E1827">
        <f t="shared" si="28"/>
        <v>0</v>
      </c>
    </row>
    <row r="1828" spans="1:5" hidden="1" x14ac:dyDescent="0.25">
      <c r="A1828" t="s">
        <v>340</v>
      </c>
      <c r="B1828" t="s">
        <v>1857</v>
      </c>
      <c r="E1828">
        <f t="shared" si="28"/>
        <v>0</v>
      </c>
    </row>
    <row r="1829" spans="1:5" hidden="1" x14ac:dyDescent="0.25">
      <c r="A1829" t="s">
        <v>340</v>
      </c>
      <c r="B1829" t="s">
        <v>1858</v>
      </c>
      <c r="E1829">
        <f t="shared" si="28"/>
        <v>0</v>
      </c>
    </row>
    <row r="1830" spans="1:5" hidden="1" x14ac:dyDescent="0.25">
      <c r="A1830" t="s">
        <v>344</v>
      </c>
      <c r="B1830" t="s">
        <v>1859</v>
      </c>
      <c r="E1830">
        <f t="shared" si="28"/>
        <v>0</v>
      </c>
    </row>
    <row r="1831" spans="1:5" hidden="1" x14ac:dyDescent="0.25">
      <c r="A1831" t="s">
        <v>340</v>
      </c>
      <c r="B1831" t="s">
        <v>1860</v>
      </c>
      <c r="E1831">
        <f t="shared" si="28"/>
        <v>0</v>
      </c>
    </row>
    <row r="1832" spans="1:5" hidden="1" x14ac:dyDescent="0.25">
      <c r="A1832" t="s">
        <v>340</v>
      </c>
      <c r="B1832" t="s">
        <v>1861</v>
      </c>
      <c r="E1832">
        <f t="shared" si="28"/>
        <v>0</v>
      </c>
    </row>
    <row r="1833" spans="1:5" hidden="1" x14ac:dyDescent="0.25">
      <c r="A1833">
        <v>70.595489999999998</v>
      </c>
      <c r="B1833">
        <v>71.969470000000001</v>
      </c>
      <c r="C1833">
        <v>2.8595799999999998</v>
      </c>
      <c r="D1833">
        <v>2107.5030000000002</v>
      </c>
      <c r="E1833">
        <f t="shared" si="28"/>
        <v>63.034000000000106</v>
      </c>
    </row>
    <row r="1834" spans="1:5" x14ac:dyDescent="0.25">
      <c r="A1834" t="s">
        <v>48</v>
      </c>
      <c r="E1834">
        <f t="shared" si="28"/>
        <v>0</v>
      </c>
    </row>
    <row r="1835" spans="1:5" x14ac:dyDescent="0.25">
      <c r="A1835" t="s">
        <v>49</v>
      </c>
      <c r="E1835">
        <f t="shared" si="28"/>
        <v>-4.8205269535526396</v>
      </c>
    </row>
    <row r="1836" spans="1:5" hidden="1" x14ac:dyDescent="0.25">
      <c r="A1836" t="s">
        <v>16</v>
      </c>
      <c r="E1836">
        <f t="shared" si="28"/>
        <v>0</v>
      </c>
    </row>
    <row r="1837" spans="1:5" hidden="1" x14ac:dyDescent="0.25">
      <c r="A1837">
        <v>15000</v>
      </c>
      <c r="B1837">
        <v>9.0636891382058493E-3</v>
      </c>
      <c r="C1837">
        <v>0.20269438399056999</v>
      </c>
      <c r="D1837">
        <v>0.22568313588878799</v>
      </c>
      <c r="E1837">
        <f t="shared" si="28"/>
        <v>0.22568313588878799</v>
      </c>
    </row>
    <row r="1838" spans="1:5" hidden="1" x14ac:dyDescent="0.25">
      <c r="A1838" t="s">
        <v>367</v>
      </c>
      <c r="B1838" t="s">
        <v>1862</v>
      </c>
      <c r="E1838">
        <f t="shared" si="28"/>
        <v>0</v>
      </c>
    </row>
    <row r="1839" spans="1:5" hidden="1" x14ac:dyDescent="0.25">
      <c r="A1839" t="s">
        <v>367</v>
      </c>
      <c r="B1839" t="s">
        <v>1863</v>
      </c>
      <c r="E1839">
        <f t="shared" si="28"/>
        <v>0</v>
      </c>
    </row>
    <row r="1840" spans="1:5" hidden="1" x14ac:dyDescent="0.25">
      <c r="A1840" t="s">
        <v>367</v>
      </c>
      <c r="B1840" t="s">
        <v>1864</v>
      </c>
      <c r="E1840">
        <f t="shared" si="28"/>
        <v>0</v>
      </c>
    </row>
    <row r="1841" spans="1:5" hidden="1" x14ac:dyDescent="0.25">
      <c r="A1841" t="s">
        <v>367</v>
      </c>
      <c r="B1841" t="s">
        <v>1865</v>
      </c>
      <c r="E1841">
        <f t="shared" si="28"/>
        <v>0</v>
      </c>
    </row>
    <row r="1842" spans="1:5" hidden="1" x14ac:dyDescent="0.25">
      <c r="A1842" t="s">
        <v>367</v>
      </c>
      <c r="B1842" t="s">
        <v>1866</v>
      </c>
      <c r="E1842">
        <f t="shared" si="28"/>
        <v>0</v>
      </c>
    </row>
    <row r="1843" spans="1:5" hidden="1" x14ac:dyDescent="0.25">
      <c r="A1843" t="s">
        <v>367</v>
      </c>
      <c r="B1843" t="s">
        <v>1867</v>
      </c>
      <c r="E1843">
        <f t="shared" si="28"/>
        <v>0</v>
      </c>
    </row>
    <row r="1844" spans="1:5" hidden="1" x14ac:dyDescent="0.25">
      <c r="A1844" t="s">
        <v>367</v>
      </c>
      <c r="B1844" t="s">
        <v>1868</v>
      </c>
      <c r="E1844">
        <f t="shared" si="28"/>
        <v>0</v>
      </c>
    </row>
    <row r="1845" spans="1:5" hidden="1" x14ac:dyDescent="0.25">
      <c r="A1845" t="s">
        <v>367</v>
      </c>
      <c r="B1845" t="s">
        <v>1869</v>
      </c>
      <c r="E1845">
        <f t="shared" si="28"/>
        <v>0</v>
      </c>
    </row>
    <row r="1846" spans="1:5" hidden="1" x14ac:dyDescent="0.25">
      <c r="A1846" t="s">
        <v>367</v>
      </c>
      <c r="B1846" t="s">
        <v>1870</v>
      </c>
      <c r="E1846">
        <f t="shared" si="28"/>
        <v>-2107.5030000000002</v>
      </c>
    </row>
    <row r="1847" spans="1:5" hidden="1" x14ac:dyDescent="0.25">
      <c r="A1847" t="s">
        <v>367</v>
      </c>
      <c r="B1847" t="s">
        <v>1871</v>
      </c>
      <c r="E1847">
        <f t="shared" si="28"/>
        <v>0</v>
      </c>
    </row>
    <row r="1848" spans="1:5" hidden="1" x14ac:dyDescent="0.25">
      <c r="A1848">
        <v>120.118506</v>
      </c>
      <c r="B1848">
        <v>120.118506</v>
      </c>
      <c r="C1848">
        <v>0</v>
      </c>
      <c r="D1848">
        <v>115.96</v>
      </c>
      <c r="E1848">
        <f t="shared" si="28"/>
        <v>115.96</v>
      </c>
    </row>
    <row r="1849" spans="1:5" hidden="1" x14ac:dyDescent="0.25">
      <c r="A1849" t="s">
        <v>17</v>
      </c>
      <c r="E1849">
        <f t="shared" si="28"/>
        <v>0</v>
      </c>
    </row>
    <row r="1850" spans="1:5" hidden="1" x14ac:dyDescent="0.25">
      <c r="A1850">
        <v>18000</v>
      </c>
      <c r="B1850">
        <v>7.7683968116992802E-3</v>
      </c>
      <c r="C1850">
        <v>3.0841491684340001</v>
      </c>
      <c r="D1850">
        <v>1.2812045416424001</v>
      </c>
      <c r="E1850">
        <f t="shared" si="28"/>
        <v>1.055521405753612</v>
      </c>
    </row>
    <row r="1851" spans="1:5" hidden="1" x14ac:dyDescent="0.25">
      <c r="A1851" t="s">
        <v>368</v>
      </c>
      <c r="B1851" t="s">
        <v>1872</v>
      </c>
      <c r="E1851">
        <f t="shared" si="28"/>
        <v>0</v>
      </c>
    </row>
    <row r="1852" spans="1:5" hidden="1" x14ac:dyDescent="0.25">
      <c r="A1852" t="s">
        <v>367</v>
      </c>
      <c r="B1852" t="s">
        <v>1873</v>
      </c>
      <c r="E1852">
        <f t="shared" si="28"/>
        <v>0</v>
      </c>
    </row>
    <row r="1853" spans="1:5" hidden="1" x14ac:dyDescent="0.25">
      <c r="A1853" t="s">
        <v>369</v>
      </c>
      <c r="B1853" t="s">
        <v>1874</v>
      </c>
      <c r="E1853">
        <f t="shared" si="28"/>
        <v>0</v>
      </c>
    </row>
    <row r="1854" spans="1:5" hidden="1" x14ac:dyDescent="0.25">
      <c r="A1854" t="s">
        <v>367</v>
      </c>
      <c r="B1854" t="s">
        <v>1875</v>
      </c>
      <c r="E1854">
        <f t="shared" si="28"/>
        <v>0</v>
      </c>
    </row>
    <row r="1855" spans="1:5" hidden="1" x14ac:dyDescent="0.25">
      <c r="A1855" t="s">
        <v>370</v>
      </c>
      <c r="B1855" t="s">
        <v>1876</v>
      </c>
      <c r="E1855">
        <f t="shared" si="28"/>
        <v>0</v>
      </c>
    </row>
    <row r="1856" spans="1:5" hidden="1" x14ac:dyDescent="0.25">
      <c r="A1856" t="s">
        <v>367</v>
      </c>
      <c r="B1856" t="s">
        <v>1877</v>
      </c>
      <c r="E1856">
        <f t="shared" si="28"/>
        <v>0</v>
      </c>
    </row>
    <row r="1857" spans="1:5" hidden="1" x14ac:dyDescent="0.25">
      <c r="A1857" t="s">
        <v>367</v>
      </c>
      <c r="B1857" t="s">
        <v>1878</v>
      </c>
      <c r="E1857">
        <f t="shared" si="28"/>
        <v>0</v>
      </c>
    </row>
    <row r="1858" spans="1:5" hidden="1" x14ac:dyDescent="0.25">
      <c r="A1858" t="s">
        <v>367</v>
      </c>
      <c r="B1858" t="s">
        <v>1879</v>
      </c>
      <c r="E1858">
        <f t="shared" si="28"/>
        <v>0</v>
      </c>
    </row>
    <row r="1859" spans="1:5" hidden="1" x14ac:dyDescent="0.25">
      <c r="A1859" t="s">
        <v>367</v>
      </c>
      <c r="B1859" t="s">
        <v>1880</v>
      </c>
      <c r="E1859">
        <f t="shared" si="28"/>
        <v>0</v>
      </c>
    </row>
    <row r="1860" spans="1:5" hidden="1" x14ac:dyDescent="0.25">
      <c r="A1860" t="s">
        <v>367</v>
      </c>
      <c r="B1860" t="s">
        <v>1881</v>
      </c>
      <c r="E1860">
        <f t="shared" si="28"/>
        <v>0</v>
      </c>
    </row>
    <row r="1861" spans="1:5" hidden="1" x14ac:dyDescent="0.25">
      <c r="A1861">
        <v>120.118506</v>
      </c>
      <c r="B1861">
        <v>120.274618</v>
      </c>
      <c r="C1861">
        <v>0.320967</v>
      </c>
      <c r="D1861">
        <v>261.709</v>
      </c>
      <c r="E1861">
        <f t="shared" si="28"/>
        <v>145.74900000000002</v>
      </c>
    </row>
    <row r="1862" spans="1:5" hidden="1" x14ac:dyDescent="0.25">
      <c r="A1862" t="s">
        <v>18</v>
      </c>
      <c r="E1862">
        <f t="shared" si="28"/>
        <v>0</v>
      </c>
    </row>
    <row r="1863" spans="1:5" hidden="1" x14ac:dyDescent="0.25">
      <c r="A1863">
        <v>13000</v>
      </c>
      <c r="B1863">
        <v>8.0710499788889008E-3</v>
      </c>
      <c r="C1863">
        <v>4.1231605017987496</v>
      </c>
      <c r="D1863">
        <v>1.44618466896947</v>
      </c>
      <c r="E1863">
        <f t="shared" si="28"/>
        <v>0.1649801273270699</v>
      </c>
    </row>
    <row r="1864" spans="1:5" hidden="1" x14ac:dyDescent="0.25">
      <c r="A1864" t="s">
        <v>1882</v>
      </c>
      <c r="E1864">
        <f t="shared" si="28"/>
        <v>0</v>
      </c>
    </row>
    <row r="1865" spans="1:5" hidden="1" x14ac:dyDescent="0.25">
      <c r="A1865" t="s">
        <v>371</v>
      </c>
      <c r="B1865" t="s">
        <v>1883</v>
      </c>
      <c r="E1865">
        <f t="shared" si="28"/>
        <v>0</v>
      </c>
    </row>
    <row r="1866" spans="1:5" hidden="1" x14ac:dyDescent="0.25">
      <c r="A1866" t="s">
        <v>372</v>
      </c>
      <c r="B1866" t="s">
        <v>1884</v>
      </c>
      <c r="E1866">
        <f t="shared" si="28"/>
        <v>0</v>
      </c>
    </row>
    <row r="1867" spans="1:5" hidden="1" x14ac:dyDescent="0.25">
      <c r="A1867" t="s">
        <v>373</v>
      </c>
      <c r="B1867" t="s">
        <v>1885</v>
      </c>
      <c r="E1867">
        <f t="shared" si="28"/>
        <v>0</v>
      </c>
    </row>
    <row r="1868" spans="1:5" hidden="1" x14ac:dyDescent="0.25">
      <c r="A1868" t="s">
        <v>367</v>
      </c>
      <c r="B1868" t="s">
        <v>1886</v>
      </c>
      <c r="E1868">
        <f t="shared" si="28"/>
        <v>0</v>
      </c>
    </row>
    <row r="1869" spans="1:5" hidden="1" x14ac:dyDescent="0.25">
      <c r="A1869" t="s">
        <v>374</v>
      </c>
      <c r="B1869" t="s">
        <v>1887</v>
      </c>
      <c r="E1869">
        <f t="shared" si="28"/>
        <v>0</v>
      </c>
    </row>
    <row r="1870" spans="1:5" hidden="1" x14ac:dyDescent="0.25">
      <c r="A1870" t="s">
        <v>368</v>
      </c>
      <c r="B1870" t="s">
        <v>1888</v>
      </c>
      <c r="E1870">
        <f t="shared" ref="E1870:E1933" si="29">D1870-D1857</f>
        <v>0</v>
      </c>
    </row>
    <row r="1871" spans="1:5" hidden="1" x14ac:dyDescent="0.25">
      <c r="A1871" t="s">
        <v>367</v>
      </c>
      <c r="B1871" t="s">
        <v>1889</v>
      </c>
      <c r="E1871">
        <f t="shared" si="29"/>
        <v>0</v>
      </c>
    </row>
    <row r="1872" spans="1:5" hidden="1" x14ac:dyDescent="0.25">
      <c r="A1872" t="s">
        <v>375</v>
      </c>
      <c r="B1872" t="s">
        <v>1890</v>
      </c>
      <c r="E1872">
        <f t="shared" si="29"/>
        <v>0</v>
      </c>
    </row>
    <row r="1873" spans="1:5" hidden="1" x14ac:dyDescent="0.25">
      <c r="A1873" t="s">
        <v>367</v>
      </c>
      <c r="B1873" t="s">
        <v>1891</v>
      </c>
      <c r="E1873">
        <f t="shared" si="29"/>
        <v>0</v>
      </c>
    </row>
    <row r="1874" spans="1:5" hidden="1" x14ac:dyDescent="0.25">
      <c r="A1874">
        <v>120.118506</v>
      </c>
      <c r="B1874">
        <v>121.189083</v>
      </c>
      <c r="C1874">
        <v>1.959638</v>
      </c>
      <c r="D1874">
        <v>787.10299999999995</v>
      </c>
      <c r="E1874">
        <f t="shared" si="29"/>
        <v>525.39400000000001</v>
      </c>
    </row>
    <row r="1875" spans="1:5" hidden="1" x14ac:dyDescent="0.25">
      <c r="A1875" t="s">
        <v>19</v>
      </c>
      <c r="E1875">
        <f t="shared" si="29"/>
        <v>0</v>
      </c>
    </row>
    <row r="1876" spans="1:5" hidden="1" x14ac:dyDescent="0.25">
      <c r="A1876">
        <v>14000</v>
      </c>
      <c r="B1876" s="50">
        <v>1.88304036621668E-4</v>
      </c>
      <c r="C1876">
        <v>0.21768656490897301</v>
      </c>
      <c r="D1876">
        <v>0.88415533890786302</v>
      </c>
      <c r="E1876">
        <f t="shared" si="29"/>
        <v>-0.56202933006160694</v>
      </c>
    </row>
    <row r="1877" spans="1:5" hidden="1" x14ac:dyDescent="0.25">
      <c r="A1877" t="s">
        <v>376</v>
      </c>
      <c r="B1877" t="s">
        <v>1892</v>
      </c>
      <c r="E1877">
        <f t="shared" si="29"/>
        <v>0</v>
      </c>
    </row>
    <row r="1878" spans="1:5" hidden="1" x14ac:dyDescent="0.25">
      <c r="A1878" t="s">
        <v>377</v>
      </c>
      <c r="B1878" t="s">
        <v>1893</v>
      </c>
      <c r="E1878">
        <f t="shared" si="29"/>
        <v>0</v>
      </c>
    </row>
    <row r="1879" spans="1:5" hidden="1" x14ac:dyDescent="0.25">
      <c r="A1879" t="s">
        <v>378</v>
      </c>
      <c r="B1879" t="s">
        <v>1894</v>
      </c>
      <c r="E1879">
        <f t="shared" si="29"/>
        <v>0</v>
      </c>
    </row>
    <row r="1880" spans="1:5" hidden="1" x14ac:dyDescent="0.25">
      <c r="A1880" t="s">
        <v>367</v>
      </c>
      <c r="B1880" t="s">
        <v>1895</v>
      </c>
      <c r="E1880">
        <f t="shared" si="29"/>
        <v>0</v>
      </c>
    </row>
    <row r="1881" spans="1:5" hidden="1" x14ac:dyDescent="0.25">
      <c r="A1881" t="s">
        <v>367</v>
      </c>
      <c r="B1881" t="s">
        <v>1896</v>
      </c>
      <c r="E1881">
        <f t="shared" si="29"/>
        <v>0</v>
      </c>
    </row>
    <row r="1882" spans="1:5" hidden="1" x14ac:dyDescent="0.25">
      <c r="A1882" t="s">
        <v>379</v>
      </c>
      <c r="B1882" t="s">
        <v>1897</v>
      </c>
      <c r="E1882">
        <f t="shared" si="29"/>
        <v>0</v>
      </c>
    </row>
    <row r="1883" spans="1:5" hidden="1" x14ac:dyDescent="0.25">
      <c r="A1883" t="s">
        <v>379</v>
      </c>
      <c r="B1883" t="s">
        <v>1898</v>
      </c>
      <c r="E1883">
        <f t="shared" si="29"/>
        <v>0</v>
      </c>
    </row>
    <row r="1884" spans="1:5" hidden="1" x14ac:dyDescent="0.25">
      <c r="A1884" t="s">
        <v>367</v>
      </c>
      <c r="B1884" t="s">
        <v>1899</v>
      </c>
      <c r="E1884">
        <f t="shared" si="29"/>
        <v>0</v>
      </c>
    </row>
    <row r="1885" spans="1:5" hidden="1" x14ac:dyDescent="0.25">
      <c r="A1885" t="s">
        <v>380</v>
      </c>
      <c r="B1885" t="s">
        <v>1900</v>
      </c>
      <c r="E1885">
        <f t="shared" si="29"/>
        <v>0</v>
      </c>
    </row>
    <row r="1886" spans="1:5" hidden="1" x14ac:dyDescent="0.25">
      <c r="A1886" t="s">
        <v>367</v>
      </c>
      <c r="B1886" t="s">
        <v>1901</v>
      </c>
      <c r="E1886">
        <f t="shared" si="29"/>
        <v>0</v>
      </c>
    </row>
    <row r="1887" spans="1:5" hidden="1" x14ac:dyDescent="0.25">
      <c r="A1887">
        <v>120.118506</v>
      </c>
      <c r="B1887">
        <v>120.25854</v>
      </c>
      <c r="C1887">
        <v>0.29446099999999997</v>
      </c>
      <c r="D1887">
        <v>1034.2929999999999</v>
      </c>
      <c r="E1887">
        <f t="shared" si="29"/>
        <v>247.18999999999994</v>
      </c>
    </row>
    <row r="1888" spans="1:5" hidden="1" x14ac:dyDescent="0.25">
      <c r="A1888" t="s">
        <v>20</v>
      </c>
      <c r="E1888">
        <f t="shared" si="29"/>
        <v>0</v>
      </c>
    </row>
    <row r="1889" spans="1:5" hidden="1" x14ac:dyDescent="0.25">
      <c r="A1889">
        <v>12000</v>
      </c>
      <c r="B1889">
        <v>6.6969464821013801E-3</v>
      </c>
      <c r="C1889">
        <v>0.31985950406671698</v>
      </c>
      <c r="D1889">
        <v>1.97168990074943</v>
      </c>
      <c r="E1889">
        <f t="shared" si="29"/>
        <v>1.0875345618415668</v>
      </c>
    </row>
    <row r="1890" spans="1:5" hidden="1" x14ac:dyDescent="0.25">
      <c r="A1890" t="s">
        <v>381</v>
      </c>
      <c r="B1890" t="s">
        <v>1902</v>
      </c>
      <c r="E1890">
        <f t="shared" si="29"/>
        <v>0</v>
      </c>
    </row>
    <row r="1891" spans="1:5" hidden="1" x14ac:dyDescent="0.25">
      <c r="A1891" t="s">
        <v>382</v>
      </c>
      <c r="B1891" t="s">
        <v>1903</v>
      </c>
      <c r="E1891">
        <f t="shared" si="29"/>
        <v>0</v>
      </c>
    </row>
    <row r="1892" spans="1:5" hidden="1" x14ac:dyDescent="0.25">
      <c r="A1892" t="s">
        <v>383</v>
      </c>
      <c r="B1892" t="s">
        <v>1904</v>
      </c>
      <c r="E1892">
        <f t="shared" si="29"/>
        <v>0</v>
      </c>
    </row>
    <row r="1893" spans="1:5" hidden="1" x14ac:dyDescent="0.25">
      <c r="A1893" t="s">
        <v>384</v>
      </c>
      <c r="B1893" t="s">
        <v>1905</v>
      </c>
      <c r="E1893">
        <f t="shared" si="29"/>
        <v>0</v>
      </c>
    </row>
    <row r="1894" spans="1:5" hidden="1" x14ac:dyDescent="0.25">
      <c r="A1894" t="s">
        <v>385</v>
      </c>
      <c r="B1894" t="s">
        <v>1906</v>
      </c>
      <c r="E1894">
        <f t="shared" si="29"/>
        <v>0</v>
      </c>
    </row>
    <row r="1895" spans="1:5" hidden="1" x14ac:dyDescent="0.25">
      <c r="A1895" t="s">
        <v>1907</v>
      </c>
      <c r="E1895">
        <f t="shared" si="29"/>
        <v>0</v>
      </c>
    </row>
    <row r="1896" spans="1:5" hidden="1" x14ac:dyDescent="0.25">
      <c r="A1896" t="s">
        <v>1908</v>
      </c>
      <c r="E1896">
        <f t="shared" si="29"/>
        <v>0</v>
      </c>
    </row>
    <row r="1897" spans="1:5" hidden="1" x14ac:dyDescent="0.25">
      <c r="A1897" t="s">
        <v>386</v>
      </c>
      <c r="B1897" t="s">
        <v>1909</v>
      </c>
      <c r="E1897">
        <f t="shared" si="29"/>
        <v>0</v>
      </c>
    </row>
    <row r="1898" spans="1:5" hidden="1" x14ac:dyDescent="0.25">
      <c r="A1898" t="s">
        <v>1910</v>
      </c>
      <c r="E1898">
        <f t="shared" si="29"/>
        <v>0</v>
      </c>
    </row>
    <row r="1899" spans="1:5" hidden="1" x14ac:dyDescent="0.25">
      <c r="A1899" t="s">
        <v>387</v>
      </c>
      <c r="B1899" t="s">
        <v>1911</v>
      </c>
      <c r="E1899">
        <f t="shared" si="29"/>
        <v>0</v>
      </c>
    </row>
    <row r="1900" spans="1:5" hidden="1" x14ac:dyDescent="0.25">
      <c r="A1900">
        <v>120.12859400000001</v>
      </c>
      <c r="B1900">
        <v>120.372353</v>
      </c>
      <c r="C1900">
        <v>0.31021500000000002</v>
      </c>
      <c r="D1900">
        <v>1761.511</v>
      </c>
      <c r="E1900">
        <f t="shared" si="29"/>
        <v>727.21800000000007</v>
      </c>
    </row>
    <row r="1901" spans="1:5" hidden="1" x14ac:dyDescent="0.25">
      <c r="A1901" t="s">
        <v>21</v>
      </c>
      <c r="E1901">
        <f t="shared" si="29"/>
        <v>0</v>
      </c>
    </row>
    <row r="1902" spans="1:5" hidden="1" x14ac:dyDescent="0.25">
      <c r="A1902">
        <v>15000</v>
      </c>
      <c r="B1902">
        <v>6.4927470731717101E-3</v>
      </c>
      <c r="C1902">
        <v>4.4829346252615503</v>
      </c>
      <c r="D1902">
        <v>3.4959664395904402</v>
      </c>
      <c r="E1902">
        <f t="shared" si="29"/>
        <v>1.5242765388410102</v>
      </c>
    </row>
    <row r="1903" spans="1:5" hidden="1" x14ac:dyDescent="0.25">
      <c r="A1903" t="s">
        <v>367</v>
      </c>
      <c r="B1903" t="s">
        <v>1912</v>
      </c>
      <c r="E1903">
        <f t="shared" si="29"/>
        <v>0</v>
      </c>
    </row>
    <row r="1904" spans="1:5" hidden="1" x14ac:dyDescent="0.25">
      <c r="A1904" t="s">
        <v>367</v>
      </c>
      <c r="B1904" t="s">
        <v>1913</v>
      </c>
      <c r="E1904">
        <f t="shared" si="29"/>
        <v>0</v>
      </c>
    </row>
    <row r="1905" spans="1:5" hidden="1" x14ac:dyDescent="0.25">
      <c r="A1905" t="s">
        <v>367</v>
      </c>
      <c r="B1905" t="s">
        <v>1914</v>
      </c>
      <c r="E1905">
        <f t="shared" si="29"/>
        <v>0</v>
      </c>
    </row>
    <row r="1906" spans="1:5" hidden="1" x14ac:dyDescent="0.25">
      <c r="A1906" t="s">
        <v>379</v>
      </c>
      <c r="B1906" t="s">
        <v>1915</v>
      </c>
      <c r="E1906">
        <f t="shared" si="29"/>
        <v>0</v>
      </c>
    </row>
    <row r="1907" spans="1:5" hidden="1" x14ac:dyDescent="0.25">
      <c r="A1907" t="s">
        <v>379</v>
      </c>
      <c r="B1907" t="s">
        <v>1916</v>
      </c>
      <c r="E1907">
        <f t="shared" si="29"/>
        <v>0</v>
      </c>
    </row>
    <row r="1908" spans="1:5" hidden="1" x14ac:dyDescent="0.25">
      <c r="A1908" t="s">
        <v>388</v>
      </c>
      <c r="B1908" t="s">
        <v>1917</v>
      </c>
      <c r="E1908">
        <f t="shared" si="29"/>
        <v>0</v>
      </c>
    </row>
    <row r="1909" spans="1:5" hidden="1" x14ac:dyDescent="0.25">
      <c r="A1909" t="s">
        <v>369</v>
      </c>
      <c r="B1909" t="s">
        <v>1918</v>
      </c>
      <c r="E1909">
        <f t="shared" si="29"/>
        <v>0</v>
      </c>
    </row>
    <row r="1910" spans="1:5" hidden="1" x14ac:dyDescent="0.25">
      <c r="A1910" t="s">
        <v>389</v>
      </c>
      <c r="B1910" t="s">
        <v>1919</v>
      </c>
      <c r="E1910">
        <f t="shared" si="29"/>
        <v>0</v>
      </c>
    </row>
    <row r="1911" spans="1:5" hidden="1" x14ac:dyDescent="0.25">
      <c r="A1911" t="s">
        <v>367</v>
      </c>
      <c r="B1911" t="s">
        <v>1920</v>
      </c>
      <c r="E1911">
        <f t="shared" si="29"/>
        <v>0</v>
      </c>
    </row>
    <row r="1912" spans="1:5" hidden="1" x14ac:dyDescent="0.25">
      <c r="A1912" t="s">
        <v>390</v>
      </c>
      <c r="B1912" t="s">
        <v>1921</v>
      </c>
      <c r="E1912">
        <f t="shared" si="29"/>
        <v>0</v>
      </c>
    </row>
    <row r="1913" spans="1:5" hidden="1" x14ac:dyDescent="0.25">
      <c r="A1913">
        <v>120.118506</v>
      </c>
      <c r="B1913">
        <v>122.600977</v>
      </c>
      <c r="C1913">
        <v>3.7051210000000001</v>
      </c>
      <c r="D1913">
        <v>2030.146</v>
      </c>
      <c r="E1913">
        <f t="shared" si="29"/>
        <v>268.63499999999999</v>
      </c>
    </row>
    <row r="1914" spans="1:5" hidden="1" x14ac:dyDescent="0.25">
      <c r="A1914" t="s">
        <v>22</v>
      </c>
      <c r="E1914">
        <f t="shared" si="29"/>
        <v>0</v>
      </c>
    </row>
    <row r="1915" spans="1:5" hidden="1" x14ac:dyDescent="0.25">
      <c r="A1915">
        <v>19000</v>
      </c>
      <c r="B1915">
        <v>6.8682024573127496E-3</v>
      </c>
      <c r="C1915">
        <v>0.68422594698699801</v>
      </c>
      <c r="D1915">
        <v>3.2542857472920601</v>
      </c>
      <c r="E1915">
        <f t="shared" si="29"/>
        <v>-0.24168069229838007</v>
      </c>
    </row>
    <row r="1916" spans="1:5" hidden="1" x14ac:dyDescent="0.25">
      <c r="A1916" t="s">
        <v>377</v>
      </c>
      <c r="B1916" t="s">
        <v>1922</v>
      </c>
      <c r="E1916">
        <f t="shared" si="29"/>
        <v>0</v>
      </c>
    </row>
    <row r="1917" spans="1:5" hidden="1" x14ac:dyDescent="0.25">
      <c r="A1917" t="s">
        <v>391</v>
      </c>
      <c r="B1917" t="s">
        <v>1923</v>
      </c>
      <c r="E1917">
        <f t="shared" si="29"/>
        <v>0</v>
      </c>
    </row>
    <row r="1918" spans="1:5" hidden="1" x14ac:dyDescent="0.25">
      <c r="A1918" t="s">
        <v>392</v>
      </c>
      <c r="B1918" t="s">
        <v>1924</v>
      </c>
      <c r="E1918">
        <f t="shared" si="29"/>
        <v>0</v>
      </c>
    </row>
    <row r="1919" spans="1:5" hidden="1" x14ac:dyDescent="0.25">
      <c r="A1919" t="s">
        <v>375</v>
      </c>
      <c r="B1919" t="s">
        <v>1925</v>
      </c>
      <c r="E1919">
        <f t="shared" si="29"/>
        <v>0</v>
      </c>
    </row>
    <row r="1920" spans="1:5" hidden="1" x14ac:dyDescent="0.25">
      <c r="A1920" t="s">
        <v>393</v>
      </c>
      <c r="B1920" t="s">
        <v>1926</v>
      </c>
      <c r="E1920">
        <f t="shared" si="29"/>
        <v>0</v>
      </c>
    </row>
    <row r="1921" spans="1:5" hidden="1" x14ac:dyDescent="0.25">
      <c r="A1921" t="s">
        <v>367</v>
      </c>
      <c r="B1921" t="s">
        <v>1927</v>
      </c>
      <c r="E1921">
        <f t="shared" si="29"/>
        <v>0</v>
      </c>
    </row>
    <row r="1922" spans="1:5" hidden="1" x14ac:dyDescent="0.25">
      <c r="A1922" t="s">
        <v>394</v>
      </c>
      <c r="B1922" t="s">
        <v>1928</v>
      </c>
      <c r="E1922">
        <f t="shared" si="29"/>
        <v>0</v>
      </c>
    </row>
    <row r="1923" spans="1:5" hidden="1" x14ac:dyDescent="0.25">
      <c r="A1923" t="s">
        <v>367</v>
      </c>
      <c r="B1923" t="s">
        <v>1929</v>
      </c>
      <c r="E1923">
        <f t="shared" si="29"/>
        <v>0</v>
      </c>
    </row>
    <row r="1924" spans="1:5" hidden="1" x14ac:dyDescent="0.25">
      <c r="A1924" t="s">
        <v>367</v>
      </c>
      <c r="B1924" t="s">
        <v>1930</v>
      </c>
      <c r="E1924">
        <f t="shared" si="29"/>
        <v>0</v>
      </c>
    </row>
    <row r="1925" spans="1:5" hidden="1" x14ac:dyDescent="0.25">
      <c r="A1925" t="s">
        <v>395</v>
      </c>
      <c r="B1925" t="s">
        <v>1931</v>
      </c>
      <c r="E1925">
        <f t="shared" si="29"/>
        <v>0</v>
      </c>
    </row>
    <row r="1926" spans="1:5" hidden="1" x14ac:dyDescent="0.25">
      <c r="A1926">
        <v>120.118506</v>
      </c>
      <c r="B1926">
        <v>120.927441</v>
      </c>
      <c r="C1926">
        <v>2.1597599999999999</v>
      </c>
      <c r="D1926">
        <v>2241.8879999999999</v>
      </c>
      <c r="E1926">
        <f t="shared" si="29"/>
        <v>211.74199999999996</v>
      </c>
    </row>
    <row r="1927" spans="1:5" hidden="1" x14ac:dyDescent="0.25">
      <c r="A1927" t="s">
        <v>23</v>
      </c>
      <c r="E1927">
        <f t="shared" si="29"/>
        <v>0</v>
      </c>
    </row>
    <row r="1928" spans="1:5" hidden="1" x14ac:dyDescent="0.25">
      <c r="A1928">
        <v>18000</v>
      </c>
      <c r="B1928">
        <v>5.4012914013902699E-3</v>
      </c>
      <c r="C1928">
        <v>2.9789705858227098</v>
      </c>
      <c r="D1928">
        <v>3.3475213454959798</v>
      </c>
      <c r="E1928">
        <f t="shared" si="29"/>
        <v>9.323559820391969E-2</v>
      </c>
    </row>
    <row r="1929" spans="1:5" hidden="1" x14ac:dyDescent="0.25">
      <c r="A1929" t="s">
        <v>396</v>
      </c>
      <c r="B1929" t="s">
        <v>1932</v>
      </c>
      <c r="E1929">
        <f t="shared" si="29"/>
        <v>0</v>
      </c>
    </row>
    <row r="1930" spans="1:5" hidden="1" x14ac:dyDescent="0.25">
      <c r="A1930" t="s">
        <v>397</v>
      </c>
      <c r="B1930" t="s">
        <v>1933</v>
      </c>
      <c r="E1930">
        <f t="shared" si="29"/>
        <v>0</v>
      </c>
    </row>
    <row r="1931" spans="1:5" hidden="1" x14ac:dyDescent="0.25">
      <c r="A1931" t="s">
        <v>379</v>
      </c>
      <c r="B1931" t="s">
        <v>1934</v>
      </c>
      <c r="E1931">
        <f t="shared" si="29"/>
        <v>0</v>
      </c>
    </row>
    <row r="1932" spans="1:5" hidden="1" x14ac:dyDescent="0.25">
      <c r="A1932" t="s">
        <v>398</v>
      </c>
      <c r="B1932" t="s">
        <v>1935</v>
      </c>
      <c r="E1932">
        <f t="shared" si="29"/>
        <v>0</v>
      </c>
    </row>
    <row r="1933" spans="1:5" hidden="1" x14ac:dyDescent="0.25">
      <c r="A1933" t="s">
        <v>367</v>
      </c>
      <c r="B1933" t="s">
        <v>1936</v>
      </c>
      <c r="E1933">
        <f t="shared" si="29"/>
        <v>0</v>
      </c>
    </row>
    <row r="1934" spans="1:5" hidden="1" x14ac:dyDescent="0.25">
      <c r="A1934" t="s">
        <v>367</v>
      </c>
      <c r="B1934" t="s">
        <v>1937</v>
      </c>
      <c r="E1934">
        <f t="shared" ref="E1934:E1997" si="30">D1934-D1921</f>
        <v>0</v>
      </c>
    </row>
    <row r="1935" spans="1:5" hidden="1" x14ac:dyDescent="0.25">
      <c r="A1935" t="s">
        <v>399</v>
      </c>
      <c r="B1935" t="s">
        <v>1938</v>
      </c>
      <c r="E1935">
        <f t="shared" si="30"/>
        <v>0</v>
      </c>
    </row>
    <row r="1936" spans="1:5" hidden="1" x14ac:dyDescent="0.25">
      <c r="A1936" t="s">
        <v>367</v>
      </c>
      <c r="B1936" t="s">
        <v>1939</v>
      </c>
      <c r="E1936">
        <f t="shared" si="30"/>
        <v>0</v>
      </c>
    </row>
    <row r="1937" spans="1:5" hidden="1" x14ac:dyDescent="0.25">
      <c r="A1937" t="s">
        <v>367</v>
      </c>
      <c r="B1937" t="s">
        <v>1940</v>
      </c>
      <c r="E1937">
        <f t="shared" si="30"/>
        <v>0</v>
      </c>
    </row>
    <row r="1938" spans="1:5" hidden="1" x14ac:dyDescent="0.25">
      <c r="A1938" t="s">
        <v>369</v>
      </c>
      <c r="B1938" t="s">
        <v>1941</v>
      </c>
      <c r="E1938">
        <f t="shared" si="30"/>
        <v>0</v>
      </c>
    </row>
    <row r="1939" spans="1:5" hidden="1" x14ac:dyDescent="0.25">
      <c r="A1939">
        <v>120.118506</v>
      </c>
      <c r="B1939">
        <v>121.015361</v>
      </c>
      <c r="C1939">
        <v>2.3120409999999998</v>
      </c>
      <c r="D1939">
        <v>2376.2550000000001</v>
      </c>
      <c r="E1939">
        <f t="shared" si="30"/>
        <v>134.36700000000019</v>
      </c>
    </row>
    <row r="1940" spans="1:5" hidden="1" x14ac:dyDescent="0.25">
      <c r="A1940" t="s">
        <v>24</v>
      </c>
      <c r="E1940">
        <f t="shared" si="30"/>
        <v>0</v>
      </c>
    </row>
    <row r="1941" spans="1:5" hidden="1" x14ac:dyDescent="0.25">
      <c r="A1941">
        <v>10000</v>
      </c>
      <c r="B1941">
        <v>5.1147047790547004E-3</v>
      </c>
      <c r="C1941">
        <v>3.06403579225127</v>
      </c>
      <c r="D1941">
        <v>4.3139008415643598</v>
      </c>
      <c r="E1941">
        <f t="shared" si="30"/>
        <v>0.96637949606838003</v>
      </c>
    </row>
    <row r="1942" spans="1:5" hidden="1" x14ac:dyDescent="0.25">
      <c r="A1942" t="s">
        <v>1942</v>
      </c>
      <c r="E1942">
        <f t="shared" si="30"/>
        <v>0</v>
      </c>
    </row>
    <row r="1943" spans="1:5" hidden="1" x14ac:dyDescent="0.25">
      <c r="A1943" t="s">
        <v>1943</v>
      </c>
      <c r="E1943">
        <f t="shared" si="30"/>
        <v>0</v>
      </c>
    </row>
    <row r="1944" spans="1:5" hidden="1" x14ac:dyDescent="0.25">
      <c r="A1944" t="s">
        <v>400</v>
      </c>
      <c r="B1944" t="s">
        <v>1944</v>
      </c>
      <c r="E1944">
        <f t="shared" si="30"/>
        <v>0</v>
      </c>
    </row>
    <row r="1945" spans="1:5" hidden="1" x14ac:dyDescent="0.25">
      <c r="A1945" t="s">
        <v>401</v>
      </c>
      <c r="B1945" t="s">
        <v>1945</v>
      </c>
      <c r="E1945">
        <f t="shared" si="30"/>
        <v>0</v>
      </c>
    </row>
    <row r="1946" spans="1:5" hidden="1" x14ac:dyDescent="0.25">
      <c r="A1946" t="s">
        <v>402</v>
      </c>
      <c r="B1946" t="s">
        <v>1946</v>
      </c>
      <c r="E1946">
        <f t="shared" si="30"/>
        <v>0</v>
      </c>
    </row>
    <row r="1947" spans="1:5" hidden="1" x14ac:dyDescent="0.25">
      <c r="A1947" t="s">
        <v>1947</v>
      </c>
      <c r="E1947">
        <f t="shared" si="30"/>
        <v>0</v>
      </c>
    </row>
    <row r="1948" spans="1:5" hidden="1" x14ac:dyDescent="0.25">
      <c r="A1948" t="s">
        <v>1948</v>
      </c>
      <c r="E1948">
        <f t="shared" si="30"/>
        <v>0</v>
      </c>
    </row>
    <row r="1949" spans="1:5" hidden="1" x14ac:dyDescent="0.25">
      <c r="A1949" t="s">
        <v>379</v>
      </c>
      <c r="B1949" t="s">
        <v>1949</v>
      </c>
      <c r="E1949">
        <f t="shared" si="30"/>
        <v>0</v>
      </c>
    </row>
    <row r="1950" spans="1:5" hidden="1" x14ac:dyDescent="0.25">
      <c r="A1950" t="s">
        <v>1950</v>
      </c>
      <c r="E1950">
        <f t="shared" si="30"/>
        <v>0</v>
      </c>
    </row>
    <row r="1951" spans="1:5" hidden="1" x14ac:dyDescent="0.25">
      <c r="A1951" t="s">
        <v>1951</v>
      </c>
      <c r="E1951">
        <f t="shared" si="30"/>
        <v>0</v>
      </c>
    </row>
    <row r="1952" spans="1:5" hidden="1" x14ac:dyDescent="0.25">
      <c r="A1952">
        <v>120.81724</v>
      </c>
      <c r="B1952">
        <v>126.00875499999999</v>
      </c>
      <c r="C1952">
        <v>3.9168319999999999</v>
      </c>
      <c r="D1952">
        <v>3025.29</v>
      </c>
      <c r="E1952">
        <f t="shared" si="30"/>
        <v>649.03499999999985</v>
      </c>
    </row>
    <row r="1953" spans="1:5" hidden="1" x14ac:dyDescent="0.25">
      <c r="A1953" t="s">
        <v>25</v>
      </c>
      <c r="E1953">
        <f t="shared" si="30"/>
        <v>0</v>
      </c>
    </row>
    <row r="1954" spans="1:5" hidden="1" x14ac:dyDescent="0.25">
      <c r="A1954">
        <v>19000</v>
      </c>
      <c r="B1954">
        <v>9.0396725801270197E-3</v>
      </c>
      <c r="C1954">
        <v>2.4793318691814998</v>
      </c>
      <c r="D1954">
        <v>0.41444174983096999</v>
      </c>
      <c r="E1954">
        <f t="shared" si="30"/>
        <v>-3.89945909173339</v>
      </c>
    </row>
    <row r="1955" spans="1:5" hidden="1" x14ac:dyDescent="0.25">
      <c r="A1955" t="s">
        <v>367</v>
      </c>
      <c r="B1955" t="s">
        <v>1952</v>
      </c>
      <c r="E1955">
        <f t="shared" si="30"/>
        <v>0</v>
      </c>
    </row>
    <row r="1956" spans="1:5" hidden="1" x14ac:dyDescent="0.25">
      <c r="A1956" t="s">
        <v>378</v>
      </c>
      <c r="B1956" t="s">
        <v>1953</v>
      </c>
      <c r="E1956">
        <f t="shared" si="30"/>
        <v>0</v>
      </c>
    </row>
    <row r="1957" spans="1:5" hidden="1" x14ac:dyDescent="0.25">
      <c r="A1957" t="s">
        <v>367</v>
      </c>
      <c r="B1957" t="s">
        <v>1954</v>
      </c>
      <c r="E1957">
        <f t="shared" si="30"/>
        <v>0</v>
      </c>
    </row>
    <row r="1958" spans="1:5" hidden="1" x14ac:dyDescent="0.25">
      <c r="A1958" t="s">
        <v>367</v>
      </c>
      <c r="B1958" t="s">
        <v>1955</v>
      </c>
      <c r="E1958">
        <f t="shared" si="30"/>
        <v>0</v>
      </c>
    </row>
    <row r="1959" spans="1:5" hidden="1" x14ac:dyDescent="0.25">
      <c r="A1959" t="s">
        <v>367</v>
      </c>
      <c r="B1959" t="s">
        <v>1956</v>
      </c>
      <c r="E1959">
        <f t="shared" si="30"/>
        <v>0</v>
      </c>
    </row>
    <row r="1960" spans="1:5" hidden="1" x14ac:dyDescent="0.25">
      <c r="A1960" t="s">
        <v>367</v>
      </c>
      <c r="B1960" t="s">
        <v>1957</v>
      </c>
      <c r="E1960">
        <f t="shared" si="30"/>
        <v>0</v>
      </c>
    </row>
    <row r="1961" spans="1:5" hidden="1" x14ac:dyDescent="0.25">
      <c r="A1961" t="s">
        <v>367</v>
      </c>
      <c r="B1961" t="s">
        <v>1958</v>
      </c>
      <c r="E1961">
        <f t="shared" si="30"/>
        <v>0</v>
      </c>
    </row>
    <row r="1962" spans="1:5" hidden="1" x14ac:dyDescent="0.25">
      <c r="A1962" t="s">
        <v>367</v>
      </c>
      <c r="B1962" t="s">
        <v>1959</v>
      </c>
      <c r="E1962">
        <f t="shared" si="30"/>
        <v>0</v>
      </c>
    </row>
    <row r="1963" spans="1:5" hidden="1" x14ac:dyDescent="0.25">
      <c r="A1963" t="s">
        <v>367</v>
      </c>
      <c r="B1963" t="s">
        <v>1960</v>
      </c>
      <c r="E1963">
        <f t="shared" si="30"/>
        <v>0</v>
      </c>
    </row>
    <row r="1964" spans="1:5" hidden="1" x14ac:dyDescent="0.25">
      <c r="A1964" t="s">
        <v>367</v>
      </c>
      <c r="B1964" t="s">
        <v>1961</v>
      </c>
      <c r="E1964">
        <f t="shared" si="30"/>
        <v>0</v>
      </c>
    </row>
    <row r="1965" spans="1:5" hidden="1" x14ac:dyDescent="0.25">
      <c r="A1965">
        <v>120.118506</v>
      </c>
      <c r="B1965">
        <v>120.118604</v>
      </c>
      <c r="C1965">
        <v>3.1E-4</v>
      </c>
      <c r="D1965">
        <v>3111.5929999999998</v>
      </c>
      <c r="E1965">
        <f t="shared" si="30"/>
        <v>86.302999999999884</v>
      </c>
    </row>
    <row r="1966" spans="1:5" hidden="1" x14ac:dyDescent="0.25">
      <c r="A1966" t="s">
        <v>26</v>
      </c>
      <c r="E1966">
        <f t="shared" si="30"/>
        <v>0</v>
      </c>
    </row>
    <row r="1967" spans="1:5" hidden="1" x14ac:dyDescent="0.25">
      <c r="A1967">
        <v>17000</v>
      </c>
      <c r="B1967">
        <v>9.6129752612667107E-3</v>
      </c>
      <c r="C1967">
        <v>3.6360367192792098</v>
      </c>
      <c r="D1967">
        <v>3.0690407211677901</v>
      </c>
      <c r="E1967">
        <f t="shared" si="30"/>
        <v>2.6545989713368203</v>
      </c>
    </row>
    <row r="1968" spans="1:5" hidden="1" x14ac:dyDescent="0.25">
      <c r="A1968" t="s">
        <v>367</v>
      </c>
      <c r="B1968" t="s">
        <v>1962</v>
      </c>
      <c r="E1968">
        <f t="shared" si="30"/>
        <v>0</v>
      </c>
    </row>
    <row r="1969" spans="1:5" hidden="1" x14ac:dyDescent="0.25">
      <c r="A1969" t="s">
        <v>367</v>
      </c>
      <c r="B1969" t="s">
        <v>1963</v>
      </c>
      <c r="E1969">
        <f t="shared" si="30"/>
        <v>0</v>
      </c>
    </row>
    <row r="1970" spans="1:5" hidden="1" x14ac:dyDescent="0.25">
      <c r="A1970" t="s">
        <v>367</v>
      </c>
      <c r="B1970" t="s">
        <v>1964</v>
      </c>
      <c r="E1970">
        <f t="shared" si="30"/>
        <v>0</v>
      </c>
    </row>
    <row r="1971" spans="1:5" hidden="1" x14ac:dyDescent="0.25">
      <c r="A1971" t="s">
        <v>379</v>
      </c>
      <c r="B1971" t="s">
        <v>1965</v>
      </c>
      <c r="E1971">
        <f t="shared" si="30"/>
        <v>0</v>
      </c>
    </row>
    <row r="1972" spans="1:5" hidden="1" x14ac:dyDescent="0.25">
      <c r="A1972" t="s">
        <v>403</v>
      </c>
      <c r="B1972" t="s">
        <v>1966</v>
      </c>
      <c r="E1972">
        <f t="shared" si="30"/>
        <v>0</v>
      </c>
    </row>
    <row r="1973" spans="1:5" hidden="1" x14ac:dyDescent="0.25">
      <c r="A1973" t="s">
        <v>367</v>
      </c>
      <c r="B1973" t="s">
        <v>1967</v>
      </c>
      <c r="E1973">
        <f t="shared" si="30"/>
        <v>0</v>
      </c>
    </row>
    <row r="1974" spans="1:5" hidden="1" x14ac:dyDescent="0.25">
      <c r="A1974" t="s">
        <v>367</v>
      </c>
      <c r="B1974" t="s">
        <v>1968</v>
      </c>
      <c r="E1974">
        <f t="shared" si="30"/>
        <v>0</v>
      </c>
    </row>
    <row r="1975" spans="1:5" hidden="1" x14ac:dyDescent="0.25">
      <c r="A1975" t="s">
        <v>379</v>
      </c>
      <c r="B1975" t="s">
        <v>1969</v>
      </c>
      <c r="E1975">
        <f t="shared" si="30"/>
        <v>0</v>
      </c>
    </row>
    <row r="1976" spans="1:5" hidden="1" x14ac:dyDescent="0.25">
      <c r="A1976" t="s">
        <v>367</v>
      </c>
      <c r="B1976" t="s">
        <v>1970</v>
      </c>
      <c r="E1976">
        <f t="shared" si="30"/>
        <v>0</v>
      </c>
    </row>
    <row r="1977" spans="1:5" hidden="1" x14ac:dyDescent="0.25">
      <c r="A1977" t="s">
        <v>367</v>
      </c>
      <c r="B1977" t="s">
        <v>1971</v>
      </c>
      <c r="E1977">
        <f t="shared" si="30"/>
        <v>0</v>
      </c>
    </row>
    <row r="1978" spans="1:5" hidden="1" x14ac:dyDescent="0.25">
      <c r="A1978">
        <v>120.118506</v>
      </c>
      <c r="B1978">
        <v>120.945213</v>
      </c>
      <c r="C1978">
        <v>2.1430370000000001</v>
      </c>
      <c r="D1978">
        <v>3247.3490000000002</v>
      </c>
      <c r="E1978">
        <f t="shared" si="30"/>
        <v>135.75600000000031</v>
      </c>
    </row>
    <row r="1979" spans="1:5" hidden="1" x14ac:dyDescent="0.25">
      <c r="A1979" t="s">
        <v>27</v>
      </c>
      <c r="E1979">
        <f t="shared" si="30"/>
        <v>0</v>
      </c>
    </row>
    <row r="1980" spans="1:5" hidden="1" x14ac:dyDescent="0.25">
      <c r="A1980">
        <v>14000</v>
      </c>
      <c r="B1980">
        <v>9.2104601243926196E-3</v>
      </c>
      <c r="C1980">
        <v>2.3769417009334499</v>
      </c>
      <c r="D1980">
        <v>1.83528425281193</v>
      </c>
      <c r="E1980">
        <f t="shared" si="30"/>
        <v>-1.2337564683558602</v>
      </c>
    </row>
    <row r="1981" spans="1:5" hidden="1" x14ac:dyDescent="0.25">
      <c r="A1981" t="s">
        <v>379</v>
      </c>
      <c r="B1981" t="s">
        <v>1972</v>
      </c>
      <c r="E1981">
        <f t="shared" si="30"/>
        <v>0</v>
      </c>
    </row>
    <row r="1982" spans="1:5" hidden="1" x14ac:dyDescent="0.25">
      <c r="A1982" t="s">
        <v>369</v>
      </c>
      <c r="B1982" t="s">
        <v>1973</v>
      </c>
      <c r="E1982">
        <f t="shared" si="30"/>
        <v>0</v>
      </c>
    </row>
    <row r="1983" spans="1:5" hidden="1" x14ac:dyDescent="0.25">
      <c r="A1983" t="s">
        <v>404</v>
      </c>
      <c r="B1983" t="s">
        <v>1974</v>
      </c>
      <c r="E1983">
        <f t="shared" si="30"/>
        <v>0</v>
      </c>
    </row>
    <row r="1984" spans="1:5" hidden="1" x14ac:dyDescent="0.25">
      <c r="A1984" t="s">
        <v>367</v>
      </c>
      <c r="B1984" t="s">
        <v>1975</v>
      </c>
      <c r="E1984">
        <f t="shared" si="30"/>
        <v>0</v>
      </c>
    </row>
    <row r="1985" spans="1:5" hidden="1" x14ac:dyDescent="0.25">
      <c r="A1985" t="s">
        <v>367</v>
      </c>
      <c r="B1985" t="s">
        <v>1976</v>
      </c>
      <c r="E1985">
        <f t="shared" si="30"/>
        <v>0</v>
      </c>
    </row>
    <row r="1986" spans="1:5" hidden="1" x14ac:dyDescent="0.25">
      <c r="A1986" t="s">
        <v>367</v>
      </c>
      <c r="B1986" t="s">
        <v>1977</v>
      </c>
      <c r="E1986">
        <f t="shared" si="30"/>
        <v>0</v>
      </c>
    </row>
    <row r="1987" spans="1:5" hidden="1" x14ac:dyDescent="0.25">
      <c r="A1987" t="s">
        <v>367</v>
      </c>
      <c r="B1987" t="s">
        <v>1978</v>
      </c>
      <c r="E1987">
        <f t="shared" si="30"/>
        <v>0</v>
      </c>
    </row>
    <row r="1988" spans="1:5" hidden="1" x14ac:dyDescent="0.25">
      <c r="A1988" t="s">
        <v>367</v>
      </c>
      <c r="B1988" t="s">
        <v>1979</v>
      </c>
      <c r="E1988">
        <f t="shared" si="30"/>
        <v>0</v>
      </c>
    </row>
    <row r="1989" spans="1:5" hidden="1" x14ac:dyDescent="0.25">
      <c r="A1989" t="s">
        <v>369</v>
      </c>
      <c r="B1989" t="s">
        <v>1980</v>
      </c>
      <c r="E1989">
        <f t="shared" si="30"/>
        <v>0</v>
      </c>
    </row>
    <row r="1990" spans="1:5" hidden="1" x14ac:dyDescent="0.25">
      <c r="A1990" t="s">
        <v>379</v>
      </c>
      <c r="B1990" t="s">
        <v>1981</v>
      </c>
      <c r="E1990">
        <f t="shared" si="30"/>
        <v>0</v>
      </c>
    </row>
    <row r="1991" spans="1:5" hidden="1" x14ac:dyDescent="0.25">
      <c r="A1991">
        <v>120.118506</v>
      </c>
      <c r="B1991">
        <v>120.474283</v>
      </c>
      <c r="C1991">
        <v>0.66641700000000004</v>
      </c>
      <c r="D1991">
        <v>3698.1750000000002</v>
      </c>
      <c r="E1991">
        <f t="shared" si="30"/>
        <v>450.82600000000002</v>
      </c>
    </row>
    <row r="1992" spans="1:5" hidden="1" x14ac:dyDescent="0.25">
      <c r="A1992" t="s">
        <v>28</v>
      </c>
      <c r="E1992">
        <f t="shared" si="30"/>
        <v>0</v>
      </c>
    </row>
    <row r="1993" spans="1:5" hidden="1" x14ac:dyDescent="0.25">
      <c r="A1993">
        <v>19000</v>
      </c>
      <c r="B1993">
        <v>4.5565399056537803E-3</v>
      </c>
      <c r="C1993">
        <v>3.7432905701880999</v>
      </c>
      <c r="D1993">
        <v>0.34592083520968497</v>
      </c>
      <c r="E1993">
        <f t="shared" si="30"/>
        <v>-1.489363417602245</v>
      </c>
    </row>
    <row r="1994" spans="1:5" hidden="1" x14ac:dyDescent="0.25">
      <c r="A1994" t="s">
        <v>367</v>
      </c>
      <c r="B1994" t="s">
        <v>1982</v>
      </c>
      <c r="E1994">
        <f t="shared" si="30"/>
        <v>0</v>
      </c>
    </row>
    <row r="1995" spans="1:5" hidden="1" x14ac:dyDescent="0.25">
      <c r="A1995" t="s">
        <v>367</v>
      </c>
      <c r="B1995" t="s">
        <v>1983</v>
      </c>
      <c r="E1995">
        <f t="shared" si="30"/>
        <v>0</v>
      </c>
    </row>
    <row r="1996" spans="1:5" hidden="1" x14ac:dyDescent="0.25">
      <c r="A1996" t="s">
        <v>375</v>
      </c>
      <c r="B1996" t="s">
        <v>1984</v>
      </c>
      <c r="E1996">
        <f t="shared" si="30"/>
        <v>0</v>
      </c>
    </row>
    <row r="1997" spans="1:5" hidden="1" x14ac:dyDescent="0.25">
      <c r="A1997" t="s">
        <v>367</v>
      </c>
      <c r="B1997" t="s">
        <v>1985</v>
      </c>
      <c r="E1997">
        <f t="shared" si="30"/>
        <v>0</v>
      </c>
    </row>
    <row r="1998" spans="1:5" hidden="1" x14ac:dyDescent="0.25">
      <c r="A1998" t="s">
        <v>367</v>
      </c>
      <c r="B1998" t="s">
        <v>1986</v>
      </c>
      <c r="E1998">
        <f t="shared" ref="E1998:E2055" si="31">D1998-D1985</f>
        <v>0</v>
      </c>
    </row>
    <row r="1999" spans="1:5" hidden="1" x14ac:dyDescent="0.25">
      <c r="A1999" t="s">
        <v>379</v>
      </c>
      <c r="B1999" t="s">
        <v>1987</v>
      </c>
      <c r="E1999">
        <f t="shared" si="31"/>
        <v>0</v>
      </c>
    </row>
    <row r="2000" spans="1:5" hidden="1" x14ac:dyDescent="0.25">
      <c r="A2000" t="s">
        <v>367</v>
      </c>
      <c r="B2000" t="s">
        <v>1988</v>
      </c>
      <c r="E2000">
        <f t="shared" si="31"/>
        <v>0</v>
      </c>
    </row>
    <row r="2001" spans="1:5" hidden="1" x14ac:dyDescent="0.25">
      <c r="A2001" t="s">
        <v>367</v>
      </c>
      <c r="B2001" t="s">
        <v>1989</v>
      </c>
      <c r="E2001">
        <f t="shared" si="31"/>
        <v>0</v>
      </c>
    </row>
    <row r="2002" spans="1:5" hidden="1" x14ac:dyDescent="0.25">
      <c r="A2002" t="s">
        <v>367</v>
      </c>
      <c r="B2002" t="s">
        <v>1990</v>
      </c>
      <c r="E2002">
        <f t="shared" si="31"/>
        <v>0</v>
      </c>
    </row>
    <row r="2003" spans="1:5" hidden="1" x14ac:dyDescent="0.25">
      <c r="A2003" t="s">
        <v>375</v>
      </c>
      <c r="B2003" t="s">
        <v>1991</v>
      </c>
      <c r="E2003">
        <f t="shared" si="31"/>
        <v>0</v>
      </c>
    </row>
    <row r="2004" spans="1:5" hidden="1" x14ac:dyDescent="0.25">
      <c r="A2004">
        <v>120.118506</v>
      </c>
      <c r="B2004">
        <v>120.279369</v>
      </c>
      <c r="C2004">
        <v>0.26737699999999998</v>
      </c>
      <c r="D2004">
        <v>3785.9270000000001</v>
      </c>
      <c r="E2004">
        <f t="shared" si="31"/>
        <v>87.751999999999953</v>
      </c>
    </row>
    <row r="2005" spans="1:5" hidden="1" x14ac:dyDescent="0.25">
      <c r="A2005" t="s">
        <v>29</v>
      </c>
      <c r="E2005">
        <f t="shared" si="31"/>
        <v>0</v>
      </c>
    </row>
    <row r="2006" spans="1:5" hidden="1" x14ac:dyDescent="0.25">
      <c r="A2006">
        <v>17000</v>
      </c>
      <c r="B2006">
        <v>5.3523056978156298E-3</v>
      </c>
      <c r="C2006">
        <v>1.3796114564955899</v>
      </c>
      <c r="D2006">
        <v>1.58949473124876</v>
      </c>
      <c r="E2006">
        <f t="shared" si="31"/>
        <v>1.243573896039075</v>
      </c>
    </row>
    <row r="2007" spans="1:5" hidden="1" x14ac:dyDescent="0.25">
      <c r="A2007" t="s">
        <v>367</v>
      </c>
      <c r="B2007" t="s">
        <v>1992</v>
      </c>
      <c r="E2007">
        <f t="shared" si="31"/>
        <v>0</v>
      </c>
    </row>
    <row r="2008" spans="1:5" hidden="1" x14ac:dyDescent="0.25">
      <c r="A2008" t="s">
        <v>372</v>
      </c>
      <c r="B2008" t="s">
        <v>1993</v>
      </c>
      <c r="E2008">
        <f t="shared" si="31"/>
        <v>0</v>
      </c>
    </row>
    <row r="2009" spans="1:5" hidden="1" x14ac:dyDescent="0.25">
      <c r="A2009" t="s">
        <v>367</v>
      </c>
      <c r="B2009" t="s">
        <v>1994</v>
      </c>
      <c r="E2009">
        <f t="shared" si="31"/>
        <v>0</v>
      </c>
    </row>
    <row r="2010" spans="1:5" hidden="1" x14ac:dyDescent="0.25">
      <c r="A2010" t="s">
        <v>367</v>
      </c>
      <c r="B2010" t="s">
        <v>1995</v>
      </c>
      <c r="E2010">
        <f t="shared" si="31"/>
        <v>0</v>
      </c>
    </row>
    <row r="2011" spans="1:5" hidden="1" x14ac:dyDescent="0.25">
      <c r="A2011" t="s">
        <v>405</v>
      </c>
      <c r="B2011" t="s">
        <v>1996</v>
      </c>
      <c r="E2011">
        <f t="shared" si="31"/>
        <v>0</v>
      </c>
    </row>
    <row r="2012" spans="1:5" hidden="1" x14ac:dyDescent="0.25">
      <c r="A2012" t="s">
        <v>367</v>
      </c>
      <c r="B2012" t="s">
        <v>1997</v>
      </c>
      <c r="E2012">
        <f t="shared" si="31"/>
        <v>0</v>
      </c>
    </row>
    <row r="2013" spans="1:5" hidden="1" x14ac:dyDescent="0.25">
      <c r="A2013" t="s">
        <v>375</v>
      </c>
      <c r="B2013" t="s">
        <v>1998</v>
      </c>
      <c r="E2013">
        <f t="shared" si="31"/>
        <v>0</v>
      </c>
    </row>
    <row r="2014" spans="1:5" hidden="1" x14ac:dyDescent="0.25">
      <c r="A2014" t="s">
        <v>406</v>
      </c>
      <c r="B2014" t="s">
        <v>1999</v>
      </c>
      <c r="E2014">
        <f t="shared" si="31"/>
        <v>0</v>
      </c>
    </row>
    <row r="2015" spans="1:5" hidden="1" x14ac:dyDescent="0.25">
      <c r="A2015" t="s">
        <v>403</v>
      </c>
      <c r="B2015" t="s">
        <v>2000</v>
      </c>
      <c r="E2015">
        <f t="shared" si="31"/>
        <v>0</v>
      </c>
    </row>
    <row r="2016" spans="1:5" hidden="1" x14ac:dyDescent="0.25">
      <c r="A2016" t="s">
        <v>367</v>
      </c>
      <c r="B2016" t="s">
        <v>2001</v>
      </c>
      <c r="E2016">
        <f t="shared" si="31"/>
        <v>0</v>
      </c>
    </row>
    <row r="2017" spans="1:5" hidden="1" x14ac:dyDescent="0.25">
      <c r="A2017">
        <v>120.118506</v>
      </c>
      <c r="B2017">
        <v>122.876895</v>
      </c>
      <c r="C2017">
        <v>3.4741399999999998</v>
      </c>
      <c r="D2017">
        <v>3968.2539999999999</v>
      </c>
      <c r="E2017">
        <f t="shared" si="31"/>
        <v>182.32699999999977</v>
      </c>
    </row>
    <row r="2018" spans="1:5" hidden="1" x14ac:dyDescent="0.25">
      <c r="A2018" t="s">
        <v>30</v>
      </c>
      <c r="E2018">
        <f t="shared" si="31"/>
        <v>0</v>
      </c>
    </row>
    <row r="2019" spans="1:5" hidden="1" x14ac:dyDescent="0.25">
      <c r="A2019">
        <v>17000</v>
      </c>
      <c r="B2019">
        <v>9.9415759630012094E-3</v>
      </c>
      <c r="C2019">
        <v>4.8094393533611299</v>
      </c>
      <c r="D2019">
        <v>0.60447025659426301</v>
      </c>
      <c r="E2019">
        <f t="shared" si="31"/>
        <v>-0.98502447465449694</v>
      </c>
    </row>
    <row r="2020" spans="1:5" hidden="1" x14ac:dyDescent="0.25">
      <c r="A2020" t="s">
        <v>367</v>
      </c>
      <c r="B2020" t="s">
        <v>2002</v>
      </c>
      <c r="E2020">
        <f t="shared" si="31"/>
        <v>0</v>
      </c>
    </row>
    <row r="2021" spans="1:5" hidden="1" x14ac:dyDescent="0.25">
      <c r="A2021" t="s">
        <v>367</v>
      </c>
      <c r="B2021" t="s">
        <v>2003</v>
      </c>
      <c r="E2021">
        <f t="shared" si="31"/>
        <v>0</v>
      </c>
    </row>
    <row r="2022" spans="1:5" hidden="1" x14ac:dyDescent="0.25">
      <c r="A2022" t="s">
        <v>367</v>
      </c>
      <c r="B2022" t="s">
        <v>2004</v>
      </c>
      <c r="E2022">
        <f t="shared" si="31"/>
        <v>0</v>
      </c>
    </row>
    <row r="2023" spans="1:5" hidden="1" x14ac:dyDescent="0.25">
      <c r="A2023" t="s">
        <v>367</v>
      </c>
      <c r="B2023" t="s">
        <v>2005</v>
      </c>
      <c r="E2023">
        <f t="shared" si="31"/>
        <v>0</v>
      </c>
    </row>
    <row r="2024" spans="1:5" hidden="1" x14ac:dyDescent="0.25">
      <c r="A2024" t="s">
        <v>367</v>
      </c>
      <c r="B2024" t="s">
        <v>2006</v>
      </c>
      <c r="E2024">
        <f t="shared" si="31"/>
        <v>0</v>
      </c>
    </row>
    <row r="2025" spans="1:5" hidden="1" x14ac:dyDescent="0.25">
      <c r="A2025" t="s">
        <v>367</v>
      </c>
      <c r="B2025" t="s">
        <v>2007</v>
      </c>
      <c r="E2025">
        <f t="shared" si="31"/>
        <v>0</v>
      </c>
    </row>
    <row r="2026" spans="1:5" hidden="1" x14ac:dyDescent="0.25">
      <c r="A2026" t="s">
        <v>367</v>
      </c>
      <c r="B2026" t="s">
        <v>2008</v>
      </c>
      <c r="E2026">
        <f t="shared" si="31"/>
        <v>0</v>
      </c>
    </row>
    <row r="2027" spans="1:5" hidden="1" x14ac:dyDescent="0.25">
      <c r="A2027" t="s">
        <v>379</v>
      </c>
      <c r="B2027" t="s">
        <v>2009</v>
      </c>
      <c r="E2027">
        <f t="shared" si="31"/>
        <v>0</v>
      </c>
    </row>
    <row r="2028" spans="1:5" hidden="1" x14ac:dyDescent="0.25">
      <c r="A2028" t="s">
        <v>367</v>
      </c>
      <c r="B2028" t="s">
        <v>2010</v>
      </c>
      <c r="E2028">
        <f t="shared" si="31"/>
        <v>0</v>
      </c>
    </row>
    <row r="2029" spans="1:5" hidden="1" x14ac:dyDescent="0.25">
      <c r="A2029" t="s">
        <v>367</v>
      </c>
      <c r="B2029" t="s">
        <v>2011</v>
      </c>
      <c r="E2029">
        <f t="shared" si="31"/>
        <v>0</v>
      </c>
    </row>
    <row r="2030" spans="1:5" hidden="1" x14ac:dyDescent="0.25">
      <c r="A2030">
        <v>120.118506</v>
      </c>
      <c r="B2030">
        <v>120.188379</v>
      </c>
      <c r="C2030">
        <v>0.22095899999999999</v>
      </c>
      <c r="D2030">
        <v>4064.5390000000002</v>
      </c>
      <c r="E2030">
        <f t="shared" si="31"/>
        <v>96.285000000000309</v>
      </c>
    </row>
    <row r="2031" spans="1:5" hidden="1" x14ac:dyDescent="0.25">
      <c r="A2031" t="s">
        <v>31</v>
      </c>
      <c r="E2031">
        <f t="shared" si="31"/>
        <v>0</v>
      </c>
    </row>
    <row r="2032" spans="1:5" hidden="1" x14ac:dyDescent="0.25">
      <c r="A2032">
        <v>11000</v>
      </c>
      <c r="B2032">
        <v>9.0674136656975508E-3</v>
      </c>
      <c r="C2032">
        <v>2.6988271930112702</v>
      </c>
      <c r="D2032">
        <v>0.24296071361323299</v>
      </c>
      <c r="E2032">
        <f t="shared" si="31"/>
        <v>-0.36150954298103</v>
      </c>
    </row>
    <row r="2033" spans="1:5" hidden="1" x14ac:dyDescent="0.25">
      <c r="A2033" t="s">
        <v>367</v>
      </c>
      <c r="B2033" t="s">
        <v>2012</v>
      </c>
      <c r="E2033">
        <f t="shared" si="31"/>
        <v>0</v>
      </c>
    </row>
    <row r="2034" spans="1:5" hidden="1" x14ac:dyDescent="0.25">
      <c r="A2034" t="s">
        <v>367</v>
      </c>
      <c r="B2034" t="s">
        <v>2013</v>
      </c>
      <c r="E2034">
        <f t="shared" si="31"/>
        <v>0</v>
      </c>
    </row>
    <row r="2035" spans="1:5" hidden="1" x14ac:dyDescent="0.25">
      <c r="A2035" t="s">
        <v>367</v>
      </c>
      <c r="B2035" t="s">
        <v>2014</v>
      </c>
      <c r="E2035">
        <f t="shared" si="31"/>
        <v>0</v>
      </c>
    </row>
    <row r="2036" spans="1:5" hidden="1" x14ac:dyDescent="0.25">
      <c r="A2036" t="s">
        <v>367</v>
      </c>
      <c r="B2036" t="s">
        <v>2015</v>
      </c>
      <c r="E2036">
        <f t="shared" si="31"/>
        <v>0</v>
      </c>
    </row>
    <row r="2037" spans="1:5" hidden="1" x14ac:dyDescent="0.25">
      <c r="A2037" t="s">
        <v>367</v>
      </c>
      <c r="B2037" t="s">
        <v>2016</v>
      </c>
      <c r="E2037">
        <f t="shared" si="31"/>
        <v>0</v>
      </c>
    </row>
    <row r="2038" spans="1:5" hidden="1" x14ac:dyDescent="0.25">
      <c r="A2038" t="s">
        <v>367</v>
      </c>
      <c r="B2038" t="s">
        <v>2017</v>
      </c>
      <c r="E2038">
        <f t="shared" si="31"/>
        <v>0</v>
      </c>
    </row>
    <row r="2039" spans="1:5" hidden="1" x14ac:dyDescent="0.25">
      <c r="A2039" t="s">
        <v>375</v>
      </c>
      <c r="B2039" t="s">
        <v>2018</v>
      </c>
      <c r="E2039">
        <f t="shared" si="31"/>
        <v>0</v>
      </c>
    </row>
    <row r="2040" spans="1:5" hidden="1" x14ac:dyDescent="0.25">
      <c r="A2040" t="s">
        <v>367</v>
      </c>
      <c r="B2040" t="s">
        <v>2019</v>
      </c>
      <c r="E2040">
        <f t="shared" si="31"/>
        <v>0</v>
      </c>
    </row>
    <row r="2041" spans="1:5" hidden="1" x14ac:dyDescent="0.25">
      <c r="A2041" t="s">
        <v>367</v>
      </c>
      <c r="B2041" t="s">
        <v>2020</v>
      </c>
      <c r="E2041">
        <f t="shared" si="31"/>
        <v>0</v>
      </c>
    </row>
    <row r="2042" spans="1:5" hidden="1" x14ac:dyDescent="0.25">
      <c r="A2042" t="s">
        <v>367</v>
      </c>
      <c r="B2042" t="s">
        <v>2021</v>
      </c>
      <c r="E2042">
        <f t="shared" si="31"/>
        <v>0</v>
      </c>
    </row>
    <row r="2043" spans="1:5" hidden="1" x14ac:dyDescent="0.25">
      <c r="A2043">
        <v>120.118506</v>
      </c>
      <c r="B2043">
        <v>120.164001</v>
      </c>
      <c r="C2043">
        <v>0.14386699999999999</v>
      </c>
      <c r="D2043">
        <v>4145.3379999999997</v>
      </c>
      <c r="E2043">
        <f t="shared" si="31"/>
        <v>80.798999999999523</v>
      </c>
    </row>
    <row r="2044" spans="1:5" hidden="1" x14ac:dyDescent="0.25">
      <c r="A2044" t="s">
        <v>32</v>
      </c>
      <c r="E2044">
        <f t="shared" si="31"/>
        <v>0</v>
      </c>
    </row>
    <row r="2045" spans="1:5" hidden="1" x14ac:dyDescent="0.25">
      <c r="A2045">
        <v>17000</v>
      </c>
      <c r="B2045" s="50">
        <v>1.8086877552396801E-4</v>
      </c>
      <c r="C2045">
        <v>2.3322576710798102</v>
      </c>
      <c r="D2045">
        <v>3.1848675842760601</v>
      </c>
      <c r="E2045">
        <f t="shared" si="31"/>
        <v>2.9419068706628271</v>
      </c>
    </row>
    <row r="2046" spans="1:5" hidden="1" x14ac:dyDescent="0.25">
      <c r="A2046" t="s">
        <v>407</v>
      </c>
      <c r="B2046" t="s">
        <v>2022</v>
      </c>
      <c r="E2046">
        <f t="shared" si="31"/>
        <v>0</v>
      </c>
    </row>
    <row r="2047" spans="1:5" hidden="1" x14ac:dyDescent="0.25">
      <c r="A2047" t="s">
        <v>408</v>
      </c>
      <c r="B2047" t="s">
        <v>2023</v>
      </c>
      <c r="E2047">
        <f t="shared" si="31"/>
        <v>0</v>
      </c>
    </row>
    <row r="2048" spans="1:5" hidden="1" x14ac:dyDescent="0.25">
      <c r="A2048" t="s">
        <v>380</v>
      </c>
      <c r="B2048" t="s">
        <v>2024</v>
      </c>
      <c r="E2048">
        <f t="shared" si="31"/>
        <v>0</v>
      </c>
    </row>
    <row r="2049" spans="1:5" hidden="1" x14ac:dyDescent="0.25">
      <c r="A2049" t="s">
        <v>409</v>
      </c>
      <c r="B2049" t="s">
        <v>2025</v>
      </c>
      <c r="E2049">
        <f t="shared" si="31"/>
        <v>0</v>
      </c>
    </row>
    <row r="2050" spans="1:5" hidden="1" x14ac:dyDescent="0.25">
      <c r="A2050" t="s">
        <v>410</v>
      </c>
      <c r="B2050" t="s">
        <v>2026</v>
      </c>
      <c r="E2050">
        <f t="shared" si="31"/>
        <v>0</v>
      </c>
    </row>
    <row r="2051" spans="1:5" hidden="1" x14ac:dyDescent="0.25">
      <c r="A2051" t="s">
        <v>367</v>
      </c>
      <c r="B2051" t="s">
        <v>2027</v>
      </c>
      <c r="E2051">
        <f t="shared" si="31"/>
        <v>0</v>
      </c>
    </row>
    <row r="2052" spans="1:5" hidden="1" x14ac:dyDescent="0.25">
      <c r="A2052" t="s">
        <v>411</v>
      </c>
      <c r="B2052" t="s">
        <v>2028</v>
      </c>
      <c r="E2052">
        <f t="shared" si="31"/>
        <v>0</v>
      </c>
    </row>
    <row r="2053" spans="1:5" hidden="1" x14ac:dyDescent="0.25">
      <c r="A2053" t="s">
        <v>367</v>
      </c>
      <c r="B2053" t="s">
        <v>2029</v>
      </c>
      <c r="E2053">
        <f t="shared" si="31"/>
        <v>0</v>
      </c>
    </row>
    <row r="2054" spans="1:5" hidden="1" x14ac:dyDescent="0.25">
      <c r="A2054" t="s">
        <v>367</v>
      </c>
      <c r="B2054" t="s">
        <v>2030</v>
      </c>
      <c r="E2054">
        <f t="shared" si="31"/>
        <v>0</v>
      </c>
    </row>
    <row r="2055" spans="1:5" hidden="1" x14ac:dyDescent="0.25">
      <c r="A2055" t="s">
        <v>369</v>
      </c>
      <c r="B2055" t="s">
        <v>2031</v>
      </c>
      <c r="E2055">
        <f t="shared" si="31"/>
        <v>0</v>
      </c>
    </row>
    <row r="2056" spans="1:5" hidden="1" x14ac:dyDescent="0.25">
      <c r="A2056">
        <v>120.118506</v>
      </c>
      <c r="B2056">
        <v>121.51224999999999</v>
      </c>
      <c r="C2056">
        <v>2.8171189999999999</v>
      </c>
      <c r="D2056">
        <v>4312.2830000000004</v>
      </c>
      <c r="E2056">
        <f>D2056-D2043</f>
        <v>166.94500000000062</v>
      </c>
    </row>
    <row r="2057" spans="1:5" hidden="1" x14ac:dyDescent="0.25">
      <c r="A2057" t="s">
        <v>33</v>
      </c>
    </row>
    <row r="2058" spans="1:5" hidden="1" x14ac:dyDescent="0.25">
      <c r="A2058">
        <v>15000</v>
      </c>
      <c r="B2058">
        <v>7.2693606065787203E-3</v>
      </c>
      <c r="C2058">
        <v>3.1192260445415001</v>
      </c>
      <c r="D2058">
        <v>4.7022573971962096</v>
      </c>
      <c r="E2058">
        <v>0.353110195980397</v>
      </c>
    </row>
    <row r="2059" spans="1:5" hidden="1" x14ac:dyDescent="0.25">
      <c r="A2059" t="s">
        <v>412</v>
      </c>
      <c r="B2059" t="s">
        <v>2032</v>
      </c>
    </row>
    <row r="2060" spans="1:5" hidden="1" x14ac:dyDescent="0.25">
      <c r="A2060" t="s">
        <v>367</v>
      </c>
      <c r="B2060" t="s">
        <v>2033</v>
      </c>
    </row>
    <row r="2061" spans="1:5" hidden="1" x14ac:dyDescent="0.25">
      <c r="A2061" t="s">
        <v>413</v>
      </c>
      <c r="B2061" t="s">
        <v>2034</v>
      </c>
    </row>
    <row r="2062" spans="1:5" hidden="1" x14ac:dyDescent="0.25">
      <c r="A2062" t="s">
        <v>414</v>
      </c>
      <c r="B2062" t="s">
        <v>2035</v>
      </c>
    </row>
    <row r="2063" spans="1:5" hidden="1" x14ac:dyDescent="0.25">
      <c r="A2063" t="s">
        <v>397</v>
      </c>
      <c r="B2063" t="s">
        <v>2036</v>
      </c>
    </row>
    <row r="2064" spans="1:5" hidden="1" x14ac:dyDescent="0.25">
      <c r="A2064" t="s">
        <v>415</v>
      </c>
      <c r="B2064" t="s">
        <v>2037</v>
      </c>
    </row>
    <row r="2065" spans="1:5" hidden="1" x14ac:dyDescent="0.25">
      <c r="A2065" t="s">
        <v>416</v>
      </c>
      <c r="B2065" t="s">
        <v>2038</v>
      </c>
    </row>
    <row r="2066" spans="1:5" hidden="1" x14ac:dyDescent="0.25">
      <c r="A2066" t="s">
        <v>379</v>
      </c>
      <c r="B2066" t="s">
        <v>2039</v>
      </c>
    </row>
    <row r="2067" spans="1:5" hidden="1" x14ac:dyDescent="0.25">
      <c r="A2067" t="s">
        <v>375</v>
      </c>
      <c r="B2067" t="s">
        <v>2040</v>
      </c>
    </row>
    <row r="2068" spans="1:5" hidden="1" x14ac:dyDescent="0.25">
      <c r="A2068" t="s">
        <v>417</v>
      </c>
      <c r="B2068" t="s">
        <v>2041</v>
      </c>
    </row>
    <row r="2069" spans="1:5" hidden="1" x14ac:dyDescent="0.25">
      <c r="A2069">
        <v>120.118506</v>
      </c>
      <c r="B2069">
        <v>122.035246</v>
      </c>
      <c r="C2069">
        <v>3.0859109999999998</v>
      </c>
      <c r="D2069">
        <v>4661.7240000000002</v>
      </c>
      <c r="E2069">
        <f>D2069-D2056</f>
        <v>349.4409999999998</v>
      </c>
    </row>
    <row r="2070" spans="1:5" hidden="1" x14ac:dyDescent="0.25">
      <c r="A2070" t="s">
        <v>34</v>
      </c>
    </row>
    <row r="2071" spans="1:5" hidden="1" x14ac:dyDescent="0.25">
      <c r="A2071">
        <v>18000</v>
      </c>
      <c r="B2071">
        <v>8.2938658002910202E-3</v>
      </c>
      <c r="C2071">
        <v>0.77339241636228795</v>
      </c>
      <c r="D2071">
        <v>3.60933474947766</v>
      </c>
      <c r="E2071">
        <v>0.71488409749202197</v>
      </c>
    </row>
    <row r="2072" spans="1:5" hidden="1" x14ac:dyDescent="0.25">
      <c r="A2072" t="s">
        <v>375</v>
      </c>
      <c r="B2072" t="s">
        <v>2042</v>
      </c>
    </row>
    <row r="2073" spans="1:5" hidden="1" x14ac:dyDescent="0.25">
      <c r="A2073" t="s">
        <v>367</v>
      </c>
      <c r="B2073" t="s">
        <v>2043</v>
      </c>
    </row>
    <row r="2074" spans="1:5" hidden="1" x14ac:dyDescent="0.25">
      <c r="A2074" t="s">
        <v>379</v>
      </c>
      <c r="B2074" t="s">
        <v>2044</v>
      </c>
    </row>
    <row r="2075" spans="1:5" hidden="1" x14ac:dyDescent="0.25">
      <c r="A2075" t="s">
        <v>395</v>
      </c>
      <c r="B2075" t="s">
        <v>2045</v>
      </c>
    </row>
    <row r="2076" spans="1:5" hidden="1" x14ac:dyDescent="0.25">
      <c r="A2076" t="s">
        <v>418</v>
      </c>
      <c r="B2076" t="s">
        <v>2046</v>
      </c>
    </row>
    <row r="2077" spans="1:5" hidden="1" x14ac:dyDescent="0.25">
      <c r="A2077" t="s">
        <v>367</v>
      </c>
      <c r="B2077" t="s">
        <v>2047</v>
      </c>
    </row>
    <row r="2078" spans="1:5" hidden="1" x14ac:dyDescent="0.25">
      <c r="A2078" t="s">
        <v>367</v>
      </c>
      <c r="B2078" t="s">
        <v>2048</v>
      </c>
    </row>
    <row r="2079" spans="1:5" hidden="1" x14ac:dyDescent="0.25">
      <c r="A2079" t="s">
        <v>367</v>
      </c>
      <c r="B2079" t="s">
        <v>2049</v>
      </c>
    </row>
    <row r="2080" spans="1:5" hidden="1" x14ac:dyDescent="0.25">
      <c r="A2080" t="s">
        <v>413</v>
      </c>
      <c r="B2080" t="s">
        <v>2050</v>
      </c>
    </row>
    <row r="2081" spans="1:5" hidden="1" x14ac:dyDescent="0.25">
      <c r="A2081" t="s">
        <v>379</v>
      </c>
      <c r="B2081" t="s">
        <v>2051</v>
      </c>
    </row>
    <row r="2082" spans="1:5" hidden="1" x14ac:dyDescent="0.25">
      <c r="A2082">
        <v>120.118506</v>
      </c>
      <c r="B2082">
        <v>121.116945</v>
      </c>
      <c r="C2082">
        <v>2.2831199999999998</v>
      </c>
      <c r="D2082">
        <v>4856.6930000000002</v>
      </c>
      <c r="E2082">
        <f>D2082-D2069</f>
        <v>194.96900000000005</v>
      </c>
    </row>
    <row r="2083" spans="1:5" x14ac:dyDescent="0.25">
      <c r="A2083" s="49" t="s">
        <v>35</v>
      </c>
      <c r="B2083" s="49"/>
      <c r="C2083" s="49"/>
      <c r="D2083" s="49"/>
      <c r="E2083" s="49"/>
    </row>
    <row r="2084" spans="1:5" x14ac:dyDescent="0.25">
      <c r="A2084" s="49">
        <v>13000</v>
      </c>
      <c r="B2084" s="51">
        <v>4.2626149213464699E-4</v>
      </c>
      <c r="C2084" s="49">
        <v>4.0893325737399602</v>
      </c>
      <c r="D2084" s="49">
        <v>9.64400208487564E-2</v>
      </c>
      <c r="E2084" s="49">
        <v>0.68843508062919201</v>
      </c>
    </row>
    <row r="2085" spans="1:5" x14ac:dyDescent="0.25">
      <c r="A2085" s="49" t="s">
        <v>367</v>
      </c>
      <c r="B2085" s="49" t="s">
        <v>2052</v>
      </c>
      <c r="C2085" s="49"/>
      <c r="D2085" s="49"/>
      <c r="E2085" s="49"/>
    </row>
    <row r="2086" spans="1:5" x14ac:dyDescent="0.25">
      <c r="A2086" s="49" t="s">
        <v>367</v>
      </c>
      <c r="B2086" s="49" t="s">
        <v>2053</v>
      </c>
      <c r="C2086" s="49"/>
      <c r="D2086" s="49"/>
      <c r="E2086" s="49"/>
    </row>
    <row r="2087" spans="1:5" x14ac:dyDescent="0.25">
      <c r="A2087" s="49" t="s">
        <v>375</v>
      </c>
      <c r="B2087" s="49" t="s">
        <v>2054</v>
      </c>
      <c r="C2087" s="49"/>
      <c r="D2087" s="49"/>
      <c r="E2087" s="49"/>
    </row>
    <row r="2088" spans="1:5" x14ac:dyDescent="0.25">
      <c r="A2088" s="49" t="s">
        <v>367</v>
      </c>
      <c r="B2088" s="49" t="s">
        <v>2055</v>
      </c>
      <c r="C2088" s="49"/>
      <c r="D2088" s="49"/>
      <c r="E2088" s="49"/>
    </row>
    <row r="2089" spans="1:5" x14ac:dyDescent="0.25">
      <c r="A2089" s="49" t="s">
        <v>367</v>
      </c>
      <c r="B2089" s="49" t="s">
        <v>2056</v>
      </c>
      <c r="C2089" s="49"/>
      <c r="D2089" s="49"/>
      <c r="E2089" s="49"/>
    </row>
    <row r="2090" spans="1:5" x14ac:dyDescent="0.25">
      <c r="A2090" s="49" t="s">
        <v>367</v>
      </c>
      <c r="B2090" s="49" t="s">
        <v>2057</v>
      </c>
      <c r="C2090" s="49"/>
      <c r="D2090" s="49"/>
      <c r="E2090" s="49"/>
    </row>
    <row r="2091" spans="1:5" x14ac:dyDescent="0.25">
      <c r="A2091" s="49" t="s">
        <v>419</v>
      </c>
      <c r="B2091" s="49" t="s">
        <v>2058</v>
      </c>
      <c r="C2091" s="49"/>
      <c r="D2091" s="49"/>
      <c r="E2091" s="49"/>
    </row>
    <row r="2092" spans="1:5" x14ac:dyDescent="0.25">
      <c r="A2092" s="49" t="s">
        <v>367</v>
      </c>
      <c r="B2092" s="49" t="s">
        <v>2059</v>
      </c>
      <c r="C2092" s="49"/>
      <c r="D2092" s="49"/>
      <c r="E2092" s="49"/>
    </row>
    <row r="2093" spans="1:5" x14ac:dyDescent="0.25">
      <c r="A2093" s="49" t="s">
        <v>367</v>
      </c>
      <c r="B2093" s="49" t="s">
        <v>2060</v>
      </c>
      <c r="C2093" s="49"/>
      <c r="D2093" s="49"/>
      <c r="E2093" s="49"/>
    </row>
    <row r="2094" spans="1:5" x14ac:dyDescent="0.25">
      <c r="A2094" s="49" t="s">
        <v>367</v>
      </c>
      <c r="B2094" s="49" t="s">
        <v>2061</v>
      </c>
      <c r="C2094" s="49"/>
      <c r="D2094" s="49"/>
      <c r="E2094" s="49"/>
    </row>
    <row r="2095" spans="1:5" x14ac:dyDescent="0.25">
      <c r="A2095" s="49">
        <v>120.118506</v>
      </c>
      <c r="B2095" s="49">
        <v>120.203335</v>
      </c>
      <c r="C2095" s="49">
        <v>0.179423</v>
      </c>
      <c r="D2095" s="49">
        <v>4919.3130000000001</v>
      </c>
      <c r="E2095" s="49">
        <f>D2095-D2082</f>
        <v>62.619999999999891</v>
      </c>
    </row>
    <row r="2096" spans="1:5" s="49" customFormat="1" x14ac:dyDescent="0.25">
      <c r="A2096" s="49" t="s">
        <v>50</v>
      </c>
    </row>
    <row r="2097" spans="1:5" s="49" customFormat="1" x14ac:dyDescent="0.25">
      <c r="A2097" s="49" t="s">
        <v>51</v>
      </c>
    </row>
    <row r="2098" spans="1:5" hidden="1" x14ac:dyDescent="0.25">
      <c r="A2098" t="s">
        <v>16</v>
      </c>
    </row>
    <row r="2099" spans="1:5" hidden="1" x14ac:dyDescent="0.25">
      <c r="A2099">
        <v>16000</v>
      </c>
      <c r="B2099">
        <v>3.53616825203697E-3</v>
      </c>
      <c r="C2099">
        <v>2.5534177914776102</v>
      </c>
      <c r="D2099">
        <v>4.76949716760162</v>
      </c>
      <c r="E2099">
        <v>0.34242839208831199</v>
      </c>
    </row>
    <row r="2100" spans="1:5" hidden="1" x14ac:dyDescent="0.25">
      <c r="A2100" t="s">
        <v>420</v>
      </c>
      <c r="B2100" t="s">
        <v>2062</v>
      </c>
    </row>
    <row r="2101" spans="1:5" hidden="1" x14ac:dyDescent="0.25">
      <c r="A2101" t="s">
        <v>420</v>
      </c>
      <c r="B2101" t="s">
        <v>2063</v>
      </c>
    </row>
    <row r="2102" spans="1:5" hidden="1" x14ac:dyDescent="0.25">
      <c r="A2102" t="s">
        <v>421</v>
      </c>
      <c r="B2102" t="s">
        <v>2064</v>
      </c>
    </row>
    <row r="2103" spans="1:5" hidden="1" x14ac:dyDescent="0.25">
      <c r="A2103" t="s">
        <v>420</v>
      </c>
      <c r="B2103" t="s">
        <v>2065</v>
      </c>
    </row>
    <row r="2104" spans="1:5" hidden="1" x14ac:dyDescent="0.25">
      <c r="A2104" t="s">
        <v>422</v>
      </c>
      <c r="B2104" t="s">
        <v>2066</v>
      </c>
    </row>
    <row r="2105" spans="1:5" hidden="1" x14ac:dyDescent="0.25">
      <c r="A2105" t="s">
        <v>423</v>
      </c>
      <c r="B2105" t="s">
        <v>2067</v>
      </c>
    </row>
    <row r="2106" spans="1:5" hidden="1" x14ac:dyDescent="0.25">
      <c r="A2106" t="s">
        <v>420</v>
      </c>
      <c r="B2106" t="s">
        <v>2068</v>
      </c>
    </row>
    <row r="2107" spans="1:5" hidden="1" x14ac:dyDescent="0.25">
      <c r="A2107" t="s">
        <v>420</v>
      </c>
      <c r="B2107" t="s">
        <v>2069</v>
      </c>
    </row>
    <row r="2108" spans="1:5" hidden="1" x14ac:dyDescent="0.25">
      <c r="A2108" t="s">
        <v>423</v>
      </c>
      <c r="B2108" t="s">
        <v>2070</v>
      </c>
    </row>
    <row r="2109" spans="1:5" hidden="1" x14ac:dyDescent="0.25">
      <c r="A2109" t="s">
        <v>423</v>
      </c>
      <c r="B2109" t="s">
        <v>2071</v>
      </c>
    </row>
    <row r="2110" spans="1:5" hidden="1" x14ac:dyDescent="0.25">
      <c r="A2110">
        <v>97.241022000000001</v>
      </c>
      <c r="B2110">
        <v>98.620019999999997</v>
      </c>
      <c r="C2110">
        <v>2.528235</v>
      </c>
      <c r="D2110">
        <v>159.66</v>
      </c>
      <c r="E2110">
        <f>D2110-D2097</f>
        <v>159.66</v>
      </c>
    </row>
    <row r="2111" spans="1:5" hidden="1" x14ac:dyDescent="0.25">
      <c r="A2111" t="s">
        <v>17</v>
      </c>
    </row>
    <row r="2112" spans="1:5" hidden="1" x14ac:dyDescent="0.25">
      <c r="A2112">
        <v>14000</v>
      </c>
      <c r="B2112">
        <v>7.7704852520963002E-3</v>
      </c>
      <c r="C2112">
        <v>0.34063092636721598</v>
      </c>
      <c r="D2112">
        <v>2.6401756803363998</v>
      </c>
      <c r="E2112">
        <v>0.34630765994130802</v>
      </c>
    </row>
    <row r="2113" spans="1:5" hidden="1" x14ac:dyDescent="0.25">
      <c r="A2113" t="s">
        <v>420</v>
      </c>
      <c r="B2113" t="s">
        <v>2072</v>
      </c>
    </row>
    <row r="2114" spans="1:5" hidden="1" x14ac:dyDescent="0.25">
      <c r="A2114" t="s">
        <v>420</v>
      </c>
      <c r="B2114" t="s">
        <v>2073</v>
      </c>
    </row>
    <row r="2115" spans="1:5" hidden="1" x14ac:dyDescent="0.25">
      <c r="A2115" t="s">
        <v>420</v>
      </c>
      <c r="B2115" t="s">
        <v>2074</v>
      </c>
    </row>
    <row r="2116" spans="1:5" hidden="1" x14ac:dyDescent="0.25">
      <c r="A2116" t="s">
        <v>420</v>
      </c>
      <c r="B2116" t="s">
        <v>2075</v>
      </c>
    </row>
    <row r="2117" spans="1:5" hidden="1" x14ac:dyDescent="0.25">
      <c r="A2117" t="s">
        <v>420</v>
      </c>
      <c r="B2117" t="s">
        <v>2076</v>
      </c>
    </row>
    <row r="2118" spans="1:5" hidden="1" x14ac:dyDescent="0.25">
      <c r="A2118" t="s">
        <v>420</v>
      </c>
      <c r="B2118" t="s">
        <v>2077</v>
      </c>
    </row>
    <row r="2119" spans="1:5" hidden="1" x14ac:dyDescent="0.25">
      <c r="A2119" t="s">
        <v>420</v>
      </c>
      <c r="B2119" t="s">
        <v>2078</v>
      </c>
    </row>
    <row r="2120" spans="1:5" hidden="1" x14ac:dyDescent="0.25">
      <c r="A2120" t="s">
        <v>420</v>
      </c>
      <c r="B2120" t="s">
        <v>2079</v>
      </c>
    </row>
    <row r="2121" spans="1:5" hidden="1" x14ac:dyDescent="0.25">
      <c r="A2121" t="s">
        <v>420</v>
      </c>
      <c r="B2121" t="s">
        <v>2080</v>
      </c>
    </row>
    <row r="2122" spans="1:5" hidden="1" x14ac:dyDescent="0.25">
      <c r="A2122" t="s">
        <v>420</v>
      </c>
      <c r="B2122" t="s">
        <v>2081</v>
      </c>
    </row>
    <row r="2123" spans="1:5" hidden="1" x14ac:dyDescent="0.25">
      <c r="A2123">
        <v>97.241022000000001</v>
      </c>
      <c r="B2123">
        <v>97.241022000000001</v>
      </c>
      <c r="C2123">
        <v>0</v>
      </c>
      <c r="D2123">
        <v>441.262</v>
      </c>
      <c r="E2123">
        <f>D2123-D2110</f>
        <v>281.60199999999998</v>
      </c>
    </row>
    <row r="2124" spans="1:5" hidden="1" x14ac:dyDescent="0.25">
      <c r="A2124" t="s">
        <v>18</v>
      </c>
    </row>
    <row r="2125" spans="1:5" hidden="1" x14ac:dyDescent="0.25">
      <c r="A2125">
        <v>13000</v>
      </c>
      <c r="B2125">
        <v>2.62220286448218E-3</v>
      </c>
      <c r="C2125">
        <v>2.0002100574105501</v>
      </c>
      <c r="D2125">
        <v>0.42897683807332299</v>
      </c>
      <c r="E2125">
        <v>0.38722578052324202</v>
      </c>
    </row>
    <row r="2126" spans="1:5" hidden="1" x14ac:dyDescent="0.25">
      <c r="A2126" t="s">
        <v>420</v>
      </c>
      <c r="B2126" t="s">
        <v>2082</v>
      </c>
    </row>
    <row r="2127" spans="1:5" hidden="1" x14ac:dyDescent="0.25">
      <c r="A2127" t="s">
        <v>420</v>
      </c>
      <c r="B2127" t="s">
        <v>2083</v>
      </c>
    </row>
    <row r="2128" spans="1:5" hidden="1" x14ac:dyDescent="0.25">
      <c r="A2128" t="s">
        <v>420</v>
      </c>
      <c r="B2128" t="s">
        <v>2083</v>
      </c>
    </row>
    <row r="2129" spans="1:5" hidden="1" x14ac:dyDescent="0.25">
      <c r="A2129" t="s">
        <v>420</v>
      </c>
      <c r="B2129" t="s">
        <v>2084</v>
      </c>
    </row>
    <row r="2130" spans="1:5" hidden="1" x14ac:dyDescent="0.25">
      <c r="A2130" t="s">
        <v>420</v>
      </c>
      <c r="B2130" t="s">
        <v>2085</v>
      </c>
    </row>
    <row r="2131" spans="1:5" hidden="1" x14ac:dyDescent="0.25">
      <c r="A2131" t="s">
        <v>420</v>
      </c>
      <c r="B2131" t="s">
        <v>2086</v>
      </c>
    </row>
    <row r="2132" spans="1:5" hidden="1" x14ac:dyDescent="0.25">
      <c r="A2132" t="s">
        <v>420</v>
      </c>
      <c r="B2132" t="s">
        <v>2087</v>
      </c>
    </row>
    <row r="2133" spans="1:5" hidden="1" x14ac:dyDescent="0.25">
      <c r="A2133" t="s">
        <v>420</v>
      </c>
      <c r="B2133" t="s">
        <v>2088</v>
      </c>
    </row>
    <row r="2134" spans="1:5" hidden="1" x14ac:dyDescent="0.25">
      <c r="A2134" t="s">
        <v>420</v>
      </c>
      <c r="B2134" t="s">
        <v>2089</v>
      </c>
    </row>
    <row r="2135" spans="1:5" hidden="1" x14ac:dyDescent="0.25">
      <c r="A2135" t="s">
        <v>420</v>
      </c>
      <c r="B2135" t="s">
        <v>2090</v>
      </c>
    </row>
    <row r="2136" spans="1:5" hidden="1" x14ac:dyDescent="0.25">
      <c r="A2136">
        <v>97.241022000000001</v>
      </c>
      <c r="B2136">
        <v>97.241022000000001</v>
      </c>
      <c r="C2136">
        <v>0</v>
      </c>
      <c r="D2136">
        <v>456.74299999999999</v>
      </c>
      <c r="E2136">
        <f>D2136-D2123</f>
        <v>15.480999999999995</v>
      </c>
    </row>
    <row r="2137" spans="1:5" hidden="1" x14ac:dyDescent="0.25">
      <c r="A2137" t="s">
        <v>19</v>
      </c>
    </row>
    <row r="2138" spans="1:5" hidden="1" x14ac:dyDescent="0.25">
      <c r="A2138">
        <v>16000</v>
      </c>
      <c r="B2138">
        <v>2.74954680596323E-3</v>
      </c>
      <c r="C2138">
        <v>2.6674004000410498</v>
      </c>
      <c r="D2138">
        <v>1.4024631349279</v>
      </c>
      <c r="E2138">
        <v>0.86041812478869995</v>
      </c>
    </row>
    <row r="2139" spans="1:5" hidden="1" x14ac:dyDescent="0.25">
      <c r="A2139" t="s">
        <v>420</v>
      </c>
      <c r="B2139" t="s">
        <v>2091</v>
      </c>
    </row>
    <row r="2140" spans="1:5" hidden="1" x14ac:dyDescent="0.25">
      <c r="A2140" t="s">
        <v>420</v>
      </c>
      <c r="B2140" t="s">
        <v>2092</v>
      </c>
    </row>
    <row r="2141" spans="1:5" hidden="1" x14ac:dyDescent="0.25">
      <c r="A2141" t="s">
        <v>420</v>
      </c>
      <c r="B2141" t="s">
        <v>2093</v>
      </c>
    </row>
    <row r="2142" spans="1:5" hidden="1" x14ac:dyDescent="0.25">
      <c r="A2142" t="s">
        <v>420</v>
      </c>
      <c r="B2142" t="s">
        <v>2094</v>
      </c>
    </row>
    <row r="2143" spans="1:5" hidden="1" x14ac:dyDescent="0.25">
      <c r="A2143" t="s">
        <v>423</v>
      </c>
      <c r="B2143" t="s">
        <v>2095</v>
      </c>
    </row>
    <row r="2144" spans="1:5" hidden="1" x14ac:dyDescent="0.25">
      <c r="A2144" t="s">
        <v>420</v>
      </c>
      <c r="B2144" t="s">
        <v>2096</v>
      </c>
    </row>
    <row r="2145" spans="1:5" hidden="1" x14ac:dyDescent="0.25">
      <c r="A2145" t="s">
        <v>423</v>
      </c>
      <c r="B2145" t="s">
        <v>2097</v>
      </c>
    </row>
    <row r="2146" spans="1:5" hidden="1" x14ac:dyDescent="0.25">
      <c r="A2146" t="s">
        <v>420</v>
      </c>
      <c r="B2146" t="s">
        <v>2098</v>
      </c>
    </row>
    <row r="2147" spans="1:5" hidden="1" x14ac:dyDescent="0.25">
      <c r="A2147" t="s">
        <v>420</v>
      </c>
      <c r="B2147" t="s">
        <v>2099</v>
      </c>
    </row>
    <row r="2148" spans="1:5" hidden="1" x14ac:dyDescent="0.25">
      <c r="A2148" t="s">
        <v>424</v>
      </c>
      <c r="B2148" t="s">
        <v>2100</v>
      </c>
    </row>
    <row r="2149" spans="1:5" hidden="1" x14ac:dyDescent="0.25">
      <c r="A2149">
        <v>97.241022000000001</v>
      </c>
      <c r="B2149">
        <v>97.389353999999997</v>
      </c>
      <c r="C2149">
        <v>0.238846</v>
      </c>
      <c r="D2149">
        <v>488.87</v>
      </c>
      <c r="E2149">
        <f>D2149-D2136</f>
        <v>32.12700000000001</v>
      </c>
    </row>
    <row r="2150" spans="1:5" hidden="1" x14ac:dyDescent="0.25">
      <c r="A2150" t="s">
        <v>20</v>
      </c>
    </row>
    <row r="2151" spans="1:5" hidden="1" x14ac:dyDescent="0.25">
      <c r="A2151">
        <v>15000</v>
      </c>
      <c r="B2151">
        <v>3.1525529150489701E-3</v>
      </c>
      <c r="C2151">
        <v>4.4187326291164997</v>
      </c>
      <c r="D2151">
        <v>1.5038844673098499</v>
      </c>
      <c r="E2151">
        <v>0.56468611800646695</v>
      </c>
    </row>
    <row r="2152" spans="1:5" hidden="1" x14ac:dyDescent="0.25">
      <c r="A2152" t="s">
        <v>420</v>
      </c>
      <c r="B2152" t="s">
        <v>2101</v>
      </c>
    </row>
    <row r="2153" spans="1:5" hidden="1" x14ac:dyDescent="0.25">
      <c r="A2153" t="s">
        <v>420</v>
      </c>
      <c r="B2153" t="s">
        <v>2102</v>
      </c>
    </row>
    <row r="2154" spans="1:5" hidden="1" x14ac:dyDescent="0.25">
      <c r="A2154" t="s">
        <v>420</v>
      </c>
      <c r="B2154" t="s">
        <v>2103</v>
      </c>
    </row>
    <row r="2155" spans="1:5" hidden="1" x14ac:dyDescent="0.25">
      <c r="A2155" t="s">
        <v>420</v>
      </c>
      <c r="B2155" t="s">
        <v>2104</v>
      </c>
    </row>
    <row r="2156" spans="1:5" hidden="1" x14ac:dyDescent="0.25">
      <c r="A2156" t="s">
        <v>420</v>
      </c>
      <c r="B2156" t="s">
        <v>2105</v>
      </c>
    </row>
    <row r="2157" spans="1:5" hidden="1" x14ac:dyDescent="0.25">
      <c r="A2157" t="s">
        <v>425</v>
      </c>
      <c r="B2157" t="s">
        <v>2106</v>
      </c>
    </row>
    <row r="2158" spans="1:5" hidden="1" x14ac:dyDescent="0.25">
      <c r="A2158" t="s">
        <v>423</v>
      </c>
      <c r="B2158" t="s">
        <v>2107</v>
      </c>
    </row>
    <row r="2159" spans="1:5" hidden="1" x14ac:dyDescent="0.25">
      <c r="A2159" t="s">
        <v>420</v>
      </c>
      <c r="B2159" t="s">
        <v>2108</v>
      </c>
    </row>
    <row r="2160" spans="1:5" hidden="1" x14ac:dyDescent="0.25">
      <c r="A2160" t="s">
        <v>423</v>
      </c>
      <c r="B2160" t="s">
        <v>2109</v>
      </c>
    </row>
    <row r="2161" spans="1:5" hidden="1" x14ac:dyDescent="0.25">
      <c r="A2161" t="s">
        <v>420</v>
      </c>
      <c r="B2161" t="s">
        <v>2110</v>
      </c>
    </row>
    <row r="2162" spans="1:5" hidden="1" x14ac:dyDescent="0.25">
      <c r="A2162">
        <v>97.241022000000001</v>
      </c>
      <c r="B2162">
        <v>98.094064000000003</v>
      </c>
      <c r="C2162">
        <v>2.3607079999999998</v>
      </c>
      <c r="D2162">
        <v>526.029</v>
      </c>
      <c r="E2162">
        <f>D2162-D2149</f>
        <v>37.158999999999992</v>
      </c>
    </row>
    <row r="2163" spans="1:5" hidden="1" x14ac:dyDescent="0.25">
      <c r="A2163" t="s">
        <v>21</v>
      </c>
    </row>
    <row r="2164" spans="1:5" hidden="1" x14ac:dyDescent="0.25">
      <c r="A2164">
        <v>19000</v>
      </c>
      <c r="B2164">
        <v>6.6232717477560004E-3</v>
      </c>
      <c r="C2164">
        <v>3.4200831995023302</v>
      </c>
      <c r="D2164">
        <v>4.6050977671692097</v>
      </c>
      <c r="E2164">
        <v>0.80359141429083003</v>
      </c>
    </row>
    <row r="2165" spans="1:5" hidden="1" x14ac:dyDescent="0.25">
      <c r="A2165" t="s">
        <v>420</v>
      </c>
      <c r="B2165" t="s">
        <v>2111</v>
      </c>
    </row>
    <row r="2166" spans="1:5" hidden="1" x14ac:dyDescent="0.25">
      <c r="A2166" t="s">
        <v>423</v>
      </c>
      <c r="B2166" t="s">
        <v>2112</v>
      </c>
    </row>
    <row r="2167" spans="1:5" hidden="1" x14ac:dyDescent="0.25">
      <c r="A2167" t="s">
        <v>420</v>
      </c>
      <c r="B2167" t="s">
        <v>2113</v>
      </c>
    </row>
    <row r="2168" spans="1:5" hidden="1" x14ac:dyDescent="0.25">
      <c r="A2168" t="s">
        <v>421</v>
      </c>
      <c r="B2168" t="s">
        <v>2114</v>
      </c>
    </row>
    <row r="2169" spans="1:5" hidden="1" x14ac:dyDescent="0.25">
      <c r="A2169" t="s">
        <v>420</v>
      </c>
      <c r="B2169" t="s">
        <v>2115</v>
      </c>
    </row>
    <row r="2170" spans="1:5" hidden="1" x14ac:dyDescent="0.25">
      <c r="A2170" t="s">
        <v>421</v>
      </c>
      <c r="B2170" t="s">
        <v>2116</v>
      </c>
    </row>
    <row r="2171" spans="1:5" hidden="1" x14ac:dyDescent="0.25">
      <c r="A2171" t="s">
        <v>422</v>
      </c>
      <c r="B2171" t="s">
        <v>2117</v>
      </c>
    </row>
    <row r="2172" spans="1:5" hidden="1" x14ac:dyDescent="0.25">
      <c r="A2172" t="s">
        <v>420</v>
      </c>
      <c r="B2172" t="s">
        <v>2118</v>
      </c>
    </row>
    <row r="2173" spans="1:5" hidden="1" x14ac:dyDescent="0.25">
      <c r="A2173" t="s">
        <v>420</v>
      </c>
      <c r="B2173" t="s">
        <v>2119</v>
      </c>
    </row>
    <row r="2174" spans="1:5" hidden="1" x14ac:dyDescent="0.25">
      <c r="A2174" t="s">
        <v>423</v>
      </c>
      <c r="B2174" t="s">
        <v>2120</v>
      </c>
    </row>
    <row r="2175" spans="1:5" hidden="1" x14ac:dyDescent="0.25">
      <c r="A2175">
        <v>97.241022000000001</v>
      </c>
      <c r="B2175">
        <v>99.186895000000007</v>
      </c>
      <c r="C2175">
        <v>2.9134250000000002</v>
      </c>
      <c r="D2175">
        <v>610.61199999999997</v>
      </c>
      <c r="E2175">
        <f>D2175-D2162</f>
        <v>84.58299999999997</v>
      </c>
    </row>
    <row r="2176" spans="1:5" hidden="1" x14ac:dyDescent="0.25">
      <c r="A2176" t="s">
        <v>22</v>
      </c>
    </row>
    <row r="2177" spans="1:5" hidden="1" x14ac:dyDescent="0.25">
      <c r="A2177">
        <v>11000</v>
      </c>
      <c r="B2177">
        <v>1.1483985711513299E-3</v>
      </c>
      <c r="C2177">
        <v>2.9018196907285598</v>
      </c>
      <c r="D2177">
        <v>3.82105870355675</v>
      </c>
      <c r="E2177">
        <v>0.79538152218063796</v>
      </c>
    </row>
    <row r="2178" spans="1:5" hidden="1" x14ac:dyDescent="0.25">
      <c r="A2178" t="s">
        <v>426</v>
      </c>
      <c r="B2178" t="s">
        <v>2121</v>
      </c>
    </row>
    <row r="2179" spans="1:5" hidden="1" x14ac:dyDescent="0.25">
      <c r="A2179" t="s">
        <v>420</v>
      </c>
      <c r="B2179" t="s">
        <v>2122</v>
      </c>
    </row>
    <row r="2180" spans="1:5" hidden="1" x14ac:dyDescent="0.25">
      <c r="A2180" t="s">
        <v>423</v>
      </c>
      <c r="B2180" t="s">
        <v>2123</v>
      </c>
    </row>
    <row r="2181" spans="1:5" hidden="1" x14ac:dyDescent="0.25">
      <c r="A2181" t="s">
        <v>420</v>
      </c>
      <c r="B2181" t="s">
        <v>2124</v>
      </c>
    </row>
    <row r="2182" spans="1:5" hidden="1" x14ac:dyDescent="0.25">
      <c r="A2182" t="s">
        <v>423</v>
      </c>
      <c r="B2182" t="s">
        <v>2125</v>
      </c>
    </row>
    <row r="2183" spans="1:5" hidden="1" x14ac:dyDescent="0.25">
      <c r="A2183" t="s">
        <v>420</v>
      </c>
      <c r="B2183" t="s">
        <v>2126</v>
      </c>
    </row>
    <row r="2184" spans="1:5" hidden="1" x14ac:dyDescent="0.25">
      <c r="A2184" t="s">
        <v>420</v>
      </c>
      <c r="B2184" t="s">
        <v>2127</v>
      </c>
    </row>
    <row r="2185" spans="1:5" hidden="1" x14ac:dyDescent="0.25">
      <c r="A2185" t="s">
        <v>420</v>
      </c>
      <c r="B2185" t="s">
        <v>2128</v>
      </c>
    </row>
    <row r="2186" spans="1:5" hidden="1" x14ac:dyDescent="0.25">
      <c r="A2186" t="s">
        <v>420</v>
      </c>
      <c r="B2186" t="s">
        <v>2129</v>
      </c>
    </row>
    <row r="2187" spans="1:5" hidden="1" x14ac:dyDescent="0.25">
      <c r="A2187" t="s">
        <v>423</v>
      </c>
      <c r="B2187" t="s">
        <v>2130</v>
      </c>
    </row>
    <row r="2188" spans="1:5" hidden="1" x14ac:dyDescent="0.25">
      <c r="A2188">
        <v>97.241022000000001</v>
      </c>
      <c r="B2188">
        <v>98.016750999999999</v>
      </c>
      <c r="C2188">
        <v>1.948334</v>
      </c>
      <c r="D2188">
        <v>761.375</v>
      </c>
      <c r="E2188">
        <f>D2188-D2175</f>
        <v>150.76300000000003</v>
      </c>
    </row>
    <row r="2189" spans="1:5" hidden="1" x14ac:dyDescent="0.25">
      <c r="A2189" t="s">
        <v>23</v>
      </c>
    </row>
    <row r="2190" spans="1:5" hidden="1" x14ac:dyDescent="0.25">
      <c r="A2190">
        <v>13000</v>
      </c>
      <c r="B2190">
        <v>9.4506100826373101E-3</v>
      </c>
      <c r="C2190">
        <v>2.1570278222523802</v>
      </c>
      <c r="D2190">
        <v>3.4639733641502</v>
      </c>
      <c r="E2190">
        <v>0.48378803105826501</v>
      </c>
    </row>
    <row r="2191" spans="1:5" hidden="1" x14ac:dyDescent="0.25">
      <c r="A2191" t="s">
        <v>420</v>
      </c>
      <c r="B2191" t="s">
        <v>2131</v>
      </c>
    </row>
    <row r="2192" spans="1:5" hidden="1" x14ac:dyDescent="0.25">
      <c r="A2192" t="s">
        <v>427</v>
      </c>
      <c r="B2192" t="s">
        <v>2132</v>
      </c>
    </row>
    <row r="2193" spans="1:5" hidden="1" x14ac:dyDescent="0.25">
      <c r="A2193" t="s">
        <v>420</v>
      </c>
      <c r="B2193" t="s">
        <v>2133</v>
      </c>
    </row>
    <row r="2194" spans="1:5" hidden="1" x14ac:dyDescent="0.25">
      <c r="A2194" t="s">
        <v>428</v>
      </c>
      <c r="B2194" t="s">
        <v>2134</v>
      </c>
    </row>
    <row r="2195" spans="1:5" hidden="1" x14ac:dyDescent="0.25">
      <c r="A2195" t="s">
        <v>423</v>
      </c>
      <c r="B2195" t="s">
        <v>2135</v>
      </c>
    </row>
    <row r="2196" spans="1:5" hidden="1" x14ac:dyDescent="0.25">
      <c r="A2196" t="s">
        <v>420</v>
      </c>
      <c r="B2196" t="s">
        <v>2136</v>
      </c>
    </row>
    <row r="2197" spans="1:5" hidden="1" x14ac:dyDescent="0.25">
      <c r="A2197" t="s">
        <v>420</v>
      </c>
      <c r="B2197" t="s">
        <v>2137</v>
      </c>
    </row>
    <row r="2198" spans="1:5" hidden="1" x14ac:dyDescent="0.25">
      <c r="A2198" t="s">
        <v>420</v>
      </c>
      <c r="B2198" t="s">
        <v>2138</v>
      </c>
    </row>
    <row r="2199" spans="1:5" hidden="1" x14ac:dyDescent="0.25">
      <c r="A2199" t="s">
        <v>420</v>
      </c>
      <c r="B2199" t="s">
        <v>2139</v>
      </c>
    </row>
    <row r="2200" spans="1:5" hidden="1" x14ac:dyDescent="0.25">
      <c r="A2200" t="s">
        <v>429</v>
      </c>
      <c r="B2200" t="s">
        <v>2140</v>
      </c>
    </row>
    <row r="2201" spans="1:5" hidden="1" x14ac:dyDescent="0.25">
      <c r="A2201">
        <v>97.241022000000001</v>
      </c>
      <c r="B2201">
        <v>100.327701</v>
      </c>
      <c r="C2201">
        <v>6.9830560000000004</v>
      </c>
      <c r="D2201">
        <v>842.01300000000003</v>
      </c>
      <c r="E2201">
        <f>D2201-D2188</f>
        <v>80.638000000000034</v>
      </c>
    </row>
    <row r="2202" spans="1:5" hidden="1" x14ac:dyDescent="0.25">
      <c r="A2202" t="s">
        <v>24</v>
      </c>
    </row>
    <row r="2203" spans="1:5" hidden="1" x14ac:dyDescent="0.25">
      <c r="A2203">
        <v>19000</v>
      </c>
      <c r="B2203">
        <v>3.8340995134537401E-3</v>
      </c>
      <c r="C2203">
        <v>4.8002685410106398</v>
      </c>
      <c r="D2203">
        <v>2.1563578930433298</v>
      </c>
      <c r="E2203">
        <v>0.85056284284854899</v>
      </c>
    </row>
    <row r="2204" spans="1:5" hidden="1" x14ac:dyDescent="0.25">
      <c r="A2204" t="s">
        <v>420</v>
      </c>
      <c r="B2204" t="s">
        <v>2141</v>
      </c>
    </row>
    <row r="2205" spans="1:5" hidden="1" x14ac:dyDescent="0.25">
      <c r="A2205" t="s">
        <v>423</v>
      </c>
      <c r="B2205" t="s">
        <v>2142</v>
      </c>
    </row>
    <row r="2206" spans="1:5" hidden="1" x14ac:dyDescent="0.25">
      <c r="A2206" t="s">
        <v>427</v>
      </c>
      <c r="B2206" t="s">
        <v>2143</v>
      </c>
    </row>
    <row r="2207" spans="1:5" hidden="1" x14ac:dyDescent="0.25">
      <c r="A2207" t="s">
        <v>423</v>
      </c>
      <c r="B2207" t="s">
        <v>2144</v>
      </c>
    </row>
    <row r="2208" spans="1:5" hidden="1" x14ac:dyDescent="0.25">
      <c r="A2208" t="s">
        <v>420</v>
      </c>
      <c r="B2208" t="s">
        <v>2145</v>
      </c>
    </row>
    <row r="2209" spans="1:5" hidden="1" x14ac:dyDescent="0.25">
      <c r="A2209" t="s">
        <v>422</v>
      </c>
      <c r="B2209" t="s">
        <v>2146</v>
      </c>
    </row>
    <row r="2210" spans="1:5" hidden="1" x14ac:dyDescent="0.25">
      <c r="A2210" t="s">
        <v>423</v>
      </c>
      <c r="B2210" t="s">
        <v>2147</v>
      </c>
    </row>
    <row r="2211" spans="1:5" hidden="1" x14ac:dyDescent="0.25">
      <c r="A2211" t="s">
        <v>423</v>
      </c>
      <c r="B2211" t="s">
        <v>2148</v>
      </c>
    </row>
    <row r="2212" spans="1:5" hidden="1" x14ac:dyDescent="0.25">
      <c r="A2212" t="s">
        <v>422</v>
      </c>
      <c r="B2212" t="s">
        <v>2149</v>
      </c>
    </row>
    <row r="2213" spans="1:5" hidden="1" x14ac:dyDescent="0.25">
      <c r="A2213" t="s">
        <v>422</v>
      </c>
      <c r="B2213" t="s">
        <v>2150</v>
      </c>
    </row>
    <row r="2214" spans="1:5" hidden="1" x14ac:dyDescent="0.25">
      <c r="A2214">
        <v>97.241022000000001</v>
      </c>
      <c r="B2214">
        <v>100.03465</v>
      </c>
      <c r="C2214">
        <v>3.2126649999999999</v>
      </c>
      <c r="D2214">
        <v>906.93499999999995</v>
      </c>
      <c r="E2214">
        <f>D2214-D2201</f>
        <v>64.921999999999912</v>
      </c>
    </row>
    <row r="2215" spans="1:5" hidden="1" x14ac:dyDescent="0.25">
      <c r="A2215" t="s">
        <v>25</v>
      </c>
    </row>
    <row r="2216" spans="1:5" hidden="1" x14ac:dyDescent="0.25">
      <c r="A2216">
        <v>11000</v>
      </c>
      <c r="B2216">
        <v>8.2722524423431299E-3</v>
      </c>
      <c r="C2216">
        <v>1.3306580602387199</v>
      </c>
      <c r="D2216">
        <v>0.73947091224768602</v>
      </c>
      <c r="E2216">
        <v>0.32635121457491401</v>
      </c>
    </row>
    <row r="2217" spans="1:5" hidden="1" x14ac:dyDescent="0.25">
      <c r="A2217" t="s">
        <v>420</v>
      </c>
      <c r="B2217" t="s">
        <v>2151</v>
      </c>
    </row>
    <row r="2218" spans="1:5" hidden="1" x14ac:dyDescent="0.25">
      <c r="A2218" t="s">
        <v>420</v>
      </c>
      <c r="B2218" t="s">
        <v>2152</v>
      </c>
    </row>
    <row r="2219" spans="1:5" hidden="1" x14ac:dyDescent="0.25">
      <c r="A2219" t="s">
        <v>420</v>
      </c>
      <c r="B2219" t="s">
        <v>2153</v>
      </c>
    </row>
    <row r="2220" spans="1:5" hidden="1" x14ac:dyDescent="0.25">
      <c r="A2220" t="s">
        <v>420</v>
      </c>
      <c r="B2220" t="s">
        <v>2154</v>
      </c>
    </row>
    <row r="2221" spans="1:5" hidden="1" x14ac:dyDescent="0.25">
      <c r="A2221" t="s">
        <v>420</v>
      </c>
      <c r="B2221" t="s">
        <v>2155</v>
      </c>
    </row>
    <row r="2222" spans="1:5" hidden="1" x14ac:dyDescent="0.25">
      <c r="A2222" t="s">
        <v>420</v>
      </c>
      <c r="B2222" t="s">
        <v>2156</v>
      </c>
    </row>
    <row r="2223" spans="1:5" hidden="1" x14ac:dyDescent="0.25">
      <c r="A2223" t="s">
        <v>420</v>
      </c>
      <c r="B2223" t="s">
        <v>2157</v>
      </c>
    </row>
    <row r="2224" spans="1:5" hidden="1" x14ac:dyDescent="0.25">
      <c r="A2224" t="s">
        <v>420</v>
      </c>
      <c r="B2224" t="s">
        <v>2158</v>
      </c>
    </row>
    <row r="2225" spans="1:5" hidden="1" x14ac:dyDescent="0.25">
      <c r="A2225" t="s">
        <v>420</v>
      </c>
      <c r="B2225" t="s">
        <v>2159</v>
      </c>
    </row>
    <row r="2226" spans="1:5" hidden="1" x14ac:dyDescent="0.25">
      <c r="A2226" t="s">
        <v>420</v>
      </c>
      <c r="B2226" t="s">
        <v>2160</v>
      </c>
    </row>
    <row r="2227" spans="1:5" hidden="1" x14ac:dyDescent="0.25">
      <c r="A2227">
        <v>97.241022000000001</v>
      </c>
      <c r="B2227">
        <v>97.241022000000001</v>
      </c>
      <c r="C2227">
        <v>0</v>
      </c>
      <c r="D2227">
        <v>930.98</v>
      </c>
      <c r="E2227">
        <f>D2227-D2214</f>
        <v>24.045000000000073</v>
      </c>
    </row>
    <row r="2228" spans="1:5" hidden="1" x14ac:dyDescent="0.25">
      <c r="A2228" t="s">
        <v>26</v>
      </c>
    </row>
    <row r="2229" spans="1:5" hidden="1" x14ac:dyDescent="0.25">
      <c r="A2229">
        <v>16000</v>
      </c>
      <c r="B2229" s="50">
        <v>5.3292247045834797E-4</v>
      </c>
      <c r="C2229">
        <v>3.1479549345856701</v>
      </c>
      <c r="D2229">
        <v>1.12483528299794</v>
      </c>
      <c r="E2229">
        <v>0.743482148537292</v>
      </c>
    </row>
    <row r="2230" spans="1:5" hidden="1" x14ac:dyDescent="0.25">
      <c r="A2230" t="s">
        <v>422</v>
      </c>
      <c r="B2230" t="s">
        <v>2161</v>
      </c>
    </row>
    <row r="2231" spans="1:5" hidden="1" x14ac:dyDescent="0.25">
      <c r="A2231" t="s">
        <v>420</v>
      </c>
      <c r="B2231" t="s">
        <v>2162</v>
      </c>
    </row>
    <row r="2232" spans="1:5" hidden="1" x14ac:dyDescent="0.25">
      <c r="A2232" t="s">
        <v>420</v>
      </c>
      <c r="B2232" t="s">
        <v>2163</v>
      </c>
    </row>
    <row r="2233" spans="1:5" hidden="1" x14ac:dyDescent="0.25">
      <c r="A2233" t="s">
        <v>420</v>
      </c>
      <c r="B2233" t="s">
        <v>2164</v>
      </c>
    </row>
    <row r="2234" spans="1:5" hidden="1" x14ac:dyDescent="0.25">
      <c r="A2234" t="s">
        <v>420</v>
      </c>
      <c r="B2234" t="s">
        <v>2165</v>
      </c>
    </row>
    <row r="2235" spans="1:5" hidden="1" x14ac:dyDescent="0.25">
      <c r="A2235" t="s">
        <v>420</v>
      </c>
      <c r="B2235" t="s">
        <v>2166</v>
      </c>
    </row>
    <row r="2236" spans="1:5" hidden="1" x14ac:dyDescent="0.25">
      <c r="A2236" t="s">
        <v>420</v>
      </c>
      <c r="B2236" t="s">
        <v>2167</v>
      </c>
    </row>
    <row r="2237" spans="1:5" hidden="1" x14ac:dyDescent="0.25">
      <c r="A2237" t="s">
        <v>420</v>
      </c>
      <c r="B2237" t="s">
        <v>2168</v>
      </c>
    </row>
    <row r="2238" spans="1:5" hidden="1" x14ac:dyDescent="0.25">
      <c r="A2238" t="s">
        <v>420</v>
      </c>
      <c r="B2238" t="s">
        <v>2169</v>
      </c>
    </row>
    <row r="2239" spans="1:5" hidden="1" x14ac:dyDescent="0.25">
      <c r="A2239" t="s">
        <v>420</v>
      </c>
      <c r="B2239" t="s">
        <v>2170</v>
      </c>
    </row>
    <row r="2240" spans="1:5" hidden="1" x14ac:dyDescent="0.25">
      <c r="A2240">
        <v>97.241022000000001</v>
      </c>
      <c r="B2240">
        <v>97.856354999999994</v>
      </c>
      <c r="C2240">
        <v>1.9458530000000001</v>
      </c>
      <c r="D2240">
        <v>953.822</v>
      </c>
      <c r="E2240">
        <f>D2240-D2227</f>
        <v>22.841999999999985</v>
      </c>
    </row>
    <row r="2241" spans="1:5" hidden="1" x14ac:dyDescent="0.25">
      <c r="A2241" t="s">
        <v>27</v>
      </c>
    </row>
    <row r="2242" spans="1:5" hidden="1" x14ac:dyDescent="0.25">
      <c r="A2242">
        <v>15000</v>
      </c>
      <c r="B2242">
        <v>9.5101283399079105E-3</v>
      </c>
      <c r="C2242">
        <v>1.0624455317789601</v>
      </c>
      <c r="D2242">
        <v>1.42037837079333</v>
      </c>
      <c r="E2242">
        <v>0.56693648746212599</v>
      </c>
    </row>
    <row r="2243" spans="1:5" hidden="1" x14ac:dyDescent="0.25">
      <c r="A2243" t="s">
        <v>420</v>
      </c>
      <c r="B2243" t="s">
        <v>2171</v>
      </c>
    </row>
    <row r="2244" spans="1:5" hidden="1" x14ac:dyDescent="0.25">
      <c r="A2244" t="s">
        <v>420</v>
      </c>
      <c r="B2244" t="s">
        <v>2172</v>
      </c>
    </row>
    <row r="2245" spans="1:5" hidden="1" x14ac:dyDescent="0.25">
      <c r="A2245" t="s">
        <v>423</v>
      </c>
      <c r="B2245" t="s">
        <v>2173</v>
      </c>
    </row>
    <row r="2246" spans="1:5" hidden="1" x14ac:dyDescent="0.25">
      <c r="A2246" t="s">
        <v>420</v>
      </c>
      <c r="B2246" t="s">
        <v>2174</v>
      </c>
    </row>
    <row r="2247" spans="1:5" hidden="1" x14ac:dyDescent="0.25">
      <c r="A2247" t="s">
        <v>420</v>
      </c>
      <c r="B2247" t="s">
        <v>2175</v>
      </c>
    </row>
    <row r="2248" spans="1:5" hidden="1" x14ac:dyDescent="0.25">
      <c r="A2248" t="s">
        <v>420</v>
      </c>
      <c r="B2248" t="s">
        <v>2176</v>
      </c>
    </row>
    <row r="2249" spans="1:5" hidden="1" x14ac:dyDescent="0.25">
      <c r="A2249" t="s">
        <v>420</v>
      </c>
      <c r="B2249" t="s">
        <v>2177</v>
      </c>
    </row>
    <row r="2250" spans="1:5" hidden="1" x14ac:dyDescent="0.25">
      <c r="A2250" t="s">
        <v>420</v>
      </c>
      <c r="B2250" t="s">
        <v>2178</v>
      </c>
    </row>
    <row r="2251" spans="1:5" hidden="1" x14ac:dyDescent="0.25">
      <c r="A2251" t="s">
        <v>420</v>
      </c>
      <c r="B2251" t="s">
        <v>2179</v>
      </c>
    </row>
    <row r="2252" spans="1:5" hidden="1" x14ac:dyDescent="0.25">
      <c r="A2252" t="s">
        <v>420</v>
      </c>
      <c r="B2252" t="s">
        <v>2180</v>
      </c>
    </row>
    <row r="2253" spans="1:5" hidden="1" x14ac:dyDescent="0.25">
      <c r="A2253">
        <v>97.241022000000001</v>
      </c>
      <c r="B2253">
        <v>97.290218999999993</v>
      </c>
      <c r="C2253">
        <v>0.15557599999999999</v>
      </c>
      <c r="D2253">
        <v>1004.789</v>
      </c>
      <c r="E2253">
        <f>D2253-D2240</f>
        <v>50.966999999999985</v>
      </c>
    </row>
    <row r="2254" spans="1:5" hidden="1" x14ac:dyDescent="0.25">
      <c r="A2254" t="s">
        <v>28</v>
      </c>
    </row>
    <row r="2255" spans="1:5" hidden="1" x14ac:dyDescent="0.25">
      <c r="A2255">
        <v>16000</v>
      </c>
      <c r="B2255">
        <v>1.0865153384008799E-3</v>
      </c>
      <c r="C2255">
        <v>2.7908254592043602</v>
      </c>
      <c r="D2255">
        <v>1.1235820461360799</v>
      </c>
      <c r="E2255">
        <v>0.90345748593904696</v>
      </c>
    </row>
    <row r="2256" spans="1:5" hidden="1" x14ac:dyDescent="0.25">
      <c r="A2256" t="s">
        <v>420</v>
      </c>
      <c r="B2256" t="s">
        <v>2181</v>
      </c>
    </row>
    <row r="2257" spans="1:5" hidden="1" x14ac:dyDescent="0.25">
      <c r="A2257" t="s">
        <v>420</v>
      </c>
      <c r="B2257" t="s">
        <v>2182</v>
      </c>
    </row>
    <row r="2258" spans="1:5" hidden="1" x14ac:dyDescent="0.25">
      <c r="A2258" t="s">
        <v>420</v>
      </c>
      <c r="B2258" t="s">
        <v>2183</v>
      </c>
    </row>
    <row r="2259" spans="1:5" hidden="1" x14ac:dyDescent="0.25">
      <c r="A2259" t="s">
        <v>423</v>
      </c>
      <c r="B2259" t="s">
        <v>2184</v>
      </c>
    </row>
    <row r="2260" spans="1:5" hidden="1" x14ac:dyDescent="0.25">
      <c r="A2260" t="s">
        <v>420</v>
      </c>
      <c r="B2260" t="s">
        <v>2185</v>
      </c>
    </row>
    <row r="2261" spans="1:5" hidden="1" x14ac:dyDescent="0.25">
      <c r="A2261" t="s">
        <v>420</v>
      </c>
      <c r="B2261" t="s">
        <v>2163</v>
      </c>
    </row>
    <row r="2262" spans="1:5" hidden="1" x14ac:dyDescent="0.25">
      <c r="A2262" t="s">
        <v>420</v>
      </c>
      <c r="B2262" t="s">
        <v>2186</v>
      </c>
    </row>
    <row r="2263" spans="1:5" hidden="1" x14ac:dyDescent="0.25">
      <c r="A2263" t="s">
        <v>420</v>
      </c>
      <c r="B2263" t="s">
        <v>2187</v>
      </c>
    </row>
    <row r="2264" spans="1:5" hidden="1" x14ac:dyDescent="0.25">
      <c r="A2264" t="s">
        <v>420</v>
      </c>
      <c r="B2264" t="s">
        <v>2188</v>
      </c>
    </row>
    <row r="2265" spans="1:5" hidden="1" x14ac:dyDescent="0.25">
      <c r="A2265" t="s">
        <v>420</v>
      </c>
      <c r="B2265" t="s">
        <v>2189</v>
      </c>
    </row>
    <row r="2266" spans="1:5" hidden="1" x14ac:dyDescent="0.25">
      <c r="A2266">
        <v>97.241022000000001</v>
      </c>
      <c r="B2266">
        <v>97.290218999999993</v>
      </c>
      <c r="C2266">
        <v>0.15557599999999999</v>
      </c>
      <c r="D2266">
        <v>1027.24</v>
      </c>
      <c r="E2266">
        <f>D2266-D2253</f>
        <v>22.451000000000022</v>
      </c>
    </row>
    <row r="2267" spans="1:5" hidden="1" x14ac:dyDescent="0.25">
      <c r="A2267" t="s">
        <v>29</v>
      </c>
    </row>
    <row r="2268" spans="1:5" hidden="1" x14ac:dyDescent="0.25">
      <c r="A2268">
        <v>17000</v>
      </c>
      <c r="B2268">
        <v>8.8855085398831194E-3</v>
      </c>
      <c r="C2268">
        <v>4.0851654886939803</v>
      </c>
      <c r="D2268">
        <v>2.18547446091977</v>
      </c>
      <c r="E2268">
        <v>0.83928963055095096</v>
      </c>
    </row>
    <row r="2269" spans="1:5" hidden="1" x14ac:dyDescent="0.25">
      <c r="A2269" t="s">
        <v>420</v>
      </c>
      <c r="B2269" t="s">
        <v>2190</v>
      </c>
    </row>
    <row r="2270" spans="1:5" hidden="1" x14ac:dyDescent="0.25">
      <c r="A2270" t="s">
        <v>420</v>
      </c>
      <c r="B2270" t="s">
        <v>2191</v>
      </c>
    </row>
    <row r="2271" spans="1:5" hidden="1" x14ac:dyDescent="0.25">
      <c r="A2271" t="s">
        <v>420</v>
      </c>
      <c r="B2271" t="s">
        <v>2192</v>
      </c>
    </row>
    <row r="2272" spans="1:5" hidden="1" x14ac:dyDescent="0.25">
      <c r="A2272" t="s">
        <v>422</v>
      </c>
      <c r="B2272" t="s">
        <v>2193</v>
      </c>
    </row>
    <row r="2273" spans="1:5" hidden="1" x14ac:dyDescent="0.25">
      <c r="A2273" t="s">
        <v>422</v>
      </c>
      <c r="B2273" t="s">
        <v>2194</v>
      </c>
    </row>
    <row r="2274" spans="1:5" hidden="1" x14ac:dyDescent="0.25">
      <c r="A2274" t="s">
        <v>425</v>
      </c>
      <c r="B2274" t="s">
        <v>2195</v>
      </c>
    </row>
    <row r="2275" spans="1:5" hidden="1" x14ac:dyDescent="0.25">
      <c r="A2275" t="s">
        <v>422</v>
      </c>
      <c r="B2275" t="s">
        <v>2196</v>
      </c>
    </row>
    <row r="2276" spans="1:5" hidden="1" x14ac:dyDescent="0.25">
      <c r="A2276" t="s">
        <v>423</v>
      </c>
      <c r="B2276" t="s">
        <v>2197</v>
      </c>
    </row>
    <row r="2277" spans="1:5" hidden="1" x14ac:dyDescent="0.25">
      <c r="A2277" t="s">
        <v>423</v>
      </c>
      <c r="B2277" t="s">
        <v>2198</v>
      </c>
    </row>
    <row r="2278" spans="1:5" hidden="1" x14ac:dyDescent="0.25">
      <c r="A2278" t="s">
        <v>420</v>
      </c>
      <c r="B2278" t="s">
        <v>2199</v>
      </c>
    </row>
    <row r="2279" spans="1:5" hidden="1" x14ac:dyDescent="0.25">
      <c r="A2279">
        <v>97.241022000000001</v>
      </c>
      <c r="B2279">
        <v>99.940061999999998</v>
      </c>
      <c r="C2279">
        <v>3.3027829999999998</v>
      </c>
      <c r="D2279">
        <v>1076.337</v>
      </c>
      <c r="E2279">
        <f>D2279-D2266</f>
        <v>49.09699999999998</v>
      </c>
    </row>
    <row r="2280" spans="1:5" hidden="1" x14ac:dyDescent="0.25">
      <c r="A2280" t="s">
        <v>30</v>
      </c>
    </row>
    <row r="2281" spans="1:5" hidden="1" x14ac:dyDescent="0.25">
      <c r="A2281">
        <v>18000</v>
      </c>
      <c r="B2281">
        <v>7.4856215932820099E-3</v>
      </c>
      <c r="C2281">
        <v>4.5102076789625096</v>
      </c>
      <c r="D2281">
        <v>0.84942317412124702</v>
      </c>
      <c r="E2281">
        <v>0.71853769254150801</v>
      </c>
    </row>
    <row r="2282" spans="1:5" hidden="1" x14ac:dyDescent="0.25">
      <c r="A2282" t="s">
        <v>420</v>
      </c>
      <c r="B2282" t="s">
        <v>2200</v>
      </c>
    </row>
    <row r="2283" spans="1:5" hidden="1" x14ac:dyDescent="0.25">
      <c r="A2283" t="s">
        <v>420</v>
      </c>
      <c r="B2283" t="s">
        <v>2201</v>
      </c>
    </row>
    <row r="2284" spans="1:5" hidden="1" x14ac:dyDescent="0.25">
      <c r="A2284" t="s">
        <v>420</v>
      </c>
      <c r="B2284" t="s">
        <v>2202</v>
      </c>
    </row>
    <row r="2285" spans="1:5" hidden="1" x14ac:dyDescent="0.25">
      <c r="A2285" t="s">
        <v>420</v>
      </c>
      <c r="B2285" t="s">
        <v>2203</v>
      </c>
    </row>
    <row r="2286" spans="1:5" hidden="1" x14ac:dyDescent="0.25">
      <c r="A2286" t="s">
        <v>420</v>
      </c>
      <c r="B2286" t="s">
        <v>2204</v>
      </c>
    </row>
    <row r="2287" spans="1:5" hidden="1" x14ac:dyDescent="0.25">
      <c r="A2287" t="s">
        <v>420</v>
      </c>
      <c r="B2287" t="s">
        <v>2205</v>
      </c>
    </row>
    <row r="2288" spans="1:5" hidden="1" x14ac:dyDescent="0.25">
      <c r="A2288" t="s">
        <v>420</v>
      </c>
      <c r="B2288" t="s">
        <v>2206</v>
      </c>
    </row>
    <row r="2289" spans="1:5" hidden="1" x14ac:dyDescent="0.25">
      <c r="A2289" t="s">
        <v>420</v>
      </c>
      <c r="B2289" t="s">
        <v>2207</v>
      </c>
    </row>
    <row r="2290" spans="1:5" hidden="1" x14ac:dyDescent="0.25">
      <c r="A2290" t="s">
        <v>420</v>
      </c>
      <c r="B2290" t="s">
        <v>2208</v>
      </c>
    </row>
    <row r="2291" spans="1:5" hidden="1" x14ac:dyDescent="0.25">
      <c r="A2291" t="s">
        <v>420</v>
      </c>
      <c r="B2291" t="s">
        <v>2209</v>
      </c>
    </row>
    <row r="2292" spans="1:5" hidden="1" x14ac:dyDescent="0.25">
      <c r="A2292">
        <v>97.241022000000001</v>
      </c>
      <c r="B2292">
        <v>97.241022000000001</v>
      </c>
      <c r="C2292">
        <v>0</v>
      </c>
      <c r="D2292">
        <v>1099.7639999999999</v>
      </c>
      <c r="E2292">
        <f>D2292-D2279</f>
        <v>23.426999999999907</v>
      </c>
    </row>
    <row r="2293" spans="1:5" hidden="1" x14ac:dyDescent="0.25">
      <c r="A2293" t="s">
        <v>31</v>
      </c>
    </row>
    <row r="2294" spans="1:5" hidden="1" x14ac:dyDescent="0.25">
      <c r="A2294">
        <v>13000</v>
      </c>
      <c r="B2294">
        <v>1.27830033981077E-3</v>
      </c>
      <c r="C2294">
        <v>2.0400335217781298</v>
      </c>
      <c r="D2294">
        <v>2.0901476954518099</v>
      </c>
      <c r="E2294">
        <v>0.92513613155593899</v>
      </c>
    </row>
    <row r="2295" spans="1:5" hidden="1" x14ac:dyDescent="0.25">
      <c r="A2295" t="s">
        <v>422</v>
      </c>
      <c r="B2295" t="s">
        <v>2210</v>
      </c>
    </row>
    <row r="2296" spans="1:5" hidden="1" x14ac:dyDescent="0.25">
      <c r="A2296" t="s">
        <v>420</v>
      </c>
      <c r="B2296" t="s">
        <v>2211</v>
      </c>
    </row>
    <row r="2297" spans="1:5" hidden="1" x14ac:dyDescent="0.25">
      <c r="A2297" t="s">
        <v>420</v>
      </c>
      <c r="B2297" t="s">
        <v>2212</v>
      </c>
    </row>
    <row r="2298" spans="1:5" hidden="1" x14ac:dyDescent="0.25">
      <c r="A2298" t="s">
        <v>427</v>
      </c>
      <c r="B2298" t="s">
        <v>2213</v>
      </c>
    </row>
    <row r="2299" spans="1:5" hidden="1" x14ac:dyDescent="0.25">
      <c r="A2299" t="s">
        <v>422</v>
      </c>
      <c r="B2299" t="s">
        <v>2214</v>
      </c>
    </row>
    <row r="2300" spans="1:5" hidden="1" x14ac:dyDescent="0.25">
      <c r="A2300" t="s">
        <v>427</v>
      </c>
      <c r="B2300" t="s">
        <v>2215</v>
      </c>
    </row>
    <row r="2301" spans="1:5" hidden="1" x14ac:dyDescent="0.25">
      <c r="A2301" t="s">
        <v>420</v>
      </c>
      <c r="B2301" t="s">
        <v>2216</v>
      </c>
    </row>
    <row r="2302" spans="1:5" hidden="1" x14ac:dyDescent="0.25">
      <c r="A2302" t="s">
        <v>420</v>
      </c>
      <c r="B2302" t="s">
        <v>2217</v>
      </c>
    </row>
    <row r="2303" spans="1:5" hidden="1" x14ac:dyDescent="0.25">
      <c r="A2303" t="s">
        <v>423</v>
      </c>
      <c r="B2303" t="s">
        <v>2218</v>
      </c>
    </row>
    <row r="2304" spans="1:5" hidden="1" x14ac:dyDescent="0.25">
      <c r="A2304" t="s">
        <v>422</v>
      </c>
      <c r="B2304" t="s">
        <v>2219</v>
      </c>
    </row>
    <row r="2305" spans="1:5" hidden="1" x14ac:dyDescent="0.25">
      <c r="A2305">
        <v>97.241022000000001</v>
      </c>
      <c r="B2305">
        <v>100.63789800000001</v>
      </c>
      <c r="C2305">
        <v>3.5149979999999998</v>
      </c>
      <c r="D2305">
        <v>1153.0899999999999</v>
      </c>
    </row>
    <row r="2306" spans="1:5" hidden="1" x14ac:dyDescent="0.25">
      <c r="A2306" t="s">
        <v>32</v>
      </c>
    </row>
    <row r="2307" spans="1:5" hidden="1" x14ac:dyDescent="0.25">
      <c r="A2307">
        <v>10000</v>
      </c>
      <c r="B2307">
        <v>5.0658111378889103E-3</v>
      </c>
      <c r="C2307">
        <v>3.3392214823213502</v>
      </c>
      <c r="D2307">
        <v>3.6511261908480201</v>
      </c>
      <c r="E2307">
        <v>0.58130719520426</v>
      </c>
    </row>
    <row r="2308" spans="1:5" hidden="1" x14ac:dyDescent="0.25">
      <c r="A2308" t="s">
        <v>423</v>
      </c>
      <c r="B2308" t="s">
        <v>2220</v>
      </c>
    </row>
    <row r="2309" spans="1:5" hidden="1" x14ac:dyDescent="0.25">
      <c r="A2309" t="s">
        <v>420</v>
      </c>
      <c r="B2309" t="s">
        <v>2221</v>
      </c>
    </row>
    <row r="2310" spans="1:5" hidden="1" x14ac:dyDescent="0.25">
      <c r="A2310" t="s">
        <v>420</v>
      </c>
      <c r="B2310" t="s">
        <v>2222</v>
      </c>
    </row>
    <row r="2311" spans="1:5" hidden="1" x14ac:dyDescent="0.25">
      <c r="A2311" t="s">
        <v>426</v>
      </c>
      <c r="B2311" t="s">
        <v>2223</v>
      </c>
    </row>
    <row r="2312" spans="1:5" hidden="1" x14ac:dyDescent="0.25">
      <c r="A2312" t="s">
        <v>420</v>
      </c>
      <c r="B2312" t="s">
        <v>2224</v>
      </c>
    </row>
    <row r="2313" spans="1:5" hidden="1" x14ac:dyDescent="0.25">
      <c r="A2313" t="s">
        <v>420</v>
      </c>
      <c r="B2313" t="s">
        <v>2225</v>
      </c>
    </row>
    <row r="2314" spans="1:5" hidden="1" x14ac:dyDescent="0.25">
      <c r="A2314" t="s">
        <v>420</v>
      </c>
      <c r="B2314" t="s">
        <v>2226</v>
      </c>
    </row>
    <row r="2315" spans="1:5" hidden="1" x14ac:dyDescent="0.25">
      <c r="A2315" t="s">
        <v>420</v>
      </c>
      <c r="B2315" t="s">
        <v>2227</v>
      </c>
    </row>
    <row r="2316" spans="1:5" hidden="1" x14ac:dyDescent="0.25">
      <c r="A2316" t="s">
        <v>420</v>
      </c>
      <c r="B2316" t="s">
        <v>2228</v>
      </c>
    </row>
    <row r="2317" spans="1:5" hidden="1" x14ac:dyDescent="0.25">
      <c r="A2317" t="s">
        <v>430</v>
      </c>
      <c r="B2317" t="s">
        <v>2229</v>
      </c>
    </row>
    <row r="2318" spans="1:5" hidden="1" x14ac:dyDescent="0.25">
      <c r="A2318">
        <v>97.241022000000001</v>
      </c>
      <c r="B2318">
        <v>98.537155999999996</v>
      </c>
      <c r="C2318">
        <v>2.6074519999999999</v>
      </c>
      <c r="D2318">
        <v>1281.0530000000001</v>
      </c>
      <c r="E2318">
        <f>D2318-D2305</f>
        <v>127.96300000000019</v>
      </c>
    </row>
    <row r="2319" spans="1:5" hidden="1" x14ac:dyDescent="0.25">
      <c r="A2319" t="s">
        <v>33</v>
      </c>
    </row>
    <row r="2320" spans="1:5" hidden="1" x14ac:dyDescent="0.25">
      <c r="A2320">
        <v>12000</v>
      </c>
      <c r="B2320" s="50">
        <v>6.2167258938340003E-4</v>
      </c>
      <c r="C2320">
        <v>3.1403437269925001</v>
      </c>
      <c r="D2320">
        <v>2.94991908500036</v>
      </c>
      <c r="E2320">
        <v>0.71945119575514604</v>
      </c>
    </row>
    <row r="2321" spans="1:5" hidden="1" x14ac:dyDescent="0.25">
      <c r="A2321" t="s">
        <v>420</v>
      </c>
      <c r="B2321" t="s">
        <v>2230</v>
      </c>
    </row>
    <row r="2322" spans="1:5" hidden="1" x14ac:dyDescent="0.25">
      <c r="A2322" t="s">
        <v>420</v>
      </c>
      <c r="B2322" t="s">
        <v>2231</v>
      </c>
    </row>
    <row r="2323" spans="1:5" hidden="1" x14ac:dyDescent="0.25">
      <c r="A2323" t="s">
        <v>420</v>
      </c>
      <c r="B2323" t="s">
        <v>2232</v>
      </c>
    </row>
    <row r="2324" spans="1:5" hidden="1" x14ac:dyDescent="0.25">
      <c r="A2324" t="s">
        <v>427</v>
      </c>
      <c r="B2324" t="s">
        <v>2233</v>
      </c>
    </row>
    <row r="2325" spans="1:5" hidden="1" x14ac:dyDescent="0.25">
      <c r="A2325" t="s">
        <v>420</v>
      </c>
      <c r="B2325" t="s">
        <v>2234</v>
      </c>
    </row>
    <row r="2326" spans="1:5" hidden="1" x14ac:dyDescent="0.25">
      <c r="A2326" t="s">
        <v>420</v>
      </c>
      <c r="B2326" t="s">
        <v>2235</v>
      </c>
    </row>
    <row r="2327" spans="1:5" hidden="1" x14ac:dyDescent="0.25">
      <c r="A2327" t="s">
        <v>420</v>
      </c>
      <c r="B2327" t="s">
        <v>2236</v>
      </c>
    </row>
    <row r="2328" spans="1:5" hidden="1" x14ac:dyDescent="0.25">
      <c r="A2328" t="s">
        <v>424</v>
      </c>
      <c r="B2328" t="s">
        <v>2237</v>
      </c>
    </row>
    <row r="2329" spans="1:5" hidden="1" x14ac:dyDescent="0.25">
      <c r="A2329" t="s">
        <v>420</v>
      </c>
      <c r="B2329" t="s">
        <v>2238</v>
      </c>
    </row>
    <row r="2330" spans="1:5" hidden="1" x14ac:dyDescent="0.25">
      <c r="A2330" t="s">
        <v>420</v>
      </c>
      <c r="B2330" t="s">
        <v>2239</v>
      </c>
    </row>
    <row r="2331" spans="1:5" hidden="1" x14ac:dyDescent="0.25">
      <c r="A2331">
        <v>97.241022000000001</v>
      </c>
      <c r="B2331">
        <v>98.041799999999995</v>
      </c>
      <c r="C2331">
        <v>2.3620390000000002</v>
      </c>
      <c r="D2331">
        <v>1349.654</v>
      </c>
      <c r="E2331">
        <f>D2331-D2318</f>
        <v>68.600999999999885</v>
      </c>
    </row>
    <row r="2332" spans="1:5" hidden="1" x14ac:dyDescent="0.25">
      <c r="A2332" t="s">
        <v>34</v>
      </c>
    </row>
    <row r="2333" spans="1:5" hidden="1" x14ac:dyDescent="0.25">
      <c r="A2333">
        <v>12000</v>
      </c>
      <c r="B2333">
        <v>1.2592398022601801E-3</v>
      </c>
      <c r="C2333">
        <v>3.3401268041311298</v>
      </c>
      <c r="D2333">
        <v>3.9935961646155</v>
      </c>
      <c r="E2333">
        <v>0.54292875777362903</v>
      </c>
    </row>
    <row r="2334" spans="1:5" hidden="1" x14ac:dyDescent="0.25">
      <c r="A2334" t="s">
        <v>422</v>
      </c>
      <c r="B2334" t="s">
        <v>2240</v>
      </c>
    </row>
    <row r="2335" spans="1:5" hidden="1" x14ac:dyDescent="0.25">
      <c r="A2335" t="s">
        <v>420</v>
      </c>
      <c r="B2335" t="s">
        <v>2241</v>
      </c>
    </row>
    <row r="2336" spans="1:5" hidden="1" x14ac:dyDescent="0.25">
      <c r="A2336" t="s">
        <v>420</v>
      </c>
      <c r="B2336" t="s">
        <v>2242</v>
      </c>
    </row>
    <row r="2337" spans="1:5" hidden="1" x14ac:dyDescent="0.25">
      <c r="A2337" t="s">
        <v>420</v>
      </c>
      <c r="B2337" t="s">
        <v>2243</v>
      </c>
    </row>
    <row r="2338" spans="1:5" hidden="1" x14ac:dyDescent="0.25">
      <c r="A2338" t="s">
        <v>420</v>
      </c>
      <c r="B2338" t="s">
        <v>2244</v>
      </c>
    </row>
    <row r="2339" spans="1:5" hidden="1" x14ac:dyDescent="0.25">
      <c r="A2339" t="s">
        <v>420</v>
      </c>
      <c r="B2339" t="s">
        <v>2245</v>
      </c>
    </row>
    <row r="2340" spans="1:5" hidden="1" x14ac:dyDescent="0.25">
      <c r="A2340" t="s">
        <v>420</v>
      </c>
      <c r="B2340" t="s">
        <v>2246</v>
      </c>
    </row>
    <row r="2341" spans="1:5" hidden="1" x14ac:dyDescent="0.25">
      <c r="A2341" t="s">
        <v>420</v>
      </c>
      <c r="B2341" t="s">
        <v>2247</v>
      </c>
    </row>
    <row r="2342" spans="1:5" hidden="1" x14ac:dyDescent="0.25">
      <c r="A2342" t="s">
        <v>420</v>
      </c>
      <c r="B2342" t="s">
        <v>2248</v>
      </c>
    </row>
    <row r="2343" spans="1:5" hidden="1" x14ac:dyDescent="0.25">
      <c r="A2343" t="s">
        <v>420</v>
      </c>
      <c r="B2343" t="s">
        <v>2249</v>
      </c>
    </row>
    <row r="2344" spans="1:5" hidden="1" x14ac:dyDescent="0.25">
      <c r="A2344">
        <v>97.241022000000001</v>
      </c>
      <c r="B2344">
        <v>97.856354999999994</v>
      </c>
      <c r="C2344">
        <v>1.9458530000000001</v>
      </c>
      <c r="D2344">
        <v>1465.8340000000001</v>
      </c>
      <c r="E2344">
        <f>D2344-D2331</f>
        <v>116.18000000000006</v>
      </c>
    </row>
    <row r="2345" spans="1:5" x14ac:dyDescent="0.25">
      <c r="A2345" s="49" t="s">
        <v>35</v>
      </c>
      <c r="B2345" s="49"/>
      <c r="C2345" s="49"/>
      <c r="D2345" s="49"/>
      <c r="E2345" s="49"/>
    </row>
    <row r="2346" spans="1:5" x14ac:dyDescent="0.25">
      <c r="A2346" s="49">
        <v>11000</v>
      </c>
      <c r="B2346" s="49">
        <v>2.6697560487915399E-3</v>
      </c>
      <c r="C2346" s="49">
        <v>1.0226678366525599</v>
      </c>
      <c r="D2346" s="49">
        <v>4.1799951161142698E-2</v>
      </c>
      <c r="E2346" s="49">
        <v>0.35861503440750597</v>
      </c>
    </row>
    <row r="2347" spans="1:5" x14ac:dyDescent="0.25">
      <c r="A2347" s="49" t="s">
        <v>420</v>
      </c>
      <c r="B2347" s="49" t="s">
        <v>2250</v>
      </c>
      <c r="C2347" s="49"/>
      <c r="D2347" s="49"/>
      <c r="E2347" s="49"/>
    </row>
    <row r="2348" spans="1:5" x14ac:dyDescent="0.25">
      <c r="A2348" s="49" t="s">
        <v>420</v>
      </c>
      <c r="B2348" s="49" t="s">
        <v>2251</v>
      </c>
      <c r="C2348" s="49"/>
      <c r="D2348" s="49"/>
      <c r="E2348" s="49"/>
    </row>
    <row r="2349" spans="1:5" x14ac:dyDescent="0.25">
      <c r="A2349" s="49" t="s">
        <v>420</v>
      </c>
      <c r="B2349" s="49" t="s">
        <v>2252</v>
      </c>
      <c r="C2349" s="49"/>
      <c r="D2349" s="49"/>
      <c r="E2349" s="49"/>
    </row>
    <row r="2350" spans="1:5" x14ac:dyDescent="0.25">
      <c r="A2350" s="49" t="s">
        <v>420</v>
      </c>
      <c r="B2350" s="49" t="s">
        <v>2163</v>
      </c>
      <c r="C2350" s="49"/>
      <c r="D2350" s="49"/>
      <c r="E2350" s="49"/>
    </row>
    <row r="2351" spans="1:5" x14ac:dyDescent="0.25">
      <c r="A2351" s="49" t="s">
        <v>420</v>
      </c>
      <c r="B2351" s="49" t="s">
        <v>2253</v>
      </c>
      <c r="C2351" s="49"/>
      <c r="D2351" s="49"/>
      <c r="E2351" s="49"/>
    </row>
    <row r="2352" spans="1:5" x14ac:dyDescent="0.25">
      <c r="A2352" s="49" t="s">
        <v>420</v>
      </c>
      <c r="B2352" s="49" t="s">
        <v>2254</v>
      </c>
      <c r="C2352" s="49"/>
      <c r="D2352" s="49"/>
      <c r="E2352" s="49"/>
    </row>
    <row r="2353" spans="1:5" x14ac:dyDescent="0.25">
      <c r="A2353" s="49" t="s">
        <v>420</v>
      </c>
      <c r="B2353" s="49" t="s">
        <v>2255</v>
      </c>
      <c r="C2353" s="49"/>
      <c r="D2353" s="49"/>
      <c r="E2353" s="49"/>
    </row>
    <row r="2354" spans="1:5" x14ac:dyDescent="0.25">
      <c r="A2354" s="49" t="s">
        <v>420</v>
      </c>
      <c r="B2354" s="49" t="s">
        <v>2256</v>
      </c>
      <c r="C2354" s="49"/>
      <c r="D2354" s="49"/>
      <c r="E2354" s="49"/>
    </row>
    <row r="2355" spans="1:5" x14ac:dyDescent="0.25">
      <c r="A2355" s="49" t="s">
        <v>420</v>
      </c>
      <c r="B2355" s="49" t="s">
        <v>2257</v>
      </c>
      <c r="C2355" s="49"/>
      <c r="D2355" s="49"/>
      <c r="E2355" s="49"/>
    </row>
    <row r="2356" spans="1:5" x14ac:dyDescent="0.25">
      <c r="A2356" s="49" t="s">
        <v>420</v>
      </c>
      <c r="B2356" s="49" t="s">
        <v>2258</v>
      </c>
      <c r="C2356" s="49"/>
      <c r="D2356" s="49"/>
      <c r="E2356" s="49"/>
    </row>
    <row r="2357" spans="1:5" x14ac:dyDescent="0.25">
      <c r="A2357" s="49">
        <v>97.241022000000001</v>
      </c>
      <c r="B2357" s="49">
        <v>97.241022000000001</v>
      </c>
      <c r="C2357" s="49">
        <v>0</v>
      </c>
      <c r="D2357" s="49">
        <v>1480.7950000000001</v>
      </c>
      <c r="E2357" s="49">
        <f>D2357-D2344</f>
        <v>14.961000000000013</v>
      </c>
    </row>
    <row r="2358" spans="1:5" x14ac:dyDescent="0.25">
      <c r="A2358" t="s">
        <v>52</v>
      </c>
    </row>
    <row r="2359" spans="1:5" x14ac:dyDescent="0.25">
      <c r="A2359" t="s">
        <v>53</v>
      </c>
    </row>
    <row r="2360" spans="1:5" hidden="1" x14ac:dyDescent="0.25">
      <c r="A2360" s="48" t="s">
        <v>16</v>
      </c>
    </row>
    <row r="2361" spans="1:5" hidden="1" x14ac:dyDescent="0.25">
      <c r="A2361" s="48">
        <v>14000</v>
      </c>
      <c r="B2361">
        <v>7.7815981631629196E-3</v>
      </c>
      <c r="C2361">
        <v>3.8997653197780102</v>
      </c>
      <c r="D2361">
        <v>3.8645546498074301</v>
      </c>
      <c r="E2361">
        <v>0.87711043434707003</v>
      </c>
    </row>
    <row r="2362" spans="1:5" hidden="1" x14ac:dyDescent="0.25">
      <c r="A2362" s="48" t="s">
        <v>431</v>
      </c>
      <c r="B2362" t="s">
        <v>2259</v>
      </c>
    </row>
    <row r="2363" spans="1:5" hidden="1" x14ac:dyDescent="0.25">
      <c r="A2363" s="48" t="s">
        <v>432</v>
      </c>
      <c r="B2363" t="s">
        <v>2260</v>
      </c>
    </row>
    <row r="2364" spans="1:5" hidden="1" x14ac:dyDescent="0.25">
      <c r="A2364" s="48" t="s">
        <v>433</v>
      </c>
      <c r="B2364" t="s">
        <v>2261</v>
      </c>
    </row>
    <row r="2365" spans="1:5" hidden="1" x14ac:dyDescent="0.25">
      <c r="A2365" s="48" t="s">
        <v>434</v>
      </c>
      <c r="B2365" t="s">
        <v>2262</v>
      </c>
    </row>
    <row r="2366" spans="1:5" hidden="1" x14ac:dyDescent="0.25">
      <c r="A2366" s="48" t="s">
        <v>434</v>
      </c>
      <c r="B2366" t="s">
        <v>2263</v>
      </c>
    </row>
    <row r="2367" spans="1:5" hidden="1" x14ac:dyDescent="0.25">
      <c r="A2367" s="48" t="s">
        <v>434</v>
      </c>
      <c r="B2367" t="s">
        <v>2264</v>
      </c>
    </row>
    <row r="2368" spans="1:5" hidden="1" x14ac:dyDescent="0.25">
      <c r="A2368" s="48" t="s">
        <v>435</v>
      </c>
      <c r="B2368" t="s">
        <v>2265</v>
      </c>
    </row>
    <row r="2369" spans="1:5" hidden="1" x14ac:dyDescent="0.25">
      <c r="A2369" s="48" t="s">
        <v>433</v>
      </c>
      <c r="B2369" t="s">
        <v>2266</v>
      </c>
    </row>
    <row r="2370" spans="1:5" hidden="1" x14ac:dyDescent="0.25">
      <c r="A2370" s="48" t="s">
        <v>434</v>
      </c>
      <c r="B2370" t="s">
        <v>2267</v>
      </c>
    </row>
    <row r="2371" spans="1:5" hidden="1" x14ac:dyDescent="0.25">
      <c r="A2371" s="48" t="s">
        <v>434</v>
      </c>
      <c r="B2371" t="s">
        <v>2268</v>
      </c>
    </row>
    <row r="2372" spans="1:5" hidden="1" x14ac:dyDescent="0.25">
      <c r="A2372" s="48">
        <v>97.905173000000005</v>
      </c>
      <c r="B2372">
        <v>105.822722</v>
      </c>
      <c r="C2372">
        <v>4.4440980000000003</v>
      </c>
      <c r="D2372">
        <v>68.697000000000003</v>
      </c>
      <c r="E2372">
        <f>D2372-D2359</f>
        <v>68.697000000000003</v>
      </c>
    </row>
    <row r="2373" spans="1:5" hidden="1" x14ac:dyDescent="0.25">
      <c r="A2373" s="48" t="s">
        <v>17</v>
      </c>
    </row>
    <row r="2374" spans="1:5" hidden="1" x14ac:dyDescent="0.25">
      <c r="A2374" s="48">
        <v>11000</v>
      </c>
      <c r="B2374">
        <v>1.6991674255096901E-3</v>
      </c>
      <c r="C2374">
        <v>0.56265549978796903</v>
      </c>
      <c r="D2374">
        <v>1.4370065277361901</v>
      </c>
      <c r="E2374">
        <v>0.90502899415469895</v>
      </c>
    </row>
    <row r="2375" spans="1:5" hidden="1" x14ac:dyDescent="0.25">
      <c r="A2375" s="48" t="s">
        <v>434</v>
      </c>
      <c r="B2375" t="s">
        <v>2269</v>
      </c>
    </row>
    <row r="2376" spans="1:5" hidden="1" x14ac:dyDescent="0.25">
      <c r="A2376" s="48" t="s">
        <v>435</v>
      </c>
      <c r="B2376" t="s">
        <v>2270</v>
      </c>
    </row>
    <row r="2377" spans="1:5" hidden="1" x14ac:dyDescent="0.25">
      <c r="A2377" s="48" t="s">
        <v>433</v>
      </c>
      <c r="B2377" t="s">
        <v>2271</v>
      </c>
    </row>
    <row r="2378" spans="1:5" hidden="1" x14ac:dyDescent="0.25">
      <c r="A2378" s="48" t="s">
        <v>436</v>
      </c>
      <c r="B2378" t="s">
        <v>2272</v>
      </c>
    </row>
    <row r="2379" spans="1:5" hidden="1" x14ac:dyDescent="0.25">
      <c r="A2379" s="48" t="s">
        <v>433</v>
      </c>
      <c r="B2379" t="s">
        <v>2273</v>
      </c>
    </row>
    <row r="2380" spans="1:5" hidden="1" x14ac:dyDescent="0.25">
      <c r="A2380" s="48" t="s">
        <v>433</v>
      </c>
      <c r="B2380" t="s">
        <v>2274</v>
      </c>
    </row>
    <row r="2381" spans="1:5" hidden="1" x14ac:dyDescent="0.25">
      <c r="A2381" s="48" t="s">
        <v>437</v>
      </c>
      <c r="B2381" t="s">
        <v>2275</v>
      </c>
    </row>
    <row r="2382" spans="1:5" hidden="1" x14ac:dyDescent="0.25">
      <c r="A2382" s="48" t="s">
        <v>435</v>
      </c>
      <c r="B2382" t="s">
        <v>2276</v>
      </c>
    </row>
    <row r="2383" spans="1:5" hidden="1" x14ac:dyDescent="0.25">
      <c r="A2383" s="48" t="s">
        <v>433</v>
      </c>
      <c r="B2383" t="s">
        <v>2277</v>
      </c>
    </row>
    <row r="2384" spans="1:5" hidden="1" x14ac:dyDescent="0.25">
      <c r="A2384" s="48" t="s">
        <v>433</v>
      </c>
      <c r="B2384" t="s">
        <v>2278</v>
      </c>
    </row>
    <row r="2385" spans="1:5" hidden="1" x14ac:dyDescent="0.25">
      <c r="A2385" s="48">
        <v>100.89127499999999</v>
      </c>
      <c r="B2385">
        <v>105.916072</v>
      </c>
      <c r="C2385">
        <v>2.5467360000000001</v>
      </c>
      <c r="D2385">
        <v>203.91300000000001</v>
      </c>
      <c r="E2385">
        <f>D2385-D2372</f>
        <v>135.21600000000001</v>
      </c>
    </row>
    <row r="2386" spans="1:5" hidden="1" x14ac:dyDescent="0.25">
      <c r="A2386" s="48" t="s">
        <v>18</v>
      </c>
    </row>
    <row r="2387" spans="1:5" hidden="1" x14ac:dyDescent="0.25">
      <c r="A2387" s="48">
        <v>16000</v>
      </c>
      <c r="B2387" s="50">
        <v>9.2589992952603198E-4</v>
      </c>
      <c r="C2387">
        <v>1.68505505689976</v>
      </c>
      <c r="D2387">
        <v>4.9379578725951001</v>
      </c>
      <c r="E2387">
        <v>0.32698041022937002</v>
      </c>
    </row>
    <row r="2388" spans="1:5" hidden="1" x14ac:dyDescent="0.25">
      <c r="A2388" s="48" t="s">
        <v>433</v>
      </c>
      <c r="B2388" t="s">
        <v>2279</v>
      </c>
    </row>
    <row r="2389" spans="1:5" hidden="1" x14ac:dyDescent="0.25">
      <c r="A2389" s="48" t="s">
        <v>438</v>
      </c>
      <c r="B2389" t="s">
        <v>2280</v>
      </c>
    </row>
    <row r="2390" spans="1:5" hidden="1" x14ac:dyDescent="0.25">
      <c r="A2390" s="48" t="s">
        <v>439</v>
      </c>
      <c r="B2390" t="s">
        <v>2281</v>
      </c>
    </row>
    <row r="2391" spans="1:5" hidden="1" x14ac:dyDescent="0.25">
      <c r="A2391" s="48" t="s">
        <v>440</v>
      </c>
      <c r="B2391" t="s">
        <v>2282</v>
      </c>
    </row>
    <row r="2392" spans="1:5" hidden="1" x14ac:dyDescent="0.25">
      <c r="A2392" s="48" t="s">
        <v>437</v>
      </c>
      <c r="B2392" t="s">
        <v>2283</v>
      </c>
    </row>
    <row r="2393" spans="1:5" hidden="1" x14ac:dyDescent="0.25">
      <c r="A2393" s="48" t="s">
        <v>439</v>
      </c>
      <c r="B2393" t="s">
        <v>2284</v>
      </c>
    </row>
    <row r="2394" spans="1:5" hidden="1" x14ac:dyDescent="0.25">
      <c r="A2394" s="48" t="s">
        <v>435</v>
      </c>
      <c r="B2394" t="s">
        <v>2285</v>
      </c>
    </row>
    <row r="2395" spans="1:5" hidden="1" x14ac:dyDescent="0.25">
      <c r="A2395" s="48" t="s">
        <v>435</v>
      </c>
      <c r="B2395" t="s">
        <v>2286</v>
      </c>
    </row>
    <row r="2396" spans="1:5" hidden="1" x14ac:dyDescent="0.25">
      <c r="A2396" s="48" t="s">
        <v>439</v>
      </c>
      <c r="B2396" t="s">
        <v>2287</v>
      </c>
    </row>
    <row r="2397" spans="1:5" hidden="1" x14ac:dyDescent="0.25">
      <c r="A2397" s="48" t="s">
        <v>441</v>
      </c>
      <c r="B2397" t="s">
        <v>2288</v>
      </c>
    </row>
    <row r="2398" spans="1:5" hidden="1" x14ac:dyDescent="0.25">
      <c r="A2398" s="48">
        <v>97.379889000000006</v>
      </c>
      <c r="B2398">
        <v>100.24669799999999</v>
      </c>
      <c r="C2398">
        <v>3.4474290000000001</v>
      </c>
      <c r="D2398">
        <v>369.83100000000002</v>
      </c>
      <c r="E2398">
        <f>D2398-D2385</f>
        <v>165.91800000000001</v>
      </c>
    </row>
    <row r="2399" spans="1:5" hidden="1" x14ac:dyDescent="0.25">
      <c r="A2399" s="48" t="s">
        <v>19</v>
      </c>
    </row>
    <row r="2400" spans="1:5" hidden="1" x14ac:dyDescent="0.25">
      <c r="A2400" s="48">
        <v>11000</v>
      </c>
      <c r="B2400">
        <v>1.1757496335935401E-3</v>
      </c>
      <c r="C2400">
        <v>2.8367624055048402</v>
      </c>
      <c r="D2400">
        <v>1.6992203379966999</v>
      </c>
      <c r="E2400">
        <v>0.92405681715371002</v>
      </c>
    </row>
    <row r="2401" spans="1:5" hidden="1" x14ac:dyDescent="0.25">
      <c r="A2401" s="48" t="s">
        <v>434</v>
      </c>
      <c r="B2401" t="s">
        <v>2289</v>
      </c>
    </row>
    <row r="2402" spans="1:5" hidden="1" x14ac:dyDescent="0.25">
      <c r="A2402" s="48" t="s">
        <v>439</v>
      </c>
      <c r="B2402" t="s">
        <v>2290</v>
      </c>
    </row>
    <row r="2403" spans="1:5" hidden="1" x14ac:dyDescent="0.25">
      <c r="A2403" s="48" t="s">
        <v>433</v>
      </c>
      <c r="B2403" t="s">
        <v>2291</v>
      </c>
    </row>
    <row r="2404" spans="1:5" hidden="1" x14ac:dyDescent="0.25">
      <c r="A2404" s="48" t="s">
        <v>433</v>
      </c>
      <c r="B2404" t="s">
        <v>2292</v>
      </c>
    </row>
    <row r="2405" spans="1:5" hidden="1" x14ac:dyDescent="0.25">
      <c r="A2405" s="48" t="s">
        <v>439</v>
      </c>
      <c r="B2405" t="s">
        <v>2293</v>
      </c>
    </row>
    <row r="2406" spans="1:5" hidden="1" x14ac:dyDescent="0.25">
      <c r="A2406" s="48" t="s">
        <v>433</v>
      </c>
      <c r="B2406" t="s">
        <v>2294</v>
      </c>
    </row>
    <row r="2407" spans="1:5" hidden="1" x14ac:dyDescent="0.25">
      <c r="A2407" s="48" t="s">
        <v>442</v>
      </c>
      <c r="B2407" t="s">
        <v>2295</v>
      </c>
    </row>
    <row r="2408" spans="1:5" hidden="1" x14ac:dyDescent="0.25">
      <c r="A2408" s="48" t="s">
        <v>443</v>
      </c>
      <c r="B2408" t="s">
        <v>2296</v>
      </c>
    </row>
    <row r="2409" spans="1:5" hidden="1" x14ac:dyDescent="0.25">
      <c r="A2409" s="48" t="s">
        <v>433</v>
      </c>
      <c r="B2409" t="s">
        <v>2297</v>
      </c>
    </row>
    <row r="2410" spans="1:5" hidden="1" x14ac:dyDescent="0.25">
      <c r="A2410" s="48" t="s">
        <v>438</v>
      </c>
      <c r="B2410" t="s">
        <v>2298</v>
      </c>
    </row>
    <row r="2411" spans="1:5" hidden="1" x14ac:dyDescent="0.25">
      <c r="A2411" s="48">
        <v>97.379889000000006</v>
      </c>
      <c r="B2411">
        <v>105.018334</v>
      </c>
      <c r="C2411">
        <v>5.0352209999999999</v>
      </c>
      <c r="D2411">
        <v>477.17200000000003</v>
      </c>
      <c r="E2411">
        <f>D2411-D2398</f>
        <v>107.34100000000001</v>
      </c>
    </row>
    <row r="2412" spans="1:5" hidden="1" x14ac:dyDescent="0.25">
      <c r="A2412" s="48" t="s">
        <v>20</v>
      </c>
    </row>
    <row r="2413" spans="1:5" hidden="1" x14ac:dyDescent="0.25">
      <c r="A2413" s="48">
        <v>11000</v>
      </c>
      <c r="B2413">
        <v>8.7334464630283992E-3</v>
      </c>
      <c r="C2413">
        <v>4.6215812530098397</v>
      </c>
      <c r="D2413">
        <v>1.5090171601643101</v>
      </c>
      <c r="E2413">
        <v>0.75957379486049403</v>
      </c>
    </row>
    <row r="2414" spans="1:5" hidden="1" x14ac:dyDescent="0.25">
      <c r="A2414" s="48" t="s">
        <v>434</v>
      </c>
      <c r="B2414" t="s">
        <v>2299</v>
      </c>
    </row>
    <row r="2415" spans="1:5" hidden="1" x14ac:dyDescent="0.25">
      <c r="A2415" s="48" t="s">
        <v>431</v>
      </c>
      <c r="B2415" t="s">
        <v>2300</v>
      </c>
    </row>
    <row r="2416" spans="1:5" hidden="1" x14ac:dyDescent="0.25">
      <c r="A2416" s="48" t="s">
        <v>433</v>
      </c>
      <c r="B2416" t="s">
        <v>2301</v>
      </c>
    </row>
    <row r="2417" spans="1:5" hidden="1" x14ac:dyDescent="0.25">
      <c r="A2417" s="48" t="s">
        <v>434</v>
      </c>
      <c r="B2417" t="s">
        <v>2302</v>
      </c>
    </row>
    <row r="2418" spans="1:5" hidden="1" x14ac:dyDescent="0.25">
      <c r="A2418" s="48" t="s">
        <v>438</v>
      </c>
      <c r="B2418" t="s">
        <v>2303</v>
      </c>
    </row>
    <row r="2419" spans="1:5" hidden="1" x14ac:dyDescent="0.25">
      <c r="A2419" s="48" t="s">
        <v>438</v>
      </c>
      <c r="B2419" t="s">
        <v>2304</v>
      </c>
    </row>
    <row r="2420" spans="1:5" hidden="1" x14ac:dyDescent="0.25">
      <c r="A2420" s="48" t="s">
        <v>433</v>
      </c>
      <c r="B2420" t="s">
        <v>2305</v>
      </c>
    </row>
    <row r="2421" spans="1:5" hidden="1" x14ac:dyDescent="0.25">
      <c r="A2421" s="48" t="s">
        <v>444</v>
      </c>
      <c r="B2421" t="s">
        <v>2306</v>
      </c>
    </row>
    <row r="2422" spans="1:5" hidden="1" x14ac:dyDescent="0.25">
      <c r="A2422" s="48" t="s">
        <v>434</v>
      </c>
      <c r="B2422" t="s">
        <v>2307</v>
      </c>
    </row>
    <row r="2423" spans="1:5" hidden="1" x14ac:dyDescent="0.25">
      <c r="A2423" s="48" t="s">
        <v>433</v>
      </c>
      <c r="B2423" t="s">
        <v>2308</v>
      </c>
    </row>
    <row r="2424" spans="1:5" hidden="1" x14ac:dyDescent="0.25">
      <c r="A2424" s="48">
        <v>97.379889000000006</v>
      </c>
      <c r="B2424">
        <v>105.18117599999999</v>
      </c>
      <c r="C2424">
        <v>5.3375199999999996</v>
      </c>
      <c r="D2424">
        <v>595.79999999999995</v>
      </c>
      <c r="E2424">
        <f>D2424-D2411</f>
        <v>118.62799999999993</v>
      </c>
    </row>
    <row r="2425" spans="1:5" hidden="1" x14ac:dyDescent="0.25">
      <c r="A2425" s="48" t="s">
        <v>21</v>
      </c>
    </row>
    <row r="2426" spans="1:5" hidden="1" x14ac:dyDescent="0.25">
      <c r="A2426" s="48">
        <v>14000</v>
      </c>
      <c r="B2426">
        <v>1.4404261472629901E-3</v>
      </c>
      <c r="C2426">
        <v>2.95620323684857</v>
      </c>
      <c r="D2426">
        <v>3.0315467699287701</v>
      </c>
      <c r="E2426">
        <v>0.535329553021758</v>
      </c>
    </row>
    <row r="2427" spans="1:5" hidden="1" x14ac:dyDescent="0.25">
      <c r="A2427" s="48" t="s">
        <v>433</v>
      </c>
      <c r="B2427" t="s">
        <v>2309</v>
      </c>
    </row>
    <row r="2428" spans="1:5" hidden="1" x14ac:dyDescent="0.25">
      <c r="A2428" s="48" t="s">
        <v>438</v>
      </c>
      <c r="B2428" t="s">
        <v>2310</v>
      </c>
    </row>
    <row r="2429" spans="1:5" hidden="1" x14ac:dyDescent="0.25">
      <c r="A2429" s="48" t="s">
        <v>437</v>
      </c>
      <c r="B2429" t="s">
        <v>2311</v>
      </c>
    </row>
    <row r="2430" spans="1:5" hidden="1" x14ac:dyDescent="0.25">
      <c r="A2430" s="48" t="s">
        <v>438</v>
      </c>
      <c r="B2430" t="s">
        <v>2312</v>
      </c>
    </row>
    <row r="2431" spans="1:5" hidden="1" x14ac:dyDescent="0.25">
      <c r="A2431" s="48" t="s">
        <v>433</v>
      </c>
      <c r="B2431" t="s">
        <v>2313</v>
      </c>
    </row>
    <row r="2432" spans="1:5" hidden="1" x14ac:dyDescent="0.25">
      <c r="A2432" s="48" t="s">
        <v>438</v>
      </c>
      <c r="B2432" t="s">
        <v>2314</v>
      </c>
    </row>
    <row r="2433" spans="1:5" hidden="1" x14ac:dyDescent="0.25">
      <c r="A2433" s="48" t="s">
        <v>434</v>
      </c>
      <c r="B2433" t="s">
        <v>2315</v>
      </c>
    </row>
    <row r="2434" spans="1:5" hidden="1" x14ac:dyDescent="0.25">
      <c r="A2434" s="48" t="s">
        <v>438</v>
      </c>
      <c r="B2434" t="s">
        <v>2316</v>
      </c>
    </row>
    <row r="2435" spans="1:5" hidden="1" x14ac:dyDescent="0.25">
      <c r="A2435" s="48" t="s">
        <v>433</v>
      </c>
      <c r="B2435" t="s">
        <v>2317</v>
      </c>
    </row>
    <row r="2436" spans="1:5" hidden="1" x14ac:dyDescent="0.25">
      <c r="A2436" s="48" t="s">
        <v>433</v>
      </c>
      <c r="B2436" t="s">
        <v>2318</v>
      </c>
    </row>
    <row r="2437" spans="1:5" hidden="1" x14ac:dyDescent="0.25">
      <c r="A2437" s="48">
        <v>97.379889000000006</v>
      </c>
      <c r="B2437">
        <v>102.908129</v>
      </c>
      <c r="C2437">
        <v>5.208151</v>
      </c>
      <c r="D2437">
        <v>665.20699999999999</v>
      </c>
      <c r="E2437">
        <f>D2437-D2424</f>
        <v>69.407000000000039</v>
      </c>
    </row>
    <row r="2438" spans="1:5" hidden="1" x14ac:dyDescent="0.25">
      <c r="A2438" t="s">
        <v>22</v>
      </c>
    </row>
    <row r="2439" spans="1:5" hidden="1" x14ac:dyDescent="0.25">
      <c r="A2439">
        <v>11000</v>
      </c>
      <c r="B2439">
        <v>6.0424826829632797E-3</v>
      </c>
      <c r="C2439">
        <v>4.9721539926142801</v>
      </c>
      <c r="D2439">
        <v>1.55991247229937</v>
      </c>
      <c r="E2439">
        <v>0.61002364047208801</v>
      </c>
    </row>
    <row r="2440" spans="1:5" hidden="1" x14ac:dyDescent="0.25">
      <c r="A2440" t="s">
        <v>433</v>
      </c>
      <c r="B2440" t="s">
        <v>2319</v>
      </c>
    </row>
    <row r="2441" spans="1:5" hidden="1" x14ac:dyDescent="0.25">
      <c r="A2441" t="s">
        <v>438</v>
      </c>
      <c r="B2441" t="s">
        <v>2320</v>
      </c>
    </row>
    <row r="2442" spans="1:5" hidden="1" x14ac:dyDescent="0.25">
      <c r="A2442" t="s">
        <v>445</v>
      </c>
      <c r="B2442" t="s">
        <v>2321</v>
      </c>
    </row>
    <row r="2443" spans="1:5" hidden="1" x14ac:dyDescent="0.25">
      <c r="A2443" t="s">
        <v>433</v>
      </c>
      <c r="B2443" t="s">
        <v>2322</v>
      </c>
    </row>
    <row r="2444" spans="1:5" hidden="1" x14ac:dyDescent="0.25">
      <c r="A2444" t="s">
        <v>433</v>
      </c>
      <c r="B2444" t="s">
        <v>2323</v>
      </c>
    </row>
    <row r="2445" spans="1:5" hidden="1" x14ac:dyDescent="0.25">
      <c r="A2445" t="s">
        <v>446</v>
      </c>
      <c r="B2445" t="s">
        <v>2324</v>
      </c>
    </row>
    <row r="2446" spans="1:5" hidden="1" x14ac:dyDescent="0.25">
      <c r="A2446" t="s">
        <v>438</v>
      </c>
      <c r="B2446" t="s">
        <v>2325</v>
      </c>
    </row>
    <row r="2447" spans="1:5" hidden="1" x14ac:dyDescent="0.25">
      <c r="A2447" t="s">
        <v>433</v>
      </c>
      <c r="B2447" t="s">
        <v>2326</v>
      </c>
    </row>
    <row r="2448" spans="1:5" hidden="1" x14ac:dyDescent="0.25">
      <c r="A2448" t="s">
        <v>433</v>
      </c>
      <c r="B2448" t="s">
        <v>2327</v>
      </c>
    </row>
    <row r="2449" spans="1:5" hidden="1" x14ac:dyDescent="0.25">
      <c r="A2449" t="s">
        <v>438</v>
      </c>
      <c r="B2449" t="s">
        <v>2328</v>
      </c>
    </row>
    <row r="2450" spans="1:5" hidden="1" x14ac:dyDescent="0.25">
      <c r="A2450">
        <v>97.254390000000001</v>
      </c>
      <c r="B2450">
        <v>103.443692</v>
      </c>
      <c r="C2450">
        <v>5.2463839999999999</v>
      </c>
      <c r="D2450">
        <v>785.80700000000002</v>
      </c>
      <c r="E2450">
        <f>D2450-D2437</f>
        <v>120.60000000000002</v>
      </c>
    </row>
    <row r="2451" spans="1:5" hidden="1" x14ac:dyDescent="0.25">
      <c r="A2451" t="s">
        <v>23</v>
      </c>
    </row>
    <row r="2452" spans="1:5" hidden="1" x14ac:dyDescent="0.25">
      <c r="A2452">
        <v>14000</v>
      </c>
      <c r="B2452">
        <v>7.5575443308861998E-3</v>
      </c>
      <c r="C2452">
        <v>2.5180927703831899</v>
      </c>
      <c r="D2452">
        <v>1.6983786826539999</v>
      </c>
      <c r="E2452">
        <v>0.50395898938532002</v>
      </c>
    </row>
    <row r="2453" spans="1:5" hidden="1" x14ac:dyDescent="0.25">
      <c r="A2453" t="s">
        <v>434</v>
      </c>
      <c r="B2453" t="s">
        <v>2329</v>
      </c>
    </row>
    <row r="2454" spans="1:5" hidden="1" x14ac:dyDescent="0.25">
      <c r="A2454" t="s">
        <v>438</v>
      </c>
      <c r="B2454" t="s">
        <v>2330</v>
      </c>
    </row>
    <row r="2455" spans="1:5" hidden="1" x14ac:dyDescent="0.25">
      <c r="A2455" t="s">
        <v>433</v>
      </c>
      <c r="B2455" t="s">
        <v>2331</v>
      </c>
    </row>
    <row r="2456" spans="1:5" hidden="1" x14ac:dyDescent="0.25">
      <c r="A2456" t="s">
        <v>445</v>
      </c>
      <c r="B2456" t="s">
        <v>2332</v>
      </c>
    </row>
    <row r="2457" spans="1:5" hidden="1" x14ac:dyDescent="0.25">
      <c r="A2457" t="s">
        <v>433</v>
      </c>
      <c r="B2457" t="s">
        <v>2333</v>
      </c>
    </row>
    <row r="2458" spans="1:5" hidden="1" x14ac:dyDescent="0.25">
      <c r="A2458" t="s">
        <v>433</v>
      </c>
      <c r="B2458" t="s">
        <v>2334</v>
      </c>
    </row>
    <row r="2459" spans="1:5" hidden="1" x14ac:dyDescent="0.25">
      <c r="A2459" t="s">
        <v>433</v>
      </c>
      <c r="B2459" t="s">
        <v>2335</v>
      </c>
    </row>
    <row r="2460" spans="1:5" hidden="1" x14ac:dyDescent="0.25">
      <c r="A2460" t="s">
        <v>447</v>
      </c>
      <c r="B2460" t="s">
        <v>2336</v>
      </c>
    </row>
    <row r="2461" spans="1:5" hidden="1" x14ac:dyDescent="0.25">
      <c r="A2461" t="s">
        <v>434</v>
      </c>
      <c r="B2461" t="s">
        <v>2337</v>
      </c>
    </row>
    <row r="2462" spans="1:5" hidden="1" x14ac:dyDescent="0.25">
      <c r="A2462" t="s">
        <v>434</v>
      </c>
      <c r="B2462" t="s">
        <v>2338</v>
      </c>
    </row>
    <row r="2463" spans="1:5" hidden="1" x14ac:dyDescent="0.25">
      <c r="A2463">
        <v>97.254390000000001</v>
      </c>
      <c r="B2463">
        <v>105.428569</v>
      </c>
      <c r="C2463">
        <v>4.5457489999999998</v>
      </c>
      <c r="D2463">
        <v>861.18200000000002</v>
      </c>
      <c r="E2463">
        <f>D2463-D2450</f>
        <v>75.375</v>
      </c>
    </row>
    <row r="2464" spans="1:5" hidden="1" x14ac:dyDescent="0.25">
      <c r="A2464" t="s">
        <v>24</v>
      </c>
    </row>
    <row r="2465" spans="1:5" hidden="1" x14ac:dyDescent="0.25">
      <c r="A2465">
        <v>16000</v>
      </c>
      <c r="B2465">
        <v>6.5004415223211499E-3</v>
      </c>
      <c r="C2465">
        <v>2.9208359844184901</v>
      </c>
      <c r="D2465">
        <v>4.1205163012005004</v>
      </c>
      <c r="E2465">
        <v>0.56787820698903002</v>
      </c>
    </row>
    <row r="2466" spans="1:5" hidden="1" x14ac:dyDescent="0.25">
      <c r="A2466" t="s">
        <v>433</v>
      </c>
      <c r="B2466" t="s">
        <v>2339</v>
      </c>
    </row>
    <row r="2467" spans="1:5" hidden="1" x14ac:dyDescent="0.25">
      <c r="A2467" t="s">
        <v>434</v>
      </c>
      <c r="B2467" t="s">
        <v>2340</v>
      </c>
    </row>
    <row r="2468" spans="1:5" hidden="1" x14ac:dyDescent="0.25">
      <c r="A2468" t="s">
        <v>433</v>
      </c>
      <c r="B2468" t="s">
        <v>2341</v>
      </c>
    </row>
    <row r="2469" spans="1:5" hidden="1" x14ac:dyDescent="0.25">
      <c r="A2469" t="s">
        <v>435</v>
      </c>
      <c r="B2469" t="s">
        <v>2342</v>
      </c>
    </row>
    <row r="2470" spans="1:5" hidden="1" x14ac:dyDescent="0.25">
      <c r="A2470" t="s">
        <v>433</v>
      </c>
      <c r="B2470" t="s">
        <v>2343</v>
      </c>
    </row>
    <row r="2471" spans="1:5" hidden="1" x14ac:dyDescent="0.25">
      <c r="A2471" t="s">
        <v>448</v>
      </c>
      <c r="B2471" t="s">
        <v>2344</v>
      </c>
    </row>
    <row r="2472" spans="1:5" hidden="1" x14ac:dyDescent="0.25">
      <c r="A2472" t="s">
        <v>445</v>
      </c>
      <c r="B2472" t="s">
        <v>2345</v>
      </c>
    </row>
    <row r="2473" spans="1:5" hidden="1" x14ac:dyDescent="0.25">
      <c r="A2473" t="s">
        <v>433</v>
      </c>
      <c r="B2473" t="s">
        <v>2346</v>
      </c>
    </row>
    <row r="2474" spans="1:5" hidden="1" x14ac:dyDescent="0.25">
      <c r="A2474" t="s">
        <v>433</v>
      </c>
      <c r="B2474" t="s">
        <v>2347</v>
      </c>
    </row>
    <row r="2475" spans="1:5" hidden="1" x14ac:dyDescent="0.25">
      <c r="A2475" t="s">
        <v>433</v>
      </c>
      <c r="B2475" t="s">
        <v>2348</v>
      </c>
    </row>
    <row r="2476" spans="1:5" hidden="1" x14ac:dyDescent="0.25">
      <c r="A2476">
        <v>97.254390000000001</v>
      </c>
      <c r="B2476">
        <v>105.58395400000001</v>
      </c>
      <c r="C2476">
        <v>3.681635</v>
      </c>
      <c r="D2476">
        <v>953.15</v>
      </c>
      <c r="E2476">
        <f>D2476-D2463</f>
        <v>91.967999999999961</v>
      </c>
    </row>
    <row r="2477" spans="1:5" x14ac:dyDescent="0.25">
      <c r="A2477" s="49" t="s">
        <v>25</v>
      </c>
      <c r="B2477" s="49"/>
      <c r="C2477" s="49"/>
      <c r="D2477" s="49"/>
      <c r="E2477" s="49"/>
    </row>
    <row r="2478" spans="1:5" x14ac:dyDescent="0.25">
      <c r="A2478" s="49">
        <v>11000</v>
      </c>
      <c r="B2478" s="49">
        <v>4.9266369712296504E-3</v>
      </c>
      <c r="C2478" s="49">
        <v>2.1347299285358301</v>
      </c>
      <c r="D2478" s="49">
        <v>0.66698931809370099</v>
      </c>
      <c r="E2478" s="49">
        <v>0.329770983735447</v>
      </c>
    </row>
    <row r="2479" spans="1:5" x14ac:dyDescent="0.25">
      <c r="A2479" s="49" t="s">
        <v>445</v>
      </c>
      <c r="B2479" s="49" t="s">
        <v>2349</v>
      </c>
      <c r="C2479" s="49"/>
      <c r="D2479" s="49"/>
      <c r="E2479" s="49"/>
    </row>
    <row r="2480" spans="1:5" x14ac:dyDescent="0.25">
      <c r="A2480" s="49" t="s">
        <v>437</v>
      </c>
      <c r="B2480" s="49" t="s">
        <v>2350</v>
      </c>
      <c r="C2480" s="49"/>
      <c r="D2480" s="49"/>
      <c r="E2480" s="49"/>
    </row>
    <row r="2481" spans="1:5" x14ac:dyDescent="0.25">
      <c r="A2481" s="49" t="s">
        <v>438</v>
      </c>
      <c r="B2481" s="49" t="s">
        <v>2351</v>
      </c>
      <c r="C2481" s="49"/>
      <c r="D2481" s="49"/>
      <c r="E2481" s="49"/>
    </row>
    <row r="2482" spans="1:5" x14ac:dyDescent="0.25">
      <c r="A2482" s="49" t="s">
        <v>433</v>
      </c>
      <c r="B2482" s="49" t="s">
        <v>2352</v>
      </c>
      <c r="C2482" s="49"/>
      <c r="D2482" s="49"/>
      <c r="E2482" s="49"/>
    </row>
    <row r="2483" spans="1:5" x14ac:dyDescent="0.25">
      <c r="A2483" s="49" t="s">
        <v>445</v>
      </c>
      <c r="B2483" s="49" t="s">
        <v>2353</v>
      </c>
      <c r="C2483" s="49"/>
      <c r="D2483" s="49"/>
      <c r="E2483" s="49"/>
    </row>
    <row r="2484" spans="1:5" x14ac:dyDescent="0.25">
      <c r="A2484" s="49" t="s">
        <v>445</v>
      </c>
      <c r="B2484" s="49" t="s">
        <v>2354</v>
      </c>
      <c r="C2484" s="49"/>
      <c r="D2484" s="49"/>
      <c r="E2484" s="49"/>
    </row>
    <row r="2485" spans="1:5" x14ac:dyDescent="0.25">
      <c r="A2485" s="49" t="s">
        <v>438</v>
      </c>
      <c r="B2485" s="49" t="s">
        <v>2355</v>
      </c>
      <c r="C2485" s="49"/>
      <c r="D2485" s="49"/>
      <c r="E2485" s="49"/>
    </row>
    <row r="2486" spans="1:5" x14ac:dyDescent="0.25">
      <c r="A2486" s="49" t="s">
        <v>438</v>
      </c>
      <c r="B2486" s="49" t="s">
        <v>2356</v>
      </c>
      <c r="C2486" s="49"/>
      <c r="D2486" s="49"/>
      <c r="E2486" s="49"/>
    </row>
    <row r="2487" spans="1:5" x14ac:dyDescent="0.25">
      <c r="A2487" s="49" t="s">
        <v>449</v>
      </c>
      <c r="B2487" s="49" t="s">
        <v>2357</v>
      </c>
      <c r="C2487" s="49"/>
      <c r="D2487" s="49"/>
      <c r="E2487" s="49"/>
    </row>
    <row r="2488" spans="1:5" x14ac:dyDescent="0.25">
      <c r="A2488" s="49" t="s">
        <v>438</v>
      </c>
      <c r="B2488" s="49" t="s">
        <v>2358</v>
      </c>
      <c r="C2488" s="49"/>
      <c r="D2488" s="49"/>
      <c r="E2488" s="49"/>
    </row>
    <row r="2489" spans="1:5" x14ac:dyDescent="0.25">
      <c r="A2489" s="49">
        <v>97.254390000000001</v>
      </c>
      <c r="B2489" s="49">
        <v>99.959196000000006</v>
      </c>
      <c r="C2489" s="49">
        <v>4.779579</v>
      </c>
      <c r="D2489" s="49">
        <v>1022.652</v>
      </c>
      <c r="E2489" s="49">
        <f>D2489-D2476</f>
        <v>69.502000000000066</v>
      </c>
    </row>
    <row r="2490" spans="1:5" hidden="1" x14ac:dyDescent="0.25">
      <c r="A2490" s="48" t="s">
        <v>26</v>
      </c>
    </row>
    <row r="2491" spans="1:5" hidden="1" x14ac:dyDescent="0.25">
      <c r="A2491" s="48">
        <v>18000</v>
      </c>
      <c r="B2491">
        <v>7.2634658375159101E-3</v>
      </c>
      <c r="C2491">
        <v>1.14907628188226</v>
      </c>
      <c r="D2491">
        <v>2.31267560223211</v>
      </c>
      <c r="E2491">
        <v>0.44304631560348801</v>
      </c>
    </row>
    <row r="2492" spans="1:5" hidden="1" x14ac:dyDescent="0.25">
      <c r="A2492" s="48" t="s">
        <v>433</v>
      </c>
      <c r="B2492" t="s">
        <v>2359</v>
      </c>
    </row>
    <row r="2493" spans="1:5" hidden="1" x14ac:dyDescent="0.25">
      <c r="A2493" s="48" t="s">
        <v>438</v>
      </c>
      <c r="B2493" t="s">
        <v>2360</v>
      </c>
    </row>
    <row r="2494" spans="1:5" hidden="1" x14ac:dyDescent="0.25">
      <c r="A2494" s="48" t="s">
        <v>438</v>
      </c>
      <c r="B2494" t="s">
        <v>2361</v>
      </c>
    </row>
    <row r="2495" spans="1:5" hidden="1" x14ac:dyDescent="0.25">
      <c r="A2495" s="48" t="s">
        <v>435</v>
      </c>
      <c r="B2495" t="s">
        <v>2362</v>
      </c>
    </row>
    <row r="2496" spans="1:5" hidden="1" x14ac:dyDescent="0.25">
      <c r="A2496" s="48" t="s">
        <v>433</v>
      </c>
      <c r="B2496" t="s">
        <v>2363</v>
      </c>
    </row>
    <row r="2497" spans="1:5" hidden="1" x14ac:dyDescent="0.25">
      <c r="A2497" s="48" t="s">
        <v>433</v>
      </c>
      <c r="B2497" t="s">
        <v>2364</v>
      </c>
    </row>
    <row r="2498" spans="1:5" hidden="1" x14ac:dyDescent="0.25">
      <c r="A2498" s="48" t="s">
        <v>438</v>
      </c>
      <c r="B2498" t="s">
        <v>2365</v>
      </c>
    </row>
    <row r="2499" spans="1:5" hidden="1" x14ac:dyDescent="0.25">
      <c r="A2499" s="48" t="s">
        <v>433</v>
      </c>
      <c r="B2499" t="s">
        <v>2366</v>
      </c>
    </row>
    <row r="2500" spans="1:5" hidden="1" x14ac:dyDescent="0.25">
      <c r="A2500" s="48" t="s">
        <v>438</v>
      </c>
      <c r="B2500" t="s">
        <v>2367</v>
      </c>
    </row>
    <row r="2501" spans="1:5" hidden="1" x14ac:dyDescent="0.25">
      <c r="A2501" s="48" t="s">
        <v>438</v>
      </c>
      <c r="B2501" t="s">
        <v>2368</v>
      </c>
    </row>
    <row r="2502" spans="1:5" hidden="1" x14ac:dyDescent="0.25">
      <c r="A2502" s="48">
        <v>97.379889000000006</v>
      </c>
      <c r="B2502">
        <v>102.021863</v>
      </c>
      <c r="C2502">
        <v>5.0396530000000004</v>
      </c>
      <c r="D2502">
        <v>1169.3989999999999</v>
      </c>
      <c r="E2502">
        <f>D2502-D2489</f>
        <v>146.74699999999984</v>
      </c>
    </row>
    <row r="2503" spans="1:5" hidden="1" x14ac:dyDescent="0.25">
      <c r="A2503" s="48" t="s">
        <v>27</v>
      </c>
    </row>
    <row r="2504" spans="1:5" hidden="1" x14ac:dyDescent="0.25">
      <c r="A2504" s="48">
        <v>11000</v>
      </c>
      <c r="B2504">
        <v>7.5461369726906296E-3</v>
      </c>
      <c r="C2504">
        <v>2.2795559854931602</v>
      </c>
      <c r="D2504">
        <v>1.6549023643951699</v>
      </c>
      <c r="E2504">
        <v>0.31680770342954401</v>
      </c>
    </row>
    <row r="2505" spans="1:5" hidden="1" x14ac:dyDescent="0.25">
      <c r="A2505" s="48" t="s">
        <v>433</v>
      </c>
      <c r="B2505" t="s">
        <v>2369</v>
      </c>
    </row>
    <row r="2506" spans="1:5" hidden="1" x14ac:dyDescent="0.25">
      <c r="A2506" s="48" t="s">
        <v>438</v>
      </c>
      <c r="B2506" t="s">
        <v>2370</v>
      </c>
    </row>
    <row r="2507" spans="1:5" hidden="1" x14ac:dyDescent="0.25">
      <c r="A2507" s="48" t="s">
        <v>433</v>
      </c>
      <c r="B2507" t="s">
        <v>2371</v>
      </c>
    </row>
    <row r="2508" spans="1:5" hidden="1" x14ac:dyDescent="0.25">
      <c r="A2508" s="48" t="s">
        <v>436</v>
      </c>
      <c r="B2508" t="s">
        <v>2372</v>
      </c>
    </row>
    <row r="2509" spans="1:5" hidden="1" x14ac:dyDescent="0.25">
      <c r="A2509" s="48" t="s">
        <v>433</v>
      </c>
      <c r="B2509" t="s">
        <v>2373</v>
      </c>
    </row>
    <row r="2510" spans="1:5" hidden="1" x14ac:dyDescent="0.25">
      <c r="A2510" s="48" t="s">
        <v>438</v>
      </c>
      <c r="B2510" t="s">
        <v>2374</v>
      </c>
    </row>
    <row r="2511" spans="1:5" hidden="1" x14ac:dyDescent="0.25">
      <c r="A2511" s="48" t="s">
        <v>433</v>
      </c>
      <c r="B2511" t="s">
        <v>2375</v>
      </c>
    </row>
    <row r="2512" spans="1:5" hidden="1" x14ac:dyDescent="0.25">
      <c r="A2512" s="48" t="s">
        <v>450</v>
      </c>
      <c r="B2512" t="s">
        <v>2376</v>
      </c>
    </row>
    <row r="2513" spans="1:5" hidden="1" x14ac:dyDescent="0.25">
      <c r="A2513" s="48" t="s">
        <v>433</v>
      </c>
      <c r="B2513" t="s">
        <v>2377</v>
      </c>
    </row>
    <row r="2514" spans="1:5" hidden="1" x14ac:dyDescent="0.25">
      <c r="A2514" s="48" t="s">
        <v>449</v>
      </c>
      <c r="B2514" t="s">
        <v>2378</v>
      </c>
    </row>
    <row r="2515" spans="1:5" hidden="1" x14ac:dyDescent="0.25">
      <c r="A2515" s="48">
        <v>97.379889000000006</v>
      </c>
      <c r="B2515">
        <v>105.077055</v>
      </c>
      <c r="C2515">
        <v>4.3926679999999996</v>
      </c>
      <c r="D2515">
        <v>1317.02</v>
      </c>
      <c r="E2515">
        <f>D2515-D2502</f>
        <v>147.62100000000009</v>
      </c>
    </row>
    <row r="2516" spans="1:5" hidden="1" x14ac:dyDescent="0.25">
      <c r="A2516" t="s">
        <v>28</v>
      </c>
    </row>
    <row r="2517" spans="1:5" hidden="1" x14ac:dyDescent="0.25">
      <c r="A2517">
        <v>12000</v>
      </c>
      <c r="B2517">
        <v>9.1426558249168496E-3</v>
      </c>
      <c r="C2517">
        <v>3.1275469644600098</v>
      </c>
      <c r="D2517">
        <v>2.9584705066155901</v>
      </c>
      <c r="E2517">
        <v>0.70753863431358399</v>
      </c>
    </row>
    <row r="2518" spans="1:5" hidden="1" x14ac:dyDescent="0.25">
      <c r="A2518" t="s">
        <v>451</v>
      </c>
      <c r="B2518" t="s">
        <v>2379</v>
      </c>
    </row>
    <row r="2519" spans="1:5" hidden="1" x14ac:dyDescent="0.25">
      <c r="A2519" t="s">
        <v>437</v>
      </c>
      <c r="B2519" t="s">
        <v>2380</v>
      </c>
    </row>
    <row r="2520" spans="1:5" hidden="1" x14ac:dyDescent="0.25">
      <c r="A2520" t="s">
        <v>433</v>
      </c>
      <c r="B2520" t="s">
        <v>2381</v>
      </c>
    </row>
    <row r="2521" spans="1:5" hidden="1" x14ac:dyDescent="0.25">
      <c r="A2521" t="s">
        <v>433</v>
      </c>
      <c r="B2521" t="s">
        <v>2382</v>
      </c>
    </row>
    <row r="2522" spans="1:5" hidden="1" x14ac:dyDescent="0.25">
      <c r="A2522" t="s">
        <v>434</v>
      </c>
      <c r="B2522" t="s">
        <v>2383</v>
      </c>
    </row>
    <row r="2523" spans="1:5" hidden="1" x14ac:dyDescent="0.25">
      <c r="A2523" t="s">
        <v>445</v>
      </c>
      <c r="B2523" t="s">
        <v>2384</v>
      </c>
    </row>
    <row r="2524" spans="1:5" hidden="1" x14ac:dyDescent="0.25">
      <c r="A2524" t="s">
        <v>438</v>
      </c>
      <c r="B2524" t="s">
        <v>2385</v>
      </c>
    </row>
    <row r="2525" spans="1:5" hidden="1" x14ac:dyDescent="0.25">
      <c r="A2525" t="s">
        <v>438</v>
      </c>
      <c r="B2525" t="s">
        <v>2386</v>
      </c>
    </row>
    <row r="2526" spans="1:5" hidden="1" x14ac:dyDescent="0.25">
      <c r="A2526" t="s">
        <v>438</v>
      </c>
      <c r="B2526" t="s">
        <v>2387</v>
      </c>
    </row>
    <row r="2527" spans="1:5" hidden="1" x14ac:dyDescent="0.25">
      <c r="A2527" t="s">
        <v>437</v>
      </c>
      <c r="B2527" t="s">
        <v>2388</v>
      </c>
    </row>
    <row r="2528" spans="1:5" hidden="1" x14ac:dyDescent="0.25">
      <c r="A2528">
        <v>97.254390000000001</v>
      </c>
      <c r="B2528">
        <v>101.237013</v>
      </c>
      <c r="C2528">
        <v>4.8254510000000002</v>
      </c>
      <c r="D2528">
        <v>1403.856</v>
      </c>
      <c r="E2528">
        <f>D2528-D2515</f>
        <v>86.836000000000013</v>
      </c>
    </row>
    <row r="2529" spans="1:5" hidden="1" x14ac:dyDescent="0.25">
      <c r="A2529" s="48" t="s">
        <v>29</v>
      </c>
    </row>
    <row r="2530" spans="1:5" hidden="1" x14ac:dyDescent="0.25">
      <c r="A2530" s="48">
        <v>12000</v>
      </c>
      <c r="B2530">
        <v>3.0332301280845699E-3</v>
      </c>
      <c r="C2530">
        <v>1.2823626346675401</v>
      </c>
      <c r="D2530">
        <v>2.8956352745153899</v>
      </c>
      <c r="E2530">
        <v>0.54684639359236697</v>
      </c>
    </row>
    <row r="2531" spans="1:5" hidden="1" x14ac:dyDescent="0.25">
      <c r="A2531" s="48" t="s">
        <v>437</v>
      </c>
      <c r="B2531" t="s">
        <v>2389</v>
      </c>
    </row>
    <row r="2532" spans="1:5" hidden="1" x14ac:dyDescent="0.25">
      <c r="A2532" s="48" t="s">
        <v>433</v>
      </c>
      <c r="B2532" t="s">
        <v>2390</v>
      </c>
    </row>
    <row r="2533" spans="1:5" hidden="1" x14ac:dyDescent="0.25">
      <c r="A2533" s="48" t="s">
        <v>452</v>
      </c>
      <c r="B2533" t="s">
        <v>2391</v>
      </c>
    </row>
    <row r="2534" spans="1:5" hidden="1" x14ac:dyDescent="0.25">
      <c r="A2534" s="48" t="s">
        <v>431</v>
      </c>
      <c r="B2534" t="s">
        <v>2392</v>
      </c>
    </row>
    <row r="2535" spans="1:5" hidden="1" x14ac:dyDescent="0.25">
      <c r="A2535" s="48" t="s">
        <v>431</v>
      </c>
      <c r="B2535" t="s">
        <v>2393</v>
      </c>
    </row>
    <row r="2536" spans="1:5" hidden="1" x14ac:dyDescent="0.25">
      <c r="A2536" s="48" t="s">
        <v>438</v>
      </c>
      <c r="B2536" t="s">
        <v>2394</v>
      </c>
    </row>
    <row r="2537" spans="1:5" hidden="1" x14ac:dyDescent="0.25">
      <c r="A2537" s="48" t="s">
        <v>433</v>
      </c>
      <c r="B2537" t="s">
        <v>2395</v>
      </c>
    </row>
    <row r="2538" spans="1:5" hidden="1" x14ac:dyDescent="0.25">
      <c r="A2538" s="48" t="s">
        <v>453</v>
      </c>
      <c r="B2538" t="s">
        <v>2396</v>
      </c>
    </row>
    <row r="2539" spans="1:5" hidden="1" x14ac:dyDescent="0.25">
      <c r="A2539" s="48" t="s">
        <v>454</v>
      </c>
      <c r="B2539" t="s">
        <v>2397</v>
      </c>
    </row>
    <row r="2540" spans="1:5" hidden="1" x14ac:dyDescent="0.25">
      <c r="A2540" s="48" t="s">
        <v>435</v>
      </c>
      <c r="B2540" t="s">
        <v>2398</v>
      </c>
    </row>
    <row r="2541" spans="1:5" hidden="1" x14ac:dyDescent="0.25">
      <c r="A2541" s="48">
        <v>97.379889000000006</v>
      </c>
      <c r="B2541">
        <v>103.09157500000001</v>
      </c>
      <c r="C2541">
        <v>4.6580130000000004</v>
      </c>
      <c r="D2541">
        <v>1500.6590000000001</v>
      </c>
    </row>
    <row r="2542" spans="1:5" hidden="1" x14ac:dyDescent="0.25">
      <c r="A2542" s="48" t="s">
        <v>30</v>
      </c>
    </row>
    <row r="2543" spans="1:5" hidden="1" x14ac:dyDescent="0.25">
      <c r="A2543" s="48">
        <v>16000</v>
      </c>
      <c r="B2543">
        <v>9.8593035691298403E-3</v>
      </c>
      <c r="C2543">
        <v>0.159001038075294</v>
      </c>
      <c r="D2543">
        <v>4.38163692749949</v>
      </c>
      <c r="E2543">
        <v>0.81979571940814999</v>
      </c>
    </row>
    <row r="2544" spans="1:5" hidden="1" x14ac:dyDescent="0.25">
      <c r="A2544" s="48" t="s">
        <v>455</v>
      </c>
      <c r="B2544" t="s">
        <v>2399</v>
      </c>
    </row>
    <row r="2545" spans="1:5" hidden="1" x14ac:dyDescent="0.25">
      <c r="A2545" s="48" t="s">
        <v>456</v>
      </c>
      <c r="B2545" t="s">
        <v>2400</v>
      </c>
    </row>
    <row r="2546" spans="1:5" hidden="1" x14ac:dyDescent="0.25">
      <c r="A2546" s="48" t="s">
        <v>457</v>
      </c>
      <c r="B2546" t="s">
        <v>2401</v>
      </c>
    </row>
    <row r="2547" spans="1:5" hidden="1" x14ac:dyDescent="0.25">
      <c r="A2547" s="48" t="s">
        <v>455</v>
      </c>
      <c r="B2547" t="s">
        <v>2402</v>
      </c>
    </row>
    <row r="2548" spans="1:5" hidden="1" x14ac:dyDescent="0.25">
      <c r="A2548" s="48" t="s">
        <v>458</v>
      </c>
      <c r="B2548" t="s">
        <v>2403</v>
      </c>
    </row>
    <row r="2549" spans="1:5" hidden="1" x14ac:dyDescent="0.25">
      <c r="A2549" s="48" t="s">
        <v>459</v>
      </c>
      <c r="B2549" t="s">
        <v>2404</v>
      </c>
    </row>
    <row r="2550" spans="1:5" hidden="1" x14ac:dyDescent="0.25">
      <c r="A2550" s="48" t="s">
        <v>458</v>
      </c>
      <c r="B2550" t="s">
        <v>2405</v>
      </c>
    </row>
    <row r="2551" spans="1:5" hidden="1" x14ac:dyDescent="0.25">
      <c r="A2551" s="48" t="s">
        <v>455</v>
      </c>
      <c r="B2551" t="s">
        <v>2406</v>
      </c>
    </row>
    <row r="2552" spans="1:5" hidden="1" x14ac:dyDescent="0.25">
      <c r="A2552" s="48" t="s">
        <v>460</v>
      </c>
      <c r="B2552" t="s">
        <v>2407</v>
      </c>
    </row>
    <row r="2553" spans="1:5" hidden="1" x14ac:dyDescent="0.25">
      <c r="A2553" s="48" t="s">
        <v>461</v>
      </c>
      <c r="B2553" t="s">
        <v>2408</v>
      </c>
    </row>
    <row r="2554" spans="1:5" hidden="1" x14ac:dyDescent="0.25">
      <c r="A2554" s="48">
        <v>108.926305</v>
      </c>
      <c r="B2554">
        <v>109.437477</v>
      </c>
      <c r="C2554">
        <v>0.18379200000000001</v>
      </c>
      <c r="D2554">
        <v>4363.4480000000003</v>
      </c>
      <c r="E2554">
        <f>D2554-D2541</f>
        <v>2862.7890000000002</v>
      </c>
    </row>
    <row r="2555" spans="1:5" hidden="1" x14ac:dyDescent="0.25">
      <c r="A2555" s="48" t="s">
        <v>31</v>
      </c>
    </row>
    <row r="2556" spans="1:5" hidden="1" x14ac:dyDescent="0.25">
      <c r="A2556" s="48">
        <v>14000</v>
      </c>
      <c r="B2556">
        <v>2.6565690929930001E-3</v>
      </c>
      <c r="C2556">
        <v>3.1123425662953599</v>
      </c>
      <c r="D2556">
        <v>1.9755930763624301</v>
      </c>
      <c r="E2556">
        <v>0.351114797548018</v>
      </c>
    </row>
    <row r="2557" spans="1:5" hidden="1" x14ac:dyDescent="0.25">
      <c r="A2557" s="48" t="s">
        <v>433</v>
      </c>
      <c r="B2557" t="s">
        <v>2409</v>
      </c>
    </row>
    <row r="2558" spans="1:5" hidden="1" x14ac:dyDescent="0.25">
      <c r="A2558" s="48" t="s">
        <v>431</v>
      </c>
      <c r="B2558" t="s">
        <v>2410</v>
      </c>
    </row>
    <row r="2559" spans="1:5" hidden="1" x14ac:dyDescent="0.25">
      <c r="A2559" s="48" t="s">
        <v>435</v>
      </c>
      <c r="B2559" t="s">
        <v>2411</v>
      </c>
    </row>
    <row r="2560" spans="1:5" hidden="1" x14ac:dyDescent="0.25">
      <c r="A2560" s="48" t="s">
        <v>436</v>
      </c>
      <c r="B2560" t="s">
        <v>2412</v>
      </c>
    </row>
    <row r="2561" spans="1:5" hidden="1" x14ac:dyDescent="0.25">
      <c r="A2561" s="48" t="s">
        <v>433</v>
      </c>
      <c r="B2561" t="s">
        <v>2413</v>
      </c>
    </row>
    <row r="2562" spans="1:5" hidden="1" x14ac:dyDescent="0.25">
      <c r="A2562" s="48" t="s">
        <v>433</v>
      </c>
      <c r="B2562" t="s">
        <v>2414</v>
      </c>
    </row>
    <row r="2563" spans="1:5" hidden="1" x14ac:dyDescent="0.25">
      <c r="A2563" s="48" t="s">
        <v>433</v>
      </c>
      <c r="B2563" t="s">
        <v>2415</v>
      </c>
    </row>
    <row r="2564" spans="1:5" hidden="1" x14ac:dyDescent="0.25">
      <c r="A2564" s="48" t="s">
        <v>434</v>
      </c>
      <c r="B2564" t="s">
        <v>2416</v>
      </c>
    </row>
    <row r="2565" spans="1:5" hidden="1" x14ac:dyDescent="0.25">
      <c r="A2565" s="48" t="s">
        <v>433</v>
      </c>
      <c r="B2565" t="s">
        <v>2417</v>
      </c>
    </row>
    <row r="2566" spans="1:5" hidden="1" x14ac:dyDescent="0.25">
      <c r="A2566" s="48" t="s">
        <v>437</v>
      </c>
      <c r="B2566" t="s">
        <v>2418</v>
      </c>
    </row>
    <row r="2567" spans="1:5" hidden="1" x14ac:dyDescent="0.25">
      <c r="A2567" s="48">
        <v>97.905173000000005</v>
      </c>
      <c r="B2567">
        <v>105.36398</v>
      </c>
      <c r="C2567">
        <v>3.5480710000000002</v>
      </c>
      <c r="D2567">
        <v>4426.95</v>
      </c>
      <c r="E2567">
        <f>D2567-D2554</f>
        <v>63.501999999999498</v>
      </c>
    </row>
    <row r="2568" spans="1:5" hidden="1" x14ac:dyDescent="0.25">
      <c r="A2568" s="48" t="s">
        <v>32</v>
      </c>
    </row>
    <row r="2569" spans="1:5" hidden="1" x14ac:dyDescent="0.25">
      <c r="A2569" s="48">
        <v>17000</v>
      </c>
      <c r="B2569" s="50">
        <v>8.0869438741557596E-4</v>
      </c>
      <c r="C2569">
        <v>1.27853757864442</v>
      </c>
      <c r="D2569">
        <v>3.4168884654676601</v>
      </c>
      <c r="E2569">
        <v>0.41137252112766598</v>
      </c>
    </row>
    <row r="2570" spans="1:5" hidden="1" x14ac:dyDescent="0.25">
      <c r="A2570" s="48" t="s">
        <v>438</v>
      </c>
      <c r="B2570" t="s">
        <v>2419</v>
      </c>
    </row>
    <row r="2571" spans="1:5" hidden="1" x14ac:dyDescent="0.25">
      <c r="A2571" s="48" t="s">
        <v>462</v>
      </c>
      <c r="B2571" t="s">
        <v>2420</v>
      </c>
    </row>
    <row r="2572" spans="1:5" hidden="1" x14ac:dyDescent="0.25">
      <c r="A2572" s="48" t="s">
        <v>439</v>
      </c>
      <c r="B2572" t="s">
        <v>2421</v>
      </c>
    </row>
    <row r="2573" spans="1:5" hidden="1" x14ac:dyDescent="0.25">
      <c r="A2573" s="48" t="s">
        <v>433</v>
      </c>
      <c r="B2573" t="s">
        <v>2422</v>
      </c>
    </row>
    <row r="2574" spans="1:5" hidden="1" x14ac:dyDescent="0.25">
      <c r="A2574" s="48" t="s">
        <v>433</v>
      </c>
      <c r="B2574" t="s">
        <v>2423</v>
      </c>
    </row>
    <row r="2575" spans="1:5" hidden="1" x14ac:dyDescent="0.25">
      <c r="A2575" s="48" t="s">
        <v>437</v>
      </c>
      <c r="B2575" t="s">
        <v>2424</v>
      </c>
    </row>
    <row r="2576" spans="1:5" hidden="1" x14ac:dyDescent="0.25">
      <c r="A2576" s="48" t="s">
        <v>438</v>
      </c>
      <c r="B2576" t="s">
        <v>2425</v>
      </c>
    </row>
    <row r="2577" spans="1:5" hidden="1" x14ac:dyDescent="0.25">
      <c r="A2577" s="48" t="s">
        <v>433</v>
      </c>
      <c r="B2577" t="s">
        <v>2426</v>
      </c>
    </row>
    <row r="2578" spans="1:5" hidden="1" x14ac:dyDescent="0.25">
      <c r="A2578" s="48" t="s">
        <v>438</v>
      </c>
      <c r="B2578" t="s">
        <v>2427</v>
      </c>
    </row>
    <row r="2579" spans="1:5" hidden="1" x14ac:dyDescent="0.25">
      <c r="A2579" s="48" t="s">
        <v>433</v>
      </c>
      <c r="B2579" t="s">
        <v>2428</v>
      </c>
    </row>
    <row r="2580" spans="1:5" hidden="1" x14ac:dyDescent="0.25">
      <c r="A2580" s="48">
        <v>97.379889000000006</v>
      </c>
      <c r="B2580">
        <v>102.193569</v>
      </c>
      <c r="C2580">
        <v>4.7318259999999999</v>
      </c>
      <c r="D2580">
        <v>4566.88</v>
      </c>
    </row>
    <row r="2581" spans="1:5" hidden="1" x14ac:dyDescent="0.25">
      <c r="A2581" s="48" t="s">
        <v>33</v>
      </c>
    </row>
    <row r="2582" spans="1:5" hidden="1" x14ac:dyDescent="0.25">
      <c r="A2582" s="48">
        <v>17000</v>
      </c>
      <c r="B2582">
        <v>7.0228539781985004E-3</v>
      </c>
      <c r="C2582">
        <v>2.8917049254346501</v>
      </c>
      <c r="D2582">
        <v>3.5926481863177</v>
      </c>
      <c r="E2582">
        <v>0.77360302562090599</v>
      </c>
    </row>
    <row r="2583" spans="1:5" hidden="1" x14ac:dyDescent="0.25">
      <c r="A2583" s="48" t="s">
        <v>436</v>
      </c>
      <c r="B2583" t="s">
        <v>2429</v>
      </c>
    </row>
    <row r="2584" spans="1:5" hidden="1" x14ac:dyDescent="0.25">
      <c r="A2584" s="48" t="s">
        <v>438</v>
      </c>
      <c r="B2584" t="s">
        <v>2430</v>
      </c>
    </row>
    <row r="2585" spans="1:5" hidden="1" x14ac:dyDescent="0.25">
      <c r="A2585" s="48" t="s">
        <v>438</v>
      </c>
      <c r="B2585" t="s">
        <v>2431</v>
      </c>
    </row>
    <row r="2586" spans="1:5" hidden="1" x14ac:dyDescent="0.25">
      <c r="A2586" s="48" t="s">
        <v>433</v>
      </c>
      <c r="B2586" t="s">
        <v>2432</v>
      </c>
    </row>
    <row r="2587" spans="1:5" hidden="1" x14ac:dyDescent="0.25">
      <c r="A2587" s="48" t="s">
        <v>438</v>
      </c>
      <c r="B2587" t="s">
        <v>2433</v>
      </c>
    </row>
    <row r="2588" spans="1:5" hidden="1" x14ac:dyDescent="0.25">
      <c r="A2588" s="48" t="s">
        <v>438</v>
      </c>
      <c r="B2588" t="s">
        <v>2434</v>
      </c>
    </row>
    <row r="2589" spans="1:5" hidden="1" x14ac:dyDescent="0.25">
      <c r="A2589" s="48" t="s">
        <v>435</v>
      </c>
      <c r="B2589" t="s">
        <v>2435</v>
      </c>
    </row>
    <row r="2590" spans="1:5" hidden="1" x14ac:dyDescent="0.25">
      <c r="A2590" s="48" t="s">
        <v>435</v>
      </c>
      <c r="B2590" t="s">
        <v>2436</v>
      </c>
    </row>
    <row r="2591" spans="1:5" hidden="1" x14ac:dyDescent="0.25">
      <c r="A2591" s="48" t="s">
        <v>435</v>
      </c>
      <c r="B2591" t="s">
        <v>2437</v>
      </c>
    </row>
    <row r="2592" spans="1:5" hidden="1" x14ac:dyDescent="0.25">
      <c r="A2592" s="48" t="s">
        <v>438</v>
      </c>
      <c r="B2592" t="s">
        <v>2438</v>
      </c>
    </row>
    <row r="2593" spans="1:5" hidden="1" x14ac:dyDescent="0.25">
      <c r="A2593" s="48">
        <v>97.379889000000006</v>
      </c>
      <c r="B2593">
        <v>100.992453</v>
      </c>
      <c r="C2593">
        <v>3.9909560000000002</v>
      </c>
      <c r="D2593">
        <v>4645.9520000000002</v>
      </c>
      <c r="E2593">
        <f>D2593-D2580</f>
        <v>79.072000000000116</v>
      </c>
    </row>
    <row r="2594" spans="1:5" hidden="1" x14ac:dyDescent="0.25">
      <c r="A2594" t="s">
        <v>34</v>
      </c>
    </row>
    <row r="2595" spans="1:5" hidden="1" x14ac:dyDescent="0.25">
      <c r="A2595">
        <v>10000</v>
      </c>
      <c r="B2595">
        <v>8.5448081357452892E-3</v>
      </c>
      <c r="C2595">
        <v>3.6482559133441899</v>
      </c>
      <c r="D2595">
        <v>1.6847055402651401</v>
      </c>
      <c r="E2595">
        <v>0.85601658409658399</v>
      </c>
    </row>
    <row r="2596" spans="1:5" hidden="1" x14ac:dyDescent="0.25">
      <c r="A2596" t="s">
        <v>433</v>
      </c>
      <c r="B2596" t="s">
        <v>2439</v>
      </c>
    </row>
    <row r="2597" spans="1:5" hidden="1" x14ac:dyDescent="0.25">
      <c r="A2597" t="s">
        <v>438</v>
      </c>
      <c r="B2597" t="s">
        <v>2440</v>
      </c>
    </row>
    <row r="2598" spans="1:5" hidden="1" x14ac:dyDescent="0.25">
      <c r="A2598" t="s">
        <v>438</v>
      </c>
      <c r="B2598" t="s">
        <v>2441</v>
      </c>
    </row>
    <row r="2599" spans="1:5" hidden="1" x14ac:dyDescent="0.25">
      <c r="A2599" t="s">
        <v>446</v>
      </c>
      <c r="B2599" t="s">
        <v>2442</v>
      </c>
    </row>
    <row r="2600" spans="1:5" hidden="1" x14ac:dyDescent="0.25">
      <c r="A2600" t="s">
        <v>433</v>
      </c>
      <c r="B2600" t="s">
        <v>2443</v>
      </c>
    </row>
    <row r="2601" spans="1:5" hidden="1" x14ac:dyDescent="0.25">
      <c r="A2601" t="s">
        <v>433</v>
      </c>
      <c r="B2601" t="s">
        <v>2444</v>
      </c>
    </row>
    <row r="2602" spans="1:5" hidden="1" x14ac:dyDescent="0.25">
      <c r="A2602" t="s">
        <v>446</v>
      </c>
      <c r="B2602" t="s">
        <v>2445</v>
      </c>
    </row>
    <row r="2603" spans="1:5" hidden="1" x14ac:dyDescent="0.25">
      <c r="A2603" t="s">
        <v>444</v>
      </c>
      <c r="B2603" t="s">
        <v>2446</v>
      </c>
    </row>
    <row r="2604" spans="1:5" hidden="1" x14ac:dyDescent="0.25">
      <c r="A2604" t="s">
        <v>434</v>
      </c>
      <c r="B2604" t="s">
        <v>2447</v>
      </c>
    </row>
    <row r="2605" spans="1:5" hidden="1" x14ac:dyDescent="0.25">
      <c r="A2605" t="s">
        <v>445</v>
      </c>
      <c r="B2605" t="s">
        <v>2448</v>
      </c>
    </row>
    <row r="2606" spans="1:5" hidden="1" x14ac:dyDescent="0.25">
      <c r="A2606">
        <v>97.254390000000001</v>
      </c>
      <c r="B2606">
        <v>104.895926</v>
      </c>
      <c r="C2606">
        <v>5.2922409999999998</v>
      </c>
      <c r="D2606">
        <v>4856.6819999999998</v>
      </c>
      <c r="E2606">
        <f>D2606-D2593</f>
        <v>210.72999999999956</v>
      </c>
    </row>
    <row r="2607" spans="1:5" hidden="1" x14ac:dyDescent="0.25">
      <c r="A2607" t="s">
        <v>35</v>
      </c>
    </row>
    <row r="2608" spans="1:5" hidden="1" x14ac:dyDescent="0.25">
      <c r="A2608">
        <v>17000</v>
      </c>
      <c r="B2608">
        <v>9.3300547245712406E-3</v>
      </c>
      <c r="C2608">
        <v>2.31156726467847</v>
      </c>
      <c r="D2608">
        <v>2.35185408804174</v>
      </c>
      <c r="E2608">
        <v>0.94801349026244297</v>
      </c>
    </row>
    <row r="2609" spans="1:14" hidden="1" x14ac:dyDescent="0.25">
      <c r="A2609" t="s">
        <v>438</v>
      </c>
      <c r="B2609" t="s">
        <v>2449</v>
      </c>
    </row>
    <row r="2610" spans="1:14" hidden="1" x14ac:dyDescent="0.25">
      <c r="A2610" t="s">
        <v>433</v>
      </c>
      <c r="B2610" t="s">
        <v>2450</v>
      </c>
    </row>
    <row r="2611" spans="1:14" hidden="1" x14ac:dyDescent="0.25">
      <c r="A2611" t="s">
        <v>433</v>
      </c>
      <c r="B2611" t="s">
        <v>2451</v>
      </c>
    </row>
    <row r="2612" spans="1:14" hidden="1" x14ac:dyDescent="0.25">
      <c r="A2612" t="s">
        <v>451</v>
      </c>
      <c r="B2612" t="s">
        <v>2452</v>
      </c>
    </row>
    <row r="2613" spans="1:14" hidden="1" x14ac:dyDescent="0.25">
      <c r="A2613" t="s">
        <v>437</v>
      </c>
      <c r="B2613" t="s">
        <v>2453</v>
      </c>
    </row>
    <row r="2614" spans="1:14" hidden="1" x14ac:dyDescent="0.25">
      <c r="A2614" t="s">
        <v>434</v>
      </c>
      <c r="B2614" t="s">
        <v>2454</v>
      </c>
    </row>
    <row r="2615" spans="1:14" hidden="1" x14ac:dyDescent="0.25">
      <c r="A2615" t="s">
        <v>433</v>
      </c>
      <c r="B2615" t="s">
        <v>2455</v>
      </c>
    </row>
    <row r="2616" spans="1:14" hidden="1" x14ac:dyDescent="0.25">
      <c r="A2616" t="s">
        <v>445</v>
      </c>
      <c r="B2616" t="s">
        <v>2456</v>
      </c>
    </row>
    <row r="2617" spans="1:14" hidden="1" x14ac:dyDescent="0.25">
      <c r="A2617" t="s">
        <v>434</v>
      </c>
      <c r="B2617" t="s">
        <v>2457</v>
      </c>
    </row>
    <row r="2618" spans="1:14" hidden="1" x14ac:dyDescent="0.25">
      <c r="A2618" t="s">
        <v>433</v>
      </c>
      <c r="B2618" t="s">
        <v>2458</v>
      </c>
    </row>
    <row r="2619" spans="1:14" hidden="1" x14ac:dyDescent="0.25">
      <c r="A2619">
        <v>97.254390000000001</v>
      </c>
      <c r="B2619">
        <v>104.044299</v>
      </c>
      <c r="C2619">
        <v>5.1155609999999996</v>
      </c>
      <c r="D2619">
        <v>4932</v>
      </c>
      <c r="E2619">
        <f>D2619-D2606</f>
        <v>75.318000000000211</v>
      </c>
    </row>
    <row r="2620" spans="1:14" x14ac:dyDescent="0.25">
      <c r="A2620" t="s">
        <v>54</v>
      </c>
    </row>
    <row r="2622" spans="1:14" x14ac:dyDescent="0.25">
      <c r="A2622" t="s">
        <v>2470</v>
      </c>
      <c r="B2622" t="s">
        <v>2471</v>
      </c>
      <c r="C2622" t="s">
        <v>2472</v>
      </c>
      <c r="D2622" t="s">
        <v>2466</v>
      </c>
      <c r="E2622" t="s">
        <v>2467</v>
      </c>
      <c r="F2622" t="s">
        <v>2468</v>
      </c>
      <c r="G2622" t="s">
        <v>2460</v>
      </c>
      <c r="H2622" t="s">
        <v>2469</v>
      </c>
      <c r="I2622" t="s">
        <v>2459</v>
      </c>
    </row>
    <row r="2623" spans="1:14" x14ac:dyDescent="0.25">
      <c r="A2623" t="s">
        <v>463</v>
      </c>
      <c r="B2623" t="s">
        <v>2473</v>
      </c>
      <c r="C2623">
        <v>73.990664511721405</v>
      </c>
      <c r="D2623">
        <f>MIN(A2619,A2606,A2593,A2580,A2567,A2554,A2541,A2528,A2515,A2502,A2489,A2476,A2463,A2450,A2437,A2424,A2411,A2398,A2385,A2372)</f>
        <v>97.254390000000001</v>
      </c>
      <c r="E2623">
        <f>MIN(B2619,B2606,B2593,B2580,B2567,B2554,B2541,B2528,B2515,B2502,B2489,B2476,B2463,B2450,B2437,B2424,B2411,B2398,B2385,B2372)</f>
        <v>99.959196000000006</v>
      </c>
      <c r="F2623">
        <f>MIN(C2619,C2606,C2593,C2580,C2567,C2554,C2541,C2528,C2515,C2502,C2489,C2476,C2463,C2450,C2437,C2424,C2411,C2398,C2385,C2372)</f>
        <v>0.18379200000000001</v>
      </c>
      <c r="G2623">
        <f>MIN(D2619,D2606,D2593,D2580,D2567,D2554,D2541,D2528,D2515,D2502,D2489,D2476,D2463,D2450,D2437,D2424,D2411,D2398,D2385,D2372)</f>
        <v>68.697000000000003</v>
      </c>
      <c r="H2623">
        <f>MIN(E2619,E2606,E2593,E2580,E2567,E2554,E2541,E2528,E2515,E2502,E2489,E2476,E2463,E2450,E2437,E2424,E2411,E2398,E2385,E2372)</f>
        <v>63.501999999999498</v>
      </c>
      <c r="I2623">
        <v>9</v>
      </c>
      <c r="J2623">
        <v>11000</v>
      </c>
      <c r="K2623" s="52">
        <v>4.9266369712296504E-3</v>
      </c>
      <c r="L2623" s="52">
        <v>2.1347299285358301</v>
      </c>
      <c r="M2623" s="52">
        <v>0.66698931809370099</v>
      </c>
      <c r="N2623" s="52">
        <v>0.329770983735447</v>
      </c>
    </row>
    <row r="2624" spans="1:14" x14ac:dyDescent="0.25">
      <c r="A2624" t="s">
        <v>464</v>
      </c>
      <c r="B2624" t="s">
        <v>2474</v>
      </c>
      <c r="C2624">
        <v>80.999828544726995</v>
      </c>
      <c r="D2624">
        <f>MIN(A2357,A2344,A2331,A2318,A2305,A2292,A2279,A2266,A2253,A2240,A2227,A2214,A2201,A2188,A2175,A2162,A2149,A2136,A2123,A2110)</f>
        <v>97.241022000000001</v>
      </c>
      <c r="E2624">
        <f>MIN(B2357,B2344,B2331,B2318,B2305,B2292,B2279,B2266,B2253,B2240,B2227,B2214,B2201,B2188,B2175,B2162,B2149,B2136,B2123,B2110)</f>
        <v>97.241022000000001</v>
      </c>
      <c r="F2624">
        <f>MIN(C2357,C2344,C2331,C2318,C2305,C2292,C2279,C2266,C2253,C2240,C2227,C2214,C2201,C2188,C2175,C2162,C2149,C2136,C2123,C2110)</f>
        <v>0</v>
      </c>
      <c r="G2624">
        <f>MIN(D2357,D2344,D2331,D2318,D2305,D2292,D2279,D2266,D2253,D2240,D2227,D2214,D2201,D2188,D2175,D2162,D2149,D2136,D2123,D2110)</f>
        <v>159.66</v>
      </c>
      <c r="H2624">
        <f>MIN(E2357,E2344,E2331,E2318,E2305,E2292,E2279,E2266,E2253,E2240,E2227,E2214,E2201,E2188,E2175,E2162,E2149,E2136,E2123,E2110)</f>
        <v>14.961000000000013</v>
      </c>
      <c r="I2624">
        <v>19</v>
      </c>
      <c r="J2624">
        <v>11000</v>
      </c>
      <c r="K2624" s="52">
        <v>2.6697560487915399E-3</v>
      </c>
      <c r="L2624" s="52">
        <v>1.0226678366525599</v>
      </c>
      <c r="M2624" s="52">
        <v>4.1799951161142698E-2</v>
      </c>
      <c r="N2624" s="52">
        <v>0.35861503440750597</v>
      </c>
    </row>
    <row r="2625" spans="1:14" x14ac:dyDescent="0.25">
      <c r="A2625" t="s">
        <v>465</v>
      </c>
      <c r="B2625" t="s">
        <v>2475</v>
      </c>
      <c r="C2625">
        <v>100.808974357474</v>
      </c>
      <c r="D2625">
        <f>MIN(A2095,A2082,A2069,A2056,A2043,A2030,A2017,A2004,A1991,A1978,A1965,A1952,A1939,A1926,A1913,A1900,A1887,A1874,A1861,A1848)</f>
        <v>120.118506</v>
      </c>
      <c r="E2625">
        <f>MIN(B2095,B2082,B2069,B2056,B2043,B2030,B2017,B2004,B1991,B1978,B1965,B1952,B1939,B1926,B1913,B1900,B1887,B1874,B1861,B1848)</f>
        <v>120.118506</v>
      </c>
      <c r="F2625">
        <f>MIN(C2095,C2082,C2069,C2056,C2043,C2030,C2017,C2004,C1991,C1978,C1965,C1952,C1939,C1926,C1913,C1900,C1887,C1874,C1861,C1848)</f>
        <v>0</v>
      </c>
      <c r="G2625">
        <f>MIN(D2095,D2082,D2069,D2056,D2043,D2030,D2017,D2004,D1991,D1978,D1965,D1952,D1939,D1926,D1913,D1900,D1887,D1874,D1861,D1848)</f>
        <v>115.96</v>
      </c>
      <c r="H2625">
        <f>MIN(E2095,E2082,E2069,E2056,E2043,E2030,E2017,E2004,E1991,E1978,E1965,E1952,E1939,E1926,E1913,E1900,E1887,E1874,E1861,E1848)</f>
        <v>62.619999999999891</v>
      </c>
      <c r="I2625">
        <v>19</v>
      </c>
      <c r="J2625">
        <v>13000</v>
      </c>
      <c r="K2625" s="52">
        <v>4.2626149213464699E-4</v>
      </c>
      <c r="L2625" s="52">
        <v>4.0893325737399602</v>
      </c>
      <c r="M2625" s="52">
        <v>9.64400208487564E-2</v>
      </c>
      <c r="N2625" s="52">
        <v>0.68843508062919201</v>
      </c>
    </row>
    <row r="2626" spans="1:14" x14ac:dyDescent="0.25">
      <c r="A2626" s="49" t="s">
        <v>466</v>
      </c>
      <c r="B2626" s="49" t="s">
        <v>2476</v>
      </c>
      <c r="C2626" s="49">
        <v>50.880873645381499</v>
      </c>
      <c r="D2626" s="49">
        <f>MIN(A1833,A1820,A1807,A1794,A1781,A1768,A1755,A1742,A1729,A1716,A1703,A1690,A1677,A1664,A1651,A1638,A1625,A1612,A1599,A1586)</f>
        <v>70.300413000000006</v>
      </c>
      <c r="E2626" s="49">
        <f t="shared" ref="E2626:H2626" si="32">MIN(B1833,B1820,B1807,B1794,B1781,B1768,B1755,B1742,B1729,B1716,B1703,B1690,B1677,B1664,B1651,B1638,B1625,B1612,B1599,B1586)</f>
        <v>70.300413000000006</v>
      </c>
      <c r="F2626" s="49">
        <f t="shared" si="32"/>
        <v>0</v>
      </c>
      <c r="G2626" s="49">
        <f t="shared" si="32"/>
        <v>517.57100000000003</v>
      </c>
      <c r="H2626" s="49">
        <f t="shared" si="32"/>
        <v>24.788000000000011</v>
      </c>
      <c r="I2626" s="49">
        <v>17</v>
      </c>
      <c r="J2626" s="49">
        <v>11000</v>
      </c>
      <c r="K2626" s="53">
        <v>1.7384671264410101E-3</v>
      </c>
      <c r="L2626" s="53">
        <v>4.6650042541962398</v>
      </c>
      <c r="M2626" s="53">
        <v>0.204994981834971</v>
      </c>
      <c r="N2626" s="53">
        <v>0.89395389492822397</v>
      </c>
    </row>
    <row r="2627" spans="1:14" x14ac:dyDescent="0.25">
      <c r="A2627" s="49" t="s">
        <v>467</v>
      </c>
      <c r="B2627" s="49" t="s">
        <v>2477</v>
      </c>
      <c r="C2627" s="49">
        <v>60.955769616265101</v>
      </c>
      <c r="D2627" s="49">
        <f>MIN(A1571,A1558,A1545,A1532,A1519,A1506,A1493,A1480,A1467,A1454,A1441,A1428,A1415,A1402,A1389,A1376,A1363,A1350,A1337,A1324)</f>
        <v>75.987759999999994</v>
      </c>
      <c r="E2627" s="49">
        <f t="shared" ref="E2627:H2627" si="33">MIN(B1571,B1558,B1545,B1532,B1519,B1506,B1493,B1480,B1467,B1454,B1441,B1428,B1415,B1402,B1389,B1376,B1363,B1350,B1337,B1324)</f>
        <v>75.987759999999994</v>
      </c>
      <c r="F2627" s="49">
        <f t="shared" si="33"/>
        <v>0</v>
      </c>
      <c r="G2627" s="49">
        <f t="shared" si="33"/>
        <v>66.201999999999998</v>
      </c>
      <c r="H2627" s="49">
        <f t="shared" si="33"/>
        <v>37.550999999999931</v>
      </c>
      <c r="I2627" s="49">
        <v>5</v>
      </c>
      <c r="J2627" s="49">
        <v>14000</v>
      </c>
      <c r="K2627" s="53">
        <v>3.79520320924374E-3</v>
      </c>
      <c r="L2627" s="53">
        <v>1.81887566191999</v>
      </c>
      <c r="M2627" s="53">
        <v>2.52688911255433E-2</v>
      </c>
      <c r="N2627" s="53">
        <v>0.64458964214317305</v>
      </c>
    </row>
    <row r="2628" spans="1:14" x14ac:dyDescent="0.25">
      <c r="A2628" t="s">
        <v>2461</v>
      </c>
      <c r="B2628" t="s">
        <v>2478</v>
      </c>
      <c r="C2628">
        <v>92.704935671512004</v>
      </c>
      <c r="D2628">
        <f>MIN(A1309,A1296,A1283,A1270,A1257,A1244,A1231,A1218,A1205,A1192,A1179,A1166,A1153,A1140,A1127,A1114,A1101,A1088,A1075,A1062)</f>
        <v>117.897285</v>
      </c>
      <c r="E2628">
        <f t="shared" ref="E2628:H2628" si="34">MIN(B1309,B1296,B1283,B1270,B1257,B1244,B1231,B1218,B1205,B1192,B1179,B1166,B1153,B1140,B1127,B1114,B1101,B1088,B1075,B1062)</f>
        <v>121.05477</v>
      </c>
      <c r="F2628">
        <f t="shared" si="34"/>
        <v>0.113728</v>
      </c>
      <c r="G2628">
        <f t="shared" si="34"/>
        <v>74.519000000000005</v>
      </c>
      <c r="H2628">
        <f t="shared" si="34"/>
        <v>34.407999999999902</v>
      </c>
      <c r="I2628">
        <v>0</v>
      </c>
      <c r="J2628">
        <v>17000</v>
      </c>
      <c r="K2628" s="52">
        <v>6.0149367064709696E-3</v>
      </c>
      <c r="L2628" s="52">
        <v>0.42515935150438</v>
      </c>
      <c r="M2628" s="52">
        <v>2.48860232737169E-2</v>
      </c>
      <c r="N2628" s="52">
        <v>0.90406127023257798</v>
      </c>
    </row>
    <row r="2629" spans="1:14" x14ac:dyDescent="0.25">
      <c r="A2629" s="49" t="s">
        <v>2462</v>
      </c>
      <c r="B2629" s="49" t="s">
        <v>2479</v>
      </c>
      <c r="C2629" s="49">
        <v>40.695286076254398</v>
      </c>
      <c r="D2629" s="49">
        <f>MIN(A1047,A1034,A1021,A1008,A995,A982,A969,A956,A943,A930,A917,A904,A891,A878,A865,A852,A839,A826,A813,A800)</f>
        <v>54.191431999999999</v>
      </c>
      <c r="E2629" s="49">
        <f t="shared" ref="E2629:H2629" si="35">MIN(B1047,B1034,B1021,B1008,B995,B982,B969,B956,B943,B930,B917,B904,B891,B878,B865,B852,B839,B826,B813,B800)</f>
        <v>54.191431999999999</v>
      </c>
      <c r="F2629" s="49">
        <f t="shared" si="35"/>
        <v>0</v>
      </c>
      <c r="G2629" s="49">
        <f t="shared" si="35"/>
        <v>93.924000000000007</v>
      </c>
      <c r="H2629" s="49">
        <f t="shared" si="35"/>
        <v>79.701999999999998</v>
      </c>
      <c r="I2629" s="49">
        <v>7</v>
      </c>
      <c r="J2629" s="49">
        <v>17000</v>
      </c>
      <c r="K2629" s="53">
        <v>3.5795403414719601E-3</v>
      </c>
      <c r="L2629" s="53">
        <v>4.7581260332356701</v>
      </c>
      <c r="M2629" s="53">
        <v>2.50055407112918</v>
      </c>
      <c r="N2629" s="53">
        <v>0.76499168884703095</v>
      </c>
    </row>
    <row r="2630" spans="1:14" s="49" customFormat="1" x14ac:dyDescent="0.25">
      <c r="A2630" s="49" t="s">
        <v>2463</v>
      </c>
      <c r="B2630" s="49" t="s">
        <v>2480</v>
      </c>
      <c r="C2630" s="49">
        <v>31.910285828031999</v>
      </c>
      <c r="D2630" s="49">
        <f>MIN(A785,A772,A759,A746,A733,A720,A707,A694,A681,A668,A655,A642,A629,A616,A603,A590,A577,A564,A551,A538)</f>
        <v>47.555121</v>
      </c>
      <c r="E2630" s="49">
        <f t="shared" ref="E2630:H2630" si="36">MIN(B785,B772,B759,B746,B733,B720,B707,B694,B681,B668,B655,B642,B629,B616,B603,B590,B577,B564,B551,B538)</f>
        <v>48.839092999999998</v>
      </c>
      <c r="F2630" s="49">
        <f t="shared" si="36"/>
        <v>1.94E-4</v>
      </c>
      <c r="G2630" s="49">
        <f t="shared" si="36"/>
        <v>305.76</v>
      </c>
      <c r="H2630" s="49">
        <f t="shared" si="36"/>
        <v>42.692999999999984</v>
      </c>
      <c r="I2630" s="49">
        <v>12</v>
      </c>
      <c r="J2630" s="49">
        <v>16000</v>
      </c>
      <c r="K2630" s="53">
        <v>9.3897301375350396E-3</v>
      </c>
      <c r="L2630" s="53">
        <v>4.8907410832404103</v>
      </c>
      <c r="M2630" s="53">
        <v>0.23628796906191399</v>
      </c>
      <c r="N2630" s="53">
        <v>0.70157055583896</v>
      </c>
    </row>
    <row r="2631" spans="1:14" s="49" customFormat="1" x14ac:dyDescent="0.25">
      <c r="A2631" s="49" t="s">
        <v>2464</v>
      </c>
      <c r="B2631" s="49" t="s">
        <v>2481</v>
      </c>
      <c r="C2631" s="49">
        <v>22.7248868723151</v>
      </c>
      <c r="D2631" s="49">
        <f>MIN(A523,A510,A497,A484,A471,A458,A445,A432,A419,A406,A393,A380,A367,A354,A341,A328,A315,A302,A289,A276)</f>
        <v>34.075468000000001</v>
      </c>
      <c r="E2631" s="49">
        <f t="shared" ref="E2631:H2631" si="37">MIN(B523,B510,B497,B484,B471,B458,B445,B432,B419,B406,B393,B380,B367,B354,B341,B328,B315,B302,B289,B276)</f>
        <v>34.075468000000001</v>
      </c>
      <c r="F2631" s="49">
        <f t="shared" si="37"/>
        <v>0</v>
      </c>
      <c r="G2631" s="49">
        <f t="shared" si="37"/>
        <v>40.271999999999998</v>
      </c>
      <c r="H2631" s="49">
        <f t="shared" si="37"/>
        <v>14.59699999999998</v>
      </c>
      <c r="I2631" s="49">
        <v>11</v>
      </c>
      <c r="J2631" s="49">
        <v>11000</v>
      </c>
      <c r="K2631" s="53">
        <v>5.7428336323526996E-4</v>
      </c>
      <c r="L2631" s="53">
        <v>1.4011383918681799</v>
      </c>
      <c r="M2631" s="53">
        <v>0.671867740355784</v>
      </c>
      <c r="N2631" s="53">
        <v>0.932520435189094</v>
      </c>
    </row>
    <row r="2632" spans="1:14" x14ac:dyDescent="0.25">
      <c r="A2632" s="49" t="s">
        <v>2465</v>
      </c>
      <c r="B2632" s="49" t="s">
        <v>2482</v>
      </c>
      <c r="C2632" s="49">
        <v>12.8092814470231</v>
      </c>
      <c r="D2632" s="49">
        <f>MIN(A261,A248,A235,A222,A209,A196,A183,A170,A157,A144,A131,A118,A105,A92,A79,A66,A53,A40,A27,A14)</f>
        <v>29.323664000000001</v>
      </c>
      <c r="E2632" s="49">
        <f t="shared" ref="E2632:H2632" si="38">MIN(B261,B248,B235,B222,B209,B196,B183,B170,B157,B144,B131,B118,B105,B92,B79,B66,B53,B40,B27,B14)</f>
        <v>33.379922000000001</v>
      </c>
      <c r="F2632" s="49">
        <f t="shared" si="38"/>
        <v>1.2260000000000001E-3</v>
      </c>
      <c r="G2632" s="49">
        <f t="shared" si="38"/>
        <v>18.05</v>
      </c>
      <c r="H2632" s="49">
        <f t="shared" si="38"/>
        <v>16.662000000000006</v>
      </c>
      <c r="I2632" s="49">
        <v>0</v>
      </c>
      <c r="J2632" s="49">
        <v>11000</v>
      </c>
      <c r="K2632" s="53">
        <v>4.5408689019439301E-3</v>
      </c>
      <c r="L2632" s="53">
        <v>4.2248581533066396</v>
      </c>
      <c r="M2632" s="53">
        <v>9.8463467848145997E-2</v>
      </c>
      <c r="N2632" s="53">
        <v>0.73803385447010506</v>
      </c>
    </row>
    <row r="2633" spans="1:14" x14ac:dyDescent="0.25">
      <c r="B2633" s="49" t="s">
        <v>2483</v>
      </c>
      <c r="J2633">
        <f>AVERAGE(J2623:J2632)</f>
        <v>13200</v>
      </c>
      <c r="K2633">
        <f t="shared" ref="K2633:N2633" si="39">AVERAGE(K2623:K2632)</f>
        <v>3.7655684298497764E-3</v>
      </c>
      <c r="L2633">
        <f t="shared" si="39"/>
        <v>2.9430633268199857</v>
      </c>
      <c r="M2633">
        <f t="shared" si="39"/>
        <v>0.4567552434732855</v>
      </c>
      <c r="N2633">
        <f t="shared" si="39"/>
        <v>0.69565424404213094</v>
      </c>
    </row>
  </sheetData>
  <pageMargins left="0.7" right="0.7" top="0.75" bottom="0.75" header="0.3" footer="0.3"/>
  <pageSetup orientation="portrait" r:id="rId1"/>
  <headerFooter>
    <oddFooter xml:space="preserve">&amp;L&amp;"arial,Regular"&amp;KBBBBBB
</oddFooter>
    <evenFooter xml:space="preserve">&amp;L&amp;"arial,Regular"&amp;KBBBBBB
</evenFooter>
    <firstFooter xml:space="preserve">&amp;L&amp;"arial,Regular"&amp;KBBBBBB
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8"/>
  <sheetViews>
    <sheetView topLeftCell="C235" workbookViewId="0">
      <selection activeCell="L248" sqref="L248"/>
    </sheetView>
  </sheetViews>
  <sheetFormatPr defaultRowHeight="15" x14ac:dyDescent="0.25"/>
  <cols>
    <col min="1" max="1" width="31.5703125" bestFit="1" customWidth="1"/>
    <col min="2" max="2" width="81.140625" bestFit="1" customWidth="1"/>
    <col min="3" max="3" width="23.5703125" bestFit="1" customWidth="1"/>
    <col min="4" max="4" width="24.5703125" bestFit="1" customWidth="1"/>
    <col min="5" max="5" width="30" bestFit="1" customWidth="1"/>
    <col min="6" max="6" width="15.85546875" bestFit="1" customWidth="1"/>
    <col min="7" max="7" width="14.85546875" bestFit="1" customWidth="1"/>
    <col min="8" max="8" width="11.5703125" bestFit="1" customWidth="1"/>
    <col min="9" max="9" width="15.7109375" bestFit="1" customWidth="1"/>
    <col min="10" max="10" width="15.85546875" bestFit="1" customWidth="1"/>
    <col min="11" max="11" width="10.5703125" bestFit="1" customWidth="1"/>
    <col min="12" max="12" width="12.5703125" bestFit="1" customWidth="1"/>
    <col min="13" max="13" width="15.85546875" bestFit="1" customWidth="1"/>
    <col min="14" max="14" width="10.5703125" bestFit="1" customWidth="1"/>
    <col min="15" max="15" width="12.5703125" bestFit="1" customWidth="1"/>
  </cols>
  <sheetData>
    <row r="1" spans="1:5" x14ac:dyDescent="0.25">
      <c r="A1" t="s">
        <v>3530</v>
      </c>
      <c r="B1" s="56" t="s">
        <v>3610</v>
      </c>
      <c r="C1">
        <v>12.466517335211501</v>
      </c>
    </row>
    <row r="2" spans="1:5" x14ac:dyDescent="0.25">
      <c r="A2" t="s">
        <v>2484</v>
      </c>
      <c r="B2" t="s">
        <v>3531</v>
      </c>
      <c r="C2" t="s">
        <v>3532</v>
      </c>
      <c r="D2" t="s">
        <v>3533</v>
      </c>
      <c r="E2" t="s">
        <v>3534</v>
      </c>
    </row>
    <row r="3" spans="1:5" x14ac:dyDescent="0.25">
      <c r="A3" t="s">
        <v>16</v>
      </c>
    </row>
    <row r="4" spans="1:5" x14ac:dyDescent="0.25">
      <c r="A4">
        <v>12993.574261</v>
      </c>
      <c r="B4" t="s">
        <v>3535</v>
      </c>
      <c r="C4">
        <v>5.7729999999999997</v>
      </c>
    </row>
    <row r="5" spans="1:5" x14ac:dyDescent="0.25">
      <c r="A5" t="s">
        <v>17</v>
      </c>
    </row>
    <row r="6" spans="1:5" x14ac:dyDescent="0.25">
      <c r="A6">
        <v>14397.17123</v>
      </c>
      <c r="B6" t="s">
        <v>3536</v>
      </c>
      <c r="C6">
        <v>3.9830000000000001</v>
      </c>
    </row>
    <row r="7" spans="1:5" x14ac:dyDescent="0.25">
      <c r="A7" t="s">
        <v>18</v>
      </c>
    </row>
    <row r="8" spans="1:5" x14ac:dyDescent="0.25">
      <c r="A8">
        <v>14423.505057</v>
      </c>
      <c r="B8" t="s">
        <v>3537</v>
      </c>
      <c r="C8">
        <v>3.5880000000000001</v>
      </c>
    </row>
    <row r="9" spans="1:5" x14ac:dyDescent="0.25">
      <c r="A9" t="s">
        <v>19</v>
      </c>
    </row>
    <row r="10" spans="1:5" x14ac:dyDescent="0.25">
      <c r="A10">
        <v>14397.17123</v>
      </c>
      <c r="B10" t="s">
        <v>3536</v>
      </c>
      <c r="C10">
        <v>3.9470000000000001</v>
      </c>
    </row>
    <row r="11" spans="1:5" x14ac:dyDescent="0.25">
      <c r="A11" t="s">
        <v>20</v>
      </c>
    </row>
    <row r="12" spans="1:5" x14ac:dyDescent="0.25">
      <c r="A12">
        <v>12993.574261</v>
      </c>
      <c r="B12" t="s">
        <v>3535</v>
      </c>
      <c r="C12">
        <v>4.556</v>
      </c>
    </row>
    <row r="13" spans="1:5" x14ac:dyDescent="0.25">
      <c r="A13" t="s">
        <v>21</v>
      </c>
    </row>
    <row r="14" spans="1:5" x14ac:dyDescent="0.25">
      <c r="A14">
        <v>13011.728580000001</v>
      </c>
      <c r="B14" t="s">
        <v>3538</v>
      </c>
      <c r="C14">
        <v>3.7879999999999998</v>
      </c>
    </row>
    <row r="15" spans="1:5" x14ac:dyDescent="0.25">
      <c r="A15" t="s">
        <v>22</v>
      </c>
    </row>
    <row r="16" spans="1:5" x14ac:dyDescent="0.25">
      <c r="A16">
        <v>14397.17123</v>
      </c>
      <c r="B16" t="s">
        <v>3536</v>
      </c>
      <c r="C16">
        <v>3.8109999999999999</v>
      </c>
    </row>
    <row r="17" spans="1:5" x14ac:dyDescent="0.25">
      <c r="A17" t="s">
        <v>23</v>
      </c>
    </row>
    <row r="18" spans="1:5" x14ac:dyDescent="0.25">
      <c r="A18">
        <v>12993.574261</v>
      </c>
      <c r="B18" t="s">
        <v>3535</v>
      </c>
      <c r="C18">
        <v>5.0780000000000003</v>
      </c>
    </row>
    <row r="19" spans="1:5" x14ac:dyDescent="0.25">
      <c r="A19" t="s">
        <v>24</v>
      </c>
    </row>
    <row r="20" spans="1:5" x14ac:dyDescent="0.25">
      <c r="A20">
        <v>12993.574261</v>
      </c>
      <c r="B20" t="s">
        <v>3535</v>
      </c>
      <c r="C20">
        <v>4.1269999999999998</v>
      </c>
    </row>
    <row r="21" spans="1:5" x14ac:dyDescent="0.25">
      <c r="A21" t="s">
        <v>25</v>
      </c>
    </row>
    <row r="22" spans="1:5" x14ac:dyDescent="0.25">
      <c r="A22">
        <v>12993.574261</v>
      </c>
      <c r="B22" t="s">
        <v>3535</v>
      </c>
      <c r="C22">
        <v>3.645</v>
      </c>
    </row>
    <row r="23" spans="1:5" x14ac:dyDescent="0.25">
      <c r="A23">
        <v>12993.574261</v>
      </c>
      <c r="B23">
        <v>13559.461863</v>
      </c>
      <c r="C23">
        <v>726.71232499999996</v>
      </c>
      <c r="D23">
        <f>MIN(C4:C22)</f>
        <v>3.5880000000000001</v>
      </c>
    </row>
    <row r="25" spans="1:5" x14ac:dyDescent="0.25">
      <c r="A25" t="s">
        <v>3530</v>
      </c>
      <c r="B25" t="s">
        <v>3539</v>
      </c>
      <c r="C25">
        <v>22.5485238050547</v>
      </c>
    </row>
    <row r="26" spans="1:5" x14ac:dyDescent="0.25">
      <c r="A26" t="s">
        <v>3540</v>
      </c>
      <c r="B26" t="s">
        <v>3541</v>
      </c>
      <c r="C26" t="s">
        <v>3542</v>
      </c>
      <c r="D26" t="s">
        <v>3543</v>
      </c>
      <c r="E26" t="s">
        <v>3544</v>
      </c>
    </row>
    <row r="27" spans="1:5" x14ac:dyDescent="0.25">
      <c r="A27" t="s">
        <v>16</v>
      </c>
    </row>
    <row r="28" spans="1:5" x14ac:dyDescent="0.25">
      <c r="A28">
        <v>9831.9082049999997</v>
      </c>
      <c r="B28" t="s">
        <v>3545</v>
      </c>
      <c r="C28">
        <v>4.3129999999999997</v>
      </c>
    </row>
    <row r="29" spans="1:5" x14ac:dyDescent="0.25">
      <c r="A29" t="s">
        <v>17</v>
      </c>
    </row>
    <row r="30" spans="1:5" x14ac:dyDescent="0.25">
      <c r="A30">
        <v>8606.6162559999993</v>
      </c>
      <c r="B30" t="s">
        <v>3546</v>
      </c>
      <c r="C30">
        <v>6.1619999999999999</v>
      </c>
    </row>
    <row r="31" spans="1:5" x14ac:dyDescent="0.25">
      <c r="A31" t="s">
        <v>18</v>
      </c>
    </row>
    <row r="32" spans="1:5" x14ac:dyDescent="0.25">
      <c r="A32">
        <v>8606.6162559999993</v>
      </c>
      <c r="B32" t="s">
        <v>3546</v>
      </c>
      <c r="C32">
        <v>5.516</v>
      </c>
    </row>
    <row r="33" spans="1:4" x14ac:dyDescent="0.25">
      <c r="A33" t="s">
        <v>19</v>
      </c>
    </row>
    <row r="34" spans="1:4" x14ac:dyDescent="0.25">
      <c r="A34">
        <v>8675.9796449999994</v>
      </c>
      <c r="B34" t="s">
        <v>3547</v>
      </c>
      <c r="C34">
        <v>4.9290000000000003</v>
      </c>
    </row>
    <row r="35" spans="1:4" x14ac:dyDescent="0.25">
      <c r="A35" t="s">
        <v>20</v>
      </c>
    </row>
    <row r="36" spans="1:4" x14ac:dyDescent="0.25">
      <c r="A36">
        <v>8606.6162559999993</v>
      </c>
      <c r="B36" t="s">
        <v>3546</v>
      </c>
      <c r="C36">
        <v>4.96</v>
      </c>
    </row>
    <row r="37" spans="1:4" x14ac:dyDescent="0.25">
      <c r="A37" t="s">
        <v>21</v>
      </c>
    </row>
    <row r="38" spans="1:4" x14ac:dyDescent="0.25">
      <c r="A38">
        <v>9831.9082049999997</v>
      </c>
      <c r="B38" t="s">
        <v>3545</v>
      </c>
      <c r="C38">
        <v>5.4249999999999998</v>
      </c>
    </row>
    <row r="39" spans="1:4" x14ac:dyDescent="0.25">
      <c r="A39" t="s">
        <v>22</v>
      </c>
    </row>
    <row r="40" spans="1:4" x14ac:dyDescent="0.25">
      <c r="A40">
        <v>8606.6162559999993</v>
      </c>
      <c r="B40" t="s">
        <v>3546</v>
      </c>
      <c r="C40">
        <v>5.5060000000000002</v>
      </c>
    </row>
    <row r="41" spans="1:4" x14ac:dyDescent="0.25">
      <c r="A41" t="s">
        <v>23</v>
      </c>
    </row>
    <row r="42" spans="1:4" x14ac:dyDescent="0.25">
      <c r="A42">
        <v>8606.6162559999993</v>
      </c>
      <c r="B42" t="s">
        <v>3546</v>
      </c>
      <c r="C42">
        <v>5.3739999999999997</v>
      </c>
    </row>
    <row r="43" spans="1:4" x14ac:dyDescent="0.25">
      <c r="A43" t="s">
        <v>24</v>
      </c>
    </row>
    <row r="44" spans="1:4" x14ac:dyDescent="0.25">
      <c r="A44">
        <v>8606.6162559999993</v>
      </c>
      <c r="B44" t="s">
        <v>3546</v>
      </c>
      <c r="C44">
        <v>5.2229999999999999</v>
      </c>
    </row>
    <row r="45" spans="1:4" x14ac:dyDescent="0.25">
      <c r="A45" t="s">
        <v>25</v>
      </c>
    </row>
    <row r="46" spans="1:4" x14ac:dyDescent="0.25">
      <c r="A46">
        <v>8606.6162559999993</v>
      </c>
      <c r="B46" t="s">
        <v>3546</v>
      </c>
      <c r="C46">
        <v>5.4779999999999998</v>
      </c>
    </row>
    <row r="47" spans="1:4" x14ac:dyDescent="0.25">
      <c r="A47">
        <v>8606.6162559999993</v>
      </c>
      <c r="B47">
        <v>8858.6109840000008</v>
      </c>
      <c r="C47">
        <v>513.42840799999999</v>
      </c>
      <c r="D47">
        <f>MIN(C28:C46)</f>
        <v>4.3129999999999997</v>
      </c>
    </row>
    <row r="49" spans="1:5" x14ac:dyDescent="0.25">
      <c r="A49" t="s">
        <v>3530</v>
      </c>
      <c r="B49" t="s">
        <v>3548</v>
      </c>
      <c r="C49">
        <v>32.637729470112298</v>
      </c>
    </row>
    <row r="50" spans="1:5" x14ac:dyDescent="0.25">
      <c r="A50" t="s">
        <v>3540</v>
      </c>
      <c r="B50" t="s">
        <v>3549</v>
      </c>
      <c r="C50" t="s">
        <v>3550</v>
      </c>
      <c r="D50" t="s">
        <v>3551</v>
      </c>
      <c r="E50" t="s">
        <v>3552</v>
      </c>
    </row>
    <row r="51" spans="1:5" x14ac:dyDescent="0.25">
      <c r="A51" t="s">
        <v>16</v>
      </c>
    </row>
    <row r="52" spans="1:5" x14ac:dyDescent="0.25">
      <c r="A52">
        <v>13512.876985999999</v>
      </c>
      <c r="B52" t="s">
        <v>3553</v>
      </c>
      <c r="C52">
        <v>1.069</v>
      </c>
    </row>
    <row r="53" spans="1:5" x14ac:dyDescent="0.25">
      <c r="A53" t="s">
        <v>17</v>
      </c>
    </row>
    <row r="54" spans="1:5" x14ac:dyDescent="0.25">
      <c r="A54">
        <v>13512.876985999999</v>
      </c>
      <c r="B54" t="s">
        <v>3553</v>
      </c>
      <c r="C54">
        <v>0.98799999999999999</v>
      </c>
    </row>
    <row r="55" spans="1:5" x14ac:dyDescent="0.25">
      <c r="A55" t="s">
        <v>18</v>
      </c>
    </row>
    <row r="56" spans="1:5" x14ac:dyDescent="0.25">
      <c r="A56">
        <v>13512.876985999999</v>
      </c>
      <c r="B56" t="s">
        <v>3553</v>
      </c>
      <c r="C56">
        <v>0.996</v>
      </c>
    </row>
    <row r="57" spans="1:5" x14ac:dyDescent="0.25">
      <c r="A57" t="s">
        <v>19</v>
      </c>
    </row>
    <row r="58" spans="1:5" x14ac:dyDescent="0.25">
      <c r="A58">
        <v>13512.876985999999</v>
      </c>
      <c r="B58" t="s">
        <v>3553</v>
      </c>
      <c r="C58">
        <v>0.91</v>
      </c>
    </row>
    <row r="59" spans="1:5" x14ac:dyDescent="0.25">
      <c r="A59" t="s">
        <v>20</v>
      </c>
    </row>
    <row r="60" spans="1:5" x14ac:dyDescent="0.25">
      <c r="A60">
        <v>13512.876985999999</v>
      </c>
      <c r="B60" t="s">
        <v>3553</v>
      </c>
      <c r="C60">
        <v>0.97</v>
      </c>
    </row>
    <row r="61" spans="1:5" x14ac:dyDescent="0.25">
      <c r="A61" t="s">
        <v>21</v>
      </c>
    </row>
    <row r="62" spans="1:5" x14ac:dyDescent="0.25">
      <c r="A62">
        <v>13512.876985999999</v>
      </c>
      <c r="B62" t="s">
        <v>3553</v>
      </c>
      <c r="C62">
        <v>1.321</v>
      </c>
    </row>
    <row r="63" spans="1:5" x14ac:dyDescent="0.25">
      <c r="A63" t="s">
        <v>22</v>
      </c>
    </row>
    <row r="64" spans="1:5" x14ac:dyDescent="0.25">
      <c r="A64">
        <v>13512.876985999999</v>
      </c>
      <c r="B64" t="s">
        <v>3553</v>
      </c>
      <c r="C64">
        <v>1.006</v>
      </c>
    </row>
    <row r="65" spans="1:5" x14ac:dyDescent="0.25">
      <c r="A65" t="s">
        <v>23</v>
      </c>
    </row>
    <row r="66" spans="1:5" x14ac:dyDescent="0.25">
      <c r="A66">
        <v>13512.876985999999</v>
      </c>
      <c r="B66" t="s">
        <v>3553</v>
      </c>
      <c r="C66">
        <v>0.94399999999999995</v>
      </c>
    </row>
    <row r="67" spans="1:5" x14ac:dyDescent="0.25">
      <c r="A67" t="s">
        <v>24</v>
      </c>
    </row>
    <row r="68" spans="1:5" x14ac:dyDescent="0.25">
      <c r="A68">
        <v>13512.876985999999</v>
      </c>
      <c r="B68" t="s">
        <v>3553</v>
      </c>
      <c r="C68">
        <v>0.871</v>
      </c>
    </row>
    <row r="69" spans="1:5" x14ac:dyDescent="0.25">
      <c r="A69" t="s">
        <v>25</v>
      </c>
    </row>
    <row r="70" spans="1:5" x14ac:dyDescent="0.25">
      <c r="A70">
        <v>13512.876985999999</v>
      </c>
      <c r="B70" t="s">
        <v>3553</v>
      </c>
      <c r="C70">
        <v>0.98399999999999999</v>
      </c>
    </row>
    <row r="71" spans="1:5" x14ac:dyDescent="0.25">
      <c r="A71">
        <v>13512.876985999999</v>
      </c>
      <c r="B71">
        <v>13512.876985999999</v>
      </c>
      <c r="C71">
        <v>0</v>
      </c>
      <c r="D71">
        <f>MIN(C52:C70)</f>
        <v>0.871</v>
      </c>
    </row>
    <row r="73" spans="1:5" x14ac:dyDescent="0.25">
      <c r="A73" t="s">
        <v>3530</v>
      </c>
      <c r="B73" t="s">
        <v>3554</v>
      </c>
      <c r="C73">
        <v>43.087660191352398</v>
      </c>
    </row>
    <row r="74" spans="1:5" x14ac:dyDescent="0.25">
      <c r="A74" t="s">
        <v>3555</v>
      </c>
      <c r="B74" t="s">
        <v>3556</v>
      </c>
      <c r="C74" t="s">
        <v>3557</v>
      </c>
      <c r="D74" t="s">
        <v>3558</v>
      </c>
      <c r="E74" t="s">
        <v>3559</v>
      </c>
    </row>
    <row r="75" spans="1:5" x14ac:dyDescent="0.25">
      <c r="A75" t="s">
        <v>16</v>
      </c>
    </row>
    <row r="76" spans="1:5" x14ac:dyDescent="0.25">
      <c r="A76">
        <v>18412.669301999998</v>
      </c>
      <c r="B76" t="s">
        <v>3560</v>
      </c>
      <c r="C76">
        <v>8.3699999999999992</v>
      </c>
    </row>
    <row r="77" spans="1:5" x14ac:dyDescent="0.25">
      <c r="A77" t="s">
        <v>17</v>
      </c>
    </row>
    <row r="78" spans="1:5" x14ac:dyDescent="0.25">
      <c r="A78">
        <v>16596.458515999999</v>
      </c>
      <c r="B78" t="s">
        <v>3561</v>
      </c>
      <c r="C78">
        <v>8.4830000000000005</v>
      </c>
    </row>
    <row r="79" spans="1:5" x14ac:dyDescent="0.25">
      <c r="A79" t="s">
        <v>18</v>
      </c>
    </row>
    <row r="80" spans="1:5" x14ac:dyDescent="0.25">
      <c r="A80">
        <v>18412.669301999998</v>
      </c>
      <c r="B80" t="s">
        <v>3560</v>
      </c>
      <c r="C80">
        <v>7.8979999999999997</v>
      </c>
    </row>
    <row r="81" spans="1:4" x14ac:dyDescent="0.25">
      <c r="A81" t="s">
        <v>19</v>
      </c>
    </row>
    <row r="82" spans="1:4" x14ac:dyDescent="0.25">
      <c r="A82">
        <v>16596.458515999999</v>
      </c>
      <c r="B82" t="s">
        <v>3561</v>
      </c>
      <c r="C82">
        <v>7.2610000000000001</v>
      </c>
    </row>
    <row r="83" spans="1:4" x14ac:dyDescent="0.25">
      <c r="A83" t="s">
        <v>20</v>
      </c>
    </row>
    <row r="84" spans="1:4" x14ac:dyDescent="0.25">
      <c r="A84">
        <v>18412.669301999998</v>
      </c>
      <c r="B84" t="s">
        <v>3560</v>
      </c>
      <c r="C84">
        <v>6.2110000000000003</v>
      </c>
    </row>
    <row r="85" spans="1:4" x14ac:dyDescent="0.25">
      <c r="A85" t="s">
        <v>21</v>
      </c>
    </row>
    <row r="86" spans="1:4" x14ac:dyDescent="0.25">
      <c r="A86">
        <v>17123.583597000001</v>
      </c>
      <c r="B86" t="s">
        <v>3562</v>
      </c>
      <c r="C86">
        <v>6.617</v>
      </c>
    </row>
    <row r="87" spans="1:4" x14ac:dyDescent="0.25">
      <c r="A87" t="s">
        <v>22</v>
      </c>
    </row>
    <row r="88" spans="1:4" x14ac:dyDescent="0.25">
      <c r="A88">
        <v>16859.354567999999</v>
      </c>
      <c r="B88" t="s">
        <v>3563</v>
      </c>
      <c r="C88">
        <v>8.4359999999999999</v>
      </c>
    </row>
    <row r="89" spans="1:4" x14ac:dyDescent="0.25">
      <c r="A89" t="s">
        <v>23</v>
      </c>
    </row>
    <row r="90" spans="1:4" x14ac:dyDescent="0.25">
      <c r="A90">
        <v>18412.669301999998</v>
      </c>
      <c r="B90" t="s">
        <v>3560</v>
      </c>
      <c r="C90">
        <v>9.2289999999999992</v>
      </c>
    </row>
    <row r="91" spans="1:4" x14ac:dyDescent="0.25">
      <c r="A91" t="s">
        <v>24</v>
      </c>
    </row>
    <row r="92" spans="1:4" x14ac:dyDescent="0.25">
      <c r="A92">
        <v>16671.895787000001</v>
      </c>
      <c r="B92" t="s">
        <v>3564</v>
      </c>
      <c r="C92">
        <v>7.3090000000000002</v>
      </c>
    </row>
    <row r="93" spans="1:4" x14ac:dyDescent="0.25">
      <c r="A93" t="s">
        <v>25</v>
      </c>
    </row>
    <row r="94" spans="1:4" x14ac:dyDescent="0.25">
      <c r="A94">
        <v>18676.898332000001</v>
      </c>
      <c r="B94" t="s">
        <v>3565</v>
      </c>
      <c r="C94">
        <v>7.2610000000000001</v>
      </c>
    </row>
    <row r="95" spans="1:4" x14ac:dyDescent="0.25">
      <c r="A95">
        <v>16596.458515999999</v>
      </c>
      <c r="B95">
        <v>17617.532652000002</v>
      </c>
      <c r="C95">
        <v>909.78986299999997</v>
      </c>
      <c r="D95">
        <f>MIN(C76:C94)</f>
        <v>6.2110000000000003</v>
      </c>
    </row>
    <row r="97" spans="1:5" x14ac:dyDescent="0.25">
      <c r="A97" t="s">
        <v>3530</v>
      </c>
      <c r="B97" t="s">
        <v>3566</v>
      </c>
      <c r="C97">
        <v>51.5709888717669</v>
      </c>
    </row>
    <row r="98" spans="1:5" x14ac:dyDescent="0.25">
      <c r="A98" t="s">
        <v>3567</v>
      </c>
      <c r="B98" t="s">
        <v>3568</v>
      </c>
      <c r="C98" t="s">
        <v>3569</v>
      </c>
      <c r="D98" t="s">
        <v>3570</v>
      </c>
      <c r="E98" t="s">
        <v>3571</v>
      </c>
    </row>
    <row r="99" spans="1:5" x14ac:dyDescent="0.25">
      <c r="A99" t="s">
        <v>16</v>
      </c>
    </row>
    <row r="100" spans="1:5" x14ac:dyDescent="0.25">
      <c r="A100">
        <v>23584.256836</v>
      </c>
      <c r="B100" t="s">
        <v>3623</v>
      </c>
      <c r="C100">
        <v>7.3410000000000002</v>
      </c>
    </row>
    <row r="101" spans="1:5" x14ac:dyDescent="0.25">
      <c r="A101" t="s">
        <v>17</v>
      </c>
    </row>
    <row r="102" spans="1:5" x14ac:dyDescent="0.25">
      <c r="A102">
        <v>23584.256836</v>
      </c>
      <c r="B102" t="s">
        <v>3572</v>
      </c>
      <c r="C102">
        <v>8.2620000000000005</v>
      </c>
    </row>
    <row r="103" spans="1:5" x14ac:dyDescent="0.25">
      <c r="A103" t="s">
        <v>18</v>
      </c>
    </row>
    <row r="104" spans="1:5" x14ac:dyDescent="0.25">
      <c r="A104">
        <v>23584.256836</v>
      </c>
      <c r="B104" t="s">
        <v>3572</v>
      </c>
      <c r="C104">
        <v>8.173</v>
      </c>
    </row>
    <row r="105" spans="1:5" x14ac:dyDescent="0.25">
      <c r="A105" t="s">
        <v>19</v>
      </c>
    </row>
    <row r="106" spans="1:5" x14ac:dyDescent="0.25">
      <c r="A106">
        <v>23584.256836</v>
      </c>
      <c r="B106" t="s">
        <v>3572</v>
      </c>
      <c r="C106">
        <v>8.2230000000000008</v>
      </c>
    </row>
    <row r="107" spans="1:5" x14ac:dyDescent="0.25">
      <c r="A107" t="s">
        <v>20</v>
      </c>
    </row>
    <row r="108" spans="1:5" x14ac:dyDescent="0.25">
      <c r="A108">
        <v>23584.256836</v>
      </c>
      <c r="B108" t="s">
        <v>3572</v>
      </c>
      <c r="C108">
        <v>7.9420000000000002</v>
      </c>
    </row>
    <row r="109" spans="1:5" x14ac:dyDescent="0.25">
      <c r="A109" t="s">
        <v>21</v>
      </c>
    </row>
    <row r="110" spans="1:5" x14ac:dyDescent="0.25">
      <c r="A110">
        <v>23584.256836</v>
      </c>
      <c r="B110" t="s">
        <v>3572</v>
      </c>
      <c r="C110">
        <v>7.8280000000000003</v>
      </c>
    </row>
    <row r="111" spans="1:5" x14ac:dyDescent="0.25">
      <c r="A111" t="s">
        <v>22</v>
      </c>
    </row>
    <row r="112" spans="1:5" x14ac:dyDescent="0.25">
      <c r="A112">
        <v>23704.091345000001</v>
      </c>
      <c r="B112" t="s">
        <v>3573</v>
      </c>
      <c r="C112">
        <v>7.6230000000000002</v>
      </c>
    </row>
    <row r="113" spans="1:5" x14ac:dyDescent="0.25">
      <c r="A113" t="s">
        <v>23</v>
      </c>
    </row>
    <row r="114" spans="1:5" x14ac:dyDescent="0.25">
      <c r="A114">
        <v>23584.256836</v>
      </c>
      <c r="B114" t="s">
        <v>3572</v>
      </c>
      <c r="C114">
        <v>8.0730000000000004</v>
      </c>
    </row>
    <row r="115" spans="1:5" x14ac:dyDescent="0.25">
      <c r="A115" t="s">
        <v>24</v>
      </c>
    </row>
    <row r="116" spans="1:5" x14ac:dyDescent="0.25">
      <c r="A116">
        <v>23584.256836</v>
      </c>
      <c r="B116" t="s">
        <v>3572</v>
      </c>
      <c r="C116">
        <v>8.0280000000000005</v>
      </c>
    </row>
    <row r="117" spans="1:5" x14ac:dyDescent="0.25">
      <c r="A117" t="s">
        <v>25</v>
      </c>
    </row>
    <row r="118" spans="1:5" x14ac:dyDescent="0.25">
      <c r="A118">
        <v>23584.256836</v>
      </c>
      <c r="B118" t="s">
        <v>3572</v>
      </c>
      <c r="C118">
        <v>8.2100000000000009</v>
      </c>
    </row>
    <row r="119" spans="1:5" x14ac:dyDescent="0.25">
      <c r="A119">
        <v>23584.256836</v>
      </c>
      <c r="B119">
        <v>23596.240287000001</v>
      </c>
      <c r="C119">
        <v>37.894998999999999</v>
      </c>
      <c r="D119">
        <f>MIN(C100:C118)</f>
        <v>7.3410000000000002</v>
      </c>
    </row>
    <row r="121" spans="1:5" x14ac:dyDescent="0.25">
      <c r="A121" t="s">
        <v>3530</v>
      </c>
      <c r="B121" t="s">
        <v>3574</v>
      </c>
      <c r="C121">
        <v>62.060556120494297</v>
      </c>
    </row>
    <row r="122" spans="1:5" x14ac:dyDescent="0.25">
      <c r="A122" t="s">
        <v>3575</v>
      </c>
      <c r="B122" t="s">
        <v>3576</v>
      </c>
      <c r="C122" t="s">
        <v>3577</v>
      </c>
      <c r="D122" t="s">
        <v>3578</v>
      </c>
      <c r="E122" t="s">
        <v>3579</v>
      </c>
    </row>
    <row r="123" spans="1:5" x14ac:dyDescent="0.25">
      <c r="A123" t="s">
        <v>16</v>
      </c>
    </row>
    <row r="124" spans="1:5" x14ac:dyDescent="0.25">
      <c r="A124" t="s">
        <v>3580</v>
      </c>
      <c r="B124">
        <v>1.1990000000000001</v>
      </c>
    </row>
    <row r="125" spans="1:5" x14ac:dyDescent="0.25">
      <c r="A125" t="s">
        <v>17</v>
      </c>
    </row>
    <row r="126" spans="1:5" x14ac:dyDescent="0.25">
      <c r="A126" t="s">
        <v>3580</v>
      </c>
      <c r="B126">
        <v>1.1910000000000001</v>
      </c>
    </row>
    <row r="127" spans="1:5" x14ac:dyDescent="0.25">
      <c r="A127" t="s">
        <v>18</v>
      </c>
    </row>
    <row r="128" spans="1:5" x14ac:dyDescent="0.25">
      <c r="A128" t="s">
        <v>3580</v>
      </c>
      <c r="B128">
        <v>1.198</v>
      </c>
    </row>
    <row r="129" spans="1:4" x14ac:dyDescent="0.25">
      <c r="A129" t="s">
        <v>19</v>
      </c>
    </row>
    <row r="130" spans="1:4" x14ac:dyDescent="0.25">
      <c r="A130" t="s">
        <v>3580</v>
      </c>
      <c r="B130">
        <v>1.2070000000000001</v>
      </c>
    </row>
    <row r="131" spans="1:4" x14ac:dyDescent="0.25">
      <c r="A131" t="s">
        <v>20</v>
      </c>
    </row>
    <row r="132" spans="1:4" x14ac:dyDescent="0.25">
      <c r="A132" t="s">
        <v>3580</v>
      </c>
      <c r="B132">
        <v>1.1910000000000001</v>
      </c>
    </row>
    <row r="133" spans="1:4" x14ac:dyDescent="0.25">
      <c r="A133" t="s">
        <v>21</v>
      </c>
    </row>
    <row r="134" spans="1:4" x14ac:dyDescent="0.25">
      <c r="A134" t="s">
        <v>3580</v>
      </c>
      <c r="B134">
        <v>1.22</v>
      </c>
    </row>
    <row r="135" spans="1:4" x14ac:dyDescent="0.25">
      <c r="A135" t="s">
        <v>22</v>
      </c>
    </row>
    <row r="136" spans="1:4" x14ac:dyDescent="0.25">
      <c r="A136" t="s">
        <v>3580</v>
      </c>
      <c r="B136">
        <v>1.2430000000000001</v>
      </c>
    </row>
    <row r="137" spans="1:4" x14ac:dyDescent="0.25">
      <c r="A137" t="s">
        <v>23</v>
      </c>
    </row>
    <row r="138" spans="1:4" x14ac:dyDescent="0.25">
      <c r="A138" t="s">
        <v>3580</v>
      </c>
      <c r="B138">
        <v>1.2290000000000001</v>
      </c>
    </row>
    <row r="139" spans="1:4" x14ac:dyDescent="0.25">
      <c r="A139" t="s">
        <v>24</v>
      </c>
    </row>
    <row r="140" spans="1:4" x14ac:dyDescent="0.25">
      <c r="A140" t="s">
        <v>3580</v>
      </c>
      <c r="B140">
        <v>1.232</v>
      </c>
    </row>
    <row r="141" spans="1:4" x14ac:dyDescent="0.25">
      <c r="A141" t="s">
        <v>25</v>
      </c>
    </row>
    <row r="142" spans="1:4" x14ac:dyDescent="0.25">
      <c r="A142" t="s">
        <v>3580</v>
      </c>
      <c r="B142">
        <v>1.2270000000000001</v>
      </c>
    </row>
    <row r="143" spans="1:4" x14ac:dyDescent="0.25">
      <c r="A143">
        <v>23584.256836</v>
      </c>
      <c r="B143">
        <v>23596.240287000001</v>
      </c>
      <c r="C143">
        <v>37.894998999999999</v>
      </c>
      <c r="D143">
        <f>MIN(C124:C142)</f>
        <v>0</v>
      </c>
    </row>
    <row r="145" spans="1:5" x14ac:dyDescent="0.25">
      <c r="A145" t="s">
        <v>3530</v>
      </c>
      <c r="B145" t="s">
        <v>3581</v>
      </c>
      <c r="C145">
        <v>71.946600940338001</v>
      </c>
    </row>
    <row r="146" spans="1:5" x14ac:dyDescent="0.25">
      <c r="A146" t="s">
        <v>3567</v>
      </c>
      <c r="B146" t="s">
        <v>3582</v>
      </c>
      <c r="C146" t="s">
        <v>3583</v>
      </c>
      <c r="D146" t="s">
        <v>3584</v>
      </c>
      <c r="E146" t="s">
        <v>3585</v>
      </c>
    </row>
    <row r="147" spans="1:5" x14ac:dyDescent="0.25">
      <c r="A147" t="s">
        <v>16</v>
      </c>
    </row>
    <row r="148" spans="1:5" x14ac:dyDescent="0.25">
      <c r="A148">
        <v>34218.406150000003</v>
      </c>
      <c r="B148" t="s">
        <v>3586</v>
      </c>
      <c r="C148">
        <v>26.859000000000002</v>
      </c>
    </row>
    <row r="149" spans="1:5" x14ac:dyDescent="0.25">
      <c r="A149" t="s">
        <v>17</v>
      </c>
    </row>
    <row r="150" spans="1:5" x14ac:dyDescent="0.25">
      <c r="A150">
        <v>35995.964736000002</v>
      </c>
      <c r="B150" t="s">
        <v>3587</v>
      </c>
      <c r="C150">
        <v>19.120999999999999</v>
      </c>
    </row>
    <row r="151" spans="1:5" x14ac:dyDescent="0.25">
      <c r="A151" t="s">
        <v>18</v>
      </c>
    </row>
    <row r="152" spans="1:5" x14ac:dyDescent="0.25">
      <c r="A152">
        <v>35995.964736000002</v>
      </c>
      <c r="B152" t="s">
        <v>3587</v>
      </c>
      <c r="C152">
        <v>16.72</v>
      </c>
    </row>
    <row r="153" spans="1:5" x14ac:dyDescent="0.25">
      <c r="A153" t="s">
        <v>19</v>
      </c>
    </row>
    <row r="154" spans="1:5" x14ac:dyDescent="0.25">
      <c r="A154">
        <v>35995.964736000002</v>
      </c>
      <c r="B154" t="s">
        <v>3587</v>
      </c>
      <c r="C154">
        <v>18.736000000000001</v>
      </c>
    </row>
    <row r="155" spans="1:5" x14ac:dyDescent="0.25">
      <c r="A155" t="s">
        <v>20</v>
      </c>
    </row>
    <row r="156" spans="1:5" x14ac:dyDescent="0.25">
      <c r="A156">
        <v>33993.438714999997</v>
      </c>
      <c r="B156" t="s">
        <v>3588</v>
      </c>
      <c r="C156">
        <v>23.992000000000001</v>
      </c>
    </row>
    <row r="157" spans="1:5" x14ac:dyDescent="0.25">
      <c r="A157" t="s">
        <v>21</v>
      </c>
    </row>
    <row r="158" spans="1:5" x14ac:dyDescent="0.25">
      <c r="A158">
        <v>35995.964736000002</v>
      </c>
      <c r="B158" t="s">
        <v>3587</v>
      </c>
      <c r="C158">
        <v>16.387</v>
      </c>
    </row>
    <row r="159" spans="1:5" x14ac:dyDescent="0.25">
      <c r="A159" t="s">
        <v>22</v>
      </c>
    </row>
    <row r="160" spans="1:5" x14ac:dyDescent="0.25">
      <c r="A160">
        <v>35995.964736000002</v>
      </c>
      <c r="B160" t="s">
        <v>3587</v>
      </c>
      <c r="C160">
        <v>18.923999999999999</v>
      </c>
    </row>
    <row r="161" spans="1:5" x14ac:dyDescent="0.25">
      <c r="A161" t="s">
        <v>23</v>
      </c>
    </row>
    <row r="162" spans="1:5" x14ac:dyDescent="0.25">
      <c r="A162">
        <v>36308.589826000003</v>
      </c>
      <c r="B162" t="s">
        <v>3589</v>
      </c>
      <c r="C162">
        <v>17.228999999999999</v>
      </c>
    </row>
    <row r="163" spans="1:5" x14ac:dyDescent="0.25">
      <c r="A163" t="s">
        <v>24</v>
      </c>
    </row>
    <row r="164" spans="1:5" x14ac:dyDescent="0.25">
      <c r="A164">
        <v>35995.964736000002</v>
      </c>
      <c r="B164" t="s">
        <v>3587</v>
      </c>
      <c r="C164">
        <v>18.670999999999999</v>
      </c>
    </row>
    <row r="165" spans="1:5" x14ac:dyDescent="0.25">
      <c r="A165" t="s">
        <v>25</v>
      </c>
    </row>
    <row r="166" spans="1:5" x14ac:dyDescent="0.25">
      <c r="A166">
        <v>35995.964736000002</v>
      </c>
      <c r="B166" t="s">
        <v>3587</v>
      </c>
      <c r="C166">
        <v>18.346</v>
      </c>
    </row>
    <row r="167" spans="1:5" x14ac:dyDescent="0.25">
      <c r="A167">
        <v>33993.438714999997</v>
      </c>
      <c r="B167">
        <v>35649.218783999997</v>
      </c>
      <c r="C167">
        <v>820.92304999999999</v>
      </c>
      <c r="D167">
        <f>MIN(C148:C166)</f>
        <v>16.387</v>
      </c>
    </row>
    <row r="169" spans="1:5" x14ac:dyDescent="0.25">
      <c r="A169" t="s">
        <v>3530</v>
      </c>
      <c r="B169" t="s">
        <v>3590</v>
      </c>
      <c r="C169">
        <v>82.9452471331292</v>
      </c>
    </row>
    <row r="170" spans="1:5" x14ac:dyDescent="0.25">
      <c r="A170" t="s">
        <v>2492</v>
      </c>
      <c r="B170" t="s">
        <v>3591</v>
      </c>
      <c r="C170" t="s">
        <v>3592</v>
      </c>
      <c r="D170" t="s">
        <v>3593</v>
      </c>
      <c r="E170" t="s">
        <v>3594</v>
      </c>
    </row>
    <row r="171" spans="1:5" x14ac:dyDescent="0.25">
      <c r="A171" t="s">
        <v>16</v>
      </c>
    </row>
    <row r="172" spans="1:5" x14ac:dyDescent="0.25">
      <c r="A172">
        <v>26017.742048</v>
      </c>
      <c r="B172" t="s">
        <v>3595</v>
      </c>
      <c r="C172">
        <v>4.1529999999999996</v>
      </c>
    </row>
    <row r="173" spans="1:5" x14ac:dyDescent="0.25">
      <c r="A173" t="s">
        <v>17</v>
      </c>
    </row>
    <row r="174" spans="1:5" x14ac:dyDescent="0.25">
      <c r="A174">
        <v>26017.742048</v>
      </c>
      <c r="B174" t="s">
        <v>3595</v>
      </c>
      <c r="C174">
        <v>4.6779999999999999</v>
      </c>
    </row>
    <row r="175" spans="1:5" x14ac:dyDescent="0.25">
      <c r="A175" t="s">
        <v>18</v>
      </c>
    </row>
    <row r="176" spans="1:5" x14ac:dyDescent="0.25">
      <c r="A176">
        <v>26017.742048</v>
      </c>
      <c r="B176" t="s">
        <v>3595</v>
      </c>
      <c r="C176">
        <v>4.7080000000000002</v>
      </c>
    </row>
    <row r="177" spans="1:4" x14ac:dyDescent="0.25">
      <c r="A177" t="s">
        <v>19</v>
      </c>
    </row>
    <row r="178" spans="1:4" x14ac:dyDescent="0.25">
      <c r="A178">
        <v>26017.742048</v>
      </c>
      <c r="B178" t="s">
        <v>3595</v>
      </c>
      <c r="C178">
        <v>4.9020000000000001</v>
      </c>
    </row>
    <row r="179" spans="1:4" x14ac:dyDescent="0.25">
      <c r="A179" t="s">
        <v>20</v>
      </c>
    </row>
    <row r="180" spans="1:4" x14ac:dyDescent="0.25">
      <c r="A180">
        <v>26017.742048</v>
      </c>
      <c r="B180" t="s">
        <v>3595</v>
      </c>
      <c r="C180">
        <v>4.74</v>
      </c>
    </row>
    <row r="181" spans="1:4" x14ac:dyDescent="0.25">
      <c r="A181" t="s">
        <v>21</v>
      </c>
    </row>
    <row r="182" spans="1:4" x14ac:dyDescent="0.25">
      <c r="A182">
        <v>26017.742048</v>
      </c>
      <c r="B182" t="s">
        <v>3595</v>
      </c>
      <c r="C182">
        <v>4.774</v>
      </c>
    </row>
    <row r="183" spans="1:4" x14ac:dyDescent="0.25">
      <c r="A183" t="s">
        <v>22</v>
      </c>
    </row>
    <row r="184" spans="1:4" x14ac:dyDescent="0.25">
      <c r="A184">
        <v>26017.742048</v>
      </c>
      <c r="B184" t="s">
        <v>3595</v>
      </c>
      <c r="C184">
        <v>4.6849999999999996</v>
      </c>
    </row>
    <row r="185" spans="1:4" x14ac:dyDescent="0.25">
      <c r="A185" t="s">
        <v>23</v>
      </c>
    </row>
    <row r="186" spans="1:4" x14ac:dyDescent="0.25">
      <c r="A186">
        <v>26017.742048</v>
      </c>
      <c r="B186" t="s">
        <v>3595</v>
      </c>
      <c r="C186">
        <v>4.3879999999999999</v>
      </c>
    </row>
    <row r="187" spans="1:4" x14ac:dyDescent="0.25">
      <c r="A187" t="s">
        <v>24</v>
      </c>
    </row>
    <row r="188" spans="1:4" x14ac:dyDescent="0.25">
      <c r="A188">
        <v>26017.742048</v>
      </c>
      <c r="B188" t="s">
        <v>3595</v>
      </c>
      <c r="C188">
        <v>4.5759999999999996</v>
      </c>
    </row>
    <row r="189" spans="1:4" x14ac:dyDescent="0.25">
      <c r="A189" t="s">
        <v>25</v>
      </c>
    </row>
    <row r="190" spans="1:4" x14ac:dyDescent="0.25">
      <c r="A190">
        <v>26017.742048</v>
      </c>
      <c r="B190" t="s">
        <v>3595</v>
      </c>
      <c r="C190">
        <v>4.67</v>
      </c>
    </row>
    <row r="191" spans="1:4" x14ac:dyDescent="0.25">
      <c r="A191">
        <v>26017.742048</v>
      </c>
      <c r="B191">
        <v>26017.742048</v>
      </c>
      <c r="C191">
        <v>0</v>
      </c>
      <c r="D191">
        <f>MIN(C172:C190)</f>
        <v>4.1529999999999996</v>
      </c>
    </row>
    <row r="193" spans="1:5" x14ac:dyDescent="0.25">
      <c r="A193" t="s">
        <v>3530</v>
      </c>
      <c r="B193" t="s">
        <v>3596</v>
      </c>
      <c r="C193">
        <v>93.1509700618887</v>
      </c>
    </row>
    <row r="194" spans="1:5" x14ac:dyDescent="0.25">
      <c r="A194" t="s">
        <v>2484</v>
      </c>
      <c r="B194" t="s">
        <v>3597</v>
      </c>
      <c r="C194" t="s">
        <v>3598</v>
      </c>
      <c r="D194" t="s">
        <v>3599</v>
      </c>
      <c r="E194" t="s">
        <v>3600</v>
      </c>
    </row>
    <row r="195" spans="1:5" x14ac:dyDescent="0.25">
      <c r="A195" t="s">
        <v>16</v>
      </c>
    </row>
    <row r="196" spans="1:5" x14ac:dyDescent="0.25">
      <c r="A196">
        <v>29081.816913999999</v>
      </c>
      <c r="B196" t="s">
        <v>3601</v>
      </c>
      <c r="C196">
        <v>0.75900000000000001</v>
      </c>
    </row>
    <row r="197" spans="1:5" x14ac:dyDescent="0.25">
      <c r="A197" t="s">
        <v>17</v>
      </c>
    </row>
    <row r="198" spans="1:5" x14ac:dyDescent="0.25">
      <c r="A198">
        <v>29081.816913999999</v>
      </c>
      <c r="B198" t="s">
        <v>3601</v>
      </c>
      <c r="C198">
        <v>0.76600000000000001</v>
      </c>
    </row>
    <row r="199" spans="1:5" x14ac:dyDescent="0.25">
      <c r="A199" t="s">
        <v>18</v>
      </c>
    </row>
    <row r="200" spans="1:5" x14ac:dyDescent="0.25">
      <c r="A200">
        <v>29081.816913999999</v>
      </c>
      <c r="B200" t="s">
        <v>3601</v>
      </c>
      <c r="C200">
        <v>0.71199999999999997</v>
      </c>
    </row>
    <row r="201" spans="1:5" x14ac:dyDescent="0.25">
      <c r="A201" t="s">
        <v>19</v>
      </c>
    </row>
    <row r="202" spans="1:5" x14ac:dyDescent="0.25">
      <c r="A202">
        <v>29081.816913999999</v>
      </c>
      <c r="B202" t="s">
        <v>3601</v>
      </c>
      <c r="C202">
        <v>0.879</v>
      </c>
    </row>
    <row r="203" spans="1:5" x14ac:dyDescent="0.25">
      <c r="A203" t="s">
        <v>20</v>
      </c>
    </row>
    <row r="204" spans="1:5" x14ac:dyDescent="0.25">
      <c r="A204">
        <v>29081.816913999999</v>
      </c>
      <c r="B204" t="s">
        <v>3601</v>
      </c>
      <c r="C204">
        <v>0.78900000000000003</v>
      </c>
    </row>
    <row r="205" spans="1:5" x14ac:dyDescent="0.25">
      <c r="A205" t="s">
        <v>21</v>
      </c>
    </row>
    <row r="206" spans="1:5" x14ac:dyDescent="0.25">
      <c r="A206">
        <v>29081.816913999999</v>
      </c>
      <c r="B206" t="s">
        <v>3601</v>
      </c>
      <c r="C206">
        <v>0.73499999999999999</v>
      </c>
    </row>
    <row r="207" spans="1:5" x14ac:dyDescent="0.25">
      <c r="A207" t="s">
        <v>22</v>
      </c>
    </row>
    <row r="208" spans="1:5" x14ac:dyDescent="0.25">
      <c r="A208">
        <v>29081.816913999999</v>
      </c>
      <c r="B208" t="s">
        <v>3601</v>
      </c>
      <c r="C208">
        <v>0.72699999999999998</v>
      </c>
    </row>
    <row r="209" spans="1:5" x14ac:dyDescent="0.25">
      <c r="A209" t="s">
        <v>23</v>
      </c>
    </row>
    <row r="210" spans="1:5" x14ac:dyDescent="0.25">
      <c r="A210">
        <v>29081.816913999999</v>
      </c>
      <c r="B210" t="s">
        <v>3601</v>
      </c>
      <c r="C210">
        <v>0.76500000000000001</v>
      </c>
    </row>
    <row r="211" spans="1:5" x14ac:dyDescent="0.25">
      <c r="A211" t="s">
        <v>24</v>
      </c>
    </row>
    <row r="212" spans="1:5" x14ac:dyDescent="0.25">
      <c r="A212">
        <v>29081.816913999999</v>
      </c>
      <c r="B212" t="s">
        <v>3601</v>
      </c>
      <c r="C212">
        <v>0.74199999999999999</v>
      </c>
    </row>
    <row r="213" spans="1:5" x14ac:dyDescent="0.25">
      <c r="A213" t="s">
        <v>25</v>
      </c>
    </row>
    <row r="214" spans="1:5" x14ac:dyDescent="0.25">
      <c r="A214">
        <v>29081.816913999999</v>
      </c>
      <c r="B214" t="s">
        <v>3601</v>
      </c>
      <c r="C214">
        <v>0.76</v>
      </c>
    </row>
    <row r="215" spans="1:5" x14ac:dyDescent="0.25">
      <c r="A215">
        <v>29081.816913999999</v>
      </c>
      <c r="B215">
        <v>29081.816913999999</v>
      </c>
      <c r="C215">
        <v>0</v>
      </c>
      <c r="D215">
        <f>MIN(C196:C214)</f>
        <v>0.71199999999999997</v>
      </c>
    </row>
    <row r="217" spans="1:5" x14ac:dyDescent="0.25">
      <c r="A217" t="s">
        <v>3530</v>
      </c>
      <c r="B217" t="s">
        <v>3602</v>
      </c>
      <c r="C217">
        <v>101.932476354694</v>
      </c>
    </row>
    <row r="218" spans="1:5" x14ac:dyDescent="0.25">
      <c r="A218" t="s">
        <v>2497</v>
      </c>
      <c r="B218" t="s">
        <v>3603</v>
      </c>
      <c r="C218" t="s">
        <v>3604</v>
      </c>
      <c r="D218" t="s">
        <v>3605</v>
      </c>
      <c r="E218" t="s">
        <v>3606</v>
      </c>
    </row>
    <row r="219" spans="1:5" x14ac:dyDescent="0.25">
      <c r="A219" t="s">
        <v>16</v>
      </c>
    </row>
    <row r="220" spans="1:5" x14ac:dyDescent="0.25">
      <c r="A220">
        <v>34038.978534000002</v>
      </c>
      <c r="B220" t="s">
        <v>3607</v>
      </c>
      <c r="C220">
        <v>4.0880000000000001</v>
      </c>
    </row>
    <row r="221" spans="1:5" x14ac:dyDescent="0.25">
      <c r="A221" t="s">
        <v>17</v>
      </c>
    </row>
    <row r="222" spans="1:5" x14ac:dyDescent="0.25">
      <c r="A222">
        <v>33919.144026000002</v>
      </c>
      <c r="B222" t="s">
        <v>3608</v>
      </c>
      <c r="C222">
        <v>4.2850000000000001</v>
      </c>
    </row>
    <row r="223" spans="1:5" x14ac:dyDescent="0.25">
      <c r="A223" t="s">
        <v>18</v>
      </c>
    </row>
    <row r="224" spans="1:5" x14ac:dyDescent="0.25">
      <c r="A224">
        <v>33919.144026000002</v>
      </c>
      <c r="B224" t="s">
        <v>3608</v>
      </c>
      <c r="C224">
        <v>4.53</v>
      </c>
    </row>
    <row r="225" spans="1:4" x14ac:dyDescent="0.25">
      <c r="A225" t="s">
        <v>19</v>
      </c>
    </row>
    <row r="226" spans="1:4" x14ac:dyDescent="0.25">
      <c r="A226">
        <v>33919.144026000002</v>
      </c>
      <c r="B226" t="s">
        <v>3608</v>
      </c>
      <c r="C226">
        <v>4.2119999999999997</v>
      </c>
    </row>
    <row r="227" spans="1:4" x14ac:dyDescent="0.25">
      <c r="A227" t="s">
        <v>20</v>
      </c>
    </row>
    <row r="228" spans="1:4" x14ac:dyDescent="0.25">
      <c r="A228">
        <v>34038.978534000002</v>
      </c>
      <c r="B228" t="s">
        <v>3607</v>
      </c>
      <c r="C228">
        <v>4.76</v>
      </c>
    </row>
    <row r="229" spans="1:4" x14ac:dyDescent="0.25">
      <c r="A229" t="s">
        <v>21</v>
      </c>
    </row>
    <row r="230" spans="1:4" x14ac:dyDescent="0.25">
      <c r="A230">
        <v>33919.144026000002</v>
      </c>
      <c r="B230" t="s">
        <v>3608</v>
      </c>
      <c r="C230">
        <v>4.3899999999999997</v>
      </c>
    </row>
    <row r="231" spans="1:4" x14ac:dyDescent="0.25">
      <c r="A231" t="s">
        <v>22</v>
      </c>
    </row>
    <row r="232" spans="1:4" x14ac:dyDescent="0.25">
      <c r="A232">
        <v>34038.978534000002</v>
      </c>
      <c r="B232" t="s">
        <v>3607</v>
      </c>
      <c r="C232">
        <v>4.391</v>
      </c>
    </row>
    <row r="233" spans="1:4" x14ac:dyDescent="0.25">
      <c r="A233" t="s">
        <v>23</v>
      </c>
    </row>
    <row r="234" spans="1:4" x14ac:dyDescent="0.25">
      <c r="A234">
        <v>34038.978534000002</v>
      </c>
      <c r="B234" t="s">
        <v>3607</v>
      </c>
      <c r="C234">
        <v>4.3940000000000001</v>
      </c>
    </row>
    <row r="235" spans="1:4" x14ac:dyDescent="0.25">
      <c r="A235" t="s">
        <v>24</v>
      </c>
    </row>
    <row r="236" spans="1:4" x14ac:dyDescent="0.25">
      <c r="A236">
        <v>34038.978534000002</v>
      </c>
      <c r="B236" t="s">
        <v>3607</v>
      </c>
      <c r="C236">
        <v>4.1769999999999996</v>
      </c>
    </row>
    <row r="237" spans="1:4" x14ac:dyDescent="0.25">
      <c r="A237" t="s">
        <v>25</v>
      </c>
    </row>
    <row r="238" spans="1:4" x14ac:dyDescent="0.25">
      <c r="A238">
        <v>33919.144026000002</v>
      </c>
      <c r="B238" t="s">
        <v>3608</v>
      </c>
      <c r="C238">
        <v>4.492</v>
      </c>
    </row>
    <row r="239" spans="1:4" x14ac:dyDescent="0.25">
      <c r="A239">
        <v>33919.144026000002</v>
      </c>
      <c r="B239">
        <v>33979.061280000002</v>
      </c>
      <c r="C239">
        <v>63.158332000000001</v>
      </c>
      <c r="D239">
        <f>MIN(C220:C238)</f>
        <v>4.0880000000000001</v>
      </c>
    </row>
    <row r="241" spans="1:15" x14ac:dyDescent="0.25">
      <c r="A241" t="s">
        <v>3609</v>
      </c>
    </row>
    <row r="244" spans="1:15" x14ac:dyDescent="0.25">
      <c r="B244" t="str">
        <f>IF(B214=B212,"ok","nack")</f>
        <v>ok</v>
      </c>
    </row>
    <row r="247" spans="1:15" x14ac:dyDescent="0.25">
      <c r="B247" t="s">
        <v>2551</v>
      </c>
      <c r="C247" t="s">
        <v>2554</v>
      </c>
      <c r="D247" t="s">
        <v>2552</v>
      </c>
      <c r="E247" t="s">
        <v>2658</v>
      </c>
      <c r="F247" t="s">
        <v>2467</v>
      </c>
      <c r="G247" t="s">
        <v>2567</v>
      </c>
      <c r="H247" t="s">
        <v>2568</v>
      </c>
      <c r="I247" t="s">
        <v>3621</v>
      </c>
      <c r="J247" t="s">
        <v>2555</v>
      </c>
      <c r="K247" t="s">
        <v>3622</v>
      </c>
      <c r="L247" t="s">
        <v>3621</v>
      </c>
      <c r="M247" t="s">
        <v>2556</v>
      </c>
      <c r="N247" t="s">
        <v>3622</v>
      </c>
      <c r="O247" t="s">
        <v>3621</v>
      </c>
    </row>
    <row r="248" spans="1:15" x14ac:dyDescent="0.25">
      <c r="B248">
        <v>1</v>
      </c>
      <c r="C248" s="56" t="s">
        <v>3611</v>
      </c>
      <c r="D248" s="52">
        <v>12.466517335211501</v>
      </c>
      <c r="E248" s="52">
        <v>12993.574261</v>
      </c>
      <c r="F248" s="52">
        <v>13559.461863</v>
      </c>
      <c r="G248" s="52">
        <v>726.71232499999996</v>
      </c>
      <c r="H248" s="55">
        <v>3.5880000000000001</v>
      </c>
      <c r="I248" s="59">
        <v>80</v>
      </c>
      <c r="J248" s="52">
        <v>12993.574261100001</v>
      </c>
      <c r="K248" s="55">
        <v>3.3999919891399999E-2</v>
      </c>
      <c r="L248" s="59">
        <v>80</v>
      </c>
      <c r="M248" s="52">
        <v>12993.574261100001</v>
      </c>
      <c r="N248" s="55">
        <v>3.6000013351399997E-2</v>
      </c>
      <c r="O248" s="59">
        <v>80</v>
      </c>
    </row>
    <row r="249" spans="1:15" x14ac:dyDescent="0.25">
      <c r="B249">
        <v>2</v>
      </c>
      <c r="C249" s="56" t="s">
        <v>3612</v>
      </c>
      <c r="D249" s="52">
        <v>22.5485238050547</v>
      </c>
      <c r="E249" s="52">
        <v>8606.6162559999993</v>
      </c>
      <c r="F249" s="52">
        <v>8858.6109840000008</v>
      </c>
      <c r="G249" s="52">
        <v>513.42840799999999</v>
      </c>
      <c r="H249" s="55">
        <v>4.3129999999999997</v>
      </c>
      <c r="I249" s="59">
        <v>54</v>
      </c>
      <c r="J249" s="52">
        <v>8606.6162555699993</v>
      </c>
      <c r="K249" s="55">
        <v>3.6999940872200002E-2</v>
      </c>
      <c r="L249" s="59">
        <v>54</v>
      </c>
      <c r="M249" s="52">
        <v>8606.6162555699993</v>
      </c>
      <c r="N249" s="55">
        <v>3.2000064849899999E-2</v>
      </c>
      <c r="O249" s="59">
        <v>54</v>
      </c>
    </row>
    <row r="250" spans="1:15" x14ac:dyDescent="0.25">
      <c r="B250">
        <v>3</v>
      </c>
      <c r="C250" s="56" t="s">
        <v>3613</v>
      </c>
      <c r="D250" s="52">
        <v>32.637729470112298</v>
      </c>
      <c r="E250" s="52">
        <v>13512.876985999999</v>
      </c>
      <c r="F250" s="52">
        <v>13512.876985999999</v>
      </c>
      <c r="G250" s="52">
        <v>0</v>
      </c>
      <c r="H250" s="55">
        <v>0.871</v>
      </c>
      <c r="I250" s="59">
        <v>55</v>
      </c>
      <c r="J250" s="52">
        <v>13512.8769863</v>
      </c>
      <c r="K250" s="55">
        <v>1.9999980926499999E-2</v>
      </c>
      <c r="L250" s="59">
        <v>55</v>
      </c>
      <c r="M250" s="52">
        <v>13512.8769863</v>
      </c>
      <c r="N250" s="55">
        <v>2.8000116348299998E-2</v>
      </c>
      <c r="O250" s="59">
        <v>55</v>
      </c>
    </row>
    <row r="251" spans="1:15" x14ac:dyDescent="0.25">
      <c r="B251">
        <v>4</v>
      </c>
      <c r="C251" s="56" t="s">
        <v>3614</v>
      </c>
      <c r="D251" s="52">
        <v>43.087660191352398</v>
      </c>
      <c r="E251" s="52">
        <v>16596.458515999999</v>
      </c>
      <c r="F251" s="52">
        <v>17617.532652000002</v>
      </c>
      <c r="G251" s="52">
        <v>909.78986299999997</v>
      </c>
      <c r="H251" s="55">
        <v>6.2110000000000003</v>
      </c>
      <c r="I251" s="59">
        <v>81</v>
      </c>
      <c r="J251" s="52">
        <v>16332.229486599999</v>
      </c>
      <c r="K251" s="55">
        <v>5.99999427795E-2</v>
      </c>
      <c r="L251" s="59">
        <v>85</v>
      </c>
      <c r="M251" s="52">
        <v>16332.229486599999</v>
      </c>
      <c r="N251" s="55">
        <v>4.5000076293900002E-2</v>
      </c>
      <c r="O251" s="59">
        <v>85</v>
      </c>
    </row>
    <row r="252" spans="1:15" x14ac:dyDescent="0.25">
      <c r="B252">
        <v>5</v>
      </c>
      <c r="C252" s="56" t="s">
        <v>3615</v>
      </c>
      <c r="D252" s="52">
        <v>51.5709888717669</v>
      </c>
      <c r="E252" s="52">
        <v>23584.256836</v>
      </c>
      <c r="F252" s="52">
        <v>23596.240287000001</v>
      </c>
      <c r="G252" s="52">
        <v>37.894998999999999</v>
      </c>
      <c r="H252" s="55">
        <v>7.3410000000000002</v>
      </c>
      <c r="I252" s="59">
        <v>58</v>
      </c>
      <c r="J252" s="52">
        <v>21997.2136421</v>
      </c>
      <c r="K252" s="55">
        <v>6.4999818801900006E-2</v>
      </c>
      <c r="L252" s="59">
        <v>108</v>
      </c>
      <c r="M252" s="52">
        <v>21997.2136421</v>
      </c>
      <c r="N252" s="55">
        <v>5.4000139236500003E-2</v>
      </c>
      <c r="O252" s="59">
        <v>108</v>
      </c>
    </row>
    <row r="253" spans="1:15" x14ac:dyDescent="0.25">
      <c r="B253" s="57">
        <v>6</v>
      </c>
      <c r="C253" s="46" t="s">
        <v>3616</v>
      </c>
      <c r="D253" s="58">
        <v>62.060556120494297</v>
      </c>
      <c r="E253" s="58">
        <v>20373.108456499998</v>
      </c>
      <c r="F253" s="58">
        <v>20373.108456499998</v>
      </c>
      <c r="G253" s="58">
        <v>0</v>
      </c>
      <c r="H253" s="61">
        <v>4.1529999999999996</v>
      </c>
      <c r="I253" s="60">
        <v>84</v>
      </c>
      <c r="J253" s="58">
        <v>20373.108456499998</v>
      </c>
      <c r="K253" s="61">
        <v>3.9000034332300003E-2</v>
      </c>
      <c r="L253" s="60">
        <v>84</v>
      </c>
      <c r="M253" s="58">
        <v>20373.108456499998</v>
      </c>
      <c r="N253" s="55">
        <v>3.7999868392900003E-2</v>
      </c>
      <c r="O253" s="59">
        <v>84</v>
      </c>
    </row>
    <row r="254" spans="1:15" x14ac:dyDescent="0.25">
      <c r="B254">
        <v>7</v>
      </c>
      <c r="C254" s="56" t="s">
        <v>3617</v>
      </c>
      <c r="D254" s="52">
        <v>71.946600940338001</v>
      </c>
      <c r="E254" s="52">
        <v>33993.438714999997</v>
      </c>
      <c r="F254" s="52">
        <v>35649.218783999997</v>
      </c>
      <c r="G254" s="52">
        <v>820.92304999999999</v>
      </c>
      <c r="H254" s="55">
        <v>16.387</v>
      </c>
      <c r="I254" s="59">
        <v>128</v>
      </c>
      <c r="J254" s="52">
        <v>33905.7810598</v>
      </c>
      <c r="K254" s="55">
        <v>7.7000141143799994E-2</v>
      </c>
      <c r="L254" s="59">
        <v>129</v>
      </c>
      <c r="M254" s="52">
        <v>33905.7810598</v>
      </c>
      <c r="N254" s="55">
        <v>5.5999994278000002E-2</v>
      </c>
      <c r="O254" s="59">
        <v>129</v>
      </c>
    </row>
    <row r="255" spans="1:15" x14ac:dyDescent="0.25">
      <c r="B255">
        <v>8</v>
      </c>
      <c r="C255" s="56" t="s">
        <v>3618</v>
      </c>
      <c r="D255" s="52">
        <v>82.9452471331292</v>
      </c>
      <c r="E255" s="52">
        <v>26017.742048</v>
      </c>
      <c r="F255" s="52">
        <v>26017.742048</v>
      </c>
      <c r="G255" s="52">
        <v>0</v>
      </c>
      <c r="H255" s="55">
        <v>4.1529999999999996</v>
      </c>
      <c r="I255" s="59">
        <v>40</v>
      </c>
      <c r="J255" s="52">
        <v>26017.742048200002</v>
      </c>
      <c r="K255" s="55">
        <v>5.2999973297100003E-2</v>
      </c>
      <c r="L255" s="59">
        <v>40</v>
      </c>
      <c r="M255" s="52">
        <v>26017.742048200002</v>
      </c>
      <c r="N255" s="55">
        <v>3.6000013351399997E-2</v>
      </c>
      <c r="O255" s="59">
        <v>40</v>
      </c>
    </row>
    <row r="256" spans="1:15" x14ac:dyDescent="0.25">
      <c r="B256">
        <v>9</v>
      </c>
      <c r="C256" s="56" t="s">
        <v>3619</v>
      </c>
      <c r="D256" s="52">
        <v>93.1509700618887</v>
      </c>
      <c r="E256" s="52">
        <v>29081.816913999999</v>
      </c>
      <c r="F256" s="52">
        <v>29081.816913999999</v>
      </c>
      <c r="G256" s="52">
        <v>0</v>
      </c>
      <c r="H256" s="55">
        <v>0.71199999999999997</v>
      </c>
      <c r="I256" s="59">
        <v>47</v>
      </c>
      <c r="J256" s="52">
        <v>29081.8169141</v>
      </c>
      <c r="K256" s="55">
        <v>4.5000076293900002E-2</v>
      </c>
      <c r="L256" s="59">
        <v>47</v>
      </c>
      <c r="M256" s="52">
        <v>29081.8169141</v>
      </c>
      <c r="N256" s="55">
        <v>3.9000034332300003E-2</v>
      </c>
      <c r="O256" s="59">
        <v>47</v>
      </c>
    </row>
    <row r="257" spans="2:15" x14ac:dyDescent="0.25">
      <c r="B257">
        <v>10</v>
      </c>
      <c r="C257" s="56" t="s">
        <v>3620</v>
      </c>
      <c r="D257" s="52">
        <v>101.932476354694</v>
      </c>
      <c r="E257" s="52">
        <v>33919.144026000002</v>
      </c>
      <c r="F257" s="52">
        <v>33979.061280000002</v>
      </c>
      <c r="G257" s="52">
        <v>63.158332000000001</v>
      </c>
      <c r="H257" s="55">
        <v>4.0880000000000001</v>
      </c>
      <c r="I257" s="59">
        <v>74</v>
      </c>
      <c r="J257" s="52">
        <v>33919.1440258</v>
      </c>
      <c r="K257" s="55">
        <v>6.5999984741200002E-2</v>
      </c>
      <c r="L257" s="59">
        <v>74</v>
      </c>
      <c r="M257" s="52">
        <v>33919.1440258</v>
      </c>
      <c r="N257" s="55">
        <v>6.6999912262E-2</v>
      </c>
      <c r="O257" s="59">
        <v>74</v>
      </c>
    </row>
    <row r="259" spans="2:15" x14ac:dyDescent="0.25">
      <c r="E259">
        <f>E248/3600</f>
        <v>3.609326183611111</v>
      </c>
      <c r="J259">
        <f>J248/3600</f>
        <v>3.6093261836388892</v>
      </c>
    </row>
    <row r="260" spans="2:15" x14ac:dyDescent="0.25">
      <c r="E260">
        <f t="shared" ref="E260:F267" si="0">E249/3600</f>
        <v>2.3907267377777774</v>
      </c>
      <c r="J260">
        <f t="shared" ref="J260:J268" si="1">J249/3600</f>
        <v>2.390726737658333</v>
      </c>
    </row>
    <row r="261" spans="2:15" x14ac:dyDescent="0.25">
      <c r="E261">
        <f t="shared" si="0"/>
        <v>3.7535769405555555</v>
      </c>
      <c r="J261">
        <f t="shared" si="1"/>
        <v>3.7535769406388888</v>
      </c>
    </row>
    <row r="262" spans="2:15" x14ac:dyDescent="0.25">
      <c r="E262">
        <f t="shared" si="0"/>
        <v>4.610127365555555</v>
      </c>
      <c r="J262">
        <f t="shared" si="1"/>
        <v>4.5367304129444443</v>
      </c>
    </row>
    <row r="263" spans="2:15" x14ac:dyDescent="0.25">
      <c r="E263">
        <f t="shared" si="0"/>
        <v>6.5511824544444446</v>
      </c>
      <c r="F263">
        <f t="shared" si="0"/>
        <v>6.5545111908333338</v>
      </c>
      <c r="G263">
        <f t="shared" ref="G263" si="2">G252/3600</f>
        <v>1.0526388611111111E-2</v>
      </c>
      <c r="J263">
        <f t="shared" si="1"/>
        <v>6.1103371228055554</v>
      </c>
    </row>
    <row r="264" spans="2:15" x14ac:dyDescent="0.25">
      <c r="E264">
        <f t="shared" si="0"/>
        <v>5.6591967934722218</v>
      </c>
      <c r="F264">
        <f t="shared" si="0"/>
        <v>5.6591967934722218</v>
      </c>
      <c r="G264">
        <f t="shared" ref="G264" si="3">G253/3600</f>
        <v>0</v>
      </c>
      <c r="J264">
        <f t="shared" si="1"/>
        <v>5.6591967934722218</v>
      </c>
    </row>
    <row r="265" spans="2:15" x14ac:dyDescent="0.25">
      <c r="E265">
        <f t="shared" si="0"/>
        <v>9.4426218652777774</v>
      </c>
      <c r="F265">
        <f t="shared" si="0"/>
        <v>9.9025607733333327</v>
      </c>
      <c r="G265">
        <f t="shared" ref="G265" si="4">G254/3600</f>
        <v>0.22803418055555555</v>
      </c>
      <c r="J265">
        <f t="shared" si="1"/>
        <v>9.4182725166111112</v>
      </c>
    </row>
    <row r="266" spans="2:15" x14ac:dyDescent="0.25">
      <c r="E266">
        <f t="shared" si="0"/>
        <v>7.2271505688888888</v>
      </c>
      <c r="F266">
        <f t="shared" si="0"/>
        <v>7.2271505688888888</v>
      </c>
      <c r="G266">
        <f t="shared" ref="G266" si="5">G255/3600</f>
        <v>0</v>
      </c>
      <c r="J266">
        <f t="shared" si="1"/>
        <v>7.2271505689444453</v>
      </c>
    </row>
    <row r="267" spans="2:15" x14ac:dyDescent="0.25">
      <c r="E267">
        <f t="shared" si="0"/>
        <v>8.0782824761111112</v>
      </c>
      <c r="F267">
        <f t="shared" si="0"/>
        <v>8.0782824761111112</v>
      </c>
      <c r="G267">
        <f t="shared" ref="G267" si="6">G256/3600</f>
        <v>0</v>
      </c>
      <c r="J267">
        <f t="shared" si="1"/>
        <v>8.0782824761388881</v>
      </c>
    </row>
    <row r="268" spans="2:15" x14ac:dyDescent="0.25">
      <c r="E268">
        <f>E257/3600</f>
        <v>9.4219844516666669</v>
      </c>
      <c r="F268">
        <f>F257/3600</f>
        <v>9.4386281333333333</v>
      </c>
      <c r="G268">
        <f>G257/3600</f>
        <v>1.754398111111111E-2</v>
      </c>
      <c r="J268">
        <f t="shared" si="1"/>
        <v>9.4219844516111113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71"/>
  <sheetViews>
    <sheetView workbookViewId="0">
      <selection activeCell="C10" sqref="C10"/>
    </sheetView>
  </sheetViews>
  <sheetFormatPr defaultRowHeight="15" x14ac:dyDescent="0.25"/>
  <cols>
    <col min="2" max="2" width="5.42578125" customWidth="1"/>
    <col min="3" max="3" width="15.85546875" customWidth="1"/>
    <col min="4" max="4" width="15.140625" customWidth="1"/>
    <col min="5" max="5" width="14.7109375" customWidth="1"/>
    <col min="6" max="6" width="15.7109375" customWidth="1"/>
    <col min="7" max="7" width="11.5703125" bestFit="1" customWidth="1"/>
    <col min="8" max="11" width="12.5703125" bestFit="1" customWidth="1"/>
  </cols>
  <sheetData>
    <row r="3" spans="2:6" x14ac:dyDescent="0.25">
      <c r="B3" t="s">
        <v>2569</v>
      </c>
    </row>
    <row r="4" spans="2:6" x14ac:dyDescent="0.25">
      <c r="B4" t="s">
        <v>2484</v>
      </c>
      <c r="C4" t="s">
        <v>2485</v>
      </c>
      <c r="D4" t="s">
        <v>2486</v>
      </c>
      <c r="E4" t="s">
        <v>2487</v>
      </c>
      <c r="F4" t="s">
        <v>2488</v>
      </c>
    </row>
    <row r="5" spans="2:6" x14ac:dyDescent="0.25">
      <c r="B5" t="s">
        <v>16</v>
      </c>
    </row>
    <row r="6" spans="2:6" x14ac:dyDescent="0.25">
      <c r="B6">
        <v>31.549804000000002</v>
      </c>
      <c r="C6" t="s">
        <v>2570</v>
      </c>
    </row>
    <row r="7" spans="2:6" x14ac:dyDescent="0.25">
      <c r="B7" t="s">
        <v>17</v>
      </c>
    </row>
    <row r="8" spans="2:6" x14ac:dyDescent="0.25">
      <c r="B8">
        <v>31.549804000000002</v>
      </c>
      <c r="C8" t="s">
        <v>2571</v>
      </c>
    </row>
    <row r="9" spans="2:6" x14ac:dyDescent="0.25">
      <c r="B9" t="s">
        <v>18</v>
      </c>
    </row>
    <row r="10" spans="2:6" x14ac:dyDescent="0.25">
      <c r="B10">
        <v>31.549804000000002</v>
      </c>
      <c r="C10" t="s">
        <v>2572</v>
      </c>
    </row>
    <row r="11" spans="2:6" x14ac:dyDescent="0.25">
      <c r="B11" t="s">
        <v>19</v>
      </c>
    </row>
    <row r="12" spans="2:6" x14ac:dyDescent="0.25">
      <c r="B12">
        <v>31.549804000000002</v>
      </c>
      <c r="C12" t="s">
        <v>2573</v>
      </c>
    </row>
    <row r="13" spans="2:6" x14ac:dyDescent="0.25">
      <c r="B13" t="s">
        <v>20</v>
      </c>
    </row>
    <row r="14" spans="2:6" x14ac:dyDescent="0.25">
      <c r="B14">
        <v>31.549804000000002</v>
      </c>
      <c r="C14" t="s">
        <v>2574</v>
      </c>
    </row>
    <row r="15" spans="2:6" x14ac:dyDescent="0.25">
      <c r="B15" t="s">
        <v>21</v>
      </c>
    </row>
    <row r="16" spans="2:6" x14ac:dyDescent="0.25">
      <c r="B16">
        <v>31.549804000000002</v>
      </c>
      <c r="C16" t="s">
        <v>2575</v>
      </c>
    </row>
    <row r="17" spans="2:6" x14ac:dyDescent="0.25">
      <c r="B17" t="s">
        <v>22</v>
      </c>
    </row>
    <row r="18" spans="2:6" x14ac:dyDescent="0.25">
      <c r="B18">
        <v>31.549804000000002</v>
      </c>
      <c r="C18" t="s">
        <v>2576</v>
      </c>
    </row>
    <row r="19" spans="2:6" x14ac:dyDescent="0.25">
      <c r="B19" t="s">
        <v>23</v>
      </c>
    </row>
    <row r="20" spans="2:6" x14ac:dyDescent="0.25">
      <c r="B20">
        <v>31.549804000000002</v>
      </c>
      <c r="C20" t="s">
        <v>2577</v>
      </c>
    </row>
    <row r="21" spans="2:6" x14ac:dyDescent="0.25">
      <c r="B21" t="s">
        <v>24</v>
      </c>
    </row>
    <row r="22" spans="2:6" x14ac:dyDescent="0.25">
      <c r="B22">
        <v>31.549804000000002</v>
      </c>
      <c r="C22" t="s">
        <v>2578</v>
      </c>
    </row>
    <row r="23" spans="2:6" x14ac:dyDescent="0.25">
      <c r="B23" t="s">
        <v>25</v>
      </c>
    </row>
    <row r="24" spans="2:6" x14ac:dyDescent="0.25">
      <c r="B24">
        <v>31.549804000000002</v>
      </c>
      <c r="C24" t="s">
        <v>2579</v>
      </c>
    </row>
    <row r="25" spans="2:6" x14ac:dyDescent="0.25">
      <c r="B25">
        <v>31.549804000000002</v>
      </c>
      <c r="C25">
        <v>31.549804000000002</v>
      </c>
      <c r="D25">
        <v>0</v>
      </c>
      <c r="E25">
        <v>14.43</v>
      </c>
    </row>
    <row r="27" spans="2:6" x14ac:dyDescent="0.25">
      <c r="B27" t="s">
        <v>2580</v>
      </c>
    </row>
    <row r="28" spans="2:6" x14ac:dyDescent="0.25">
      <c r="B28" t="s">
        <v>2484</v>
      </c>
      <c r="C28" t="s">
        <v>2549</v>
      </c>
      <c r="D28" t="s">
        <v>2489</v>
      </c>
      <c r="E28" t="s">
        <v>2490</v>
      </c>
      <c r="F28" t="s">
        <v>2491</v>
      </c>
    </row>
    <row r="29" spans="2:6" x14ac:dyDescent="0.25">
      <c r="B29" t="s">
        <v>16</v>
      </c>
    </row>
    <row r="30" spans="2:6" x14ac:dyDescent="0.25">
      <c r="B30">
        <v>30.21481</v>
      </c>
      <c r="C30" t="s">
        <v>2581</v>
      </c>
    </row>
    <row r="31" spans="2:6" x14ac:dyDescent="0.25">
      <c r="B31" t="s">
        <v>17</v>
      </c>
    </row>
    <row r="32" spans="2:6" x14ac:dyDescent="0.25">
      <c r="B32">
        <v>30.21481</v>
      </c>
      <c r="C32" t="s">
        <v>2582</v>
      </c>
    </row>
    <row r="33" spans="2:3" x14ac:dyDescent="0.25">
      <c r="B33" t="s">
        <v>18</v>
      </c>
    </row>
    <row r="34" spans="2:3" x14ac:dyDescent="0.25">
      <c r="B34">
        <v>30.21481</v>
      </c>
      <c r="C34" t="s">
        <v>2583</v>
      </c>
    </row>
    <row r="35" spans="2:3" x14ac:dyDescent="0.25">
      <c r="B35" t="s">
        <v>19</v>
      </c>
    </row>
    <row r="36" spans="2:3" x14ac:dyDescent="0.25">
      <c r="B36">
        <v>30.21481</v>
      </c>
      <c r="C36" t="s">
        <v>2584</v>
      </c>
    </row>
    <row r="37" spans="2:3" x14ac:dyDescent="0.25">
      <c r="B37" t="s">
        <v>20</v>
      </c>
    </row>
    <row r="38" spans="2:3" x14ac:dyDescent="0.25">
      <c r="B38">
        <v>30.21481</v>
      </c>
      <c r="C38" t="s">
        <v>2585</v>
      </c>
    </row>
    <row r="39" spans="2:3" x14ac:dyDescent="0.25">
      <c r="B39" t="s">
        <v>21</v>
      </c>
    </row>
    <row r="40" spans="2:3" x14ac:dyDescent="0.25">
      <c r="B40">
        <v>30.21481</v>
      </c>
      <c r="C40" t="s">
        <v>2586</v>
      </c>
    </row>
    <row r="41" spans="2:3" x14ac:dyDescent="0.25">
      <c r="B41" t="s">
        <v>22</v>
      </c>
    </row>
    <row r="42" spans="2:3" x14ac:dyDescent="0.25">
      <c r="B42">
        <v>30.21481</v>
      </c>
      <c r="C42" t="s">
        <v>2587</v>
      </c>
    </row>
    <row r="43" spans="2:3" x14ac:dyDescent="0.25">
      <c r="B43" t="s">
        <v>23</v>
      </c>
    </row>
    <row r="44" spans="2:3" x14ac:dyDescent="0.25">
      <c r="B44">
        <v>30.21481</v>
      </c>
      <c r="C44" t="s">
        <v>2588</v>
      </c>
    </row>
    <row r="45" spans="2:3" x14ac:dyDescent="0.25">
      <c r="B45" t="s">
        <v>24</v>
      </c>
    </row>
    <row r="46" spans="2:3" x14ac:dyDescent="0.25">
      <c r="B46">
        <v>30.21481</v>
      </c>
      <c r="C46" t="s">
        <v>2589</v>
      </c>
    </row>
    <row r="47" spans="2:3" x14ac:dyDescent="0.25">
      <c r="B47" t="s">
        <v>25</v>
      </c>
    </row>
    <row r="48" spans="2:3" x14ac:dyDescent="0.25">
      <c r="B48">
        <v>30.21481</v>
      </c>
      <c r="C48" t="s">
        <v>2590</v>
      </c>
    </row>
    <row r="49" spans="2:6" x14ac:dyDescent="0.25">
      <c r="B49">
        <v>30.21481</v>
      </c>
      <c r="C49">
        <v>30.21481</v>
      </c>
      <c r="D49">
        <v>0</v>
      </c>
      <c r="E49">
        <v>12.81</v>
      </c>
    </row>
    <row r="51" spans="2:6" x14ac:dyDescent="0.25">
      <c r="B51" t="s">
        <v>2591</v>
      </c>
    </row>
    <row r="52" spans="2:6" x14ac:dyDescent="0.25">
      <c r="B52" t="s">
        <v>2492</v>
      </c>
      <c r="C52" t="s">
        <v>2493</v>
      </c>
      <c r="D52" t="s">
        <v>2494</v>
      </c>
      <c r="E52" t="s">
        <v>2495</v>
      </c>
      <c r="F52" t="s">
        <v>2496</v>
      </c>
    </row>
    <row r="53" spans="2:6" x14ac:dyDescent="0.25">
      <c r="B53" t="s">
        <v>16</v>
      </c>
    </row>
    <row r="54" spans="2:6" x14ac:dyDescent="0.25">
      <c r="B54">
        <v>64.300245000000004</v>
      </c>
      <c r="C54" t="s">
        <v>2592</v>
      </c>
    </row>
    <row r="55" spans="2:6" x14ac:dyDescent="0.25">
      <c r="B55" t="s">
        <v>17</v>
      </c>
    </row>
    <row r="56" spans="2:6" x14ac:dyDescent="0.25">
      <c r="B56">
        <v>64.300245000000004</v>
      </c>
      <c r="C56" t="s">
        <v>2593</v>
      </c>
    </row>
    <row r="57" spans="2:6" x14ac:dyDescent="0.25">
      <c r="B57" t="s">
        <v>18</v>
      </c>
    </row>
    <row r="58" spans="2:6" x14ac:dyDescent="0.25">
      <c r="B58">
        <v>64.300245000000004</v>
      </c>
      <c r="C58" t="s">
        <v>2594</v>
      </c>
    </row>
    <row r="59" spans="2:6" x14ac:dyDescent="0.25">
      <c r="B59" t="s">
        <v>19</v>
      </c>
    </row>
    <row r="60" spans="2:6" x14ac:dyDescent="0.25">
      <c r="B60">
        <v>64.300245000000004</v>
      </c>
      <c r="C60" t="s">
        <v>2595</v>
      </c>
    </row>
    <row r="61" spans="2:6" x14ac:dyDescent="0.25">
      <c r="B61" t="s">
        <v>20</v>
      </c>
    </row>
    <row r="62" spans="2:6" x14ac:dyDescent="0.25">
      <c r="B62">
        <v>64.300245000000004</v>
      </c>
      <c r="C62" t="s">
        <v>2596</v>
      </c>
    </row>
    <row r="63" spans="2:6" x14ac:dyDescent="0.25">
      <c r="B63" t="s">
        <v>21</v>
      </c>
    </row>
    <row r="64" spans="2:6" x14ac:dyDescent="0.25">
      <c r="B64">
        <v>64.300245000000004</v>
      </c>
      <c r="C64" t="s">
        <v>2597</v>
      </c>
    </row>
    <row r="65" spans="2:6" x14ac:dyDescent="0.25">
      <c r="B65" t="s">
        <v>22</v>
      </c>
    </row>
    <row r="66" spans="2:6" x14ac:dyDescent="0.25">
      <c r="B66">
        <v>64.300245000000004</v>
      </c>
      <c r="C66" t="s">
        <v>2598</v>
      </c>
    </row>
    <row r="67" spans="2:6" x14ac:dyDescent="0.25">
      <c r="B67" t="s">
        <v>23</v>
      </c>
    </row>
    <row r="68" spans="2:6" x14ac:dyDescent="0.25">
      <c r="B68">
        <v>64.300245000000004</v>
      </c>
      <c r="C68" t="s">
        <v>2599</v>
      </c>
    </row>
    <row r="69" spans="2:6" x14ac:dyDescent="0.25">
      <c r="B69" t="s">
        <v>24</v>
      </c>
    </row>
    <row r="70" spans="2:6" x14ac:dyDescent="0.25">
      <c r="B70">
        <v>64.300245000000004</v>
      </c>
      <c r="C70" t="s">
        <v>2600</v>
      </c>
    </row>
    <row r="71" spans="2:6" x14ac:dyDescent="0.25">
      <c r="B71" t="s">
        <v>25</v>
      </c>
    </row>
    <row r="72" spans="2:6" x14ac:dyDescent="0.25">
      <c r="B72">
        <v>64.300245000000004</v>
      </c>
      <c r="C72" t="s">
        <v>2601</v>
      </c>
    </row>
    <row r="73" spans="2:6" x14ac:dyDescent="0.25">
      <c r="B73">
        <v>64.300245000000004</v>
      </c>
      <c r="C73">
        <v>64.300245000000004</v>
      </c>
      <c r="D73">
        <v>0</v>
      </c>
      <c r="E73">
        <v>26.632999999999999</v>
      </c>
    </row>
    <row r="75" spans="2:6" x14ac:dyDescent="0.25">
      <c r="B75" t="s">
        <v>2602</v>
      </c>
    </row>
    <row r="76" spans="2:6" x14ac:dyDescent="0.25">
      <c r="B76" t="s">
        <v>2497</v>
      </c>
      <c r="C76" t="s">
        <v>2498</v>
      </c>
      <c r="D76" t="s">
        <v>2499</v>
      </c>
      <c r="E76" t="s">
        <v>2500</v>
      </c>
      <c r="F76" t="s">
        <v>2501</v>
      </c>
    </row>
    <row r="77" spans="2:6" x14ac:dyDescent="0.25">
      <c r="B77" t="s">
        <v>16</v>
      </c>
    </row>
    <row r="78" spans="2:6" x14ac:dyDescent="0.25">
      <c r="B78">
        <v>74.896934999999999</v>
      </c>
      <c r="C78" t="s">
        <v>2603</v>
      </c>
    </row>
    <row r="79" spans="2:6" x14ac:dyDescent="0.25">
      <c r="B79" t="s">
        <v>17</v>
      </c>
    </row>
    <row r="80" spans="2:6" x14ac:dyDescent="0.25">
      <c r="B80">
        <v>74.953363999999993</v>
      </c>
      <c r="C80" t="s">
        <v>2604</v>
      </c>
    </row>
    <row r="81" spans="2:3" x14ac:dyDescent="0.25">
      <c r="B81" t="s">
        <v>18</v>
      </c>
    </row>
    <row r="82" spans="2:3" x14ac:dyDescent="0.25">
      <c r="B82">
        <v>75.028129000000007</v>
      </c>
      <c r="C82" t="s">
        <v>2605</v>
      </c>
    </row>
    <row r="83" spans="2:3" x14ac:dyDescent="0.25">
      <c r="B83" t="s">
        <v>19</v>
      </c>
    </row>
    <row r="84" spans="2:3" x14ac:dyDescent="0.25">
      <c r="B84">
        <v>74.944288999999998</v>
      </c>
      <c r="C84" t="s">
        <v>2606</v>
      </c>
    </row>
    <row r="85" spans="2:3" x14ac:dyDescent="0.25">
      <c r="B85" t="s">
        <v>20</v>
      </c>
    </row>
    <row r="86" spans="2:3" x14ac:dyDescent="0.25">
      <c r="B86">
        <v>74.944288999999998</v>
      </c>
      <c r="C86" t="s">
        <v>2607</v>
      </c>
    </row>
    <row r="87" spans="2:3" x14ac:dyDescent="0.25">
      <c r="B87" t="s">
        <v>21</v>
      </c>
    </row>
    <row r="88" spans="2:3" x14ac:dyDescent="0.25">
      <c r="B88">
        <v>74.944288999999998</v>
      </c>
      <c r="C88" t="s">
        <v>2608</v>
      </c>
    </row>
    <row r="89" spans="2:3" x14ac:dyDescent="0.25">
      <c r="B89" t="s">
        <v>22</v>
      </c>
    </row>
    <row r="90" spans="2:3" x14ac:dyDescent="0.25">
      <c r="B90">
        <v>75.723388999999997</v>
      </c>
      <c r="C90" t="s">
        <v>2609</v>
      </c>
    </row>
    <row r="91" spans="2:3" x14ac:dyDescent="0.25">
      <c r="B91" t="s">
        <v>23</v>
      </c>
    </row>
    <row r="92" spans="2:3" x14ac:dyDescent="0.25">
      <c r="B92">
        <v>82.374132000000003</v>
      </c>
      <c r="C92" t="s">
        <v>2610</v>
      </c>
    </row>
    <row r="93" spans="2:3" x14ac:dyDescent="0.25">
      <c r="B93" t="s">
        <v>24</v>
      </c>
    </row>
    <row r="94" spans="2:3" x14ac:dyDescent="0.25">
      <c r="B94">
        <v>74.954136000000005</v>
      </c>
      <c r="C94" t="s">
        <v>2611</v>
      </c>
    </row>
    <row r="95" spans="2:3" x14ac:dyDescent="0.25">
      <c r="B95" t="s">
        <v>25</v>
      </c>
    </row>
    <row r="96" spans="2:3" x14ac:dyDescent="0.25">
      <c r="B96">
        <v>74.944288999999998</v>
      </c>
      <c r="C96" t="s">
        <v>2612</v>
      </c>
    </row>
    <row r="97" spans="2:6" x14ac:dyDescent="0.25">
      <c r="B97">
        <v>74.896934999999999</v>
      </c>
      <c r="C97">
        <v>75.770724000000001</v>
      </c>
      <c r="D97">
        <v>2.3330730000000002</v>
      </c>
      <c r="E97">
        <v>56.573</v>
      </c>
    </row>
    <row r="99" spans="2:6" x14ac:dyDescent="0.25">
      <c r="B99" t="s">
        <v>2613</v>
      </c>
    </row>
    <row r="100" spans="2:6" x14ac:dyDescent="0.25">
      <c r="B100" t="s">
        <v>2497</v>
      </c>
      <c r="C100" t="s">
        <v>2502</v>
      </c>
      <c r="D100" t="s">
        <v>2503</v>
      </c>
      <c r="E100" t="s">
        <v>2504</v>
      </c>
      <c r="F100" t="s">
        <v>2505</v>
      </c>
    </row>
    <row r="101" spans="2:6" x14ac:dyDescent="0.25">
      <c r="B101" t="s">
        <v>16</v>
      </c>
    </row>
    <row r="102" spans="2:6" x14ac:dyDescent="0.25">
      <c r="B102">
        <v>89.941317999999995</v>
      </c>
      <c r="C102" t="s">
        <v>2614</v>
      </c>
    </row>
    <row r="103" spans="2:6" x14ac:dyDescent="0.25">
      <c r="B103" t="s">
        <v>17</v>
      </c>
    </row>
    <row r="104" spans="2:6" x14ac:dyDescent="0.25">
      <c r="B104">
        <v>92.694612000000006</v>
      </c>
      <c r="C104" t="s">
        <v>2615</v>
      </c>
    </row>
    <row r="105" spans="2:6" x14ac:dyDescent="0.25">
      <c r="B105" t="s">
        <v>18</v>
      </c>
    </row>
    <row r="106" spans="2:6" x14ac:dyDescent="0.25">
      <c r="B106">
        <v>87.080403000000004</v>
      </c>
      <c r="C106" t="s">
        <v>2616</v>
      </c>
    </row>
    <row r="107" spans="2:6" x14ac:dyDescent="0.25">
      <c r="B107" t="s">
        <v>19</v>
      </c>
    </row>
    <row r="108" spans="2:6" x14ac:dyDescent="0.25">
      <c r="B108">
        <v>92.640317999999994</v>
      </c>
      <c r="C108" t="s">
        <v>2617</v>
      </c>
    </row>
    <row r="109" spans="2:6" x14ac:dyDescent="0.25">
      <c r="B109" t="s">
        <v>20</v>
      </c>
    </row>
    <row r="110" spans="2:6" x14ac:dyDescent="0.25">
      <c r="B110">
        <v>92.247007999999994</v>
      </c>
      <c r="C110" t="s">
        <v>2618</v>
      </c>
    </row>
    <row r="111" spans="2:6" x14ac:dyDescent="0.25">
      <c r="B111" t="s">
        <v>21</v>
      </c>
    </row>
    <row r="112" spans="2:6" x14ac:dyDescent="0.25">
      <c r="B112">
        <v>92.247007999999994</v>
      </c>
      <c r="C112" t="s">
        <v>2619</v>
      </c>
    </row>
    <row r="113" spans="2:6" x14ac:dyDescent="0.25">
      <c r="B113" t="s">
        <v>22</v>
      </c>
    </row>
    <row r="114" spans="2:6" x14ac:dyDescent="0.25">
      <c r="B114">
        <v>87.027536999999995</v>
      </c>
      <c r="C114" t="s">
        <v>2620</v>
      </c>
    </row>
    <row r="115" spans="2:6" x14ac:dyDescent="0.25">
      <c r="B115" t="s">
        <v>23</v>
      </c>
    </row>
    <row r="116" spans="2:6" x14ac:dyDescent="0.25">
      <c r="B116">
        <v>93.598151000000001</v>
      </c>
      <c r="C116" t="s">
        <v>2621</v>
      </c>
    </row>
    <row r="117" spans="2:6" x14ac:dyDescent="0.25">
      <c r="B117" t="s">
        <v>24</v>
      </c>
    </row>
    <row r="118" spans="2:6" x14ac:dyDescent="0.25">
      <c r="B118">
        <v>93.598151000000001</v>
      </c>
      <c r="C118" t="s">
        <v>2622</v>
      </c>
    </row>
    <row r="119" spans="2:6" x14ac:dyDescent="0.25">
      <c r="B119" t="s">
        <v>25</v>
      </c>
    </row>
    <row r="120" spans="2:6" x14ac:dyDescent="0.25">
      <c r="B120">
        <v>92.640317999999994</v>
      </c>
      <c r="C120" t="s">
        <v>2623</v>
      </c>
    </row>
    <row r="121" spans="2:6" x14ac:dyDescent="0.25">
      <c r="B121">
        <v>87.027536999999995</v>
      </c>
      <c r="C121">
        <v>91.371482</v>
      </c>
      <c r="D121">
        <v>2.4888270000000001</v>
      </c>
      <c r="E121">
        <v>60.792999999999999</v>
      </c>
    </row>
    <row r="123" spans="2:6" x14ac:dyDescent="0.25">
      <c r="B123" t="s">
        <v>2624</v>
      </c>
    </row>
    <row r="124" spans="2:6" x14ac:dyDescent="0.25">
      <c r="B124" t="s">
        <v>2506</v>
      </c>
      <c r="C124" t="s">
        <v>2507</v>
      </c>
      <c r="D124" t="s">
        <v>2508</v>
      </c>
      <c r="E124" t="s">
        <v>2509</v>
      </c>
      <c r="F124" t="s">
        <v>2510</v>
      </c>
    </row>
    <row r="125" spans="2:6" x14ac:dyDescent="0.25">
      <c r="B125" t="s">
        <v>16</v>
      </c>
    </row>
    <row r="126" spans="2:6" x14ac:dyDescent="0.25">
      <c r="B126">
        <v>84.161062000000001</v>
      </c>
      <c r="C126" t="s">
        <v>2625</v>
      </c>
    </row>
    <row r="127" spans="2:6" x14ac:dyDescent="0.25">
      <c r="B127" t="s">
        <v>17</v>
      </c>
    </row>
    <row r="128" spans="2:6" x14ac:dyDescent="0.25">
      <c r="B128">
        <v>84.161062000000001</v>
      </c>
      <c r="C128" t="s">
        <v>2626</v>
      </c>
    </row>
    <row r="129" spans="2:3" x14ac:dyDescent="0.25">
      <c r="B129" t="s">
        <v>18</v>
      </c>
    </row>
    <row r="130" spans="2:3" x14ac:dyDescent="0.25">
      <c r="B130">
        <v>84.658102</v>
      </c>
      <c r="C130" t="s">
        <v>2627</v>
      </c>
    </row>
    <row r="131" spans="2:3" x14ac:dyDescent="0.25">
      <c r="B131" t="s">
        <v>19</v>
      </c>
    </row>
    <row r="132" spans="2:3" x14ac:dyDescent="0.25">
      <c r="B132">
        <v>84.658102</v>
      </c>
      <c r="C132" t="s">
        <v>2628</v>
      </c>
    </row>
    <row r="133" spans="2:3" x14ac:dyDescent="0.25">
      <c r="B133" t="s">
        <v>20</v>
      </c>
    </row>
    <row r="134" spans="2:3" x14ac:dyDescent="0.25">
      <c r="B134">
        <v>84.658102</v>
      </c>
      <c r="C134" t="s">
        <v>2629</v>
      </c>
    </row>
    <row r="135" spans="2:3" x14ac:dyDescent="0.25">
      <c r="B135" t="s">
        <v>21</v>
      </c>
    </row>
    <row r="136" spans="2:3" x14ac:dyDescent="0.25">
      <c r="B136">
        <v>84.658102</v>
      </c>
      <c r="C136" t="s">
        <v>2630</v>
      </c>
    </row>
    <row r="137" spans="2:3" x14ac:dyDescent="0.25">
      <c r="B137" t="s">
        <v>22</v>
      </c>
    </row>
    <row r="138" spans="2:3" x14ac:dyDescent="0.25">
      <c r="B138">
        <v>84.658102</v>
      </c>
      <c r="C138" t="s">
        <v>2631</v>
      </c>
    </row>
    <row r="139" spans="2:3" x14ac:dyDescent="0.25">
      <c r="B139" t="s">
        <v>23</v>
      </c>
    </row>
    <row r="140" spans="2:3" x14ac:dyDescent="0.25">
      <c r="B140">
        <v>84.658102</v>
      </c>
      <c r="C140" t="s">
        <v>2632</v>
      </c>
    </row>
    <row r="141" spans="2:3" x14ac:dyDescent="0.25">
      <c r="B141" t="s">
        <v>24</v>
      </c>
    </row>
    <row r="142" spans="2:3" x14ac:dyDescent="0.25">
      <c r="B142">
        <v>84.161062000000001</v>
      </c>
      <c r="C142" t="s">
        <v>2633</v>
      </c>
    </row>
    <row r="143" spans="2:3" x14ac:dyDescent="0.25">
      <c r="B143" t="s">
        <v>25</v>
      </c>
    </row>
    <row r="144" spans="2:3" x14ac:dyDescent="0.25">
      <c r="B144">
        <v>84.658102</v>
      </c>
      <c r="C144" t="s">
        <v>2634</v>
      </c>
    </row>
    <row r="145" spans="2:6" x14ac:dyDescent="0.25">
      <c r="B145">
        <v>84.161062000000001</v>
      </c>
      <c r="C145">
        <v>84.508989999999997</v>
      </c>
      <c r="D145">
        <v>0.240093</v>
      </c>
      <c r="E145">
        <v>14.602</v>
      </c>
    </row>
    <row r="147" spans="2:6" x14ac:dyDescent="0.25">
      <c r="B147" t="s">
        <v>2635</v>
      </c>
    </row>
    <row r="148" spans="2:6" x14ac:dyDescent="0.25">
      <c r="B148" t="s">
        <v>2484</v>
      </c>
      <c r="C148" t="s">
        <v>2511</v>
      </c>
      <c r="D148" t="s">
        <v>2512</v>
      </c>
      <c r="E148" t="s">
        <v>2513</v>
      </c>
      <c r="F148" t="s">
        <v>2514</v>
      </c>
    </row>
    <row r="149" spans="2:6" x14ac:dyDescent="0.25">
      <c r="B149" t="s">
        <v>16</v>
      </c>
    </row>
    <row r="150" spans="2:6" x14ac:dyDescent="0.25">
      <c r="B150">
        <v>114.016302</v>
      </c>
      <c r="C150" t="s">
        <v>2636</v>
      </c>
    </row>
    <row r="151" spans="2:6" x14ac:dyDescent="0.25">
      <c r="B151" t="s">
        <v>17</v>
      </c>
    </row>
    <row r="152" spans="2:6" x14ac:dyDescent="0.25">
      <c r="B152">
        <v>118.069202</v>
      </c>
      <c r="C152" t="s">
        <v>2637</v>
      </c>
    </row>
    <row r="153" spans="2:6" x14ac:dyDescent="0.25">
      <c r="B153" t="s">
        <v>18</v>
      </c>
    </row>
    <row r="154" spans="2:6" x14ac:dyDescent="0.25">
      <c r="B154">
        <v>118.069202</v>
      </c>
      <c r="C154" t="s">
        <v>2638</v>
      </c>
    </row>
    <row r="155" spans="2:6" x14ac:dyDescent="0.25">
      <c r="B155" t="s">
        <v>19</v>
      </c>
    </row>
    <row r="156" spans="2:6" x14ac:dyDescent="0.25">
      <c r="B156">
        <v>114.016302</v>
      </c>
      <c r="C156" t="s">
        <v>2639</v>
      </c>
    </row>
    <row r="157" spans="2:6" x14ac:dyDescent="0.25">
      <c r="B157" t="s">
        <v>20</v>
      </c>
    </row>
    <row r="158" spans="2:6" x14ac:dyDescent="0.25">
      <c r="B158">
        <v>118.069202</v>
      </c>
      <c r="C158" t="s">
        <v>2640</v>
      </c>
    </row>
    <row r="159" spans="2:6" x14ac:dyDescent="0.25">
      <c r="B159" t="s">
        <v>21</v>
      </c>
    </row>
    <row r="160" spans="2:6" x14ac:dyDescent="0.25">
      <c r="B160">
        <v>118.069202</v>
      </c>
      <c r="C160" t="s">
        <v>2641</v>
      </c>
    </row>
    <row r="161" spans="2:6" x14ac:dyDescent="0.25">
      <c r="B161" t="s">
        <v>22</v>
      </c>
    </row>
    <row r="162" spans="2:6" x14ac:dyDescent="0.25">
      <c r="B162">
        <v>118.069202</v>
      </c>
      <c r="C162" t="s">
        <v>2642</v>
      </c>
    </row>
    <row r="163" spans="2:6" x14ac:dyDescent="0.25">
      <c r="B163" t="s">
        <v>23</v>
      </c>
    </row>
    <row r="164" spans="2:6" x14ac:dyDescent="0.25">
      <c r="B164">
        <v>114.016302</v>
      </c>
      <c r="C164" t="s">
        <v>2643</v>
      </c>
    </row>
    <row r="165" spans="2:6" x14ac:dyDescent="0.25">
      <c r="B165" t="s">
        <v>24</v>
      </c>
    </row>
    <row r="166" spans="2:6" x14ac:dyDescent="0.25">
      <c r="B166">
        <v>114.016302</v>
      </c>
      <c r="C166" t="s">
        <v>2644</v>
      </c>
    </row>
    <row r="167" spans="2:6" x14ac:dyDescent="0.25">
      <c r="B167" t="s">
        <v>25</v>
      </c>
    </row>
    <row r="168" spans="2:6" x14ac:dyDescent="0.25">
      <c r="B168">
        <v>114.016302</v>
      </c>
      <c r="C168" t="s">
        <v>2645</v>
      </c>
    </row>
    <row r="169" spans="2:6" x14ac:dyDescent="0.25">
      <c r="B169">
        <v>114.016302</v>
      </c>
      <c r="C169">
        <v>116.04275199999999</v>
      </c>
      <c r="D169">
        <v>2.136066</v>
      </c>
      <c r="E169">
        <v>15.090999999999999</v>
      </c>
    </row>
    <row r="171" spans="2:6" x14ac:dyDescent="0.25">
      <c r="B171" t="s">
        <v>2646</v>
      </c>
    </row>
    <row r="172" spans="2:6" x14ac:dyDescent="0.25">
      <c r="B172" t="s">
        <v>2515</v>
      </c>
      <c r="C172" t="s">
        <v>2550</v>
      </c>
      <c r="D172" t="s">
        <v>2516</v>
      </c>
      <c r="E172" t="s">
        <v>2517</v>
      </c>
      <c r="F172" t="s">
        <v>2518</v>
      </c>
    </row>
    <row r="173" spans="2:6" x14ac:dyDescent="0.25">
      <c r="B173" t="s">
        <v>16</v>
      </c>
    </row>
    <row r="174" spans="2:6" x14ac:dyDescent="0.25">
      <c r="B174">
        <v>126.58114999999999</v>
      </c>
      <c r="C174" t="s">
        <v>2647</v>
      </c>
    </row>
    <row r="175" spans="2:6" x14ac:dyDescent="0.25">
      <c r="B175">
        <v>126.58114999999999</v>
      </c>
      <c r="E175">
        <v>1.6839999999999999</v>
      </c>
    </row>
    <row r="176" spans="2:6" x14ac:dyDescent="0.25">
      <c r="B176" t="s">
        <v>17</v>
      </c>
    </row>
    <row r="177" spans="2:5" x14ac:dyDescent="0.25">
      <c r="B177">
        <v>126.58114999999999</v>
      </c>
      <c r="C177" t="s">
        <v>2648</v>
      </c>
    </row>
    <row r="178" spans="2:5" x14ac:dyDescent="0.25">
      <c r="B178">
        <v>126.58114999999999</v>
      </c>
      <c r="E178">
        <v>1.5580000000000001</v>
      </c>
    </row>
    <row r="179" spans="2:5" x14ac:dyDescent="0.25">
      <c r="B179" t="s">
        <v>18</v>
      </c>
    </row>
    <row r="180" spans="2:5" x14ac:dyDescent="0.25">
      <c r="B180">
        <v>126.58114999999999</v>
      </c>
      <c r="C180" t="s">
        <v>2649</v>
      </c>
    </row>
    <row r="181" spans="2:5" x14ac:dyDescent="0.25">
      <c r="B181">
        <v>126.58114999999999</v>
      </c>
      <c r="E181">
        <v>1.6060000000000001</v>
      </c>
    </row>
    <row r="182" spans="2:5" x14ac:dyDescent="0.25">
      <c r="B182" t="s">
        <v>19</v>
      </c>
    </row>
    <row r="183" spans="2:5" x14ac:dyDescent="0.25">
      <c r="B183">
        <v>126.58114999999999</v>
      </c>
      <c r="C183" t="s">
        <v>2650</v>
      </c>
    </row>
    <row r="184" spans="2:5" x14ac:dyDescent="0.25">
      <c r="B184">
        <v>126.58114999999999</v>
      </c>
      <c r="E184">
        <v>1.76</v>
      </c>
    </row>
    <row r="185" spans="2:5" x14ac:dyDescent="0.25">
      <c r="B185" t="s">
        <v>20</v>
      </c>
    </row>
    <row r="186" spans="2:5" x14ac:dyDescent="0.25">
      <c r="B186">
        <v>126.58114999999999</v>
      </c>
      <c r="C186" t="s">
        <v>2651</v>
      </c>
    </row>
    <row r="187" spans="2:5" x14ac:dyDescent="0.25">
      <c r="B187">
        <v>126.58114999999999</v>
      </c>
      <c r="E187">
        <v>1.8180000000000001</v>
      </c>
    </row>
    <row r="188" spans="2:5" x14ac:dyDescent="0.25">
      <c r="B188" t="s">
        <v>21</v>
      </c>
    </row>
    <row r="189" spans="2:5" x14ac:dyDescent="0.25">
      <c r="B189">
        <v>127.16326599999999</v>
      </c>
      <c r="C189" t="s">
        <v>2652</v>
      </c>
    </row>
    <row r="190" spans="2:5" x14ac:dyDescent="0.25">
      <c r="B190">
        <v>127.16326599999999</v>
      </c>
      <c r="E190">
        <v>1.7050000000000001</v>
      </c>
    </row>
    <row r="191" spans="2:5" x14ac:dyDescent="0.25">
      <c r="B191" t="s">
        <v>22</v>
      </c>
    </row>
    <row r="192" spans="2:5" x14ac:dyDescent="0.25">
      <c r="B192">
        <v>126.58114999999999</v>
      </c>
      <c r="C192" t="s">
        <v>2653</v>
      </c>
    </row>
    <row r="193" spans="2:6" x14ac:dyDescent="0.25">
      <c r="B193">
        <v>126.58114999999999</v>
      </c>
      <c r="E193">
        <v>1.73</v>
      </c>
    </row>
    <row r="194" spans="2:6" x14ac:dyDescent="0.25">
      <c r="B194" t="s">
        <v>23</v>
      </c>
    </row>
    <row r="195" spans="2:6" x14ac:dyDescent="0.25">
      <c r="B195">
        <v>126.58114999999999</v>
      </c>
      <c r="C195" t="s">
        <v>2654</v>
      </c>
    </row>
    <row r="196" spans="2:6" x14ac:dyDescent="0.25">
      <c r="B196">
        <v>126.58114999999999</v>
      </c>
      <c r="E196">
        <v>1.617</v>
      </c>
    </row>
    <row r="197" spans="2:6" x14ac:dyDescent="0.25">
      <c r="B197" t="s">
        <v>24</v>
      </c>
    </row>
    <row r="198" spans="2:6" x14ac:dyDescent="0.25">
      <c r="B198">
        <v>126.58114999999999</v>
      </c>
      <c r="C198" t="s">
        <v>2655</v>
      </c>
    </row>
    <row r="199" spans="2:6" x14ac:dyDescent="0.25">
      <c r="B199">
        <v>126.58114999999999</v>
      </c>
      <c r="E199">
        <v>2.1739999999999999</v>
      </c>
    </row>
    <row r="200" spans="2:6" x14ac:dyDescent="0.25">
      <c r="B200" t="s">
        <v>25</v>
      </c>
    </row>
    <row r="201" spans="2:6" x14ac:dyDescent="0.25">
      <c r="B201">
        <v>126.58114999999999</v>
      </c>
      <c r="C201" t="s">
        <v>2656</v>
      </c>
      <c r="E201">
        <v>1.742</v>
      </c>
    </row>
    <row r="202" spans="2:6" x14ac:dyDescent="0.25">
      <c r="B202">
        <f>MIN(B201,B198,B195,B192,B189,B186,B183,B180,B177,B174)</f>
        <v>126.58114999999999</v>
      </c>
      <c r="C202">
        <f>AVERAGE(B201,B198,B195,B192,B189,B186,B183,B180,B177,B174)</f>
        <v>126.63936159999999</v>
      </c>
      <c r="D202">
        <f>STDEVPA(B198,B195,B192,B189,B186,B183,B180,B174,B177)</f>
        <v>0.18294140934986122</v>
      </c>
      <c r="E202">
        <f>SUM(E175:E201)</f>
        <v>17.394000000000002</v>
      </c>
    </row>
    <row r="204" spans="2:6" x14ac:dyDescent="0.25">
      <c r="B204" t="s">
        <v>2519</v>
      </c>
    </row>
    <row r="205" spans="2:6" x14ac:dyDescent="0.25">
      <c r="B205" t="s">
        <v>2484</v>
      </c>
      <c r="C205" t="s">
        <v>2520</v>
      </c>
      <c r="D205" t="s">
        <v>2521</v>
      </c>
      <c r="E205" t="s">
        <v>2522</v>
      </c>
      <c r="F205" t="s">
        <v>2523</v>
      </c>
    </row>
    <row r="206" spans="2:6" x14ac:dyDescent="0.25">
      <c r="B206" t="s">
        <v>16</v>
      </c>
    </row>
    <row r="207" spans="2:6" x14ac:dyDescent="0.25">
      <c r="B207">
        <v>118.529877</v>
      </c>
      <c r="C207" t="s">
        <v>2524</v>
      </c>
    </row>
    <row r="208" spans="2:6" x14ac:dyDescent="0.25">
      <c r="B208" t="s">
        <v>17</v>
      </c>
    </row>
    <row r="209" spans="2:3" x14ac:dyDescent="0.25">
      <c r="B209">
        <v>118.529877</v>
      </c>
      <c r="C209" t="s">
        <v>2525</v>
      </c>
    </row>
    <row r="210" spans="2:3" x14ac:dyDescent="0.25">
      <c r="B210" t="s">
        <v>18</v>
      </c>
    </row>
    <row r="211" spans="2:3" x14ac:dyDescent="0.25">
      <c r="B211">
        <v>118.529877</v>
      </c>
      <c r="C211" t="s">
        <v>2526</v>
      </c>
    </row>
    <row r="212" spans="2:3" x14ac:dyDescent="0.25">
      <c r="B212" t="s">
        <v>19</v>
      </c>
    </row>
    <row r="213" spans="2:3" x14ac:dyDescent="0.25">
      <c r="B213">
        <v>118.529877</v>
      </c>
      <c r="C213" t="s">
        <v>2527</v>
      </c>
    </row>
    <row r="214" spans="2:3" x14ac:dyDescent="0.25">
      <c r="B214" t="s">
        <v>20</v>
      </c>
    </row>
    <row r="215" spans="2:3" x14ac:dyDescent="0.25">
      <c r="B215">
        <v>118.529877</v>
      </c>
      <c r="C215" t="s">
        <v>2528</v>
      </c>
    </row>
    <row r="216" spans="2:3" x14ac:dyDescent="0.25">
      <c r="B216" t="s">
        <v>21</v>
      </c>
    </row>
    <row r="217" spans="2:3" x14ac:dyDescent="0.25">
      <c r="B217">
        <v>118.529877</v>
      </c>
      <c r="C217" t="s">
        <v>2525</v>
      </c>
    </row>
    <row r="218" spans="2:3" x14ac:dyDescent="0.25">
      <c r="B218" t="s">
        <v>22</v>
      </c>
    </row>
    <row r="219" spans="2:3" x14ac:dyDescent="0.25">
      <c r="B219">
        <v>118.529877</v>
      </c>
      <c r="C219" t="s">
        <v>2529</v>
      </c>
    </row>
    <row r="220" spans="2:3" x14ac:dyDescent="0.25">
      <c r="B220" t="s">
        <v>23</v>
      </c>
    </row>
    <row r="221" spans="2:3" x14ac:dyDescent="0.25">
      <c r="B221">
        <v>118.529877</v>
      </c>
      <c r="C221" t="s">
        <v>2530</v>
      </c>
    </row>
    <row r="222" spans="2:3" x14ac:dyDescent="0.25">
      <c r="B222" t="s">
        <v>24</v>
      </c>
    </row>
    <row r="223" spans="2:3" x14ac:dyDescent="0.25">
      <c r="B223">
        <v>118.529877</v>
      </c>
      <c r="C223" t="s">
        <v>2531</v>
      </c>
    </row>
    <row r="224" spans="2:3" x14ac:dyDescent="0.25">
      <c r="B224" t="s">
        <v>25</v>
      </c>
    </row>
    <row r="225" spans="2:6" x14ac:dyDescent="0.25">
      <c r="B225">
        <v>118.529877</v>
      </c>
      <c r="C225" t="s">
        <v>2532</v>
      </c>
    </row>
    <row r="226" spans="2:6" x14ac:dyDescent="0.25">
      <c r="B226">
        <v>118.529877</v>
      </c>
      <c r="C226">
        <v>118.529877</v>
      </c>
      <c r="D226">
        <v>0</v>
      </c>
      <c r="E226">
        <v>13.63</v>
      </c>
    </row>
    <row r="228" spans="2:6" x14ac:dyDescent="0.25">
      <c r="B228" t="s">
        <v>2533</v>
      </c>
    </row>
    <row r="229" spans="2:6" x14ac:dyDescent="0.25">
      <c r="B229" t="s">
        <v>2484</v>
      </c>
      <c r="C229" t="s">
        <v>2534</v>
      </c>
      <c r="D229" t="s">
        <v>2535</v>
      </c>
      <c r="E229" t="s">
        <v>2536</v>
      </c>
      <c r="F229" t="s">
        <v>2537</v>
      </c>
    </row>
    <row r="230" spans="2:6" x14ac:dyDescent="0.25">
      <c r="B230" t="s">
        <v>16</v>
      </c>
    </row>
    <row r="231" spans="2:6" x14ac:dyDescent="0.25">
      <c r="B231">
        <v>154.57384999999999</v>
      </c>
      <c r="C231" t="s">
        <v>2538</v>
      </c>
    </row>
    <row r="232" spans="2:6" x14ac:dyDescent="0.25">
      <c r="B232" t="s">
        <v>17</v>
      </c>
    </row>
    <row r="233" spans="2:6" x14ac:dyDescent="0.25">
      <c r="B233">
        <v>154.57384999999999</v>
      </c>
      <c r="C233" t="s">
        <v>2539</v>
      </c>
    </row>
    <row r="234" spans="2:6" x14ac:dyDescent="0.25">
      <c r="B234" t="s">
        <v>18</v>
      </c>
    </row>
    <row r="235" spans="2:6" x14ac:dyDescent="0.25">
      <c r="B235">
        <v>154.57384999999999</v>
      </c>
      <c r="C235" t="s">
        <v>2540</v>
      </c>
    </row>
    <row r="236" spans="2:6" x14ac:dyDescent="0.25">
      <c r="B236" t="s">
        <v>19</v>
      </c>
    </row>
    <row r="237" spans="2:6" x14ac:dyDescent="0.25">
      <c r="B237">
        <v>154.57384999999999</v>
      </c>
      <c r="C237" t="s">
        <v>2541</v>
      </c>
    </row>
    <row r="238" spans="2:6" x14ac:dyDescent="0.25">
      <c r="B238" t="s">
        <v>20</v>
      </c>
    </row>
    <row r="239" spans="2:6" x14ac:dyDescent="0.25">
      <c r="B239">
        <v>154.57384999999999</v>
      </c>
      <c r="C239" t="s">
        <v>2542</v>
      </c>
    </row>
    <row r="240" spans="2:6" x14ac:dyDescent="0.25">
      <c r="B240" t="s">
        <v>21</v>
      </c>
    </row>
    <row r="241" spans="2:10" x14ac:dyDescent="0.25">
      <c r="B241">
        <v>154.57384999999999</v>
      </c>
      <c r="C241" t="s">
        <v>2543</v>
      </c>
    </row>
    <row r="242" spans="2:10" x14ac:dyDescent="0.25">
      <c r="B242" t="s">
        <v>22</v>
      </c>
    </row>
    <row r="243" spans="2:10" x14ac:dyDescent="0.25">
      <c r="B243">
        <v>154.57384999999999</v>
      </c>
      <c r="C243" t="s">
        <v>2544</v>
      </c>
    </row>
    <row r="244" spans="2:10" x14ac:dyDescent="0.25">
      <c r="B244" t="s">
        <v>23</v>
      </c>
    </row>
    <row r="245" spans="2:10" x14ac:dyDescent="0.25">
      <c r="B245">
        <v>154.57384999999999</v>
      </c>
      <c r="C245" t="s">
        <v>2545</v>
      </c>
    </row>
    <row r="246" spans="2:10" x14ac:dyDescent="0.25">
      <c r="B246" t="s">
        <v>24</v>
      </c>
    </row>
    <row r="247" spans="2:10" x14ac:dyDescent="0.25">
      <c r="B247">
        <v>154.57384999999999</v>
      </c>
      <c r="C247" t="s">
        <v>2546</v>
      </c>
    </row>
    <row r="248" spans="2:10" x14ac:dyDescent="0.25">
      <c r="B248" t="s">
        <v>25</v>
      </c>
    </row>
    <row r="249" spans="2:10" x14ac:dyDescent="0.25">
      <c r="B249">
        <v>154.57384999999999</v>
      </c>
      <c r="C249" t="s">
        <v>2547</v>
      </c>
    </row>
    <row r="250" spans="2:10" x14ac:dyDescent="0.25">
      <c r="B250">
        <v>154.57384999999999</v>
      </c>
      <c r="C250">
        <v>154.57384999999999</v>
      </c>
      <c r="D250">
        <v>0</v>
      </c>
      <c r="E250">
        <v>17.381</v>
      </c>
    </row>
    <row r="252" spans="2:10" x14ac:dyDescent="0.25">
      <c r="B252" t="s">
        <v>2548</v>
      </c>
    </row>
    <row r="255" spans="2:10" x14ac:dyDescent="0.25">
      <c r="B255" t="s">
        <v>2551</v>
      </c>
      <c r="C255" t="s">
        <v>2554</v>
      </c>
      <c r="D255" t="s">
        <v>2552</v>
      </c>
      <c r="E255" t="s">
        <v>2553</v>
      </c>
      <c r="F255" t="s">
        <v>2467</v>
      </c>
      <c r="G255" t="s">
        <v>2567</v>
      </c>
      <c r="H255" t="s">
        <v>2568</v>
      </c>
      <c r="I255" t="s">
        <v>2555</v>
      </c>
      <c r="J255" t="s">
        <v>2556</v>
      </c>
    </row>
    <row r="256" spans="2:10" x14ac:dyDescent="0.25">
      <c r="B256">
        <v>1</v>
      </c>
      <c r="C256" t="s">
        <v>2559</v>
      </c>
      <c r="D256" s="52">
        <v>13.770772468355201</v>
      </c>
      <c r="E256" s="52">
        <v>31.549804000000002</v>
      </c>
      <c r="F256" s="52">
        <v>31.549804000000002</v>
      </c>
      <c r="G256" s="52">
        <v>0</v>
      </c>
      <c r="H256" s="52">
        <v>14.43</v>
      </c>
      <c r="I256" s="52">
        <v>31.549804046799999</v>
      </c>
      <c r="J256" s="52">
        <v>31.549804046799999</v>
      </c>
    </row>
    <row r="257" spans="2:13" x14ac:dyDescent="0.25">
      <c r="B257">
        <v>2</v>
      </c>
      <c r="C257" t="s">
        <v>2560</v>
      </c>
      <c r="D257" s="52">
        <v>20.888519575332399</v>
      </c>
      <c r="E257" s="52">
        <v>30.214809669000001</v>
      </c>
      <c r="F257" s="52">
        <v>30.214809669000001</v>
      </c>
      <c r="G257" s="52">
        <v>0</v>
      </c>
      <c r="H257" s="52">
        <v>12.81</v>
      </c>
      <c r="I257" s="52">
        <v>30.214809669000001</v>
      </c>
      <c r="J257" s="52">
        <v>30.214809669000001</v>
      </c>
    </row>
    <row r="258" spans="2:13" x14ac:dyDescent="0.25">
      <c r="B258">
        <v>3</v>
      </c>
      <c r="C258" t="s">
        <v>2561</v>
      </c>
      <c r="D258" s="52">
        <v>33.668566699618601</v>
      </c>
      <c r="E258" s="52">
        <v>64.300245000000004</v>
      </c>
      <c r="F258" s="52">
        <v>64.300245000000004</v>
      </c>
      <c r="G258" s="52">
        <v>0</v>
      </c>
      <c r="H258" s="52">
        <v>26.632999999999999</v>
      </c>
      <c r="I258" s="52">
        <v>64.300245382699998</v>
      </c>
      <c r="J258" s="52">
        <v>64.300245382699998</v>
      </c>
    </row>
    <row r="259" spans="2:13" x14ac:dyDescent="0.25">
      <c r="B259">
        <v>4</v>
      </c>
      <c r="C259" t="s">
        <v>2562</v>
      </c>
      <c r="D259" s="52">
        <v>43.146380808716302</v>
      </c>
      <c r="E259" s="52">
        <v>74.896934999999999</v>
      </c>
      <c r="F259" s="52">
        <v>75.770724000000001</v>
      </c>
      <c r="G259" s="52">
        <v>2.3330730000000002</v>
      </c>
      <c r="H259" s="52">
        <v>56.573</v>
      </c>
      <c r="I259" s="52">
        <v>74.8969353488</v>
      </c>
      <c r="J259" s="52">
        <v>74.8969353488</v>
      </c>
    </row>
    <row r="260" spans="2:13" x14ac:dyDescent="0.25">
      <c r="B260">
        <v>5</v>
      </c>
      <c r="C260" t="s">
        <v>2563</v>
      </c>
      <c r="D260" s="52">
        <v>51.5709888717669</v>
      </c>
      <c r="E260" s="52">
        <v>87.027536999999995</v>
      </c>
      <c r="F260" s="52">
        <v>91.371482</v>
      </c>
      <c r="G260" s="52">
        <v>2.4888270000000001</v>
      </c>
      <c r="H260" s="52">
        <v>60.792999999999999</v>
      </c>
      <c r="I260" s="52">
        <v>87.026109548199997</v>
      </c>
      <c r="J260" s="52">
        <v>87.026109548199997</v>
      </c>
      <c r="K260" s="52">
        <v>109</v>
      </c>
      <c r="L260">
        <v>2.4999856948900001E-2</v>
      </c>
      <c r="M260">
        <v>2.8000116348299998E-2</v>
      </c>
    </row>
    <row r="261" spans="2:13" x14ac:dyDescent="0.25">
      <c r="B261">
        <v>6</v>
      </c>
      <c r="C261" t="s">
        <v>2564</v>
      </c>
      <c r="D261" s="52">
        <v>62.771489119086098</v>
      </c>
      <c r="E261" s="52">
        <v>84.161062000000001</v>
      </c>
      <c r="F261" s="52">
        <v>84.508989999999997</v>
      </c>
      <c r="G261" s="52">
        <v>0.240093</v>
      </c>
      <c r="H261" s="52">
        <v>14.602</v>
      </c>
      <c r="I261" s="52">
        <v>84.161062271899993</v>
      </c>
      <c r="J261" s="52">
        <v>84.161062271899993</v>
      </c>
    </row>
    <row r="262" spans="2:13" x14ac:dyDescent="0.25">
      <c r="B262">
        <v>7</v>
      </c>
      <c r="C262" t="s">
        <v>2566</v>
      </c>
      <c r="D262" s="52">
        <v>70.398694367055498</v>
      </c>
      <c r="E262" s="52">
        <v>114.016302</v>
      </c>
      <c r="F262" s="52">
        <v>116.04275199999999</v>
      </c>
      <c r="G262" s="52">
        <v>2.136066</v>
      </c>
      <c r="H262" s="52">
        <v>15.090999999999999</v>
      </c>
      <c r="I262" s="52">
        <v>103.139672676</v>
      </c>
      <c r="J262" s="52">
        <v>103.139672676</v>
      </c>
    </row>
    <row r="263" spans="2:13" x14ac:dyDescent="0.25">
      <c r="B263">
        <v>8</v>
      </c>
      <c r="C263" t="s">
        <v>2565</v>
      </c>
      <c r="D263" s="52">
        <v>80.262488018803396</v>
      </c>
      <c r="E263" s="52">
        <v>126.58114999999999</v>
      </c>
      <c r="F263" s="52">
        <v>126.63936159999999</v>
      </c>
      <c r="G263" s="52">
        <v>0.18294140934986122</v>
      </c>
      <c r="H263" s="52">
        <v>17.394000000000002</v>
      </c>
      <c r="I263" s="52">
        <v>126.581149938</v>
      </c>
      <c r="J263" s="52">
        <v>126.581149938</v>
      </c>
    </row>
    <row r="264" spans="2:13" x14ac:dyDescent="0.25">
      <c r="B264">
        <v>9</v>
      </c>
      <c r="C264" t="s">
        <v>2557</v>
      </c>
      <c r="D264" s="52">
        <v>92.928571224557501</v>
      </c>
      <c r="E264" s="52">
        <v>118.529877</v>
      </c>
      <c r="F264" s="52">
        <v>118.529877</v>
      </c>
      <c r="G264" s="52">
        <v>0</v>
      </c>
      <c r="H264" s="52">
        <v>13.63</v>
      </c>
      <c r="I264" s="52">
        <v>118.52987654</v>
      </c>
      <c r="J264" s="52">
        <v>118.52987654</v>
      </c>
    </row>
    <row r="265" spans="2:13" x14ac:dyDescent="0.25">
      <c r="B265">
        <v>10</v>
      </c>
      <c r="C265" t="s">
        <v>2558</v>
      </c>
      <c r="D265" s="52">
        <v>100.794974493729</v>
      </c>
      <c r="E265" s="52">
        <v>154.57384999999999</v>
      </c>
      <c r="F265" s="52">
        <v>154.57384999999999</v>
      </c>
      <c r="G265" s="52">
        <v>0</v>
      </c>
      <c r="H265" s="52">
        <v>17.381</v>
      </c>
      <c r="I265" s="52">
        <v>153.770759158</v>
      </c>
      <c r="J265" s="52">
        <v>153.770759158</v>
      </c>
    </row>
    <row r="271" spans="2:13" x14ac:dyDescent="0.25">
      <c r="D271" t="s">
        <v>2657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2"/>
  <sheetViews>
    <sheetView topLeftCell="A238" workbookViewId="0">
      <selection activeCell="H260" sqref="H260"/>
    </sheetView>
  </sheetViews>
  <sheetFormatPr defaultRowHeight="15" x14ac:dyDescent="0.25"/>
  <cols>
    <col min="1" max="1" width="47.28515625" bestFit="1" customWidth="1"/>
    <col min="2" max="2" width="6.85546875" customWidth="1"/>
    <col min="3" max="3" width="32" bestFit="1" customWidth="1"/>
    <col min="4" max="4" width="25.7109375" bestFit="1" customWidth="1"/>
    <col min="5" max="5" width="31" bestFit="1" customWidth="1"/>
    <col min="6" max="6" width="30" bestFit="1" customWidth="1"/>
    <col min="7" max="7" width="14.7109375" bestFit="1" customWidth="1"/>
    <col min="8" max="8" width="12.5703125" bestFit="1" customWidth="1"/>
    <col min="9" max="10" width="15.7109375" bestFit="1" customWidth="1"/>
  </cols>
  <sheetData>
    <row r="1" spans="1:5" x14ac:dyDescent="0.25">
      <c r="A1" t="s">
        <v>2722</v>
      </c>
      <c r="B1">
        <v>12.344137347167001</v>
      </c>
    </row>
    <row r="2" spans="1:5" x14ac:dyDescent="0.25">
      <c r="A2" t="s">
        <v>2659</v>
      </c>
      <c r="B2" t="s">
        <v>2660</v>
      </c>
      <c r="C2" t="s">
        <v>2661</v>
      </c>
      <c r="D2" t="s">
        <v>2662</v>
      </c>
      <c r="E2" t="s">
        <v>2663</v>
      </c>
    </row>
    <row r="3" spans="1:5" x14ac:dyDescent="0.25">
      <c r="A3" t="s">
        <v>16</v>
      </c>
    </row>
    <row r="4" spans="1:5" x14ac:dyDescent="0.25">
      <c r="A4" t="s">
        <v>2664</v>
      </c>
      <c r="B4" t="s">
        <v>2752</v>
      </c>
    </row>
    <row r="5" spans="1:5" x14ac:dyDescent="0.25">
      <c r="A5" t="s">
        <v>17</v>
      </c>
    </row>
    <row r="6" spans="1:5" x14ac:dyDescent="0.25">
      <c r="A6" t="s">
        <v>2664</v>
      </c>
      <c r="B6" t="s">
        <v>2753</v>
      </c>
    </row>
    <row r="7" spans="1:5" x14ac:dyDescent="0.25">
      <c r="A7" t="s">
        <v>18</v>
      </c>
    </row>
    <row r="8" spans="1:5" x14ac:dyDescent="0.25">
      <c r="A8" t="s">
        <v>2664</v>
      </c>
      <c r="B8" t="s">
        <v>2754</v>
      </c>
    </row>
    <row r="9" spans="1:5" x14ac:dyDescent="0.25">
      <c r="A9" t="s">
        <v>19</v>
      </c>
    </row>
    <row r="10" spans="1:5" x14ac:dyDescent="0.25">
      <c r="A10" t="s">
        <v>2664</v>
      </c>
      <c r="B10" t="s">
        <v>2755</v>
      </c>
    </row>
    <row r="11" spans="1:5" x14ac:dyDescent="0.25">
      <c r="A11" t="s">
        <v>20</v>
      </c>
    </row>
    <row r="12" spans="1:5" x14ac:dyDescent="0.25">
      <c r="A12" t="s">
        <v>2664</v>
      </c>
      <c r="B12" t="s">
        <v>2756</v>
      </c>
    </row>
    <row r="13" spans="1:5" x14ac:dyDescent="0.25">
      <c r="A13" t="s">
        <v>21</v>
      </c>
    </row>
    <row r="14" spans="1:5" x14ac:dyDescent="0.25">
      <c r="A14" t="s">
        <v>2664</v>
      </c>
      <c r="B14" t="s">
        <v>2757</v>
      </c>
    </row>
    <row r="15" spans="1:5" x14ac:dyDescent="0.25">
      <c r="A15" t="s">
        <v>22</v>
      </c>
    </row>
    <row r="16" spans="1:5" x14ac:dyDescent="0.25">
      <c r="A16" t="s">
        <v>2664</v>
      </c>
      <c r="B16" t="s">
        <v>2758</v>
      </c>
    </row>
    <row r="17" spans="1:6" x14ac:dyDescent="0.25">
      <c r="A17" t="s">
        <v>23</v>
      </c>
    </row>
    <row r="18" spans="1:6" x14ac:dyDescent="0.25">
      <c r="A18" t="s">
        <v>2664</v>
      </c>
      <c r="B18" t="s">
        <v>2759</v>
      </c>
    </row>
    <row r="19" spans="1:6" x14ac:dyDescent="0.25">
      <c r="A19" t="s">
        <v>24</v>
      </c>
    </row>
    <row r="20" spans="1:6" x14ac:dyDescent="0.25">
      <c r="A20" t="s">
        <v>2664</v>
      </c>
      <c r="B20" t="s">
        <v>2849</v>
      </c>
    </row>
    <row r="21" spans="1:6" x14ac:dyDescent="0.25">
      <c r="A21" t="s">
        <v>25</v>
      </c>
    </row>
    <row r="22" spans="1:6" x14ac:dyDescent="0.25">
      <c r="A22" t="s">
        <v>2664</v>
      </c>
      <c r="B22" t="s">
        <v>2760</v>
      </c>
    </row>
    <row r="23" spans="1:6" x14ac:dyDescent="0.25">
      <c r="A23">
        <v>9101.867913</v>
      </c>
      <c r="B23">
        <v>9101.867913</v>
      </c>
      <c r="C23">
        <v>0</v>
      </c>
      <c r="D23">
        <v>20.355</v>
      </c>
    </row>
    <row r="25" spans="1:6" x14ac:dyDescent="0.25">
      <c r="A25" t="s">
        <v>2723</v>
      </c>
      <c r="B25">
        <v>21.091037772380101</v>
      </c>
    </row>
    <row r="26" spans="1:6" x14ac:dyDescent="0.25">
      <c r="A26" t="s">
        <v>2659</v>
      </c>
      <c r="B26" t="s">
        <v>2665</v>
      </c>
      <c r="C26">
        <v>4</v>
      </c>
      <c r="D26" t="s">
        <v>2666</v>
      </c>
      <c r="E26" t="s">
        <v>2667</v>
      </c>
      <c r="F26" t="s">
        <v>2668</v>
      </c>
    </row>
    <row r="27" spans="1:6" x14ac:dyDescent="0.25">
      <c r="A27" t="s">
        <v>16</v>
      </c>
    </row>
    <row r="28" spans="1:6" x14ac:dyDescent="0.25">
      <c r="A28" t="s">
        <v>2669</v>
      </c>
      <c r="B28" t="s">
        <v>2761</v>
      </c>
    </row>
    <row r="29" spans="1:6" x14ac:dyDescent="0.25">
      <c r="A29" t="s">
        <v>17</v>
      </c>
    </row>
    <row r="30" spans="1:6" x14ac:dyDescent="0.25">
      <c r="A30" t="s">
        <v>2669</v>
      </c>
      <c r="B30" t="s">
        <v>2762</v>
      </c>
    </row>
    <row r="31" spans="1:6" x14ac:dyDescent="0.25">
      <c r="A31" t="s">
        <v>18</v>
      </c>
    </row>
    <row r="32" spans="1:6" x14ac:dyDescent="0.25">
      <c r="A32" t="s">
        <v>2669</v>
      </c>
      <c r="B32" t="s">
        <v>2763</v>
      </c>
    </row>
    <row r="33" spans="1:4" x14ac:dyDescent="0.25">
      <c r="A33" t="s">
        <v>19</v>
      </c>
    </row>
    <row r="34" spans="1:4" x14ac:dyDescent="0.25">
      <c r="A34" t="s">
        <v>2670</v>
      </c>
      <c r="B34" t="s">
        <v>2764</v>
      </c>
    </row>
    <row r="35" spans="1:4" x14ac:dyDescent="0.25">
      <c r="A35" t="s">
        <v>20</v>
      </c>
    </row>
    <row r="36" spans="1:4" x14ac:dyDescent="0.25">
      <c r="A36" t="s">
        <v>2669</v>
      </c>
      <c r="B36" t="s">
        <v>2765</v>
      </c>
    </row>
    <row r="37" spans="1:4" x14ac:dyDescent="0.25">
      <c r="A37" t="s">
        <v>21</v>
      </c>
    </row>
    <row r="38" spans="1:4" x14ac:dyDescent="0.25">
      <c r="A38" t="s">
        <v>2669</v>
      </c>
      <c r="B38" t="s">
        <v>2766</v>
      </c>
    </row>
    <row r="39" spans="1:4" x14ac:dyDescent="0.25">
      <c r="A39" t="s">
        <v>22</v>
      </c>
    </row>
    <row r="40" spans="1:4" x14ac:dyDescent="0.25">
      <c r="A40" t="s">
        <v>2669</v>
      </c>
      <c r="B40" t="s">
        <v>2767</v>
      </c>
    </row>
    <row r="41" spans="1:4" x14ac:dyDescent="0.25">
      <c r="A41" t="s">
        <v>23</v>
      </c>
    </row>
    <row r="42" spans="1:4" x14ac:dyDescent="0.25">
      <c r="A42" t="s">
        <v>2669</v>
      </c>
      <c r="B42" t="s">
        <v>2768</v>
      </c>
    </row>
    <row r="43" spans="1:4" x14ac:dyDescent="0.25">
      <c r="A43" t="s">
        <v>24</v>
      </c>
    </row>
    <row r="44" spans="1:4" x14ac:dyDescent="0.25">
      <c r="A44" t="s">
        <v>2669</v>
      </c>
      <c r="B44" t="s">
        <v>2769</v>
      </c>
    </row>
    <row r="45" spans="1:4" x14ac:dyDescent="0.25">
      <c r="A45" t="s">
        <v>25</v>
      </c>
    </row>
    <row r="46" spans="1:4" x14ac:dyDescent="0.25">
      <c r="A46" t="s">
        <v>2669</v>
      </c>
      <c r="B46" t="s">
        <v>2770</v>
      </c>
    </row>
    <row r="47" spans="1:4" x14ac:dyDescent="0.25">
      <c r="A47">
        <v>7144.5021159999997</v>
      </c>
      <c r="B47">
        <v>7194.2887929999997</v>
      </c>
      <c r="C47">
        <v>157.43929399999999</v>
      </c>
      <c r="D47">
        <v>19.481000000000002</v>
      </c>
    </row>
    <row r="49" spans="1:5" x14ac:dyDescent="0.25">
      <c r="A49" t="s">
        <v>2724</v>
      </c>
      <c r="B49">
        <v>32.014517234395903</v>
      </c>
    </row>
    <row r="50" spans="1:5" x14ac:dyDescent="0.25">
      <c r="A50" t="s">
        <v>2671</v>
      </c>
      <c r="B50" t="s">
        <v>2672</v>
      </c>
      <c r="C50" t="s">
        <v>2673</v>
      </c>
      <c r="D50" t="s">
        <v>2674</v>
      </c>
      <c r="E50" t="s">
        <v>2675</v>
      </c>
    </row>
    <row r="51" spans="1:5" x14ac:dyDescent="0.25">
      <c r="A51" t="s">
        <v>16</v>
      </c>
    </row>
    <row r="52" spans="1:5" x14ac:dyDescent="0.25">
      <c r="A52" t="s">
        <v>2676</v>
      </c>
      <c r="B52" t="s">
        <v>2771</v>
      </c>
    </row>
    <row r="53" spans="1:5" x14ac:dyDescent="0.25">
      <c r="A53" t="s">
        <v>17</v>
      </c>
    </row>
    <row r="54" spans="1:5" x14ac:dyDescent="0.25">
      <c r="A54" t="s">
        <v>2676</v>
      </c>
      <c r="B54" t="s">
        <v>2772</v>
      </c>
    </row>
    <row r="55" spans="1:5" x14ac:dyDescent="0.25">
      <c r="A55" t="s">
        <v>18</v>
      </c>
    </row>
    <row r="56" spans="1:5" x14ac:dyDescent="0.25">
      <c r="A56" t="s">
        <v>2676</v>
      </c>
      <c r="B56" t="s">
        <v>2773</v>
      </c>
    </row>
    <row r="57" spans="1:5" x14ac:dyDescent="0.25">
      <c r="A57" t="s">
        <v>19</v>
      </c>
    </row>
    <row r="58" spans="1:5" x14ac:dyDescent="0.25">
      <c r="A58" t="s">
        <v>2676</v>
      </c>
      <c r="B58" t="s">
        <v>2774</v>
      </c>
    </row>
    <row r="59" spans="1:5" x14ac:dyDescent="0.25">
      <c r="A59" t="s">
        <v>20</v>
      </c>
    </row>
    <row r="60" spans="1:5" x14ac:dyDescent="0.25">
      <c r="A60" t="s">
        <v>2676</v>
      </c>
      <c r="B60" t="s">
        <v>2775</v>
      </c>
    </row>
    <row r="61" spans="1:5" x14ac:dyDescent="0.25">
      <c r="A61" t="s">
        <v>21</v>
      </c>
    </row>
    <row r="62" spans="1:5" x14ac:dyDescent="0.25">
      <c r="A62" t="s">
        <v>2676</v>
      </c>
      <c r="B62" t="s">
        <v>2776</v>
      </c>
    </row>
    <row r="63" spans="1:5" x14ac:dyDescent="0.25">
      <c r="A63" t="s">
        <v>22</v>
      </c>
    </row>
    <row r="64" spans="1:5" x14ac:dyDescent="0.25">
      <c r="A64" t="s">
        <v>2676</v>
      </c>
      <c r="B64" t="s">
        <v>2777</v>
      </c>
    </row>
    <row r="65" spans="1:5" x14ac:dyDescent="0.25">
      <c r="A65" t="s">
        <v>23</v>
      </c>
    </row>
    <row r="66" spans="1:5" x14ac:dyDescent="0.25">
      <c r="A66" t="s">
        <v>2676</v>
      </c>
      <c r="B66" t="s">
        <v>2778</v>
      </c>
    </row>
    <row r="67" spans="1:5" x14ac:dyDescent="0.25">
      <c r="A67" t="s">
        <v>24</v>
      </c>
    </row>
    <row r="68" spans="1:5" x14ac:dyDescent="0.25">
      <c r="A68" t="s">
        <v>2676</v>
      </c>
      <c r="B68" t="s">
        <v>2779</v>
      </c>
    </row>
    <row r="69" spans="1:5" x14ac:dyDescent="0.25">
      <c r="A69" t="s">
        <v>25</v>
      </c>
    </row>
    <row r="70" spans="1:5" x14ac:dyDescent="0.25">
      <c r="A70" t="s">
        <v>2676</v>
      </c>
      <c r="B70" t="s">
        <v>2780</v>
      </c>
    </row>
    <row r="71" spans="1:5" x14ac:dyDescent="0.25">
      <c r="A71">
        <v>199311.934633</v>
      </c>
      <c r="B71">
        <v>199311.934633</v>
      </c>
      <c r="C71">
        <v>0</v>
      </c>
      <c r="D71">
        <v>47.835999999999999</v>
      </c>
    </row>
    <row r="73" spans="1:5" x14ac:dyDescent="0.25">
      <c r="A73" t="s">
        <v>2725</v>
      </c>
      <c r="B73" s="54">
        <v>1016706746.4133219</v>
      </c>
    </row>
    <row r="74" spans="1:5" x14ac:dyDescent="0.25">
      <c r="A74" t="s">
        <v>2677</v>
      </c>
      <c r="B74" t="s">
        <v>2678</v>
      </c>
      <c r="C74" t="s">
        <v>2679</v>
      </c>
      <c r="D74" t="s">
        <v>2680</v>
      </c>
      <c r="E74" t="s">
        <v>2681</v>
      </c>
    </row>
    <row r="75" spans="1:5" x14ac:dyDescent="0.25">
      <c r="A75" t="s">
        <v>16</v>
      </c>
    </row>
    <row r="76" spans="1:5" x14ac:dyDescent="0.25">
      <c r="A76" t="s">
        <v>2682</v>
      </c>
      <c r="B76" t="s">
        <v>2781</v>
      </c>
    </row>
    <row r="77" spans="1:5" x14ac:dyDescent="0.25">
      <c r="A77" t="s">
        <v>17</v>
      </c>
    </row>
    <row r="78" spans="1:5" x14ac:dyDescent="0.25">
      <c r="A78" t="s">
        <v>2682</v>
      </c>
      <c r="B78" t="s">
        <v>2782</v>
      </c>
    </row>
    <row r="79" spans="1:5" x14ac:dyDescent="0.25">
      <c r="A79" t="s">
        <v>18</v>
      </c>
    </row>
    <row r="80" spans="1:5" x14ac:dyDescent="0.25">
      <c r="A80" t="s">
        <v>2683</v>
      </c>
      <c r="B80" t="s">
        <v>2783</v>
      </c>
    </row>
    <row r="81" spans="1:4" x14ac:dyDescent="0.25">
      <c r="A81" t="s">
        <v>19</v>
      </c>
    </row>
    <row r="82" spans="1:4" x14ac:dyDescent="0.25">
      <c r="A82" t="s">
        <v>2682</v>
      </c>
      <c r="B82" t="s">
        <v>2784</v>
      </c>
    </row>
    <row r="83" spans="1:4" x14ac:dyDescent="0.25">
      <c r="A83" t="s">
        <v>20</v>
      </c>
    </row>
    <row r="84" spans="1:4" x14ac:dyDescent="0.25">
      <c r="A84" t="s">
        <v>2683</v>
      </c>
      <c r="B84" t="s">
        <v>2785</v>
      </c>
    </row>
    <row r="85" spans="1:4" x14ac:dyDescent="0.25">
      <c r="A85" t="s">
        <v>21</v>
      </c>
    </row>
    <row r="86" spans="1:4" x14ac:dyDescent="0.25">
      <c r="A86" t="s">
        <v>2683</v>
      </c>
      <c r="B86" t="s">
        <v>2786</v>
      </c>
    </row>
    <row r="87" spans="1:4" x14ac:dyDescent="0.25">
      <c r="A87" t="s">
        <v>22</v>
      </c>
    </row>
    <row r="88" spans="1:4" x14ac:dyDescent="0.25">
      <c r="A88" t="s">
        <v>2682</v>
      </c>
      <c r="B88" t="s">
        <v>2787</v>
      </c>
    </row>
    <row r="89" spans="1:4" x14ac:dyDescent="0.25">
      <c r="A89" t="s">
        <v>23</v>
      </c>
    </row>
    <row r="90" spans="1:4" x14ac:dyDescent="0.25">
      <c r="A90" t="s">
        <v>2682</v>
      </c>
      <c r="B90" t="s">
        <v>2788</v>
      </c>
    </row>
    <row r="91" spans="1:4" x14ac:dyDescent="0.25">
      <c r="A91" t="s">
        <v>24</v>
      </c>
    </row>
    <row r="92" spans="1:4" x14ac:dyDescent="0.25">
      <c r="A92" t="s">
        <v>2683</v>
      </c>
      <c r="B92" t="s">
        <v>2789</v>
      </c>
    </row>
    <row r="93" spans="1:4" x14ac:dyDescent="0.25">
      <c r="A93" t="s">
        <v>25</v>
      </c>
    </row>
    <row r="94" spans="1:4" x14ac:dyDescent="0.25">
      <c r="A94" t="s">
        <v>2682</v>
      </c>
      <c r="B94" t="s">
        <v>2790</v>
      </c>
    </row>
    <row r="95" spans="1:4" x14ac:dyDescent="0.25">
      <c r="A95">
        <v>18154.576061</v>
      </c>
      <c r="B95">
        <v>19319.839447999999</v>
      </c>
      <c r="C95">
        <v>1002.899042</v>
      </c>
      <c r="D95">
        <v>56.930999999999997</v>
      </c>
    </row>
    <row r="97" spans="1:5" x14ac:dyDescent="0.25">
      <c r="A97" t="s">
        <v>2726</v>
      </c>
      <c r="B97" s="54">
        <v>541659935.31548607</v>
      </c>
    </row>
    <row r="98" spans="1:5" x14ac:dyDescent="0.25">
      <c r="A98" t="s">
        <v>2677</v>
      </c>
      <c r="B98" t="s">
        <v>2684</v>
      </c>
      <c r="C98" t="s">
        <v>2685</v>
      </c>
      <c r="D98" t="s">
        <v>2686</v>
      </c>
      <c r="E98" t="s">
        <v>2687</v>
      </c>
    </row>
    <row r="99" spans="1:5" x14ac:dyDescent="0.25">
      <c r="A99" t="s">
        <v>16</v>
      </c>
    </row>
    <row r="100" spans="1:5" x14ac:dyDescent="0.25">
      <c r="A100" t="s">
        <v>2688</v>
      </c>
      <c r="B100" t="s">
        <v>2791</v>
      </c>
    </row>
    <row r="101" spans="1:5" x14ac:dyDescent="0.25">
      <c r="A101" t="s">
        <v>17</v>
      </c>
    </row>
    <row r="102" spans="1:5" x14ac:dyDescent="0.25">
      <c r="A102" t="s">
        <v>2688</v>
      </c>
      <c r="B102" t="s">
        <v>2792</v>
      </c>
    </row>
    <row r="103" spans="1:5" x14ac:dyDescent="0.25">
      <c r="A103" t="s">
        <v>18</v>
      </c>
    </row>
    <row r="104" spans="1:5" x14ac:dyDescent="0.25">
      <c r="A104" t="s">
        <v>2688</v>
      </c>
      <c r="B104" t="s">
        <v>2793</v>
      </c>
    </row>
    <row r="105" spans="1:5" x14ac:dyDescent="0.25">
      <c r="A105" t="s">
        <v>19</v>
      </c>
    </row>
    <row r="106" spans="1:5" x14ac:dyDescent="0.25">
      <c r="A106" t="s">
        <v>2688</v>
      </c>
      <c r="B106" t="s">
        <v>2794</v>
      </c>
    </row>
    <row r="107" spans="1:5" x14ac:dyDescent="0.25">
      <c r="A107" t="s">
        <v>20</v>
      </c>
    </row>
    <row r="108" spans="1:5" x14ac:dyDescent="0.25">
      <c r="A108" t="s">
        <v>2688</v>
      </c>
      <c r="B108" t="s">
        <v>2795</v>
      </c>
    </row>
    <row r="109" spans="1:5" x14ac:dyDescent="0.25">
      <c r="A109" t="s">
        <v>21</v>
      </c>
    </row>
    <row r="110" spans="1:5" x14ac:dyDescent="0.25">
      <c r="A110" t="s">
        <v>2688</v>
      </c>
      <c r="B110" t="s">
        <v>2796</v>
      </c>
    </row>
    <row r="111" spans="1:5" x14ac:dyDescent="0.25">
      <c r="A111" t="s">
        <v>22</v>
      </c>
    </row>
    <row r="112" spans="1:5" x14ac:dyDescent="0.25">
      <c r="A112" t="s">
        <v>2688</v>
      </c>
      <c r="B112" t="s">
        <v>2797</v>
      </c>
    </row>
    <row r="113" spans="1:5" x14ac:dyDescent="0.25">
      <c r="A113" t="s">
        <v>23</v>
      </c>
    </row>
    <row r="114" spans="1:5" x14ac:dyDescent="0.25">
      <c r="A114" t="s">
        <v>2688</v>
      </c>
      <c r="B114" t="s">
        <v>2798</v>
      </c>
    </row>
    <row r="115" spans="1:5" x14ac:dyDescent="0.25">
      <c r="A115" t="s">
        <v>24</v>
      </c>
    </row>
    <row r="116" spans="1:5" x14ac:dyDescent="0.25">
      <c r="A116" t="s">
        <v>2688</v>
      </c>
      <c r="B116" t="s">
        <v>2799</v>
      </c>
    </row>
    <row r="117" spans="1:5" x14ac:dyDescent="0.25">
      <c r="A117" t="s">
        <v>25</v>
      </c>
    </row>
    <row r="118" spans="1:5" x14ac:dyDescent="0.25">
      <c r="A118" t="s">
        <v>2688</v>
      </c>
      <c r="B118" t="s">
        <v>2800</v>
      </c>
    </row>
    <row r="119" spans="1:5" x14ac:dyDescent="0.25">
      <c r="A119">
        <v>19250.458041000002</v>
      </c>
      <c r="B119">
        <v>19250.458041000002</v>
      </c>
      <c r="C119">
        <v>0</v>
      </c>
      <c r="D119">
        <v>228.47800000000001</v>
      </c>
    </row>
    <row r="121" spans="1:5" x14ac:dyDescent="0.25">
      <c r="A121" t="s">
        <v>2727</v>
      </c>
      <c r="B121">
        <v>63.316152584660699</v>
      </c>
    </row>
    <row r="122" spans="1:5" x14ac:dyDescent="0.25">
      <c r="A122" t="s">
        <v>2689</v>
      </c>
      <c r="B122" t="s">
        <v>2690</v>
      </c>
      <c r="C122" t="s">
        <v>2691</v>
      </c>
      <c r="D122" t="s">
        <v>2692</v>
      </c>
      <c r="E122" t="s">
        <v>2693</v>
      </c>
    </row>
    <row r="123" spans="1:5" x14ac:dyDescent="0.25">
      <c r="A123" t="s">
        <v>16</v>
      </c>
    </row>
    <row r="124" spans="1:5" x14ac:dyDescent="0.25">
      <c r="A124" t="s">
        <v>2694</v>
      </c>
      <c r="B124" t="s">
        <v>2801</v>
      </c>
    </row>
    <row r="125" spans="1:5" x14ac:dyDescent="0.25">
      <c r="A125" t="s">
        <v>17</v>
      </c>
    </row>
    <row r="126" spans="1:5" x14ac:dyDescent="0.25">
      <c r="A126" t="s">
        <v>2695</v>
      </c>
      <c r="B126" t="s">
        <v>2802</v>
      </c>
    </row>
    <row r="127" spans="1:5" x14ac:dyDescent="0.25">
      <c r="A127" t="s">
        <v>18</v>
      </c>
    </row>
    <row r="128" spans="1:5" x14ac:dyDescent="0.25">
      <c r="A128" t="s">
        <v>2695</v>
      </c>
      <c r="B128" t="s">
        <v>2803</v>
      </c>
    </row>
    <row r="129" spans="1:4" x14ac:dyDescent="0.25">
      <c r="A129" t="s">
        <v>19</v>
      </c>
    </row>
    <row r="130" spans="1:4" x14ac:dyDescent="0.25">
      <c r="A130" t="s">
        <v>2695</v>
      </c>
      <c r="B130" t="s">
        <v>2804</v>
      </c>
    </row>
    <row r="131" spans="1:4" x14ac:dyDescent="0.25">
      <c r="A131" t="s">
        <v>20</v>
      </c>
    </row>
    <row r="132" spans="1:4" x14ac:dyDescent="0.25">
      <c r="A132" t="s">
        <v>2695</v>
      </c>
      <c r="B132" t="s">
        <v>2805</v>
      </c>
    </row>
    <row r="133" spans="1:4" x14ac:dyDescent="0.25">
      <c r="A133" t="s">
        <v>21</v>
      </c>
    </row>
    <row r="134" spans="1:4" x14ac:dyDescent="0.25">
      <c r="A134" t="s">
        <v>2695</v>
      </c>
      <c r="B134" t="s">
        <v>2806</v>
      </c>
    </row>
    <row r="135" spans="1:4" x14ac:dyDescent="0.25">
      <c r="A135" t="s">
        <v>22</v>
      </c>
    </row>
    <row r="136" spans="1:4" x14ac:dyDescent="0.25">
      <c r="A136" t="s">
        <v>2695</v>
      </c>
      <c r="B136" t="s">
        <v>2807</v>
      </c>
    </row>
    <row r="137" spans="1:4" x14ac:dyDescent="0.25">
      <c r="A137" t="s">
        <v>23</v>
      </c>
    </row>
    <row r="138" spans="1:4" x14ac:dyDescent="0.25">
      <c r="A138" t="s">
        <v>2696</v>
      </c>
      <c r="B138" t="s">
        <v>2808</v>
      </c>
    </row>
    <row r="139" spans="1:4" x14ac:dyDescent="0.25">
      <c r="A139" t="s">
        <v>24</v>
      </c>
    </row>
    <row r="140" spans="1:4" x14ac:dyDescent="0.25">
      <c r="A140" t="s">
        <v>2695</v>
      </c>
      <c r="B140" t="s">
        <v>2809</v>
      </c>
    </row>
    <row r="141" spans="1:4" x14ac:dyDescent="0.25">
      <c r="A141" t="s">
        <v>25</v>
      </c>
    </row>
    <row r="142" spans="1:4" x14ac:dyDescent="0.25">
      <c r="A142" t="s">
        <v>2695</v>
      </c>
      <c r="B142" t="s">
        <v>2810</v>
      </c>
    </row>
    <row r="143" spans="1:4" x14ac:dyDescent="0.25">
      <c r="A143">
        <v>25188.309980000002</v>
      </c>
      <c r="B143">
        <v>97652.644493999993</v>
      </c>
      <c r="C143">
        <v>37952.716087000001</v>
      </c>
      <c r="D143">
        <v>45.277999999999999</v>
      </c>
    </row>
    <row r="145" spans="1:5" x14ac:dyDescent="0.25">
      <c r="A145" t="s">
        <v>2728</v>
      </c>
      <c r="B145">
        <v>70.633439941422594</v>
      </c>
    </row>
    <row r="146" spans="1:5" x14ac:dyDescent="0.25">
      <c r="A146" t="s">
        <v>2659</v>
      </c>
      <c r="B146" t="s">
        <v>2697</v>
      </c>
      <c r="C146" t="s">
        <v>2698</v>
      </c>
      <c r="D146" t="s">
        <v>2699</v>
      </c>
      <c r="E146" t="s">
        <v>2700</v>
      </c>
    </row>
    <row r="147" spans="1:5" x14ac:dyDescent="0.25">
      <c r="A147" t="s">
        <v>16</v>
      </c>
    </row>
    <row r="148" spans="1:5" x14ac:dyDescent="0.25">
      <c r="A148" t="s">
        <v>2701</v>
      </c>
      <c r="B148" t="s">
        <v>2811</v>
      </c>
    </row>
    <row r="149" spans="1:5" x14ac:dyDescent="0.25">
      <c r="A149" t="s">
        <v>17</v>
      </c>
    </row>
    <row r="150" spans="1:5" x14ac:dyDescent="0.25">
      <c r="A150" t="s">
        <v>2702</v>
      </c>
      <c r="B150" t="s">
        <v>2812</v>
      </c>
    </row>
    <row r="151" spans="1:5" x14ac:dyDescent="0.25">
      <c r="A151" t="s">
        <v>18</v>
      </c>
    </row>
    <row r="152" spans="1:5" x14ac:dyDescent="0.25">
      <c r="A152" t="s">
        <v>2703</v>
      </c>
      <c r="B152" t="s">
        <v>2813</v>
      </c>
    </row>
    <row r="153" spans="1:5" x14ac:dyDescent="0.25">
      <c r="A153" t="s">
        <v>19</v>
      </c>
    </row>
    <row r="154" spans="1:5" x14ac:dyDescent="0.25">
      <c r="A154" t="s">
        <v>2703</v>
      </c>
      <c r="B154" t="s">
        <v>2814</v>
      </c>
    </row>
    <row r="155" spans="1:5" x14ac:dyDescent="0.25">
      <c r="A155" t="s">
        <v>20</v>
      </c>
    </row>
    <row r="156" spans="1:5" x14ac:dyDescent="0.25">
      <c r="A156" t="s">
        <v>2702</v>
      </c>
      <c r="B156" t="s">
        <v>2815</v>
      </c>
    </row>
    <row r="157" spans="1:5" x14ac:dyDescent="0.25">
      <c r="A157" t="s">
        <v>21</v>
      </c>
    </row>
    <row r="158" spans="1:5" x14ac:dyDescent="0.25">
      <c r="A158" t="s">
        <v>2702</v>
      </c>
      <c r="B158" t="s">
        <v>2816</v>
      </c>
    </row>
    <row r="159" spans="1:5" x14ac:dyDescent="0.25">
      <c r="A159" t="s">
        <v>22</v>
      </c>
    </row>
    <row r="160" spans="1:5" x14ac:dyDescent="0.25">
      <c r="A160" t="s">
        <v>2702</v>
      </c>
      <c r="B160" t="s">
        <v>2817</v>
      </c>
    </row>
    <row r="161" spans="1:6" x14ac:dyDescent="0.25">
      <c r="A161" t="s">
        <v>23</v>
      </c>
    </row>
    <row r="162" spans="1:6" x14ac:dyDescent="0.25">
      <c r="A162" t="s">
        <v>2702</v>
      </c>
      <c r="B162" t="s">
        <v>2818</v>
      </c>
    </row>
    <row r="163" spans="1:6" x14ac:dyDescent="0.25">
      <c r="A163" t="s">
        <v>24</v>
      </c>
    </row>
    <row r="164" spans="1:6" x14ac:dyDescent="0.25">
      <c r="A164" t="s">
        <v>2703</v>
      </c>
      <c r="B164" t="s">
        <v>2819</v>
      </c>
    </row>
    <row r="165" spans="1:6" x14ac:dyDescent="0.25">
      <c r="A165" t="s">
        <v>25</v>
      </c>
    </row>
    <row r="166" spans="1:6" x14ac:dyDescent="0.25">
      <c r="A166" t="s">
        <v>2702</v>
      </c>
      <c r="B166" t="s">
        <v>2820</v>
      </c>
    </row>
    <row r="167" spans="1:6" x14ac:dyDescent="0.25">
      <c r="A167">
        <v>24948.349114000001</v>
      </c>
      <c r="B167">
        <v>25208.736639999999</v>
      </c>
      <c r="C167">
        <v>345.20982600000002</v>
      </c>
      <c r="D167">
        <v>21.355</v>
      </c>
    </row>
    <row r="169" spans="1:6" x14ac:dyDescent="0.25">
      <c r="A169" t="s">
        <v>2729</v>
      </c>
      <c r="B169">
        <v>80.535520149622201</v>
      </c>
    </row>
    <row r="170" spans="1:6" x14ac:dyDescent="0.25">
      <c r="A170" t="s">
        <v>2704</v>
      </c>
      <c r="B170" t="s">
        <v>2705</v>
      </c>
      <c r="C170">
        <v>4</v>
      </c>
      <c r="D170" t="s">
        <v>2706</v>
      </c>
      <c r="E170" t="s">
        <v>2707</v>
      </c>
      <c r="F170" t="s">
        <v>2708</v>
      </c>
    </row>
    <row r="171" spans="1:6" x14ac:dyDescent="0.25">
      <c r="A171" t="s">
        <v>16</v>
      </c>
    </row>
    <row r="172" spans="1:6" x14ac:dyDescent="0.25">
      <c r="A172" t="s">
        <v>2709</v>
      </c>
      <c r="B172" t="s">
        <v>2821</v>
      </c>
    </row>
    <row r="173" spans="1:6" x14ac:dyDescent="0.25">
      <c r="A173" t="s">
        <v>17</v>
      </c>
    </row>
    <row r="174" spans="1:6" x14ac:dyDescent="0.25">
      <c r="A174" t="s">
        <v>2709</v>
      </c>
      <c r="B174" t="s">
        <v>2822</v>
      </c>
    </row>
    <row r="175" spans="1:6" x14ac:dyDescent="0.25">
      <c r="A175" t="s">
        <v>18</v>
      </c>
    </row>
    <row r="176" spans="1:6" x14ac:dyDescent="0.25">
      <c r="A176" t="s">
        <v>2709</v>
      </c>
      <c r="B176" t="s">
        <v>2823</v>
      </c>
    </row>
    <row r="177" spans="1:4" x14ac:dyDescent="0.25">
      <c r="A177" t="s">
        <v>19</v>
      </c>
    </row>
    <row r="178" spans="1:4" x14ac:dyDescent="0.25">
      <c r="A178" t="s">
        <v>2709</v>
      </c>
      <c r="B178" t="s">
        <v>2824</v>
      </c>
    </row>
    <row r="179" spans="1:4" x14ac:dyDescent="0.25">
      <c r="A179" t="s">
        <v>20</v>
      </c>
    </row>
    <row r="180" spans="1:4" x14ac:dyDescent="0.25">
      <c r="A180" t="s">
        <v>2709</v>
      </c>
      <c r="B180" t="s">
        <v>2825</v>
      </c>
    </row>
    <row r="181" spans="1:4" x14ac:dyDescent="0.25">
      <c r="A181" t="s">
        <v>21</v>
      </c>
    </row>
    <row r="182" spans="1:4" x14ac:dyDescent="0.25">
      <c r="A182" t="s">
        <v>2709</v>
      </c>
      <c r="B182" t="s">
        <v>2826</v>
      </c>
    </row>
    <row r="183" spans="1:4" x14ac:dyDescent="0.25">
      <c r="A183" t="s">
        <v>22</v>
      </c>
    </row>
    <row r="184" spans="1:4" x14ac:dyDescent="0.25">
      <c r="A184" t="s">
        <v>2709</v>
      </c>
      <c r="B184" t="s">
        <v>2827</v>
      </c>
    </row>
    <row r="185" spans="1:4" x14ac:dyDescent="0.25">
      <c r="A185" t="s">
        <v>23</v>
      </c>
    </row>
    <row r="186" spans="1:4" x14ac:dyDescent="0.25">
      <c r="A186" t="s">
        <v>2709</v>
      </c>
      <c r="B186" t="s">
        <v>2828</v>
      </c>
    </row>
    <row r="187" spans="1:4" x14ac:dyDescent="0.25">
      <c r="A187" t="s">
        <v>24</v>
      </c>
    </row>
    <row r="188" spans="1:4" x14ac:dyDescent="0.25">
      <c r="A188" t="s">
        <v>2709</v>
      </c>
      <c r="B188" t="s">
        <v>2829</v>
      </c>
    </row>
    <row r="189" spans="1:4" x14ac:dyDescent="0.25">
      <c r="A189" t="s">
        <v>25</v>
      </c>
    </row>
    <row r="190" spans="1:4" x14ac:dyDescent="0.25">
      <c r="A190" t="s">
        <v>2709</v>
      </c>
      <c r="B190" t="s">
        <v>2830</v>
      </c>
    </row>
    <row r="191" spans="1:4" x14ac:dyDescent="0.25">
      <c r="A191">
        <v>29570.528877000001</v>
      </c>
      <c r="B191">
        <v>29570.528877000001</v>
      </c>
      <c r="C191">
        <v>0</v>
      </c>
      <c r="D191">
        <v>14.916</v>
      </c>
    </row>
    <row r="193" spans="1:5" x14ac:dyDescent="0.25">
      <c r="A193" t="s">
        <v>2730</v>
      </c>
      <c r="B193">
        <v>91.139203969408797</v>
      </c>
    </row>
    <row r="194" spans="1:5" x14ac:dyDescent="0.25">
      <c r="A194" t="s">
        <v>2659</v>
      </c>
      <c r="B194" t="s">
        <v>2710</v>
      </c>
      <c r="C194" t="s">
        <v>2711</v>
      </c>
      <c r="D194" t="s">
        <v>2712</v>
      </c>
      <c r="E194" t="s">
        <v>2713</v>
      </c>
    </row>
    <row r="195" spans="1:5" x14ac:dyDescent="0.25">
      <c r="A195" t="s">
        <v>16</v>
      </c>
    </row>
    <row r="196" spans="1:5" x14ac:dyDescent="0.25">
      <c r="A196" t="s">
        <v>2714</v>
      </c>
      <c r="B196" t="s">
        <v>2831</v>
      </c>
    </row>
    <row r="197" spans="1:5" x14ac:dyDescent="0.25">
      <c r="A197" t="s">
        <v>17</v>
      </c>
    </row>
    <row r="198" spans="1:5" x14ac:dyDescent="0.25">
      <c r="A198" t="s">
        <v>2714</v>
      </c>
      <c r="B198" t="s">
        <v>2832</v>
      </c>
    </row>
    <row r="199" spans="1:5" x14ac:dyDescent="0.25">
      <c r="A199" t="s">
        <v>18</v>
      </c>
    </row>
    <row r="200" spans="1:5" x14ac:dyDescent="0.25">
      <c r="A200" t="s">
        <v>2714</v>
      </c>
      <c r="B200" t="s">
        <v>2832</v>
      </c>
    </row>
    <row r="201" spans="1:5" x14ac:dyDescent="0.25">
      <c r="A201" t="s">
        <v>19</v>
      </c>
    </row>
    <row r="202" spans="1:5" x14ac:dyDescent="0.25">
      <c r="A202" t="s">
        <v>2714</v>
      </c>
      <c r="B202" t="s">
        <v>2833</v>
      </c>
    </row>
    <row r="203" spans="1:5" x14ac:dyDescent="0.25">
      <c r="A203" t="s">
        <v>20</v>
      </c>
    </row>
    <row r="204" spans="1:5" x14ac:dyDescent="0.25">
      <c r="A204" t="s">
        <v>2714</v>
      </c>
      <c r="B204" t="s">
        <v>2834</v>
      </c>
    </row>
    <row r="205" spans="1:5" x14ac:dyDescent="0.25">
      <c r="A205" t="s">
        <v>21</v>
      </c>
    </row>
    <row r="206" spans="1:5" x14ac:dyDescent="0.25">
      <c r="A206" t="s">
        <v>2714</v>
      </c>
      <c r="B206" t="s">
        <v>2835</v>
      </c>
    </row>
    <row r="207" spans="1:5" x14ac:dyDescent="0.25">
      <c r="A207" t="s">
        <v>22</v>
      </c>
    </row>
    <row r="208" spans="1:5" x14ac:dyDescent="0.25">
      <c r="A208" t="s">
        <v>2714</v>
      </c>
      <c r="B208" t="s">
        <v>2836</v>
      </c>
    </row>
    <row r="209" spans="1:5" x14ac:dyDescent="0.25">
      <c r="A209" t="s">
        <v>23</v>
      </c>
    </row>
    <row r="210" spans="1:5" x14ac:dyDescent="0.25">
      <c r="A210" t="s">
        <v>2714</v>
      </c>
      <c r="B210" t="s">
        <v>2837</v>
      </c>
    </row>
    <row r="211" spans="1:5" x14ac:dyDescent="0.25">
      <c r="A211" t="s">
        <v>24</v>
      </c>
    </row>
    <row r="212" spans="1:5" x14ac:dyDescent="0.25">
      <c r="A212" t="s">
        <v>2714</v>
      </c>
      <c r="B212" t="s">
        <v>2838</v>
      </c>
    </row>
    <row r="213" spans="1:5" x14ac:dyDescent="0.25">
      <c r="A213" t="s">
        <v>25</v>
      </c>
    </row>
    <row r="214" spans="1:5" x14ac:dyDescent="0.25">
      <c r="A214" t="s">
        <v>2714</v>
      </c>
      <c r="B214" t="s">
        <v>2839</v>
      </c>
    </row>
    <row r="215" spans="1:5" x14ac:dyDescent="0.25">
      <c r="A215">
        <v>29596.614374000001</v>
      </c>
      <c r="B215">
        <v>29596.614374000001</v>
      </c>
      <c r="C215">
        <v>0</v>
      </c>
      <c r="D215">
        <v>23.800999999999998</v>
      </c>
    </row>
    <row r="217" spans="1:5" x14ac:dyDescent="0.25">
      <c r="A217" t="s">
        <v>2731</v>
      </c>
      <c r="B217">
        <v>103.79854489491601</v>
      </c>
    </row>
    <row r="218" spans="1:5" x14ac:dyDescent="0.25">
      <c r="A218" t="s">
        <v>2659</v>
      </c>
      <c r="B218" t="s">
        <v>2715</v>
      </c>
      <c r="C218" t="s">
        <v>2716</v>
      </c>
      <c r="D218" t="s">
        <v>2717</v>
      </c>
      <c r="E218" t="s">
        <v>2718</v>
      </c>
    </row>
    <row r="219" spans="1:5" x14ac:dyDescent="0.25">
      <c r="A219" t="s">
        <v>16</v>
      </c>
    </row>
    <row r="220" spans="1:5" x14ac:dyDescent="0.25">
      <c r="A220" t="s">
        <v>2719</v>
      </c>
      <c r="B220" t="s">
        <v>2840</v>
      </c>
    </row>
    <row r="221" spans="1:5" x14ac:dyDescent="0.25">
      <c r="A221" t="s">
        <v>17</v>
      </c>
    </row>
    <row r="222" spans="1:5" x14ac:dyDescent="0.25">
      <c r="A222" t="s">
        <v>2719</v>
      </c>
      <c r="B222" t="s">
        <v>2841</v>
      </c>
    </row>
    <row r="223" spans="1:5" x14ac:dyDescent="0.25">
      <c r="A223" t="s">
        <v>18</v>
      </c>
    </row>
    <row r="224" spans="1:5" x14ac:dyDescent="0.25">
      <c r="A224" t="s">
        <v>2719</v>
      </c>
      <c r="B224" t="s">
        <v>2842</v>
      </c>
    </row>
    <row r="225" spans="1:4" x14ac:dyDescent="0.25">
      <c r="A225" t="s">
        <v>19</v>
      </c>
    </row>
    <row r="226" spans="1:4" x14ac:dyDescent="0.25">
      <c r="A226" t="s">
        <v>2719</v>
      </c>
      <c r="B226" t="s">
        <v>2843</v>
      </c>
    </row>
    <row r="227" spans="1:4" x14ac:dyDescent="0.25">
      <c r="A227" t="s">
        <v>20</v>
      </c>
    </row>
    <row r="228" spans="1:4" x14ac:dyDescent="0.25">
      <c r="A228" t="s">
        <v>2719</v>
      </c>
      <c r="B228" t="s">
        <v>2844</v>
      </c>
    </row>
    <row r="229" spans="1:4" x14ac:dyDescent="0.25">
      <c r="A229" t="s">
        <v>21</v>
      </c>
    </row>
    <row r="230" spans="1:4" x14ac:dyDescent="0.25">
      <c r="A230" t="s">
        <v>2719</v>
      </c>
      <c r="B230" t="s">
        <v>2850</v>
      </c>
    </row>
    <row r="231" spans="1:4" x14ac:dyDescent="0.25">
      <c r="A231" t="s">
        <v>22</v>
      </c>
    </row>
    <row r="232" spans="1:4" x14ac:dyDescent="0.25">
      <c r="A232" t="s">
        <v>2719</v>
      </c>
      <c r="B232" t="s">
        <v>2845</v>
      </c>
    </row>
    <row r="233" spans="1:4" x14ac:dyDescent="0.25">
      <c r="A233" t="s">
        <v>23</v>
      </c>
    </row>
    <row r="234" spans="1:4" x14ac:dyDescent="0.25">
      <c r="A234" t="s">
        <v>2719</v>
      </c>
      <c r="B234" t="s">
        <v>2846</v>
      </c>
    </row>
    <row r="235" spans="1:4" x14ac:dyDescent="0.25">
      <c r="A235" t="s">
        <v>24</v>
      </c>
    </row>
    <row r="236" spans="1:4" x14ac:dyDescent="0.25">
      <c r="A236" t="s">
        <v>2719</v>
      </c>
      <c r="B236" t="s">
        <v>2847</v>
      </c>
    </row>
    <row r="237" spans="1:4" x14ac:dyDescent="0.25">
      <c r="A237" t="s">
        <v>25</v>
      </c>
    </row>
    <row r="238" spans="1:4" x14ac:dyDescent="0.25">
      <c r="A238" t="s">
        <v>2719</v>
      </c>
      <c r="B238" t="s">
        <v>2848</v>
      </c>
    </row>
    <row r="239" spans="1:4" x14ac:dyDescent="0.25">
      <c r="A239">
        <v>34538.648353999997</v>
      </c>
      <c r="B239">
        <v>34538.648353999997</v>
      </c>
      <c r="C239">
        <v>0</v>
      </c>
      <c r="D239">
        <v>35.585000000000001</v>
      </c>
    </row>
    <row r="241" spans="1:12" x14ac:dyDescent="0.25">
      <c r="A241" t="s">
        <v>2720</v>
      </c>
    </row>
    <row r="244" spans="1:12" x14ac:dyDescent="0.25">
      <c r="L244" t="s">
        <v>2732</v>
      </c>
    </row>
    <row r="245" spans="1:12" x14ac:dyDescent="0.25">
      <c r="L245" t="s">
        <v>2733</v>
      </c>
    </row>
    <row r="247" spans="1:12" x14ac:dyDescent="0.25">
      <c r="L247" t="s">
        <v>2734</v>
      </c>
    </row>
    <row r="248" spans="1:12" x14ac:dyDescent="0.25">
      <c r="L248" t="s">
        <v>2735</v>
      </c>
    </row>
    <row r="249" spans="1:12" x14ac:dyDescent="0.25">
      <c r="B249" t="s">
        <v>2551</v>
      </c>
      <c r="C249" t="s">
        <v>2554</v>
      </c>
      <c r="D249" t="s">
        <v>2552</v>
      </c>
      <c r="E249" t="s">
        <v>2658</v>
      </c>
      <c r="F249" t="s">
        <v>2467</v>
      </c>
      <c r="G249" t="s">
        <v>2567</v>
      </c>
      <c r="H249" t="s">
        <v>2568</v>
      </c>
      <c r="I249" t="s">
        <v>2555</v>
      </c>
      <c r="J249" t="s">
        <v>2556</v>
      </c>
    </row>
    <row r="250" spans="1:12" x14ac:dyDescent="0.25">
      <c r="B250">
        <v>1</v>
      </c>
      <c r="C250" t="s">
        <v>2852</v>
      </c>
      <c r="D250" s="52">
        <v>12.344137347167001</v>
      </c>
      <c r="E250" s="52">
        <v>9101.867913</v>
      </c>
      <c r="F250" s="52">
        <v>9101.867913</v>
      </c>
      <c r="G250" s="52">
        <v>0</v>
      </c>
      <c r="H250" s="55">
        <v>20.355</v>
      </c>
      <c r="I250" s="52">
        <v>9101.867913</v>
      </c>
      <c r="J250" s="52">
        <v>9101.867913</v>
      </c>
      <c r="K250" t="str">
        <f t="shared" ref="K250:K258" si="0">IF(I250=E250,"igual","nack")</f>
        <v>igual</v>
      </c>
      <c r="L250" t="s">
        <v>2736</v>
      </c>
    </row>
    <row r="251" spans="1:12" x14ac:dyDescent="0.25">
      <c r="B251">
        <v>2</v>
      </c>
      <c r="C251" t="s">
        <v>2851</v>
      </c>
      <c r="D251" s="52">
        <v>21.091037772380101</v>
      </c>
      <c r="E251" s="52">
        <v>7144.5021159999997</v>
      </c>
      <c r="F251" s="52">
        <v>7194.2887929999997</v>
      </c>
      <c r="G251" s="52">
        <v>157.43929399999999</v>
      </c>
      <c r="H251" s="55">
        <v>19.481000000000002</v>
      </c>
      <c r="I251" s="52">
        <v>7144.5021159999997</v>
      </c>
      <c r="J251" s="52">
        <v>7144.5021159999997</v>
      </c>
      <c r="K251" t="str">
        <f t="shared" si="0"/>
        <v>igual</v>
      </c>
      <c r="L251" t="s">
        <v>2737</v>
      </c>
    </row>
    <row r="252" spans="1:12" x14ac:dyDescent="0.25">
      <c r="B252">
        <v>3</v>
      </c>
      <c r="C252" t="s">
        <v>2853</v>
      </c>
      <c r="D252" s="52">
        <v>32.014517234395903</v>
      </c>
      <c r="E252" s="52">
        <v>199311.934633</v>
      </c>
      <c r="F252" s="52">
        <v>199311.934633</v>
      </c>
      <c r="G252" s="52">
        <v>0</v>
      </c>
      <c r="H252" s="55">
        <v>47.835999999999999</v>
      </c>
      <c r="I252" s="52">
        <v>199311.934633</v>
      </c>
      <c r="J252" s="52">
        <v>199311.934633</v>
      </c>
      <c r="K252" t="str">
        <f t="shared" si="0"/>
        <v>igual</v>
      </c>
    </row>
    <row r="253" spans="1:12" x14ac:dyDescent="0.25">
      <c r="B253">
        <v>4</v>
      </c>
      <c r="C253" t="s">
        <v>2854</v>
      </c>
      <c r="D253" s="52">
        <v>42.878434628875901</v>
      </c>
      <c r="E253" s="52">
        <v>18154.576061</v>
      </c>
      <c r="F253" s="52">
        <v>19319.839447999999</v>
      </c>
      <c r="G253" s="52">
        <v>1002.899042</v>
      </c>
      <c r="H253" s="55">
        <v>56.930999999999997</v>
      </c>
      <c r="I253" s="52">
        <v>18105.491312499998</v>
      </c>
      <c r="J253" s="52">
        <v>18105.491312499998</v>
      </c>
      <c r="K253" t="s">
        <v>2721</v>
      </c>
      <c r="L253" t="s">
        <v>2738</v>
      </c>
    </row>
    <row r="254" spans="1:12" x14ac:dyDescent="0.25">
      <c r="B254">
        <v>5</v>
      </c>
      <c r="C254" t="s">
        <v>2855</v>
      </c>
      <c r="D254" s="52">
        <v>51.467994184081903</v>
      </c>
      <c r="E254" s="52">
        <v>19250.458041000002</v>
      </c>
      <c r="F254" s="52">
        <v>19250.458041000002</v>
      </c>
      <c r="G254" s="52">
        <v>0</v>
      </c>
      <c r="H254" s="55">
        <v>228.47800000000001</v>
      </c>
      <c r="I254" s="52">
        <v>19250.458041000002</v>
      </c>
      <c r="J254" s="52">
        <v>19250.458041000002</v>
      </c>
      <c r="K254" t="str">
        <f t="shared" si="0"/>
        <v>igual</v>
      </c>
      <c r="L254" t="s">
        <v>2739</v>
      </c>
    </row>
    <row r="255" spans="1:12" x14ac:dyDescent="0.25">
      <c r="B255">
        <v>6</v>
      </c>
      <c r="C255" t="s">
        <v>2856</v>
      </c>
      <c r="D255" s="52">
        <v>63.316152584660699</v>
      </c>
      <c r="E255" s="52">
        <v>25188.309980000002</v>
      </c>
      <c r="F255" s="52">
        <v>97652.644493999993</v>
      </c>
      <c r="G255" s="52">
        <v>37952.716087000001</v>
      </c>
      <c r="H255" s="55">
        <v>45.277999999999999</v>
      </c>
      <c r="I255" s="52">
        <v>25188.309980000002</v>
      </c>
      <c r="J255" s="52">
        <v>25188.309980000002</v>
      </c>
      <c r="K255" t="str">
        <f t="shared" si="0"/>
        <v>igual</v>
      </c>
    </row>
    <row r="256" spans="1:12" x14ac:dyDescent="0.25">
      <c r="B256">
        <v>7</v>
      </c>
      <c r="C256" t="s">
        <v>2857</v>
      </c>
      <c r="D256" s="52">
        <v>70.633439941422594</v>
      </c>
      <c r="E256" s="52">
        <v>24948.349114000001</v>
      </c>
      <c r="F256" s="52">
        <v>25208.736639999999</v>
      </c>
      <c r="G256" s="52">
        <v>345.20982600000002</v>
      </c>
      <c r="H256" s="55">
        <v>21.355</v>
      </c>
      <c r="I256" s="52">
        <v>24948.349114000001</v>
      </c>
      <c r="J256" s="52">
        <v>24948.349114000001</v>
      </c>
      <c r="K256" t="str">
        <f t="shared" si="0"/>
        <v>igual</v>
      </c>
      <c r="L256" t="s">
        <v>2740</v>
      </c>
    </row>
    <row r="257" spans="2:12" x14ac:dyDescent="0.25">
      <c r="B257">
        <v>8</v>
      </c>
      <c r="C257" t="s">
        <v>2858</v>
      </c>
      <c r="D257" s="52">
        <v>80.535520149622201</v>
      </c>
      <c r="E257" s="52">
        <v>29570.528877000001</v>
      </c>
      <c r="F257" s="52">
        <v>29570.528877000001</v>
      </c>
      <c r="G257" s="52">
        <v>0</v>
      </c>
      <c r="H257" s="55">
        <v>14.916</v>
      </c>
      <c r="I257" s="52">
        <v>29570.528877000001</v>
      </c>
      <c r="J257" s="52">
        <v>29570.528877000001</v>
      </c>
      <c r="K257" t="str">
        <f t="shared" si="0"/>
        <v>igual</v>
      </c>
      <c r="L257" t="s">
        <v>2741</v>
      </c>
    </row>
    <row r="258" spans="2:12" x14ac:dyDescent="0.25">
      <c r="B258">
        <v>9</v>
      </c>
      <c r="C258" t="s">
        <v>2859</v>
      </c>
      <c r="D258" s="52">
        <v>91.139203969408797</v>
      </c>
      <c r="E258" s="52">
        <v>29596.614374000001</v>
      </c>
      <c r="F258" s="52">
        <v>29596.614374000001</v>
      </c>
      <c r="G258" s="52">
        <v>0</v>
      </c>
      <c r="H258" s="55">
        <v>23.800999999999998</v>
      </c>
      <c r="I258" s="52">
        <v>29596.614374000001</v>
      </c>
      <c r="J258" s="52">
        <v>29596.614374000001</v>
      </c>
      <c r="K258" t="str">
        <f t="shared" si="0"/>
        <v>igual</v>
      </c>
    </row>
    <row r="259" spans="2:12" x14ac:dyDescent="0.25">
      <c r="B259">
        <v>10</v>
      </c>
      <c r="C259" t="s">
        <v>2860</v>
      </c>
      <c r="D259" s="52">
        <v>103.79854489491601</v>
      </c>
      <c r="E259" s="52">
        <v>34538.648353999997</v>
      </c>
      <c r="F259" s="52">
        <v>34538.648353999997</v>
      </c>
      <c r="G259" s="52">
        <v>0</v>
      </c>
      <c r="H259" s="55">
        <v>35.585000000000001</v>
      </c>
      <c r="I259" s="52">
        <v>34538.648353999997</v>
      </c>
      <c r="J259" s="52">
        <v>34538.648353999997</v>
      </c>
      <c r="K259" t="str">
        <f>IF(I259=E259,"igual","nack")</f>
        <v>igual</v>
      </c>
      <c r="L259" t="s">
        <v>2742</v>
      </c>
    </row>
    <row r="260" spans="2:12" x14ac:dyDescent="0.25">
      <c r="L260" t="s">
        <v>2743</v>
      </c>
    </row>
    <row r="262" spans="2:12" x14ac:dyDescent="0.25">
      <c r="E262">
        <f>E250/3600</f>
        <v>2.5282966425</v>
      </c>
      <c r="F262">
        <f>F250/3600</f>
        <v>2.5282966425</v>
      </c>
      <c r="G262">
        <f>G250/3600</f>
        <v>0</v>
      </c>
      <c r="I262">
        <f>I250/3600</f>
        <v>2.5282966425</v>
      </c>
      <c r="J262">
        <f>J250/3600</f>
        <v>2.5282966425</v>
      </c>
      <c r="L262" t="s">
        <v>2744</v>
      </c>
    </row>
    <row r="263" spans="2:12" x14ac:dyDescent="0.25">
      <c r="E263">
        <f t="shared" ref="E263:G271" si="1">E251/3600</f>
        <v>1.9845839211111109</v>
      </c>
      <c r="F263">
        <f t="shared" si="1"/>
        <v>1.9984135536111109</v>
      </c>
      <c r="G263">
        <f t="shared" si="1"/>
        <v>4.3733137222222218E-2</v>
      </c>
      <c r="I263">
        <f t="shared" ref="I263:J263" si="2">I251/3600</f>
        <v>1.9845839211111109</v>
      </c>
      <c r="J263">
        <f t="shared" si="2"/>
        <v>1.9845839211111109</v>
      </c>
      <c r="L263" t="s">
        <v>2745</v>
      </c>
    </row>
    <row r="264" spans="2:12" x14ac:dyDescent="0.25">
      <c r="E264">
        <f t="shared" si="1"/>
        <v>55.364426286944443</v>
      </c>
      <c r="F264">
        <f t="shared" si="1"/>
        <v>55.364426286944443</v>
      </c>
      <c r="G264">
        <f t="shared" si="1"/>
        <v>0</v>
      </c>
      <c r="I264">
        <f t="shared" ref="I264:J264" si="3">I252/3600</f>
        <v>55.364426286944443</v>
      </c>
      <c r="J264">
        <f t="shared" si="3"/>
        <v>55.364426286944443</v>
      </c>
    </row>
    <row r="265" spans="2:12" x14ac:dyDescent="0.25">
      <c r="E265">
        <f t="shared" si="1"/>
        <v>5.0429377947222225</v>
      </c>
      <c r="F265">
        <f t="shared" si="1"/>
        <v>5.3666220688888888</v>
      </c>
      <c r="G265">
        <f t="shared" si="1"/>
        <v>0.2785830672222222</v>
      </c>
      <c r="I265">
        <f t="shared" ref="I265:J265" si="4">I253/3600</f>
        <v>5.029303142361111</v>
      </c>
      <c r="J265">
        <f t="shared" si="4"/>
        <v>5.029303142361111</v>
      </c>
      <c r="L265" t="s">
        <v>2746</v>
      </c>
    </row>
    <row r="266" spans="2:12" x14ac:dyDescent="0.25">
      <c r="E266">
        <f>E254/3600</f>
        <v>5.3473494558333341</v>
      </c>
      <c r="F266">
        <f t="shared" si="1"/>
        <v>5.3473494558333341</v>
      </c>
      <c r="G266">
        <f t="shared" si="1"/>
        <v>0</v>
      </c>
      <c r="I266">
        <f t="shared" ref="I266:J266" si="5">I254/3600</f>
        <v>5.3473494558333341</v>
      </c>
      <c r="J266">
        <f t="shared" si="5"/>
        <v>5.3473494558333341</v>
      </c>
      <c r="L266" t="s">
        <v>2747</v>
      </c>
    </row>
    <row r="267" spans="2:12" x14ac:dyDescent="0.25">
      <c r="E267">
        <f t="shared" si="1"/>
        <v>6.9967527722222229</v>
      </c>
      <c r="F267">
        <f t="shared" si="1"/>
        <v>27.125734581666666</v>
      </c>
      <c r="G267">
        <f t="shared" si="1"/>
        <v>10.542421135277777</v>
      </c>
      <c r="I267">
        <f t="shared" ref="I267:J267" si="6">I255/3600</f>
        <v>6.9967527722222229</v>
      </c>
      <c r="J267">
        <f t="shared" si="6"/>
        <v>6.9967527722222229</v>
      </c>
    </row>
    <row r="268" spans="2:12" x14ac:dyDescent="0.25">
      <c r="E268">
        <f t="shared" si="1"/>
        <v>6.9300969761111109</v>
      </c>
      <c r="F268">
        <f>F256/3600</f>
        <v>7.002426844444444</v>
      </c>
      <c r="G268">
        <f t="shared" si="1"/>
        <v>9.5891618333333345E-2</v>
      </c>
      <c r="I268">
        <f t="shared" ref="I268:J268" si="7">I256/3600</f>
        <v>6.9300969761111109</v>
      </c>
      <c r="J268">
        <f t="shared" si="7"/>
        <v>6.9300969761111109</v>
      </c>
      <c r="L268" t="s">
        <v>2748</v>
      </c>
    </row>
    <row r="269" spans="2:12" x14ac:dyDescent="0.25">
      <c r="E269">
        <f t="shared" si="1"/>
        <v>8.2140357991666662</v>
      </c>
      <c r="F269">
        <f t="shared" si="1"/>
        <v>8.2140357991666662</v>
      </c>
      <c r="G269">
        <f t="shared" si="1"/>
        <v>0</v>
      </c>
      <c r="I269">
        <f t="shared" ref="I269:J269" si="8">I257/3600</f>
        <v>8.2140357991666662</v>
      </c>
      <c r="J269">
        <f t="shared" si="8"/>
        <v>8.2140357991666662</v>
      </c>
      <c r="L269" t="s">
        <v>2749</v>
      </c>
    </row>
    <row r="270" spans="2:12" x14ac:dyDescent="0.25">
      <c r="E270">
        <f t="shared" si="1"/>
        <v>8.2212817705555565</v>
      </c>
      <c r="F270">
        <f t="shared" si="1"/>
        <v>8.2212817705555565</v>
      </c>
      <c r="G270">
        <f t="shared" si="1"/>
        <v>0</v>
      </c>
      <c r="I270">
        <f t="shared" ref="I270:J270" si="9">I258/3600</f>
        <v>8.2212817705555565</v>
      </c>
      <c r="J270">
        <f t="shared" si="9"/>
        <v>8.2212817705555565</v>
      </c>
    </row>
    <row r="271" spans="2:12" x14ac:dyDescent="0.25">
      <c r="E271">
        <f t="shared" si="1"/>
        <v>9.5940689872222222</v>
      </c>
      <c r="F271">
        <f t="shared" si="1"/>
        <v>9.5940689872222222</v>
      </c>
      <c r="G271">
        <f t="shared" si="1"/>
        <v>0</v>
      </c>
      <c r="I271">
        <f t="shared" ref="I271:J271" si="10">I259/3600</f>
        <v>9.5940689872222222</v>
      </c>
      <c r="J271">
        <f t="shared" si="10"/>
        <v>9.5940689872222222</v>
      </c>
      <c r="L271" t="s">
        <v>2750</v>
      </c>
    </row>
    <row r="272" spans="2:12" x14ac:dyDescent="0.25">
      <c r="L272" t="s">
        <v>2751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2"/>
  <sheetViews>
    <sheetView tabSelected="1" topLeftCell="B232" workbookViewId="0">
      <selection activeCell="N243" sqref="N243"/>
    </sheetView>
  </sheetViews>
  <sheetFormatPr defaultRowHeight="15" x14ac:dyDescent="0.25"/>
  <cols>
    <col min="1" max="1" width="255.7109375" bestFit="1" customWidth="1"/>
    <col min="3" max="3" width="21.5703125" customWidth="1"/>
    <col min="4" max="4" width="27.140625" bestFit="1" customWidth="1"/>
    <col min="5" max="5" width="17.140625" customWidth="1"/>
    <col min="6" max="6" width="20.28515625" customWidth="1"/>
    <col min="7" max="7" width="16.42578125" customWidth="1"/>
    <col min="8" max="8" width="14.140625" customWidth="1"/>
    <col min="9" max="9" width="11.5703125" bestFit="1" customWidth="1"/>
    <col min="10" max="10" width="22" bestFit="1" customWidth="1"/>
    <col min="11" max="11" width="17.85546875" customWidth="1"/>
    <col min="13" max="13" width="17.5703125" customWidth="1"/>
    <col min="14" max="14" width="15.85546875" customWidth="1"/>
  </cols>
  <sheetData>
    <row r="1" spans="1:1" x14ac:dyDescent="0.25">
      <c r="A1" t="s">
        <v>3624</v>
      </c>
    </row>
    <row r="2" spans="1:1" x14ac:dyDescent="0.25">
      <c r="A2" t="s">
        <v>3625</v>
      </c>
    </row>
    <row r="3" spans="1:1" x14ac:dyDescent="0.25">
      <c r="A3" t="s">
        <v>16</v>
      </c>
    </row>
    <row r="4" spans="1:1" x14ac:dyDescent="0.25">
      <c r="A4" t="s">
        <v>3626</v>
      </c>
    </row>
    <row r="5" spans="1:1" x14ac:dyDescent="0.25">
      <c r="A5" t="s">
        <v>17</v>
      </c>
    </row>
    <row r="6" spans="1:1" x14ac:dyDescent="0.25">
      <c r="A6" t="s">
        <v>3627</v>
      </c>
    </row>
    <row r="7" spans="1:1" x14ac:dyDescent="0.25">
      <c r="A7" t="s">
        <v>18</v>
      </c>
    </row>
    <row r="8" spans="1:1" x14ac:dyDescent="0.25">
      <c r="A8" t="s">
        <v>3628</v>
      </c>
    </row>
    <row r="9" spans="1:1" x14ac:dyDescent="0.25">
      <c r="A9" t="s">
        <v>19</v>
      </c>
    </row>
    <row r="10" spans="1:1" x14ac:dyDescent="0.25">
      <c r="A10" t="s">
        <v>3629</v>
      </c>
    </row>
    <row r="11" spans="1:1" x14ac:dyDescent="0.25">
      <c r="A11" t="s">
        <v>20</v>
      </c>
    </row>
    <row r="12" spans="1:1" x14ac:dyDescent="0.25">
      <c r="A12" t="s">
        <v>3630</v>
      </c>
    </row>
    <row r="13" spans="1:1" x14ac:dyDescent="0.25">
      <c r="A13" t="s">
        <v>21</v>
      </c>
    </row>
    <row r="14" spans="1:1" x14ac:dyDescent="0.25">
      <c r="A14" t="s">
        <v>3631</v>
      </c>
    </row>
    <row r="15" spans="1:1" x14ac:dyDescent="0.25">
      <c r="A15" t="s">
        <v>22</v>
      </c>
    </row>
    <row r="16" spans="1:1" x14ac:dyDescent="0.25">
      <c r="A16" t="s">
        <v>3632</v>
      </c>
    </row>
    <row r="17" spans="1:1" x14ac:dyDescent="0.25">
      <c r="A17" t="s">
        <v>23</v>
      </c>
    </row>
    <row r="18" spans="1:1" x14ac:dyDescent="0.25">
      <c r="A18" t="s">
        <v>3633</v>
      </c>
    </row>
    <row r="19" spans="1:1" x14ac:dyDescent="0.25">
      <c r="A19" t="s">
        <v>24</v>
      </c>
    </row>
    <row r="20" spans="1:1" x14ac:dyDescent="0.25">
      <c r="A20" t="s">
        <v>3634</v>
      </c>
    </row>
    <row r="21" spans="1:1" x14ac:dyDescent="0.25">
      <c r="A21" t="s">
        <v>25</v>
      </c>
    </row>
    <row r="22" spans="1:1" x14ac:dyDescent="0.25">
      <c r="A22" t="s">
        <v>3635</v>
      </c>
    </row>
    <row r="23" spans="1:1" x14ac:dyDescent="0.25">
      <c r="A23" t="s">
        <v>3636</v>
      </c>
    </row>
    <row r="25" spans="1:1" x14ac:dyDescent="0.25">
      <c r="A25" t="s">
        <v>3637</v>
      </c>
    </row>
    <row r="26" spans="1:1" x14ac:dyDescent="0.25">
      <c r="A26" t="s">
        <v>3638</v>
      </c>
    </row>
    <row r="27" spans="1:1" x14ac:dyDescent="0.25">
      <c r="A27" t="s">
        <v>16</v>
      </c>
    </row>
    <row r="28" spans="1:1" x14ac:dyDescent="0.25">
      <c r="A28" t="s">
        <v>3639</v>
      </c>
    </row>
    <row r="29" spans="1:1" x14ac:dyDescent="0.25">
      <c r="A29" t="s">
        <v>17</v>
      </c>
    </row>
    <row r="30" spans="1:1" x14ac:dyDescent="0.25">
      <c r="A30" t="s">
        <v>3640</v>
      </c>
    </row>
    <row r="31" spans="1:1" x14ac:dyDescent="0.25">
      <c r="A31" t="s">
        <v>18</v>
      </c>
    </row>
    <row r="32" spans="1:1" x14ac:dyDescent="0.25">
      <c r="A32" t="s">
        <v>3641</v>
      </c>
    </row>
    <row r="33" spans="1:1" x14ac:dyDescent="0.25">
      <c r="A33" t="s">
        <v>19</v>
      </c>
    </row>
    <row r="34" spans="1:1" x14ac:dyDescent="0.25">
      <c r="A34" t="s">
        <v>3642</v>
      </c>
    </row>
    <row r="35" spans="1:1" x14ac:dyDescent="0.25">
      <c r="A35" t="s">
        <v>20</v>
      </c>
    </row>
    <row r="36" spans="1:1" x14ac:dyDescent="0.25">
      <c r="A36" t="s">
        <v>3643</v>
      </c>
    </row>
    <row r="37" spans="1:1" x14ac:dyDescent="0.25">
      <c r="A37" t="s">
        <v>21</v>
      </c>
    </row>
    <row r="38" spans="1:1" x14ac:dyDescent="0.25">
      <c r="A38" t="s">
        <v>3644</v>
      </c>
    </row>
    <row r="39" spans="1:1" x14ac:dyDescent="0.25">
      <c r="A39" t="s">
        <v>22</v>
      </c>
    </row>
    <row r="40" spans="1:1" x14ac:dyDescent="0.25">
      <c r="A40" t="s">
        <v>3645</v>
      </c>
    </row>
    <row r="41" spans="1:1" x14ac:dyDescent="0.25">
      <c r="A41" t="s">
        <v>23</v>
      </c>
    </row>
    <row r="42" spans="1:1" x14ac:dyDescent="0.25">
      <c r="A42" t="s">
        <v>3646</v>
      </c>
    </row>
    <row r="43" spans="1:1" x14ac:dyDescent="0.25">
      <c r="A43" t="s">
        <v>24</v>
      </c>
    </row>
    <row r="44" spans="1:1" x14ac:dyDescent="0.25">
      <c r="A44" t="s">
        <v>3647</v>
      </c>
    </row>
    <row r="45" spans="1:1" x14ac:dyDescent="0.25">
      <c r="A45" t="s">
        <v>25</v>
      </c>
    </row>
    <row r="46" spans="1:1" x14ac:dyDescent="0.25">
      <c r="A46" t="s">
        <v>3648</v>
      </c>
    </row>
    <row r="47" spans="1:1" x14ac:dyDescent="0.25">
      <c r="A47" t="s">
        <v>3649</v>
      </c>
    </row>
    <row r="49" spans="1:1" x14ac:dyDescent="0.25">
      <c r="A49" t="s">
        <v>3650</v>
      </c>
    </row>
    <row r="50" spans="1:1" x14ac:dyDescent="0.25">
      <c r="A50" t="s">
        <v>3651</v>
      </c>
    </row>
    <row r="51" spans="1:1" x14ac:dyDescent="0.25">
      <c r="A51" t="s">
        <v>16</v>
      </c>
    </row>
    <row r="52" spans="1:1" x14ac:dyDescent="0.25">
      <c r="A52" t="s">
        <v>3652</v>
      </c>
    </row>
    <row r="53" spans="1:1" x14ac:dyDescent="0.25">
      <c r="A53" t="s">
        <v>17</v>
      </c>
    </row>
    <row r="54" spans="1:1" x14ac:dyDescent="0.25">
      <c r="A54" t="s">
        <v>3653</v>
      </c>
    </row>
    <row r="55" spans="1:1" x14ac:dyDescent="0.25">
      <c r="A55" t="s">
        <v>18</v>
      </c>
    </row>
    <row r="56" spans="1:1" x14ac:dyDescent="0.25">
      <c r="A56" t="s">
        <v>3654</v>
      </c>
    </row>
    <row r="57" spans="1:1" x14ac:dyDescent="0.25">
      <c r="A57" t="s">
        <v>19</v>
      </c>
    </row>
    <row r="58" spans="1:1" x14ac:dyDescent="0.25">
      <c r="A58" t="s">
        <v>3655</v>
      </c>
    </row>
    <row r="59" spans="1:1" x14ac:dyDescent="0.25">
      <c r="A59" t="s">
        <v>20</v>
      </c>
    </row>
    <row r="60" spans="1:1" x14ac:dyDescent="0.25">
      <c r="A60" t="s">
        <v>3656</v>
      </c>
    </row>
    <row r="61" spans="1:1" x14ac:dyDescent="0.25">
      <c r="A61" t="s">
        <v>21</v>
      </c>
    </row>
    <row r="62" spans="1:1" x14ac:dyDescent="0.25">
      <c r="A62" t="s">
        <v>3657</v>
      </c>
    </row>
    <row r="63" spans="1:1" x14ac:dyDescent="0.25">
      <c r="A63" t="s">
        <v>22</v>
      </c>
    </row>
    <row r="64" spans="1:1" x14ac:dyDescent="0.25">
      <c r="A64" t="s">
        <v>3658</v>
      </c>
    </row>
    <row r="65" spans="1:1" x14ac:dyDescent="0.25">
      <c r="A65" t="s">
        <v>23</v>
      </c>
    </row>
    <row r="66" spans="1:1" x14ac:dyDescent="0.25">
      <c r="A66" t="s">
        <v>3659</v>
      </c>
    </row>
    <row r="67" spans="1:1" x14ac:dyDescent="0.25">
      <c r="A67" t="s">
        <v>24</v>
      </c>
    </row>
    <row r="68" spans="1:1" x14ac:dyDescent="0.25">
      <c r="A68" t="s">
        <v>3660</v>
      </c>
    </row>
    <row r="69" spans="1:1" x14ac:dyDescent="0.25">
      <c r="A69" t="s">
        <v>25</v>
      </c>
    </row>
    <row r="70" spans="1:1" x14ac:dyDescent="0.25">
      <c r="A70" t="s">
        <v>3661</v>
      </c>
    </row>
    <row r="71" spans="1:1" x14ac:dyDescent="0.25">
      <c r="A71" t="s">
        <v>3662</v>
      </c>
    </row>
    <row r="73" spans="1:1" x14ac:dyDescent="0.25">
      <c r="A73" t="s">
        <v>3663</v>
      </c>
    </row>
    <row r="74" spans="1:1" x14ac:dyDescent="0.25">
      <c r="A74" t="s">
        <v>3664</v>
      </c>
    </row>
    <row r="75" spans="1:1" x14ac:dyDescent="0.25">
      <c r="A75" t="s">
        <v>16</v>
      </c>
    </row>
    <row r="76" spans="1:1" x14ac:dyDescent="0.25">
      <c r="A76" t="s">
        <v>3665</v>
      </c>
    </row>
    <row r="77" spans="1:1" x14ac:dyDescent="0.25">
      <c r="A77" t="s">
        <v>17</v>
      </c>
    </row>
    <row r="78" spans="1:1" x14ac:dyDescent="0.25">
      <c r="A78" t="s">
        <v>3666</v>
      </c>
    </row>
    <row r="79" spans="1:1" x14ac:dyDescent="0.25">
      <c r="A79" t="s">
        <v>18</v>
      </c>
    </row>
    <row r="80" spans="1:1" x14ac:dyDescent="0.25">
      <c r="A80" t="s">
        <v>3667</v>
      </c>
    </row>
    <row r="81" spans="1:1" x14ac:dyDescent="0.25">
      <c r="A81" t="s">
        <v>19</v>
      </c>
    </row>
    <row r="82" spans="1:1" x14ac:dyDescent="0.25">
      <c r="A82" t="s">
        <v>3668</v>
      </c>
    </row>
    <row r="83" spans="1:1" x14ac:dyDescent="0.25">
      <c r="A83" t="s">
        <v>20</v>
      </c>
    </row>
    <row r="84" spans="1:1" x14ac:dyDescent="0.25">
      <c r="A84" t="s">
        <v>3669</v>
      </c>
    </row>
    <row r="85" spans="1:1" x14ac:dyDescent="0.25">
      <c r="A85" t="s">
        <v>21</v>
      </c>
    </row>
    <row r="86" spans="1:1" x14ac:dyDescent="0.25">
      <c r="A86" t="s">
        <v>3670</v>
      </c>
    </row>
    <row r="87" spans="1:1" x14ac:dyDescent="0.25">
      <c r="A87" t="s">
        <v>22</v>
      </c>
    </row>
    <row r="88" spans="1:1" x14ac:dyDescent="0.25">
      <c r="A88" t="s">
        <v>3671</v>
      </c>
    </row>
    <row r="89" spans="1:1" x14ac:dyDescent="0.25">
      <c r="A89" t="s">
        <v>23</v>
      </c>
    </row>
    <row r="90" spans="1:1" x14ac:dyDescent="0.25">
      <c r="A90" t="s">
        <v>3672</v>
      </c>
    </row>
    <row r="91" spans="1:1" x14ac:dyDescent="0.25">
      <c r="A91" t="s">
        <v>24</v>
      </c>
    </row>
    <row r="92" spans="1:1" x14ac:dyDescent="0.25">
      <c r="A92" t="s">
        <v>3673</v>
      </c>
    </row>
    <row r="93" spans="1:1" x14ac:dyDescent="0.25">
      <c r="A93" t="s">
        <v>25</v>
      </c>
    </row>
    <row r="94" spans="1:1" x14ac:dyDescent="0.25">
      <c r="A94" t="s">
        <v>3674</v>
      </c>
    </row>
    <row r="95" spans="1:1" x14ac:dyDescent="0.25">
      <c r="A95" t="s">
        <v>3675</v>
      </c>
    </row>
    <row r="97" spans="1:1" x14ac:dyDescent="0.25">
      <c r="A97" t="s">
        <v>3676</v>
      </c>
    </row>
    <row r="98" spans="1:1" x14ac:dyDescent="0.25">
      <c r="A98" t="s">
        <v>3677</v>
      </c>
    </row>
    <row r="99" spans="1:1" x14ac:dyDescent="0.25">
      <c r="A99" t="s">
        <v>16</v>
      </c>
    </row>
    <row r="100" spans="1:1" x14ac:dyDescent="0.25">
      <c r="A100" t="s">
        <v>3678</v>
      </c>
    </row>
    <row r="101" spans="1:1" x14ac:dyDescent="0.25">
      <c r="A101" t="s">
        <v>17</v>
      </c>
    </row>
    <row r="102" spans="1:1" x14ac:dyDescent="0.25">
      <c r="A102" t="s">
        <v>3679</v>
      </c>
    </row>
    <row r="103" spans="1:1" x14ac:dyDescent="0.25">
      <c r="A103" t="s">
        <v>18</v>
      </c>
    </row>
    <row r="104" spans="1:1" x14ac:dyDescent="0.25">
      <c r="A104" t="s">
        <v>3680</v>
      </c>
    </row>
    <row r="105" spans="1:1" x14ac:dyDescent="0.25">
      <c r="A105" t="s">
        <v>19</v>
      </c>
    </row>
    <row r="106" spans="1:1" x14ac:dyDescent="0.25">
      <c r="A106" t="s">
        <v>3681</v>
      </c>
    </row>
    <row r="107" spans="1:1" x14ac:dyDescent="0.25">
      <c r="A107" t="s">
        <v>20</v>
      </c>
    </row>
    <row r="108" spans="1:1" x14ac:dyDescent="0.25">
      <c r="A108" t="s">
        <v>3682</v>
      </c>
    </row>
    <row r="109" spans="1:1" x14ac:dyDescent="0.25">
      <c r="A109" t="s">
        <v>21</v>
      </c>
    </row>
    <row r="110" spans="1:1" x14ac:dyDescent="0.25">
      <c r="A110" t="s">
        <v>3683</v>
      </c>
    </row>
    <row r="111" spans="1:1" x14ac:dyDescent="0.25">
      <c r="A111" t="s">
        <v>22</v>
      </c>
    </row>
    <row r="112" spans="1:1" x14ac:dyDescent="0.25">
      <c r="A112" t="s">
        <v>3684</v>
      </c>
    </row>
    <row r="113" spans="1:1" x14ac:dyDescent="0.25">
      <c r="A113" t="s">
        <v>23</v>
      </c>
    </row>
    <row r="114" spans="1:1" x14ac:dyDescent="0.25">
      <c r="A114" t="s">
        <v>3685</v>
      </c>
    </row>
    <row r="115" spans="1:1" x14ac:dyDescent="0.25">
      <c r="A115" t="s">
        <v>24</v>
      </c>
    </row>
    <row r="116" spans="1:1" x14ac:dyDescent="0.25">
      <c r="A116" t="s">
        <v>3686</v>
      </c>
    </row>
    <row r="117" spans="1:1" x14ac:dyDescent="0.25">
      <c r="A117" t="s">
        <v>25</v>
      </c>
    </row>
    <row r="118" spans="1:1" x14ac:dyDescent="0.25">
      <c r="A118" t="s">
        <v>3687</v>
      </c>
    </row>
    <row r="119" spans="1:1" x14ac:dyDescent="0.25">
      <c r="A119" t="s">
        <v>3688</v>
      </c>
    </row>
    <row r="121" spans="1:1" x14ac:dyDescent="0.25">
      <c r="A121" t="s">
        <v>3689</v>
      </c>
    </row>
    <row r="122" spans="1:1" x14ac:dyDescent="0.25">
      <c r="A122" t="s">
        <v>3638</v>
      </c>
    </row>
    <row r="123" spans="1:1" x14ac:dyDescent="0.25">
      <c r="A123" t="s">
        <v>16</v>
      </c>
    </row>
    <row r="124" spans="1:1" x14ac:dyDescent="0.25">
      <c r="A124" t="s">
        <v>3690</v>
      </c>
    </row>
    <row r="125" spans="1:1" x14ac:dyDescent="0.25">
      <c r="A125" t="s">
        <v>17</v>
      </c>
    </row>
    <row r="126" spans="1:1" x14ac:dyDescent="0.25">
      <c r="A126" t="s">
        <v>3691</v>
      </c>
    </row>
    <row r="127" spans="1:1" x14ac:dyDescent="0.25">
      <c r="A127" t="s">
        <v>18</v>
      </c>
    </row>
    <row r="128" spans="1:1" x14ac:dyDescent="0.25">
      <c r="A128" t="s">
        <v>3692</v>
      </c>
    </row>
    <row r="129" spans="1:1" x14ac:dyDescent="0.25">
      <c r="A129" t="s">
        <v>19</v>
      </c>
    </row>
    <row r="130" spans="1:1" x14ac:dyDescent="0.25">
      <c r="A130" t="s">
        <v>3693</v>
      </c>
    </row>
    <row r="131" spans="1:1" x14ac:dyDescent="0.25">
      <c r="A131" t="s">
        <v>20</v>
      </c>
    </row>
    <row r="132" spans="1:1" x14ac:dyDescent="0.25">
      <c r="A132" t="s">
        <v>3694</v>
      </c>
    </row>
    <row r="133" spans="1:1" x14ac:dyDescent="0.25">
      <c r="A133" t="s">
        <v>21</v>
      </c>
    </row>
    <row r="134" spans="1:1" x14ac:dyDescent="0.25">
      <c r="A134" t="s">
        <v>3695</v>
      </c>
    </row>
    <row r="135" spans="1:1" x14ac:dyDescent="0.25">
      <c r="A135" t="s">
        <v>22</v>
      </c>
    </row>
    <row r="136" spans="1:1" x14ac:dyDescent="0.25">
      <c r="A136" t="s">
        <v>3696</v>
      </c>
    </row>
    <row r="137" spans="1:1" x14ac:dyDescent="0.25">
      <c r="A137" t="s">
        <v>23</v>
      </c>
    </row>
    <row r="138" spans="1:1" x14ac:dyDescent="0.25">
      <c r="A138" t="s">
        <v>3697</v>
      </c>
    </row>
    <row r="139" spans="1:1" x14ac:dyDescent="0.25">
      <c r="A139" t="s">
        <v>24</v>
      </c>
    </row>
    <row r="140" spans="1:1" x14ac:dyDescent="0.25">
      <c r="A140" t="s">
        <v>3698</v>
      </c>
    </row>
    <row r="141" spans="1:1" x14ac:dyDescent="0.25">
      <c r="A141" t="s">
        <v>25</v>
      </c>
    </row>
    <row r="142" spans="1:1" x14ac:dyDescent="0.25">
      <c r="A142" t="s">
        <v>3699</v>
      </c>
    </row>
    <row r="143" spans="1:1" x14ac:dyDescent="0.25">
      <c r="A143" t="s">
        <v>3700</v>
      </c>
    </row>
    <row r="145" spans="1:1" x14ac:dyDescent="0.25">
      <c r="A145" t="s">
        <v>3701</v>
      </c>
    </row>
    <row r="146" spans="1:1" x14ac:dyDescent="0.25">
      <c r="A146" t="s">
        <v>3702</v>
      </c>
    </row>
    <row r="147" spans="1:1" x14ac:dyDescent="0.25">
      <c r="A147" t="s">
        <v>16</v>
      </c>
    </row>
    <row r="148" spans="1:1" x14ac:dyDescent="0.25">
      <c r="A148" t="s">
        <v>3703</v>
      </c>
    </row>
    <row r="149" spans="1:1" x14ac:dyDescent="0.25">
      <c r="A149" t="s">
        <v>17</v>
      </c>
    </row>
    <row r="150" spans="1:1" x14ac:dyDescent="0.25">
      <c r="A150" t="s">
        <v>3704</v>
      </c>
    </row>
    <row r="151" spans="1:1" x14ac:dyDescent="0.25">
      <c r="A151" t="s">
        <v>18</v>
      </c>
    </row>
    <row r="152" spans="1:1" x14ac:dyDescent="0.25">
      <c r="A152" t="s">
        <v>3705</v>
      </c>
    </row>
    <row r="153" spans="1:1" x14ac:dyDescent="0.25">
      <c r="A153" t="s">
        <v>19</v>
      </c>
    </row>
    <row r="154" spans="1:1" x14ac:dyDescent="0.25">
      <c r="A154" t="s">
        <v>3706</v>
      </c>
    </row>
    <row r="155" spans="1:1" x14ac:dyDescent="0.25">
      <c r="A155" t="s">
        <v>20</v>
      </c>
    </row>
    <row r="156" spans="1:1" x14ac:dyDescent="0.25">
      <c r="A156" t="s">
        <v>3707</v>
      </c>
    </row>
    <row r="157" spans="1:1" x14ac:dyDescent="0.25">
      <c r="A157" t="s">
        <v>21</v>
      </c>
    </row>
    <row r="158" spans="1:1" x14ac:dyDescent="0.25">
      <c r="A158" t="s">
        <v>3708</v>
      </c>
    </row>
    <row r="159" spans="1:1" x14ac:dyDescent="0.25">
      <c r="A159" t="s">
        <v>22</v>
      </c>
    </row>
    <row r="160" spans="1:1" x14ac:dyDescent="0.25">
      <c r="A160" t="s">
        <v>3709</v>
      </c>
    </row>
    <row r="161" spans="1:1" x14ac:dyDescent="0.25">
      <c r="A161" t="s">
        <v>23</v>
      </c>
    </row>
    <row r="162" spans="1:1" x14ac:dyDescent="0.25">
      <c r="A162" t="s">
        <v>3710</v>
      </c>
    </row>
    <row r="163" spans="1:1" x14ac:dyDescent="0.25">
      <c r="A163" t="s">
        <v>24</v>
      </c>
    </row>
    <row r="164" spans="1:1" x14ac:dyDescent="0.25">
      <c r="A164" t="s">
        <v>3711</v>
      </c>
    </row>
    <row r="165" spans="1:1" x14ac:dyDescent="0.25">
      <c r="A165" t="s">
        <v>25</v>
      </c>
    </row>
    <row r="166" spans="1:1" x14ac:dyDescent="0.25">
      <c r="A166" t="s">
        <v>3712</v>
      </c>
    </row>
    <row r="167" spans="1:1" x14ac:dyDescent="0.25">
      <c r="A167" t="s">
        <v>3713</v>
      </c>
    </row>
    <row r="169" spans="1:1" x14ac:dyDescent="0.25">
      <c r="A169" t="s">
        <v>3714</v>
      </c>
    </row>
    <row r="170" spans="1:1" x14ac:dyDescent="0.25">
      <c r="A170" t="s">
        <v>3715</v>
      </c>
    </row>
    <row r="171" spans="1:1" x14ac:dyDescent="0.25">
      <c r="A171" t="s">
        <v>16</v>
      </c>
    </row>
    <row r="172" spans="1:1" x14ac:dyDescent="0.25">
      <c r="A172" t="s">
        <v>3716</v>
      </c>
    </row>
    <row r="173" spans="1:1" x14ac:dyDescent="0.25">
      <c r="A173" t="s">
        <v>17</v>
      </c>
    </row>
    <row r="174" spans="1:1" x14ac:dyDescent="0.25">
      <c r="A174" t="s">
        <v>3717</v>
      </c>
    </row>
    <row r="175" spans="1:1" x14ac:dyDescent="0.25">
      <c r="A175" t="s">
        <v>18</v>
      </c>
    </row>
    <row r="176" spans="1:1" x14ac:dyDescent="0.25">
      <c r="A176" t="s">
        <v>3718</v>
      </c>
    </row>
    <row r="177" spans="1:1" x14ac:dyDescent="0.25">
      <c r="A177" t="s">
        <v>19</v>
      </c>
    </row>
    <row r="178" spans="1:1" x14ac:dyDescent="0.25">
      <c r="A178" t="s">
        <v>3719</v>
      </c>
    </row>
    <row r="179" spans="1:1" x14ac:dyDescent="0.25">
      <c r="A179" t="s">
        <v>20</v>
      </c>
    </row>
    <row r="180" spans="1:1" x14ac:dyDescent="0.25">
      <c r="A180" t="s">
        <v>3720</v>
      </c>
    </row>
    <row r="181" spans="1:1" x14ac:dyDescent="0.25">
      <c r="A181" t="s">
        <v>21</v>
      </c>
    </row>
    <row r="182" spans="1:1" x14ac:dyDescent="0.25">
      <c r="A182" t="s">
        <v>3721</v>
      </c>
    </row>
    <row r="183" spans="1:1" x14ac:dyDescent="0.25">
      <c r="A183" t="s">
        <v>22</v>
      </c>
    </row>
    <row r="184" spans="1:1" x14ac:dyDescent="0.25">
      <c r="A184" t="s">
        <v>3722</v>
      </c>
    </row>
    <row r="185" spans="1:1" x14ac:dyDescent="0.25">
      <c r="A185" t="s">
        <v>23</v>
      </c>
    </row>
    <row r="186" spans="1:1" x14ac:dyDescent="0.25">
      <c r="A186" t="s">
        <v>3723</v>
      </c>
    </row>
    <row r="187" spans="1:1" x14ac:dyDescent="0.25">
      <c r="A187" t="s">
        <v>24</v>
      </c>
    </row>
    <row r="188" spans="1:1" x14ac:dyDescent="0.25">
      <c r="A188" t="s">
        <v>3724</v>
      </c>
    </row>
    <row r="189" spans="1:1" x14ac:dyDescent="0.25">
      <c r="A189" t="s">
        <v>25</v>
      </c>
    </row>
    <row r="190" spans="1:1" x14ac:dyDescent="0.25">
      <c r="A190" t="s">
        <v>3725</v>
      </c>
    </row>
    <row r="191" spans="1:1" x14ac:dyDescent="0.25">
      <c r="A191" t="s">
        <v>3726</v>
      </c>
    </row>
    <row r="193" spans="1:1" x14ac:dyDescent="0.25">
      <c r="A193" t="s">
        <v>3727</v>
      </c>
    </row>
    <row r="194" spans="1:1" x14ac:dyDescent="0.25">
      <c r="A194" t="s">
        <v>3728</v>
      </c>
    </row>
    <row r="195" spans="1:1" x14ac:dyDescent="0.25">
      <c r="A195" t="s">
        <v>16</v>
      </c>
    </row>
    <row r="196" spans="1:1" x14ac:dyDescent="0.25">
      <c r="A196" t="s">
        <v>3729</v>
      </c>
    </row>
    <row r="197" spans="1:1" x14ac:dyDescent="0.25">
      <c r="A197" t="s">
        <v>17</v>
      </c>
    </row>
    <row r="198" spans="1:1" x14ac:dyDescent="0.25">
      <c r="A198" t="s">
        <v>3730</v>
      </c>
    </row>
    <row r="199" spans="1:1" x14ac:dyDescent="0.25">
      <c r="A199" t="s">
        <v>18</v>
      </c>
    </row>
    <row r="200" spans="1:1" x14ac:dyDescent="0.25">
      <c r="A200" t="s">
        <v>3731</v>
      </c>
    </row>
    <row r="201" spans="1:1" x14ac:dyDescent="0.25">
      <c r="A201" t="s">
        <v>19</v>
      </c>
    </row>
    <row r="202" spans="1:1" x14ac:dyDescent="0.25">
      <c r="A202" t="s">
        <v>3732</v>
      </c>
    </row>
    <row r="203" spans="1:1" x14ac:dyDescent="0.25">
      <c r="A203" t="s">
        <v>20</v>
      </c>
    </row>
    <row r="204" spans="1:1" x14ac:dyDescent="0.25">
      <c r="A204" t="s">
        <v>3733</v>
      </c>
    </row>
    <row r="205" spans="1:1" x14ac:dyDescent="0.25">
      <c r="A205" t="s">
        <v>21</v>
      </c>
    </row>
    <row r="206" spans="1:1" x14ac:dyDescent="0.25">
      <c r="A206" t="s">
        <v>3734</v>
      </c>
    </row>
    <row r="207" spans="1:1" x14ac:dyDescent="0.25">
      <c r="A207" t="s">
        <v>22</v>
      </c>
    </row>
    <row r="208" spans="1:1" x14ac:dyDescent="0.25">
      <c r="A208" t="s">
        <v>3735</v>
      </c>
    </row>
    <row r="209" spans="1:1" x14ac:dyDescent="0.25">
      <c r="A209" t="s">
        <v>23</v>
      </c>
    </row>
    <row r="210" spans="1:1" x14ac:dyDescent="0.25">
      <c r="A210" t="s">
        <v>3736</v>
      </c>
    </row>
    <row r="211" spans="1:1" x14ac:dyDescent="0.25">
      <c r="A211" t="s">
        <v>24</v>
      </c>
    </row>
    <row r="212" spans="1:1" x14ac:dyDescent="0.25">
      <c r="A212" t="s">
        <v>3737</v>
      </c>
    </row>
    <row r="213" spans="1:1" x14ac:dyDescent="0.25">
      <c r="A213" t="s">
        <v>25</v>
      </c>
    </row>
    <row r="214" spans="1:1" x14ac:dyDescent="0.25">
      <c r="A214" t="s">
        <v>3738</v>
      </c>
    </row>
    <row r="215" spans="1:1" x14ac:dyDescent="0.25">
      <c r="A215" t="s">
        <v>3739</v>
      </c>
    </row>
    <row r="217" spans="1:1" x14ac:dyDescent="0.25">
      <c r="A217" t="s">
        <v>3740</v>
      </c>
    </row>
    <row r="218" spans="1:1" x14ac:dyDescent="0.25">
      <c r="A218" t="s">
        <v>3741</v>
      </c>
    </row>
    <row r="219" spans="1:1" x14ac:dyDescent="0.25">
      <c r="A219" t="s">
        <v>16</v>
      </c>
    </row>
    <row r="220" spans="1:1" x14ac:dyDescent="0.25">
      <c r="A220" t="s">
        <v>3742</v>
      </c>
    </row>
    <row r="221" spans="1:1" x14ac:dyDescent="0.25">
      <c r="A221" t="s">
        <v>17</v>
      </c>
    </row>
    <row r="222" spans="1:1" x14ac:dyDescent="0.25">
      <c r="A222" t="s">
        <v>3743</v>
      </c>
    </row>
    <row r="223" spans="1:1" x14ac:dyDescent="0.25">
      <c r="A223" t="s">
        <v>18</v>
      </c>
    </row>
    <row r="224" spans="1:1" x14ac:dyDescent="0.25">
      <c r="A224" t="s">
        <v>3744</v>
      </c>
    </row>
    <row r="225" spans="1:1" x14ac:dyDescent="0.25">
      <c r="A225" t="s">
        <v>19</v>
      </c>
    </row>
    <row r="226" spans="1:1" x14ac:dyDescent="0.25">
      <c r="A226" t="s">
        <v>3745</v>
      </c>
    </row>
    <row r="227" spans="1:1" x14ac:dyDescent="0.25">
      <c r="A227" t="s">
        <v>20</v>
      </c>
    </row>
    <row r="228" spans="1:1" x14ac:dyDescent="0.25">
      <c r="A228" t="s">
        <v>3746</v>
      </c>
    </row>
    <row r="229" spans="1:1" x14ac:dyDescent="0.25">
      <c r="A229" t="s">
        <v>21</v>
      </c>
    </row>
    <row r="230" spans="1:1" x14ac:dyDescent="0.25">
      <c r="A230" t="s">
        <v>3747</v>
      </c>
    </row>
    <row r="231" spans="1:1" x14ac:dyDescent="0.25">
      <c r="A231" t="s">
        <v>22</v>
      </c>
    </row>
    <row r="232" spans="1:1" x14ac:dyDescent="0.25">
      <c r="A232" t="s">
        <v>3748</v>
      </c>
    </row>
    <row r="233" spans="1:1" x14ac:dyDescent="0.25">
      <c r="A233" t="s">
        <v>23</v>
      </c>
    </row>
    <row r="234" spans="1:1" x14ac:dyDescent="0.25">
      <c r="A234" t="s">
        <v>3749</v>
      </c>
    </row>
    <row r="235" spans="1:1" x14ac:dyDescent="0.25">
      <c r="A235" t="s">
        <v>24</v>
      </c>
    </row>
    <row r="236" spans="1:1" x14ac:dyDescent="0.25">
      <c r="A236" t="s">
        <v>3750</v>
      </c>
    </row>
    <row r="237" spans="1:1" x14ac:dyDescent="0.25">
      <c r="A237" t="s">
        <v>25</v>
      </c>
    </row>
    <row r="238" spans="1:1" x14ac:dyDescent="0.25">
      <c r="A238" t="s">
        <v>3751</v>
      </c>
    </row>
    <row r="239" spans="1:1" x14ac:dyDescent="0.25">
      <c r="A239" t="s">
        <v>3752</v>
      </c>
    </row>
    <row r="241" spans="2:15" x14ac:dyDescent="0.25">
      <c r="B241" t="s">
        <v>2551</v>
      </c>
      <c r="C241" t="s">
        <v>2554</v>
      </c>
      <c r="D241" t="s">
        <v>2552</v>
      </c>
      <c r="E241" t="s">
        <v>2658</v>
      </c>
      <c r="F241" t="s">
        <v>2467</v>
      </c>
      <c r="G241" t="s">
        <v>2567</v>
      </c>
      <c r="H241" t="s">
        <v>2568</v>
      </c>
      <c r="I241" t="s">
        <v>3621</v>
      </c>
      <c r="J241" t="s">
        <v>2555</v>
      </c>
      <c r="K241" t="s">
        <v>3622</v>
      </c>
      <c r="L241" t="s">
        <v>3621</v>
      </c>
      <c r="M241" t="s">
        <v>2556</v>
      </c>
      <c r="N241" t="s">
        <v>3622</v>
      </c>
      <c r="O241" t="s">
        <v>3621</v>
      </c>
    </row>
    <row r="242" spans="2:15" x14ac:dyDescent="0.25">
      <c r="B242">
        <v>1</v>
      </c>
      <c r="C242" t="s">
        <v>3753</v>
      </c>
      <c r="D242" s="52">
        <v>11.7155261909</v>
      </c>
      <c r="E242" s="63">
        <v>3.8994063744444398</v>
      </c>
      <c r="F242" s="63">
        <v>3.8994063744444398</v>
      </c>
      <c r="G242" s="63">
        <v>0</v>
      </c>
      <c r="H242" s="55">
        <v>3.89</v>
      </c>
      <c r="I242" s="59">
        <v>80</v>
      </c>
      <c r="J242" s="63">
        <v>3.8994063744444398</v>
      </c>
      <c r="K242" s="55">
        <v>0.26799988746600001</v>
      </c>
      <c r="L242" s="59">
        <v>80</v>
      </c>
      <c r="M242" s="63">
        <v>3.8994063744444398</v>
      </c>
      <c r="N242" s="66">
        <v>0.164999961853</v>
      </c>
      <c r="O242" s="59">
        <v>80</v>
      </c>
    </row>
    <row r="243" spans="2:15" x14ac:dyDescent="0.25">
      <c r="B243">
        <v>2</v>
      </c>
      <c r="C243" t="s">
        <v>3754</v>
      </c>
      <c r="D243" s="52">
        <v>20.0036727522</v>
      </c>
      <c r="E243" s="63">
        <v>1.7349858119443999</v>
      </c>
      <c r="F243" s="63">
        <v>1.8108374988889</v>
      </c>
      <c r="G243" s="63">
        <v>5.8774815833330003E-2</v>
      </c>
      <c r="H243" s="55">
        <v>3.1160000000000001</v>
      </c>
      <c r="I243" s="59">
        <v>39</v>
      </c>
      <c r="J243" s="67">
        <v>1.7349858119443999</v>
      </c>
      <c r="K243" s="66">
        <v>3.4000158309899997E-2</v>
      </c>
      <c r="L243" s="59">
        <v>39</v>
      </c>
      <c r="M243" s="67">
        <v>1.7349858119443999</v>
      </c>
      <c r="N243" s="55">
        <v>0.137000083923</v>
      </c>
      <c r="O243" s="59">
        <v>39</v>
      </c>
    </row>
    <row r="244" spans="2:15" x14ac:dyDescent="0.25">
      <c r="B244">
        <v>3</v>
      </c>
      <c r="C244" t="s">
        <v>3755</v>
      </c>
      <c r="D244" s="52">
        <v>31.751930730400002</v>
      </c>
      <c r="E244" s="63">
        <v>5.4692683911111102</v>
      </c>
      <c r="F244" s="63">
        <v>5.5595675602777801</v>
      </c>
      <c r="G244" s="63">
        <v>7.2629159444439997E-2</v>
      </c>
      <c r="H244" s="55">
        <v>6.6879999999999997</v>
      </c>
      <c r="I244" s="59">
        <v>79</v>
      </c>
      <c r="J244" s="65">
        <v>4.8055770813888898</v>
      </c>
      <c r="K244" s="55">
        <v>0.14099979400599999</v>
      </c>
      <c r="L244" s="59">
        <v>85</v>
      </c>
      <c r="M244" s="65">
        <v>4.8055770813888898</v>
      </c>
      <c r="N244" s="55">
        <v>0.16599988937400001</v>
      </c>
      <c r="O244" s="59">
        <v>85</v>
      </c>
    </row>
    <row r="245" spans="2:15" x14ac:dyDescent="0.25">
      <c r="B245">
        <v>4</v>
      </c>
      <c r="C245" t="s">
        <v>3756</v>
      </c>
      <c r="D245" s="52">
        <v>41.419287320599999</v>
      </c>
      <c r="E245" s="63">
        <v>6.24359884777778</v>
      </c>
      <c r="F245" s="63">
        <v>7.0448243686111098</v>
      </c>
      <c r="G245" s="63">
        <v>0.28418679138889003</v>
      </c>
      <c r="H245" s="55">
        <v>4.6609999999999996</v>
      </c>
      <c r="I245" s="59">
        <v>104</v>
      </c>
      <c r="J245" s="65">
        <v>5.7187611308333297</v>
      </c>
      <c r="K245" s="55">
        <v>0.29299998283399997</v>
      </c>
      <c r="L245" s="59">
        <v>102</v>
      </c>
      <c r="M245" s="65">
        <v>5.7187611308333297</v>
      </c>
      <c r="N245" s="55">
        <v>0.12699985504200001</v>
      </c>
      <c r="O245" s="59">
        <v>102</v>
      </c>
    </row>
    <row r="246" spans="2:15" x14ac:dyDescent="0.25">
      <c r="B246">
        <v>5</v>
      </c>
      <c r="C246" t="s">
        <v>3757</v>
      </c>
      <c r="D246" s="52">
        <v>53.771978663900001</v>
      </c>
      <c r="E246" s="63">
        <v>5.0433770055555902</v>
      </c>
      <c r="F246" s="63">
        <v>5.0870081136111098</v>
      </c>
      <c r="G246" s="63">
        <v>0.13797367833329999</v>
      </c>
      <c r="H246" s="55">
        <v>1.3080000000000001</v>
      </c>
      <c r="I246" s="59">
        <v>42</v>
      </c>
      <c r="J246" s="63">
        <v>5.0433770055277698</v>
      </c>
      <c r="K246" s="66">
        <v>2.3000001907300002E-2</v>
      </c>
      <c r="L246" s="59">
        <v>42</v>
      </c>
      <c r="M246" s="63">
        <v>5.0433770055277698</v>
      </c>
      <c r="N246" s="55">
        <v>8.5000038146999995E-2</v>
      </c>
      <c r="O246" s="59">
        <v>42</v>
      </c>
    </row>
    <row r="247" spans="2:15" x14ac:dyDescent="0.25">
      <c r="B247">
        <v>6</v>
      </c>
      <c r="C247" t="s">
        <v>3758</v>
      </c>
      <c r="D247" s="52">
        <v>63.557536151299999</v>
      </c>
      <c r="E247" s="64" t="s">
        <v>3763</v>
      </c>
      <c r="F247" s="64" t="s">
        <v>3763</v>
      </c>
      <c r="G247" s="64" t="s">
        <v>3763</v>
      </c>
      <c r="H247" s="55">
        <v>2.504</v>
      </c>
      <c r="I247" s="62" t="s">
        <v>3763</v>
      </c>
      <c r="J247" s="65">
        <v>7.2539553844722198</v>
      </c>
      <c r="K247" s="55">
        <v>0.13100004196199999</v>
      </c>
      <c r="L247" s="59">
        <v>78</v>
      </c>
      <c r="M247" s="65">
        <v>7.2539553844722198</v>
      </c>
      <c r="N247" s="55">
        <v>0.123000144958</v>
      </c>
      <c r="O247" s="59">
        <v>78</v>
      </c>
    </row>
    <row r="248" spans="2:15" x14ac:dyDescent="0.25">
      <c r="B248">
        <v>7</v>
      </c>
      <c r="C248" t="s">
        <v>3759</v>
      </c>
      <c r="D248" s="52">
        <v>72.345973375499995</v>
      </c>
      <c r="E248" s="63">
        <v>6.6978127330555601</v>
      </c>
      <c r="F248" s="63">
        <v>6.8885533188888903</v>
      </c>
      <c r="G248" s="63">
        <v>0.14749209666669999</v>
      </c>
      <c r="H248" s="55">
        <v>17.795000000000002</v>
      </c>
      <c r="I248" s="59">
        <v>95</v>
      </c>
      <c r="J248" s="65">
        <v>6.67997405316666</v>
      </c>
      <c r="K248" s="55">
        <v>0.289000034332</v>
      </c>
      <c r="L248" s="59">
        <v>93</v>
      </c>
      <c r="M248" s="65">
        <v>6.67997405316666</v>
      </c>
      <c r="N248" s="55">
        <v>0.15699982643099999</v>
      </c>
      <c r="O248" s="59">
        <v>93</v>
      </c>
    </row>
    <row r="249" spans="2:15" x14ac:dyDescent="0.25">
      <c r="B249">
        <v>8</v>
      </c>
      <c r="C249" t="s">
        <v>3760</v>
      </c>
      <c r="D249" s="52">
        <v>80.526190059300006</v>
      </c>
      <c r="E249" s="63">
        <v>14.567380136666699</v>
      </c>
      <c r="F249" s="63">
        <v>15.1138794419444</v>
      </c>
      <c r="G249" s="63">
        <v>0.41350356833333002</v>
      </c>
      <c r="H249" s="55">
        <v>11.247</v>
      </c>
      <c r="I249" s="59">
        <v>250</v>
      </c>
      <c r="J249" s="65">
        <v>9.9381263694166595</v>
      </c>
      <c r="K249" s="55">
        <v>0.40100002288800002</v>
      </c>
      <c r="L249" s="59">
        <v>115</v>
      </c>
      <c r="M249" s="65">
        <v>9.9381263694166595</v>
      </c>
      <c r="N249" s="55">
        <v>0.19700002670299999</v>
      </c>
      <c r="O249" s="59">
        <v>115</v>
      </c>
    </row>
    <row r="250" spans="2:15" x14ac:dyDescent="0.25">
      <c r="B250">
        <v>9</v>
      </c>
      <c r="C250" t="s">
        <v>3761</v>
      </c>
      <c r="D250" s="52">
        <v>92.220187907699994</v>
      </c>
      <c r="E250" s="63">
        <v>9.1392942161111108</v>
      </c>
      <c r="F250" s="63">
        <v>9.1587884575</v>
      </c>
      <c r="G250" s="63">
        <v>4.3600461111099997E-2</v>
      </c>
      <c r="H250" s="55">
        <v>4.96</v>
      </c>
      <c r="I250" s="59">
        <v>56</v>
      </c>
      <c r="J250" s="63">
        <v>9.1392942161111108</v>
      </c>
      <c r="K250" s="66">
        <v>0.20099997520400001</v>
      </c>
      <c r="L250" s="59">
        <v>56</v>
      </c>
      <c r="M250" s="63">
        <v>9.1392942161111108</v>
      </c>
      <c r="N250" s="55">
        <v>0.476000070572</v>
      </c>
      <c r="O250" s="59">
        <v>56</v>
      </c>
    </row>
    <row r="251" spans="2:15" x14ac:dyDescent="0.25">
      <c r="B251">
        <v>10</v>
      </c>
      <c r="C251" t="s">
        <v>3762</v>
      </c>
      <c r="D251" s="52">
        <v>100.602446323</v>
      </c>
      <c r="E251" s="63">
        <v>10.2330268011111</v>
      </c>
      <c r="F251" s="63">
        <v>10.2330268011111</v>
      </c>
      <c r="G251" s="63">
        <v>0</v>
      </c>
      <c r="H251" s="55">
        <v>4.6429999999999998</v>
      </c>
      <c r="I251" s="59">
        <v>60</v>
      </c>
      <c r="J251" s="63">
        <v>10.2330268011111</v>
      </c>
      <c r="K251" s="55">
        <v>0.25699996948199999</v>
      </c>
      <c r="L251" s="59">
        <v>60</v>
      </c>
      <c r="M251" s="63">
        <v>10.2330268011111</v>
      </c>
      <c r="N251" s="66">
        <v>0.120000123978</v>
      </c>
      <c r="O251" s="59">
        <v>60</v>
      </c>
    </row>
    <row r="252" spans="2:15" x14ac:dyDescent="0.25">
      <c r="D252" s="52"/>
      <c r="E252" s="52"/>
      <c r="F252" s="52"/>
      <c r="G252" s="52"/>
      <c r="H252" s="52"/>
      <c r="I252" s="59"/>
      <c r="J252" s="52"/>
      <c r="K252" s="52"/>
      <c r="L252" s="59"/>
      <c r="M252" s="52"/>
      <c r="N252" s="52"/>
      <c r="O252" s="5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5</vt:i4>
      </vt:variant>
    </vt:vector>
  </HeadingPairs>
  <TitlesOfParts>
    <vt:vector size="12" baseType="lpstr">
      <vt:lpstr>Sheet1</vt:lpstr>
      <vt:lpstr>Sheet5</vt:lpstr>
      <vt:lpstr>Sheet2</vt:lpstr>
      <vt:lpstr>Sheet6</vt:lpstr>
      <vt:lpstr>Sheet3</vt:lpstr>
      <vt:lpstr>Sheet4</vt:lpstr>
      <vt:lpstr>Plan1</vt:lpstr>
      <vt:lpstr>Sheet3!_15_11_2017___13.31.53</vt:lpstr>
      <vt:lpstr>Sheet4!_15_11_2017___15.18.21</vt:lpstr>
      <vt:lpstr>Sheet5!_15_11_2017___20.04.14</vt:lpstr>
      <vt:lpstr>Sheet6!_16_11_2017___08.35.21</vt:lpstr>
      <vt:lpstr>Sheet2!results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Schettert</dc:creator>
  <cp:keywords>No Restrictions</cp:keywords>
  <cp:lastModifiedBy>Eduardo</cp:lastModifiedBy>
  <dcterms:created xsi:type="dcterms:W3CDTF">2017-11-14T01:19:40Z</dcterms:created>
  <dcterms:modified xsi:type="dcterms:W3CDTF">2017-11-20T11:07:53Z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ba787b87-1320-4b0a-9bb6-ec86c43af3c3</vt:lpwstr>
  </property>
  <property fmtid="{D5CDD505-2E9C-101B-9397-08002B2CF9AE}" pid="3" name="Document Creator">
    <vt:lpwstr/>
  </property>
  <property fmtid="{D5CDD505-2E9C-101B-9397-08002B2CF9AE}" pid="4" name="Document Editor">
    <vt:lpwstr/>
  </property>
  <property fmtid="{D5CDD505-2E9C-101B-9397-08002B2CF9AE}" pid="5" name="Classification">
    <vt:lpwstr>No Restrictions</vt:lpwstr>
  </property>
  <property fmtid="{D5CDD505-2E9C-101B-9397-08002B2CF9AE}" pid="6" name="Sublabels">
    <vt:lpwstr/>
  </property>
</Properties>
</file>