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EC433065-93FD-4FD7-98DB-4AD3444E8EE9}" xr6:coauthVersionLast="47" xr6:coauthVersionMax="47" xr10:uidLastSave="{00000000-0000-0000-0000-000000000000}"/>
  <bookViews>
    <workbookView xWindow="2640" yWindow="2400" windowWidth="24240" windowHeight="11295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0" i="1" l="1"/>
  <c r="H14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6" i="2"/>
  <c r="H2" i="2"/>
  <c r="H4" i="2"/>
  <c r="H8" i="2"/>
  <c r="H10" i="2"/>
  <c r="H12" i="2"/>
  <c r="E9" i="1"/>
  <c r="H9" i="4"/>
  <c r="E8" i="1"/>
  <c r="E7" i="1"/>
  <c r="E6" i="1"/>
  <c r="H3" i="4"/>
  <c r="H4" i="4"/>
  <c r="H5" i="4"/>
  <c r="H6" i="4"/>
  <c r="H7" i="4"/>
  <c r="H8" i="4"/>
  <c r="H2" i="4"/>
  <c r="E5" i="1"/>
  <c r="E4" i="1"/>
  <c r="E3" i="1"/>
  <c r="E2" i="1"/>
</calcChain>
</file>

<file path=xl/sharedStrings.xml><?xml version="1.0" encoding="utf-8"?>
<sst xmlns="http://schemas.openxmlformats.org/spreadsheetml/2006/main" count="101" uniqueCount="72">
  <si>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</si>
  <si>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</si>
  <si>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</si>
  <si>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</si>
  <si>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</si>
  <si>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</si>
  <si>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</si>
  <si>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</si>
  <si>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</si>
  <si>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</si>
  <si>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</si>
  <si>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</si>
  <si>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</si>
  <si>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</si>
  <si>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</si>
  <si>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</si>
  <si>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</si>
  <si>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</si>
  <si>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</si>
  <si>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</si>
  <si>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</si>
  <si>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</si>
  <si>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</si>
  <si>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</si>
  <si>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</si>
  <si>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</si>
  <si>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</si>
  <si>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</si>
  <si>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</si>
  <si>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</si>
  <si>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</si>
  <si>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</si>
  <si>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</si>
  <si>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</si>
  <si>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</si>
  <si>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</si>
  <si>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</si>
  <si>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</si>
  <si>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</si>
  <si>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</si>
  <si>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Version</t>
  </si>
  <si>
    <t>Sprint</t>
  </si>
  <si>
    <t>To Do (0%)</t>
  </si>
  <si>
    <t>Done (100%)</t>
  </si>
  <si>
    <t>IN REVIEW (80%)</t>
  </si>
  <si>
    <t>WON'T DO (100%)</t>
  </si>
  <si>
    <t>STARTING (10 ~ 40%)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</si>
  <si>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</si>
  <si>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</si>
  <si>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</si>
  <si>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</si>
  <si>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</si>
  <si>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</si>
  <si>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</si>
  <si>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</si>
  <si>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</si>
  <si>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</si>
  <si>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</si>
  <si>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</si>
  <si>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</si>
  <si>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</si>
  <si>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</si>
  <si>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</si>
  <si>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 Progress</t>
  </si>
  <si>
    <t>Week</t>
  </si>
  <si>
    <t>v1.29</t>
  </si>
  <si>
    <t>W39</t>
  </si>
  <si>
    <t>In QA</t>
  </si>
  <si>
    <t>Internal Test</t>
  </si>
  <si>
    <t>In Progress (50 ~ 70%)</t>
  </si>
  <si>
    <t>y25w42</t>
  </si>
  <si>
    <t>W40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</si>
</sst>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  <font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19"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92A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TestAutomationProgress!$A$2:$A$10</c:f>
              <c:strCache>
                <c:ptCount val="9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</c:strCache>
            </c:strRef>
          </c:cat>
          <c:val>
            <c:numRef>
              <c:f>TestAutomationProgress!$B$2:$B$10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TestAutomationProgress!$A$2:$A$10</c:f>
              <c:strCache>
                <c:ptCount val="9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</c:strCache>
            </c:strRef>
          </c:cat>
          <c:val>
            <c:numRef>
              <c:f>TestAutomationProgress!$C$2:$C$10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TestAutomationProgress!$A$2:$A$10</c:f>
              <c:strCache>
                <c:ptCount val="9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</c:strCache>
            </c:strRef>
          </c:cat>
          <c:val>
            <c:numRef>
              <c:f>TestAutomationProgress!$D$2:$D$10</c:f>
              <c:numCache>
                <c:formatCode>General</c:formatCode>
                <c:ptCount val="9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  <c:pt idx="7">
                  <c:v>220</c:v>
                </c:pt>
                <c:pt idx="8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'Humi-TestResult'!$B$2:$B$9</c:f>
              <c:numCache>
                <c:formatCode>General</c:formatCode>
                <c:ptCount val="8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  <c:pt idx="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'Humi-TestResult'!$D$2:$D$9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'Humi-TestResult'!$E$2:$E$9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'Humi-TestResult'!$F$2:$F$9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'Humi-TestResult'!$A$2:$A$9</c:f>
              <c:strCache>
                <c:ptCount val="8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</c:strCache>
            </c:strRef>
          </c:cat>
          <c:val>
            <c:numRef>
              <c:f>'Humi-TestResult'!$H$2:$H$9</c:f>
              <c:numCache>
                <c:formatCode>General</c:formatCode>
                <c:ptCount val="8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  <c:pt idx="7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'SOVA-TestResult'!$B$2:$B$14</c:f>
              <c:numCache>
                <c:formatCode>General</c:formatCode>
                <c:ptCount val="13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  <c:pt idx="1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'SOVA-TestResult'!$C$2:$C$14</c:f>
              <c:numCache>
                <c:formatCode>General</c:formatCode>
                <c:ptCount val="13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'SOVA-TestResult'!$D$2:$D$14</c:f>
              <c:numCache>
                <c:formatCode>General</c:formatCode>
                <c:ptCount val="13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'SOVA-TestResult'!$E$2:$E$14</c:f>
              <c:numCache>
                <c:formatCode>General</c:formatCode>
                <c:ptCount val="13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7472959"/>
        <c:axId val="1167191519"/>
      </c:barChart>
      <c:lineChart>
        <c:grouping val="standard"/>
        <c:varyColors val="0"/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'SOVA-TestResult'!$F$2:$F$14</c:f>
              <c:numCache>
                <c:formatCode>General</c:formatCode>
                <c:ptCount val="13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'SOVA-TestResult'!$G$2:$G$14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ser>
          <c:idx val="6"/>
          <c:order val="6"/>
          <c:tx>
            <c:strRef>
              <c:f>'SOVA-TestResult'!$H$1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'SOVA-TestResult'!$A$2:$A$14</c:f>
              <c:strCache>
                <c:ptCount val="13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</c:strCache>
            </c:strRef>
          </c:cat>
          <c:val>
            <c:numRef>
              <c:f>'SOVA-TestResult'!$H$2:$H$14</c:f>
              <c:numCache>
                <c:formatCode>General</c:formatCode>
                <c:ptCount val="13"/>
                <c:pt idx="0">
                  <c:v>54</c:v>
                </c:pt>
                <c:pt idx="2">
                  <c:v>54</c:v>
                </c:pt>
                <c:pt idx="4">
                  <c:v>67</c:v>
                </c:pt>
                <c:pt idx="6">
                  <c:v>90</c:v>
                </c:pt>
                <c:pt idx="8">
                  <c:v>145</c:v>
                </c:pt>
                <c:pt idx="10">
                  <c:v>161</c:v>
                </c:pt>
                <c:pt idx="1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50E-8791-12BF163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72959"/>
        <c:axId val="1167191519"/>
      </c:line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'Humi-BugTrend'!$B$2:$B$19</c:f>
              <c:numCache>
                <c:formatCode>General</c:formatCode>
                <c:ptCount val="1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8</c:v>
                </c:pt>
                <c:pt idx="5">
                  <c:v>34</c:v>
                </c:pt>
                <c:pt idx="6">
                  <c:v>32</c:v>
                </c:pt>
                <c:pt idx="7">
                  <c:v>16</c:v>
                </c:pt>
                <c:pt idx="8">
                  <c:v>18</c:v>
                </c:pt>
                <c:pt idx="9">
                  <c:v>7</c:v>
                </c:pt>
                <c:pt idx="10">
                  <c:v>19</c:v>
                </c:pt>
                <c:pt idx="11">
                  <c:v>20</c:v>
                </c:pt>
                <c:pt idx="12">
                  <c:v>26</c:v>
                </c:pt>
                <c:pt idx="13">
                  <c:v>20</c:v>
                </c:pt>
                <c:pt idx="14">
                  <c:v>11</c:v>
                </c:pt>
                <c:pt idx="15">
                  <c:v>11</c:v>
                </c:pt>
                <c:pt idx="16">
                  <c:v>16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In QA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Internal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ser>
          <c:idx val="5"/>
          <c:order val="5"/>
          <c:tx>
            <c:strRef>
              <c:f>'Humi-BugTrend'!$G$1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'Humi-BugTrend'!$G$2:$G$19</c:f>
              <c:numCache>
                <c:formatCode>General</c:formatCode>
                <c:ptCount val="18"/>
                <c:pt idx="0">
                  <c:v>11</c:v>
                </c:pt>
                <c:pt idx="1">
                  <c:v>59</c:v>
                </c:pt>
                <c:pt idx="2">
                  <c:v>96</c:v>
                </c:pt>
                <c:pt idx="3">
                  <c:v>87</c:v>
                </c:pt>
                <c:pt idx="4">
                  <c:v>58</c:v>
                </c:pt>
                <c:pt idx="5">
                  <c:v>159</c:v>
                </c:pt>
                <c:pt idx="6">
                  <c:v>153</c:v>
                </c:pt>
                <c:pt idx="7">
                  <c:v>75</c:v>
                </c:pt>
                <c:pt idx="8">
                  <c:v>58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25</c:v>
                </c:pt>
                <c:pt idx="13">
                  <c:v>48</c:v>
                </c:pt>
                <c:pt idx="14">
                  <c:v>37</c:v>
                </c:pt>
                <c:pt idx="15">
                  <c:v>27</c:v>
                </c:pt>
                <c:pt idx="16">
                  <c:v>18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D16-B4F6-2327529C3DB3}"/>
            </c:ext>
          </c:extLst>
        </c:ser>
        <c:ser>
          <c:idx val="6"/>
          <c:order val="6"/>
          <c:tx>
            <c:strRef>
              <c:f>'Humi-BugTrend'!$H$1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'Humi-BugTrend'!$A$2:$A$19</c:f>
              <c:strCache>
                <c:ptCount val="18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</c:strCache>
            </c:strRef>
          </c:cat>
          <c:val>
            <c:numRef>
              <c:f>'Humi-BugTrend'!$H$2:$H$19</c:f>
              <c:numCache>
                <c:formatCode>General</c:formatCode>
                <c:ptCount val="18"/>
                <c:pt idx="0">
                  <c:v>13</c:v>
                </c:pt>
                <c:pt idx="1">
                  <c:v>66</c:v>
                </c:pt>
                <c:pt idx="2">
                  <c:v>103</c:v>
                </c:pt>
                <c:pt idx="3">
                  <c:v>101</c:v>
                </c:pt>
                <c:pt idx="4">
                  <c:v>66</c:v>
                </c:pt>
                <c:pt idx="5">
                  <c:v>193</c:v>
                </c:pt>
                <c:pt idx="6">
                  <c:v>185</c:v>
                </c:pt>
                <c:pt idx="7">
                  <c:v>91</c:v>
                </c:pt>
                <c:pt idx="8">
                  <c:v>77</c:v>
                </c:pt>
                <c:pt idx="9">
                  <c:v>53</c:v>
                </c:pt>
                <c:pt idx="10">
                  <c:v>62</c:v>
                </c:pt>
                <c:pt idx="11">
                  <c:v>51</c:v>
                </c:pt>
                <c:pt idx="12">
                  <c:v>51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36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D16-B4F6-2327529C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Progress (50 ~ 70%)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'SOVA-BugTrend'!$F$2:$F$17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55</c:v>
                </c:pt>
                <c:pt idx="7">
                  <c:v>35</c:v>
                </c:pt>
                <c:pt idx="8">
                  <c:v>39</c:v>
                </c:pt>
                <c:pt idx="9">
                  <c:v>39</c:v>
                </c:pt>
                <c:pt idx="10">
                  <c:v>45</c:v>
                </c:pt>
                <c:pt idx="11">
                  <c:v>17</c:v>
                </c:pt>
                <c:pt idx="12">
                  <c:v>25</c:v>
                </c:pt>
                <c:pt idx="13">
                  <c:v>42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ser>
          <c:idx val="5"/>
          <c:order val="5"/>
          <c:tx>
            <c:strRef>
              <c:f>'SOVA-BugTrend'!$G$1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'SOVA-BugTrend'!$G$2:$G$17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48B-9495-5C7B740944E9}"/>
            </c:ext>
          </c:extLst>
        </c:ser>
        <c:ser>
          <c:idx val="6"/>
          <c:order val="6"/>
          <c:tx>
            <c:strRef>
              <c:f>'SOVA-BugTrend'!$H$1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'SOVA-BugTrend'!$H$2:$H$17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59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53</c:v>
                </c:pt>
                <c:pt idx="11">
                  <c:v>20</c:v>
                </c:pt>
                <c:pt idx="12">
                  <c:v>32</c:v>
                </c:pt>
                <c:pt idx="13">
                  <c:v>53</c:v>
                </c:pt>
                <c:pt idx="14">
                  <c:v>19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534-BBE6-84C693F6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66673</xdr:rowOff>
    </xdr:from>
    <xdr:to>
      <xdr:col>8</xdr:col>
      <xdr:colOff>38100</xdr:colOff>
      <xdr:row>46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9525</xdr:rowOff>
    </xdr:from>
    <xdr:to>
      <xdr:col>6</xdr:col>
      <xdr:colOff>1057275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22037</xdr:rowOff>
    </xdr:from>
    <xdr:to>
      <xdr:col>6</xdr:col>
      <xdr:colOff>1028700</xdr:colOff>
      <xdr:row>43</xdr:row>
      <xdr:rowOff>174437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57150</xdr:rowOff>
    </xdr:from>
    <xdr:to>
      <xdr:col>8</xdr:col>
      <xdr:colOff>333375</xdr:colOff>
      <xdr:row>49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20</xdr:row>
      <xdr:rowOff>3175</xdr:rowOff>
    </xdr:from>
    <xdr:to>
      <xdr:col>7</xdr:col>
      <xdr:colOff>295275</xdr:colOff>
      <xdr:row>49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49CE-F107-4F66-9A7B-4594AB1D83D9}" name="Table2" displayName="Table2" ref="A1:E10" totalsRowShown="0" headerRowDxfId="18">
  <autoFilter ref="A1:E10" xr:uid="{423949CE-F107-4F66-9A7B-4594AB1D83D9}"/>
  <tableColumns count="5">
    <tableColumn id="1" xr3:uid="{F25F0D34-0297-4771-8BBB-350BCDD85D46}" name="Week"/>
    <tableColumn id="2" xr3:uid="{39CFCD12-3130-47A8-A140-DBF602F1743D}" name="Done"/>
    <tableColumn id="3" xr3:uid="{D3E7F733-4867-4C24-B87C-F816735DED78}" name="In Review/Progress"/>
    <tableColumn id="4" xr3:uid="{5A6545FA-F961-4A11-B767-C7EA402E5E5A}" name="TODO (P1)"/>
    <tableColumn id="5" xr3:uid="{AA46DC09-2F2B-4052-AB45-826AC56CB7B5}" name="Total">
      <calculatedColumnFormula>SUM(B2:D2)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9" totalsRowShown="0" headerRowDxfId="17">
  <autoFilter ref="A1:H9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H14" totalsRowShown="0" headerRowDxfId="16">
  <autoFilter ref="A1:H14" xr:uid="{E31F3BE9-C534-4A83-AA30-CE297DF28DB5}"/>
  <tableColumns count="8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  <tableColumn id="8" xr3:uid="{9EDBB1BE-19AD-4F52-9FAF-1ED9F6FC2EBD}" name="Total" dataDxfId="15">
      <calculatedColumnFormula>SUM(Table3[[#This Row],[Passed]:[Untested]])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H19" totalsRowShown="0" headerRowDxfId="14">
  <autoFilter ref="A1:H19" xr:uid="{E4AD0B7A-EC5B-4838-AC2B-8475A3B6644B}"/>
  <tableColumns count="8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5" xr3:uid="{52258D92-71B9-4E63-A3AA-5ABE6B4F3D23}" name="In Review"/>
    <tableColumn id="4" xr3:uid="{C5EE39F3-E9DF-4F2E-9576-6DDB97E21DB3}" name="In QA"/>
    <tableColumn id="6" xr3:uid="{CC106112-C63E-4AA5-9AAA-D0A99983E0DD}" name="Internal Test"/>
    <tableColumn id="7" xr3:uid="{C69EECCF-E5E5-4372-B171-2B35FE10B60D}" name="Done"/>
    <tableColumn id="8" xr3:uid="{C7A900BC-8967-4049-AE22-7F9EDE21E913}" name="Total" dataDxfId="13">
      <calculatedColumnFormula>SUM(Table7[[#This Row],[To Do]:[Done]])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H17" totalsRowShown="0" headerRowDxfId="0" dataDxfId="2" headerRowBorderDxfId="11" tableBorderDxfId="12" totalsRowBorderDxfId="10" dataCellStyle="Hyperlink">
  <autoFilter ref="A1:H17" xr:uid="{108F5145-A108-41DB-B2C3-516BE7C86923}"/>
  <tableColumns count="8">
    <tableColumn id="1" xr3:uid="{5BE08AE0-E0B5-4B46-9423-456B88C2D9BC}" name="Sprint" dataDxfId="9"/>
    <tableColumn id="2" xr3:uid="{030F9647-4FC0-4C7E-9B3A-AB099CC59EBA}" name="To Do (0%)" dataDxfId="8" dataCellStyle="Hyperlink"/>
    <tableColumn id="3" xr3:uid="{7D2923F3-E2CF-4FD9-A7A5-68C36BB95591}" name="STARTING (10 ~ 40%)" dataDxfId="7" dataCellStyle="Hyperlink"/>
    <tableColumn id="4" xr3:uid="{48FB5317-7F3B-4F74-B244-5A49C7749EBD}" name="In Progress (50 ~ 70%)" dataDxfId="6" dataCellStyle="Hyperlink"/>
    <tableColumn id="5" xr3:uid="{86F5CCB5-C4C2-4C36-935A-657F085500B1}" name="IN REVIEW (80%)" dataDxfId="5" dataCellStyle="Hyperlink"/>
    <tableColumn id="6" xr3:uid="{33C9BCE6-D9EB-4032-9B0A-DDD9A4051A2D}" name="Done (100%)" dataDxfId="4" dataCellStyle="Hyperlink"/>
    <tableColumn id="8" xr3:uid="{D624FC89-A88E-45AC-9D22-66D66702B8C5}" name="WON'T DO (100%)" dataDxfId="1" dataCellStyle="Hyperlink"/>
    <tableColumn id="7" xr3:uid="{EFEEB7EC-E2D1-40EA-B265-A558311E5D30}" name="Total" dataDxfId="3" dataCellStyle="Hyperlink">
      <calculatedColumnFormula>SUM(Table5[[#This Row],[To Do (0%)]:[WON''T DO (100%)]])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2882+AND+status+%3D+%22In+Progress+%2850+%7E+70%25%29%22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3213+AND+status+%3D+%22In+Progress+%2850+%7E+7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11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2618+AND+status+%3D+%22In+Progress+%2850+%7E+7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2619+AND+status+%3D+%22In+Progress+%2850+%7E+7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3246+AND+status+%3D+%22Done+%28100%25%29%22" TargetMode="External"/><Relationship Id="rId5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95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2156+AND+status+%3D+%22In+Progress+%2850+%7E+7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2157+AND+status+%3D+%22In+Progress+%2850+%7E+70%25%29%22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80" Type="http://schemas.openxmlformats.org/officeDocument/2006/relationships/hyperlink" Target="https://xrspace.atlassian.net/issues/?jql=created+%3E%3D+2025-01-01+AND+created+%3C%3D+2025-12-31+AND+type+%3D+Bug+AND+project+%3D+SOVA+AND+Sprint+%3D+3246+AND+status+%3D+%22IN+REVIEW+%288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1498+AND+status+%3D+%22In+Progress+%2850+%7E+7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499+AND+status+%3D+%22In+Progress+%2850+%7E+7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20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91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96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1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1496+AND+status+%3D+%22In+Progress+%2850+%7E+7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1497+AND+status+%3D+%22In+Progress+%2850+%7E+70%25%29%22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10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3245+AND+status+%3D+%22In+Progress+%2850+%7E+7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3246+AND+status+%3D+%22In+Progress+%2850+%7E+70%25%29%2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3246+AND+status+%3D+%22STARTING+%2810+%7E+4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94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99" Type="http://schemas.openxmlformats.org/officeDocument/2006/relationships/printerSettings" Target="../printerSettings/printerSettings3.bin"/><Relationship Id="rId101" Type="http://schemas.openxmlformats.org/officeDocument/2006/relationships/table" Target="../tables/table5.xml"/><Relationship Id="rId4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1463+AND+status+%3D+%22In+Progress+%2850+%7E+7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1466+AND+status+%3D+%22In+Progress+%2850+%7E+70%25%29%22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97" Type="http://schemas.openxmlformats.org/officeDocument/2006/relationships/hyperlink" Target="https://xrspace.atlassian.net/issues/?jql=created+%3E%3D+2025-01-01+AND+created+%3C%3D+2025-12-31+AND+type+%3D+Bug+AND+project+%3D+SOVA+AND+Sprint+%3D+3246+AND+status+%3D+%22WON%27T+DO+%28100%25%29%22" TargetMode="External"/><Relationship Id="rId7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92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2" Type="http://schemas.openxmlformats.org/officeDocument/2006/relationships/hyperlink" Target="https://xrspace.atlassian.net/issues/?jql=created+%3E%3D+2025-01-01+AND+created+%3C%3D+2025-12-31+AND+type+%3D+Bug+AND+project+%3D+SOVA+AND+Sprint+%3D+869+AND+status+%3D+%22In+Progress+%2850+%7E+7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61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3246+AND+status+%3D+%22To+Do+%280%25%29%22" TargetMode="External"/><Relationship Id="rId100" Type="http://schemas.openxmlformats.org/officeDocument/2006/relationships/drawing" Target="../drawings/drawing5.xml"/><Relationship Id="rId8" Type="http://schemas.openxmlformats.org/officeDocument/2006/relationships/hyperlink" Target="https://xrspace.atlassian.net/issues/?jql=created+%3E%3D+2025-01-01+AND+created+%3C%3D+2025-12-31+AND+type+%3D+Bug+AND+project+%3D+SOVA+AND+Sprint+%3D+1397+AND+status+%3D+%22In+Progress+%2850+%7E+7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93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98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3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15"/>
  <sheetViews>
    <sheetView tabSelected="1" zoomScaleNormal="100" workbookViewId="0">
      <selection activeCell="J10" sqref="J10"/>
    </sheetView>
  </sheetViews>
  <sheetFormatPr defaultColWidth="11.5546875" defaultRowHeight="15"/>
  <cols>
    <col min="1" max="1" width="8.77734375" customWidth="1"/>
    <col min="2" max="2" width="15.77734375" customWidth="1"/>
    <col min="3" max="3" width="18.88671875" customWidth="1"/>
    <col min="4" max="5" width="15.77734375" customWidth="1"/>
  </cols>
  <sheetData>
    <row r="1" spans="1:5" ht="20.100000000000001" customHeight="1">
      <c r="A1" s="1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SUM(B2:D2)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 t="shared" ref="E3:E8" si="0">SUM(B3:D3)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 t="shared" si="0"/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 t="shared" si="0"/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 t="shared" si="0"/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 t="shared" si="0"/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 t="shared" si="0"/>
        <v>248</v>
      </c>
    </row>
    <row r="9" spans="1:5" ht="20.100000000000001" customHeight="1">
      <c r="A9" t="s">
        <v>66</v>
      </c>
      <c r="B9">
        <v>15</v>
      </c>
      <c r="C9">
        <v>13</v>
      </c>
      <c r="D9">
        <v>220</v>
      </c>
      <c r="E9">
        <f>SUM(B9:D9)</f>
        <v>248</v>
      </c>
    </row>
    <row r="10" spans="1:5" ht="20.100000000000001" customHeight="1">
      <c r="A10" t="s">
        <v>71</v>
      </c>
      <c r="B10">
        <v>15</v>
      </c>
      <c r="C10">
        <v>14</v>
      </c>
      <c r="D10">
        <v>219</v>
      </c>
      <c r="E10">
        <f>SUM(B10:D10)</f>
        <v>248</v>
      </c>
    </row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9"/>
  <sheetViews>
    <sheetView zoomScaleNormal="100" workbookViewId="0">
      <selection activeCell="J26" sqref="J26"/>
    </sheetView>
  </sheetViews>
  <sheetFormatPr defaultColWidth="11.5546875" defaultRowHeight="15"/>
  <cols>
    <col min="1" max="8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t="s">
        <v>11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0.100000000000001" customHeight="1">
      <c r="A3" t="s">
        <v>12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0.100000000000001" customHeight="1">
      <c r="A4" t="s">
        <v>13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0.100000000000001" customHeight="1">
      <c r="A5" t="s">
        <v>14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0.100000000000001" customHeight="1">
      <c r="A6" t="s">
        <v>15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0.100000000000001" customHeight="1">
      <c r="A7" t="s">
        <v>16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0.100000000000001" customHeight="1">
      <c r="A8" t="s">
        <v>17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  <row r="9" spans="1:8" ht="20.100000000000001" customHeight="1">
      <c r="A9" t="s">
        <v>65</v>
      </c>
      <c r="B9">
        <v>1399</v>
      </c>
      <c r="C9">
        <v>0</v>
      </c>
      <c r="D9">
        <v>1</v>
      </c>
      <c r="E9">
        <v>0</v>
      </c>
      <c r="F9">
        <v>0</v>
      </c>
      <c r="G9">
        <v>1</v>
      </c>
      <c r="H9">
        <f>SUM(B9:G9)</f>
        <v>1401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H14"/>
  <sheetViews>
    <sheetView zoomScaleNormal="100" workbookViewId="0">
      <selection activeCell="K13" sqref="K13"/>
    </sheetView>
  </sheetViews>
  <sheetFormatPr defaultColWidth="11.5546875" defaultRowHeight="15"/>
  <cols>
    <col min="1" max="7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s="3" t="s">
        <v>23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  <c r="H2">
        <f>SUM(Table3[[#This Row],[Passed]:[Untested]])</f>
        <v>54</v>
      </c>
    </row>
    <row r="3" spans="1:8" ht="20.100000000000001" customHeight="1">
      <c r="A3" s="3" t="s">
        <v>24</v>
      </c>
    </row>
    <row r="4" spans="1:8" ht="20.100000000000001" customHeight="1">
      <c r="A4" s="3" t="s">
        <v>25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  <c r="H4">
        <f>SUM(Table3[[#This Row],[Passed]:[Untested]])</f>
        <v>54</v>
      </c>
    </row>
    <row r="5" spans="1:8" ht="20.100000000000001" customHeight="1">
      <c r="A5" s="3" t="s">
        <v>26</v>
      </c>
    </row>
    <row r="6" spans="1:8" ht="20.100000000000001" customHeight="1">
      <c r="A6" s="3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  <c r="H6">
        <f>SUM(Table3[[#This Row],[Passed]:[Untested]])</f>
        <v>67</v>
      </c>
    </row>
    <row r="7" spans="1:8" ht="20.100000000000001" customHeight="1">
      <c r="A7" s="3" t="s">
        <v>2</v>
      </c>
    </row>
    <row r="8" spans="1:8" ht="20.100000000000001" customHeight="1">
      <c r="A8" s="3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  <c r="H8">
        <f>SUM(Table3[[#This Row],[Passed]:[Untested]])</f>
        <v>90</v>
      </c>
    </row>
    <row r="9" spans="1:8" ht="20.100000000000001" customHeight="1">
      <c r="A9" s="3" t="s">
        <v>4</v>
      </c>
    </row>
    <row r="10" spans="1:8" ht="20.100000000000001" customHeight="1">
      <c r="A10" s="3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  <c r="H10">
        <f>SUM(Table3[[#This Row],[Passed]:[Untested]])</f>
        <v>145</v>
      </c>
    </row>
    <row r="11" spans="1:8" ht="20.100000000000001" customHeight="1">
      <c r="A11" s="3" t="s">
        <v>9</v>
      </c>
    </row>
    <row r="12" spans="1:8" ht="20.100000000000001" customHeight="1">
      <c r="A12" s="3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  <c r="H12">
        <f>SUM(Table3[[#This Row],[Passed]:[Untested]])</f>
        <v>161</v>
      </c>
    </row>
    <row r="13" spans="1:8" ht="20.100000000000001" customHeight="1">
      <c r="A13" s="3" t="s">
        <v>66</v>
      </c>
    </row>
    <row r="14" spans="1:8">
      <c r="A14" s="3" t="s">
        <v>71</v>
      </c>
      <c r="B14" s="10">
        <v>148</v>
      </c>
      <c r="C14" s="10">
        <v>1</v>
      </c>
      <c r="D14" s="10">
        <v>15</v>
      </c>
      <c r="E14" s="10">
        <v>2</v>
      </c>
      <c r="F14" s="10">
        <v>1</v>
      </c>
      <c r="G14" s="10">
        <v>0</v>
      </c>
      <c r="H14" s="11">
        <f>SUM(Table3[[#This Row],[Passed]:[Untested]])</f>
        <v>167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H19"/>
  <sheetViews>
    <sheetView zoomScaleNormal="100" workbookViewId="0">
      <selection activeCell="I1" sqref="I1:I1048576"/>
    </sheetView>
  </sheetViews>
  <sheetFormatPr defaultColWidth="11.5546875" defaultRowHeight="15"/>
  <cols>
    <col min="1" max="1" width="9" customWidth="1"/>
    <col min="2" max="2" width="15.77734375" customWidth="1"/>
    <col min="3" max="4" width="17.21875" customWidth="1"/>
    <col min="5" max="5" width="15.88671875" customWidth="1"/>
    <col min="6" max="6" width="15" customWidth="1"/>
    <col min="7" max="7" width="14.33203125" customWidth="1"/>
    <col min="8" max="8" width="15.44140625" customWidth="1"/>
  </cols>
  <sheetData>
    <row r="1" spans="1:8">
      <c r="A1" s="3" t="s">
        <v>40</v>
      </c>
      <c r="B1" s="3" t="s">
        <v>29</v>
      </c>
      <c r="C1" s="3" t="s">
        <v>63</v>
      </c>
      <c r="D1" s="3" t="s">
        <v>28</v>
      </c>
      <c r="E1" s="3" t="s">
        <v>67</v>
      </c>
      <c r="F1" s="3" t="s">
        <v>68</v>
      </c>
      <c r="G1" s="3" t="s">
        <v>5</v>
      </c>
      <c r="H1" s="3" t="s">
        <v>7</v>
      </c>
    </row>
    <row r="2" spans="1:8">
      <c r="A2" t="s">
        <v>30</v>
      </c>
      <c r="B2">
        <v>2</v>
      </c>
      <c r="C2">
        <v>0</v>
      </c>
      <c r="D2">
        <v>0</v>
      </c>
      <c r="E2">
        <v>0</v>
      </c>
      <c r="F2">
        <v>0</v>
      </c>
      <c r="G2">
        <v>11</v>
      </c>
      <c r="H2">
        <f>SUM(Table7[[#This Row],[To Do]:[Done]])</f>
        <v>13</v>
      </c>
    </row>
    <row r="3" spans="1:8">
      <c r="A3" t="s">
        <v>31</v>
      </c>
      <c r="B3">
        <v>7</v>
      </c>
      <c r="C3">
        <v>0</v>
      </c>
      <c r="D3">
        <v>0</v>
      </c>
      <c r="E3">
        <v>0</v>
      </c>
      <c r="F3">
        <v>0</v>
      </c>
      <c r="G3">
        <v>59</v>
      </c>
      <c r="H3">
        <f>SUM(Table7[[#This Row],[To Do]:[Done]])</f>
        <v>66</v>
      </c>
    </row>
    <row r="4" spans="1:8">
      <c r="A4" t="s">
        <v>32</v>
      </c>
      <c r="B4">
        <v>7</v>
      </c>
      <c r="C4">
        <v>0</v>
      </c>
      <c r="D4">
        <v>0</v>
      </c>
      <c r="E4">
        <v>0</v>
      </c>
      <c r="F4">
        <v>0</v>
      </c>
      <c r="G4">
        <v>96</v>
      </c>
      <c r="H4">
        <f>SUM(Table7[[#This Row],[To Do]:[Done]])</f>
        <v>103</v>
      </c>
    </row>
    <row r="5" spans="1:8">
      <c r="A5" t="s">
        <v>33</v>
      </c>
      <c r="B5">
        <v>14</v>
      </c>
      <c r="C5">
        <v>0</v>
      </c>
      <c r="D5">
        <v>0</v>
      </c>
      <c r="E5">
        <v>0</v>
      </c>
      <c r="F5">
        <v>0</v>
      </c>
      <c r="G5">
        <v>87</v>
      </c>
      <c r="H5">
        <f>SUM(Table7[[#This Row],[To Do]:[Done]])</f>
        <v>101</v>
      </c>
    </row>
    <row r="6" spans="1:8">
      <c r="A6" t="s">
        <v>34</v>
      </c>
      <c r="B6">
        <v>8</v>
      </c>
      <c r="C6">
        <v>0</v>
      </c>
      <c r="D6">
        <v>0</v>
      </c>
      <c r="E6">
        <v>0</v>
      </c>
      <c r="F6">
        <v>0</v>
      </c>
      <c r="G6">
        <v>58</v>
      </c>
      <c r="H6">
        <f>SUM(Table7[[#This Row],[To Do]:[Done]])</f>
        <v>66</v>
      </c>
    </row>
    <row r="7" spans="1:8">
      <c r="A7" t="s">
        <v>35</v>
      </c>
      <c r="B7">
        <v>34</v>
      </c>
      <c r="C7">
        <v>0</v>
      </c>
      <c r="D7">
        <v>0</v>
      </c>
      <c r="E7">
        <v>0</v>
      </c>
      <c r="F7">
        <v>0</v>
      </c>
      <c r="G7">
        <v>159</v>
      </c>
      <c r="H7">
        <f>SUM(Table7[[#This Row],[To Do]:[Done]])</f>
        <v>193</v>
      </c>
    </row>
    <row r="8" spans="1:8">
      <c r="A8" t="s">
        <v>36</v>
      </c>
      <c r="B8">
        <v>32</v>
      </c>
      <c r="C8">
        <v>0</v>
      </c>
      <c r="D8">
        <v>0</v>
      </c>
      <c r="E8">
        <v>0</v>
      </c>
      <c r="F8">
        <v>0</v>
      </c>
      <c r="G8">
        <v>153</v>
      </c>
      <c r="H8">
        <f>SUM(Table7[[#This Row],[To Do]:[Done]])</f>
        <v>185</v>
      </c>
    </row>
    <row r="9" spans="1:8">
      <c r="A9" t="s">
        <v>37</v>
      </c>
      <c r="B9">
        <v>16</v>
      </c>
      <c r="C9">
        <v>0</v>
      </c>
      <c r="D9">
        <v>0</v>
      </c>
      <c r="E9">
        <v>0</v>
      </c>
      <c r="F9">
        <v>0</v>
      </c>
      <c r="G9">
        <v>75</v>
      </c>
      <c r="H9">
        <f>SUM(Table7[[#This Row],[To Do]:[Done]])</f>
        <v>91</v>
      </c>
    </row>
    <row r="10" spans="1:8">
      <c r="A10" t="s">
        <v>38</v>
      </c>
      <c r="B10">
        <v>18</v>
      </c>
      <c r="C10">
        <v>0</v>
      </c>
      <c r="D10">
        <v>1</v>
      </c>
      <c r="E10">
        <v>0</v>
      </c>
      <c r="F10">
        <v>0</v>
      </c>
      <c r="G10">
        <v>58</v>
      </c>
      <c r="H10">
        <f>SUM(Table7[[#This Row],[To Do]:[Done]])</f>
        <v>77</v>
      </c>
    </row>
    <row r="11" spans="1:8">
      <c r="A11" t="s">
        <v>39</v>
      </c>
      <c r="B11">
        <v>7</v>
      </c>
      <c r="C11">
        <v>0</v>
      </c>
      <c r="D11">
        <v>0</v>
      </c>
      <c r="E11">
        <v>0</v>
      </c>
      <c r="F11">
        <v>0</v>
      </c>
      <c r="G11">
        <v>46</v>
      </c>
      <c r="H11">
        <f>SUM(Table7[[#This Row],[To Do]:[Done]])</f>
        <v>53</v>
      </c>
    </row>
    <row r="12" spans="1:8">
      <c r="A12" t="s">
        <v>11</v>
      </c>
      <c r="B12">
        <v>19</v>
      </c>
      <c r="C12">
        <v>0</v>
      </c>
      <c r="D12">
        <v>2</v>
      </c>
      <c r="E12">
        <v>0</v>
      </c>
      <c r="F12">
        <v>0</v>
      </c>
      <c r="G12">
        <v>41</v>
      </c>
      <c r="H12">
        <f>SUM(Table7[[#This Row],[To Do]:[Done]])</f>
        <v>62</v>
      </c>
    </row>
    <row r="13" spans="1:8">
      <c r="A13" t="s">
        <v>12</v>
      </c>
      <c r="B13">
        <v>20</v>
      </c>
      <c r="C13">
        <v>0</v>
      </c>
      <c r="D13">
        <v>2</v>
      </c>
      <c r="E13">
        <v>0</v>
      </c>
      <c r="F13">
        <v>0</v>
      </c>
      <c r="G13">
        <v>29</v>
      </c>
      <c r="H13">
        <f>SUM(Table7[[#This Row],[To Do]:[Done]])</f>
        <v>51</v>
      </c>
    </row>
    <row r="14" spans="1:8">
      <c r="A14" t="s">
        <v>13</v>
      </c>
      <c r="B14">
        <v>26</v>
      </c>
      <c r="C14">
        <v>0</v>
      </c>
      <c r="D14">
        <v>0</v>
      </c>
      <c r="E14">
        <v>0</v>
      </c>
      <c r="F14">
        <v>0</v>
      </c>
      <c r="G14">
        <v>25</v>
      </c>
      <c r="H14">
        <f>SUM(Table7[[#This Row],[To Do]:[Done]])</f>
        <v>51</v>
      </c>
    </row>
    <row r="15" spans="1:8">
      <c r="A15" t="s">
        <v>14</v>
      </c>
      <c r="B15">
        <v>20</v>
      </c>
      <c r="C15">
        <v>0</v>
      </c>
      <c r="D15">
        <v>1</v>
      </c>
      <c r="E15">
        <v>1</v>
      </c>
      <c r="F15">
        <v>0</v>
      </c>
      <c r="G15">
        <v>48</v>
      </c>
      <c r="H15">
        <f>SUM(Table7[[#This Row],[To Do]:[Done]])</f>
        <v>70</v>
      </c>
    </row>
    <row r="16" spans="1:8">
      <c r="A16" t="s">
        <v>15</v>
      </c>
      <c r="B16">
        <v>11</v>
      </c>
      <c r="C16">
        <v>0</v>
      </c>
      <c r="D16">
        <v>0</v>
      </c>
      <c r="E16">
        <v>0</v>
      </c>
      <c r="F16">
        <v>0</v>
      </c>
      <c r="G16">
        <v>37</v>
      </c>
      <c r="H16">
        <f>SUM(Table7[[#This Row],[To Do]:[Done]])</f>
        <v>48</v>
      </c>
    </row>
    <row r="17" spans="1:8">
      <c r="A17" t="s">
        <v>16</v>
      </c>
      <c r="B17">
        <v>11</v>
      </c>
      <c r="C17">
        <v>0</v>
      </c>
      <c r="D17">
        <v>0</v>
      </c>
      <c r="E17">
        <v>0</v>
      </c>
      <c r="F17">
        <v>0</v>
      </c>
      <c r="G17">
        <v>27</v>
      </c>
      <c r="H17">
        <f>SUM(Table7[[#This Row],[To Do]:[Done]])</f>
        <v>38</v>
      </c>
    </row>
    <row r="18" spans="1:8">
      <c r="A18" t="s">
        <v>17</v>
      </c>
      <c r="B18">
        <v>16</v>
      </c>
      <c r="C18">
        <v>1</v>
      </c>
      <c r="D18">
        <v>0</v>
      </c>
      <c r="E18">
        <v>0</v>
      </c>
      <c r="F18">
        <v>1</v>
      </c>
      <c r="G18">
        <v>18</v>
      </c>
      <c r="H18">
        <f>SUM(Table7[[#This Row],[To Do]:[Done]])</f>
        <v>36</v>
      </c>
    </row>
    <row r="19" spans="1:8">
      <c r="A19" t="s">
        <v>65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f>SUM(Table7[[#This Row],[To Do]:[Done]])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H17"/>
  <sheetViews>
    <sheetView zoomScaleNormal="100" workbookViewId="0">
      <selection activeCell="H2" sqref="H2:H17"/>
    </sheetView>
  </sheetViews>
  <sheetFormatPr defaultColWidth="11.5546875" defaultRowHeight="15"/>
  <cols>
    <col min="1" max="1" width="18.21875" customWidth="1"/>
    <col min="2" max="2" width="14.44140625" customWidth="1"/>
    <col min="3" max="3" width="23.21875" customWidth="1"/>
    <col min="4" max="4" width="23.109375" customWidth="1"/>
    <col min="5" max="5" width="18.109375" customWidth="1"/>
    <col min="6" max="7" width="20.109375" customWidth="1"/>
  </cols>
  <sheetData>
    <row r="1" spans="1:8" ht="21" thickBot="1">
      <c r="A1" s="6" t="s">
        <v>41</v>
      </c>
      <c r="B1" s="7" t="s">
        <v>42</v>
      </c>
      <c r="C1" s="7" t="s">
        <v>46</v>
      </c>
      <c r="D1" s="7" t="s">
        <v>69</v>
      </c>
      <c r="E1" s="7" t="s">
        <v>44</v>
      </c>
      <c r="F1" s="7" t="s">
        <v>43</v>
      </c>
      <c r="G1" s="8" t="s">
        <v>45</v>
      </c>
      <c r="H1" s="9" t="s">
        <v>7</v>
      </c>
    </row>
    <row r="2" spans="1:8" ht="18" thickBot="1">
      <c r="A2" s="4" t="s">
        <v>55</v>
      </c>
      <c r="B2" s="5">
        <v>0</v>
      </c>
      <c r="C2" s="5">
        <v>0</v>
      </c>
      <c r="D2" s="5">
        <v>0</v>
      </c>
      <c r="E2" s="5">
        <v>0</v>
      </c>
      <c r="F2" s="5">
        <v>13</v>
      </c>
      <c r="G2" s="5">
        <v>1</v>
      </c>
      <c r="H2" s="5">
        <f>SUM(Table5[[#This Row],[To Do (0%)]:[WON''T DO (100%)]])</f>
        <v>14</v>
      </c>
    </row>
    <row r="3" spans="1:8" ht="18" thickBot="1">
      <c r="A3" s="4" t="s">
        <v>56</v>
      </c>
      <c r="B3" s="5">
        <v>0</v>
      </c>
      <c r="C3" s="5">
        <v>0</v>
      </c>
      <c r="D3" s="5">
        <v>0</v>
      </c>
      <c r="E3" s="5">
        <v>0</v>
      </c>
      <c r="F3" s="5">
        <v>14</v>
      </c>
      <c r="G3" s="5">
        <v>1</v>
      </c>
      <c r="H3" s="5">
        <f>SUM(Table5[[#This Row],[To Do (0%)]:[WON''T DO (100%)]])</f>
        <v>15</v>
      </c>
    </row>
    <row r="4" spans="1:8" ht="18" thickBot="1">
      <c r="A4" s="4" t="s">
        <v>57</v>
      </c>
      <c r="B4" s="5">
        <v>0</v>
      </c>
      <c r="C4" s="5">
        <v>0</v>
      </c>
      <c r="D4" s="5">
        <v>0</v>
      </c>
      <c r="E4" s="5">
        <v>0</v>
      </c>
      <c r="F4" s="5">
        <v>20</v>
      </c>
      <c r="G4" s="5">
        <v>3</v>
      </c>
      <c r="H4" s="5">
        <f>SUM(Table5[[#This Row],[To Do (0%)]:[WON''T DO (100%)]])</f>
        <v>23</v>
      </c>
    </row>
    <row r="5" spans="1:8" ht="18" thickBot="1">
      <c r="A5" s="4" t="s">
        <v>58</v>
      </c>
      <c r="B5" s="5">
        <v>0</v>
      </c>
      <c r="C5" s="5">
        <v>0</v>
      </c>
      <c r="D5" s="5">
        <v>0</v>
      </c>
      <c r="E5" s="5">
        <v>0</v>
      </c>
      <c r="F5" s="5">
        <v>20</v>
      </c>
      <c r="G5" s="5">
        <v>2</v>
      </c>
      <c r="H5" s="5">
        <f>SUM(Table5[[#This Row],[To Do (0%)]:[WON''T DO (100%)]])</f>
        <v>22</v>
      </c>
    </row>
    <row r="6" spans="1:8" ht="18" thickBot="1">
      <c r="A6" s="4" t="s">
        <v>59</v>
      </c>
      <c r="B6" s="5">
        <v>0</v>
      </c>
      <c r="C6" s="5">
        <v>0</v>
      </c>
      <c r="D6" s="5">
        <v>0</v>
      </c>
      <c r="E6" s="5">
        <v>0</v>
      </c>
      <c r="F6" s="5">
        <v>16</v>
      </c>
      <c r="G6" s="5">
        <v>2</v>
      </c>
      <c r="H6" s="5">
        <f>SUM(Table5[[#This Row],[To Do (0%)]:[WON''T DO (100%)]])</f>
        <v>18</v>
      </c>
    </row>
    <row r="7" spans="1:8" ht="18" thickBot="1">
      <c r="A7" s="4" t="s">
        <v>60</v>
      </c>
      <c r="B7" s="5">
        <v>0</v>
      </c>
      <c r="C7" s="5">
        <v>0</v>
      </c>
      <c r="D7" s="5">
        <v>0</v>
      </c>
      <c r="E7" s="5">
        <v>0</v>
      </c>
      <c r="F7" s="5">
        <v>16</v>
      </c>
      <c r="G7" s="5">
        <v>2</v>
      </c>
      <c r="H7" s="5">
        <f>SUM(Table5[[#This Row],[To Do (0%)]:[WON''T DO (100%)]])</f>
        <v>18</v>
      </c>
    </row>
    <row r="8" spans="1:8" ht="18" thickBot="1">
      <c r="A8" s="4" t="s">
        <v>61</v>
      </c>
      <c r="B8" s="5">
        <v>0</v>
      </c>
      <c r="C8" s="5">
        <v>0</v>
      </c>
      <c r="D8" s="5">
        <v>0</v>
      </c>
      <c r="E8" s="5">
        <v>0</v>
      </c>
      <c r="F8" s="5">
        <v>55</v>
      </c>
      <c r="G8" s="5">
        <v>4</v>
      </c>
      <c r="H8" s="5">
        <f>SUM(Table5[[#This Row],[To Do (0%)]:[WON''T DO (100%)]])</f>
        <v>59</v>
      </c>
    </row>
    <row r="9" spans="1:8" ht="18" thickBot="1">
      <c r="A9" s="4" t="s">
        <v>62</v>
      </c>
      <c r="B9" s="5">
        <v>0</v>
      </c>
      <c r="C9" s="5">
        <v>0</v>
      </c>
      <c r="D9" s="5">
        <v>0</v>
      </c>
      <c r="E9" s="5">
        <v>0</v>
      </c>
      <c r="F9" s="5">
        <v>35</v>
      </c>
      <c r="G9" s="5">
        <v>4</v>
      </c>
      <c r="H9" s="5">
        <f>SUM(Table5[[#This Row],[To Do (0%)]:[WON''T DO (100%)]])</f>
        <v>39</v>
      </c>
    </row>
    <row r="10" spans="1:8" ht="18" thickBot="1">
      <c r="A10" s="4" t="s">
        <v>47</v>
      </c>
      <c r="B10" s="5">
        <v>0</v>
      </c>
      <c r="C10" s="5">
        <v>1</v>
      </c>
      <c r="D10" s="5">
        <v>0</v>
      </c>
      <c r="E10" s="5">
        <v>0</v>
      </c>
      <c r="F10" s="5">
        <v>39</v>
      </c>
      <c r="G10" s="5">
        <v>2</v>
      </c>
      <c r="H10" s="5">
        <f>SUM(Table5[[#This Row],[To Do (0%)]:[WON''T DO (100%)]])</f>
        <v>42</v>
      </c>
    </row>
    <row r="11" spans="1:8" ht="18" thickBot="1">
      <c r="A11" s="4" t="s">
        <v>48</v>
      </c>
      <c r="B11" s="5">
        <v>0</v>
      </c>
      <c r="C11" s="5">
        <v>1</v>
      </c>
      <c r="D11" s="5">
        <v>0</v>
      </c>
      <c r="E11" s="5">
        <v>0</v>
      </c>
      <c r="F11" s="5">
        <v>39</v>
      </c>
      <c r="G11" s="5">
        <v>6</v>
      </c>
      <c r="H11" s="5">
        <f>SUM(Table5[[#This Row],[To Do (0%)]:[WON''T DO (100%)]])</f>
        <v>46</v>
      </c>
    </row>
    <row r="12" spans="1:8" ht="18" thickBot="1">
      <c r="A12" s="4" t="s">
        <v>49</v>
      </c>
      <c r="B12" s="5">
        <v>0</v>
      </c>
      <c r="C12" s="5">
        <v>1</v>
      </c>
      <c r="D12" s="5">
        <v>0</v>
      </c>
      <c r="E12" s="5">
        <v>0</v>
      </c>
      <c r="F12" s="5">
        <v>45</v>
      </c>
      <c r="G12" s="5">
        <v>7</v>
      </c>
      <c r="H12" s="5">
        <f>SUM(Table5[[#This Row],[To Do (0%)]:[WON''T DO (100%)]])</f>
        <v>53</v>
      </c>
    </row>
    <row r="13" spans="1:8" ht="18" thickBot="1">
      <c r="A13" s="4" t="s">
        <v>50</v>
      </c>
      <c r="B13" s="5">
        <v>1</v>
      </c>
      <c r="C13" s="5">
        <v>1</v>
      </c>
      <c r="D13" s="5">
        <v>0</v>
      </c>
      <c r="E13" s="5">
        <v>0</v>
      </c>
      <c r="F13" s="5">
        <v>17</v>
      </c>
      <c r="G13" s="5">
        <v>1</v>
      </c>
      <c r="H13" s="5">
        <f>SUM(Table5[[#This Row],[To Do (0%)]:[WON''T DO (100%)]])</f>
        <v>20</v>
      </c>
    </row>
    <row r="14" spans="1:8" ht="18" thickBot="1">
      <c r="A14" s="4" t="s">
        <v>51</v>
      </c>
      <c r="B14" s="5">
        <v>2</v>
      </c>
      <c r="C14" s="5">
        <v>1</v>
      </c>
      <c r="D14" s="5">
        <v>0</v>
      </c>
      <c r="E14" s="5">
        <v>0</v>
      </c>
      <c r="F14" s="5">
        <v>25</v>
      </c>
      <c r="G14" s="5">
        <v>4</v>
      </c>
      <c r="H14" s="5">
        <f>SUM(Table5[[#This Row],[To Do (0%)]:[WON''T DO (100%)]])</f>
        <v>32</v>
      </c>
    </row>
    <row r="15" spans="1:8" ht="18" thickBot="1">
      <c r="A15" s="4" t="s">
        <v>53</v>
      </c>
      <c r="B15" s="5">
        <v>5</v>
      </c>
      <c r="C15" s="5">
        <v>0</v>
      </c>
      <c r="D15" s="5">
        <v>0</v>
      </c>
      <c r="E15" s="5">
        <v>1</v>
      </c>
      <c r="F15" s="5">
        <v>42</v>
      </c>
      <c r="G15" s="5">
        <v>5</v>
      </c>
      <c r="H15" s="5">
        <f>SUM(Table5[[#This Row],[To Do (0%)]:[WON''T DO (100%)]])</f>
        <v>53</v>
      </c>
    </row>
    <row r="16" spans="1:8" ht="18" thickBot="1">
      <c r="A16" s="4" t="s">
        <v>54</v>
      </c>
      <c r="B16" s="5">
        <v>14</v>
      </c>
      <c r="C16" s="5">
        <v>0</v>
      </c>
      <c r="D16" s="5">
        <v>1</v>
      </c>
      <c r="E16" s="5">
        <v>1</v>
      </c>
      <c r="F16" s="5">
        <v>3</v>
      </c>
      <c r="G16" s="5">
        <v>0</v>
      </c>
      <c r="H16" s="5">
        <f>SUM(Table5[[#This Row],[To Do (0%)]:[WON''T DO (100%)]])</f>
        <v>19</v>
      </c>
    </row>
    <row r="17" spans="1:8" ht="18" thickBot="1">
      <c r="A17" s="4" t="s">
        <v>70</v>
      </c>
      <c r="B17" s="5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>SUM(Table5[[#This Row],[To Do (0%)]:[WON''T DO (100%)]])</f>
        <v>3</v>
      </c>
    </row>
  </sheetData>
  <hyperlinks>
    <hyperlink ref="B2" r:id="rId1" display="https://xrspace.atlassian.net/issues/?jql=created+%3E%3D+2025-01-01+AND+created+%3C%3D+2025-12-31+AND+type+%3D+Bug+AND+project+%3D+SOVA+AND+Sprint+%3D+869+AND+status+%3D+%22To+Do+%280%25%29%22" xr:uid="{34C7C993-D2ED-4448-BAF8-ED32C6C444F4}"/>
    <hyperlink ref="D2" r:id="rId2" display="https://xrspace.atlassian.net/issues/?jql=created+%3E%3D+2025-01-01+AND+created+%3C%3D+2025-12-31+AND+type+%3D+Bug+AND+project+%3D+SOVA+AND+Sprint+%3D+869+AND+status+%3D+%22In+Progress+%2850+%7E+70%25%29%22" xr:uid="{5A3747D8-A341-4CBE-BF8E-A6FD101A216F}"/>
    <hyperlink ref="F2" r:id="rId3" display="https://xrspace.atlassian.net/issues/?jql=created+%3E%3D+2025-01-01+AND+created+%3C%3D+2025-12-31+AND+type+%3D+Bug+AND+project+%3D+SOVA+AND+Sprint+%3D+869+AND+status+%3D+%22Done+%28100%25%29%22" xr:uid="{1FDE890B-356E-4301-97F8-C7A5507FE891}"/>
    <hyperlink ref="E2" r:id="rId4" display="https://xrspace.atlassian.net/issues/?jql=created+%3E%3D+2025-01-01+AND+created+%3C%3D+2025-12-31+AND+type+%3D+Bug+AND+project+%3D+SOVA+AND+Sprint+%3D+869+AND+status+%3D+%22IN+REVIEW+%2880%25%29%22" xr:uid="{F8CB0848-3FAD-44BC-A7C8-39F1F4CF898D}"/>
    <hyperlink ref="H2" r:id="rId5" display="https://xrspace.atlassian.net/issues/?jql=created+%3E%3D+2025-01-01+AND+created+%3C%3D+2025-12-31+AND+type+%3D+Bug+AND+project+%3D+SOVA+AND+Sprint+%3D+869+AND+status+%3D+%22WON%27T+DO+%28100%25%29%22" xr:uid="{224F8346-BA78-4414-AE2E-F312D75D3BB5}"/>
    <hyperlink ref="C2" r:id="rId6" display="https://xrspace.atlassian.net/issues/?jql=created+%3E%3D+2025-01-01+AND+created+%3C%3D+2025-12-31+AND+type+%3D+Bug+AND+project+%3D+SOVA+AND+Sprint+%3D+869+AND+status+%3D+%22STARTING+%2810+%7E+40%25%29%22" xr:uid="{F087FB0D-57A7-4BC6-9294-EFDEC8500A4D}"/>
    <hyperlink ref="B3" r:id="rId7" display="https://xrspace.atlassian.net/issues/?jql=created+%3E%3D+2025-01-01+AND+created+%3C%3D+2025-12-31+AND+type+%3D+Bug+AND+project+%3D+SOVA+AND+Sprint+%3D+1397+AND+status+%3D+%22To+Do+%280%25%29%22" xr:uid="{B6E6CD09-AA51-44FA-997C-10EAF13A0F81}"/>
    <hyperlink ref="D3" r:id="rId8" display="https://xrspace.atlassian.net/issues/?jql=created+%3E%3D+2025-01-01+AND+created+%3C%3D+2025-12-31+AND+type+%3D+Bug+AND+project+%3D+SOVA+AND+Sprint+%3D+1397+AND+status+%3D+%22In+Progress+%2850+%7E+70%25%29%22" xr:uid="{4638D33F-4987-48FD-885F-2067C58500F8}"/>
    <hyperlink ref="F3" r:id="rId9" display="https://xrspace.atlassian.net/issues/?jql=created+%3E%3D+2025-01-01+AND+created+%3C%3D+2025-12-31+AND+type+%3D+Bug+AND+project+%3D+SOVA+AND+Sprint+%3D+1397+AND+status+%3D+%22Done+%28100%25%29%22" xr:uid="{A53D4773-9081-4458-ACD5-681AAF2D990B}"/>
    <hyperlink ref="E3" r:id="rId10" display="https://xrspace.atlassian.net/issues/?jql=created+%3E%3D+2025-01-01+AND+created+%3C%3D+2025-12-31+AND+type+%3D+Bug+AND+project+%3D+SOVA+AND+Sprint+%3D+1397+AND+status+%3D+%22IN+REVIEW+%2880%25%29%22" xr:uid="{ECAF51CF-7512-4DDD-BB9A-C090F82E8551}"/>
    <hyperlink ref="C3" r:id="rId11" display="https://xrspace.atlassian.net/issues/?jql=created+%3E%3D+2025-01-01+AND+created+%3C%3D+2025-12-31+AND+type+%3D+Bug+AND+project+%3D+SOVA+AND+Sprint+%3D+1397+AND+status+%3D+%22STARTING+%2810+%7E+40%25%29%22" xr:uid="{7FE5E011-B73C-45F9-90D8-6E87C6CFBE56}"/>
    <hyperlink ref="B4" r:id="rId12" display="https://xrspace.atlassian.net/issues/?jql=created+%3E%3D+2025-01-01+AND+created+%3C%3D+2025-12-31+AND+type+%3D+Bug+AND+project+%3D+SOVA+AND+Sprint+%3D+1463+AND+status+%3D+%22To+Do+%280%25%29%22" xr:uid="{52B8CC0B-8000-4EF6-A903-59DD9A31D1A9}"/>
    <hyperlink ref="D4" r:id="rId13" display="https://xrspace.atlassian.net/issues/?jql=created+%3E%3D+2025-01-01+AND+created+%3C%3D+2025-12-31+AND+type+%3D+Bug+AND+project+%3D+SOVA+AND+Sprint+%3D+1463+AND+status+%3D+%22In+Progress+%2850+%7E+70%25%29%22" xr:uid="{3F7B20FC-647F-484F-A353-3EF0D3B681B7}"/>
    <hyperlink ref="F4" r:id="rId14" display="https://xrspace.atlassian.net/issues/?jql=created+%3E%3D+2025-01-01+AND+created+%3C%3D+2025-12-31+AND+type+%3D+Bug+AND+project+%3D+SOVA+AND+Sprint+%3D+1463+AND+status+%3D+%22Done+%28100%25%29%22" xr:uid="{8A496F7F-6037-4811-8A9A-AAA861EDFC82}"/>
    <hyperlink ref="E4" r:id="rId15" display="https://xrspace.atlassian.net/issues/?jql=created+%3E%3D+2025-01-01+AND+created+%3C%3D+2025-12-31+AND+type+%3D+Bug+AND+project+%3D+SOVA+AND+Sprint+%3D+1463+AND+status+%3D+%22IN+REVIEW+%2880%25%29%22" xr:uid="{59DB5994-051F-4A90-96C9-295A8320F6DC}"/>
    <hyperlink ref="C4" r:id="rId16" display="https://xrspace.atlassian.net/issues/?jql=created+%3E%3D+2025-01-01+AND+created+%3C%3D+2025-12-31+AND+type+%3D+Bug+AND+project+%3D+SOVA+AND+Sprint+%3D+1463+AND+status+%3D+%22STARTING+%2810+%7E+40%25%29%22" xr:uid="{E0518CA9-547C-4908-A7A9-C4D3F66D1923}"/>
    <hyperlink ref="B5" r:id="rId17" display="https://xrspace.atlassian.net/issues/?jql=created+%3E%3D+2025-01-01+AND+created+%3C%3D+2025-12-31+AND+type+%3D+Bug+AND+project+%3D+SOVA+AND+Sprint+%3D+1466+AND+status+%3D+%22To+Do+%280%25%29%22" xr:uid="{AE614095-6E54-4D1A-A592-7861E46CB535}"/>
    <hyperlink ref="D5" r:id="rId18" display="https://xrspace.atlassian.net/issues/?jql=created+%3E%3D+2025-01-01+AND+created+%3C%3D+2025-12-31+AND+type+%3D+Bug+AND+project+%3D+SOVA+AND+Sprint+%3D+1466+AND+status+%3D+%22In+Progress+%2850+%7E+70%25%29%22" xr:uid="{8EC19276-B95B-473A-BEA0-ADB5A939805E}"/>
    <hyperlink ref="F5" r:id="rId19" display="https://xrspace.atlassian.net/issues/?jql=created+%3E%3D+2025-01-01+AND+created+%3C%3D+2025-12-31+AND+type+%3D+Bug+AND+project+%3D+SOVA+AND+Sprint+%3D+1466+AND+status+%3D+%22Done+%28100%25%29%22" xr:uid="{60A3B958-E750-4A32-A9D6-3CFD8E0E1CA0}"/>
    <hyperlink ref="E5" r:id="rId20" display="https://xrspace.atlassian.net/issues/?jql=created+%3E%3D+2025-01-01+AND+created+%3C%3D+2025-12-31+AND+type+%3D+Bug+AND+project+%3D+SOVA+AND+Sprint+%3D+1466+AND+status+%3D+%22IN+REVIEW+%2880%25%29%22" xr:uid="{0D2D93D8-32B7-49CE-B55D-473B3FA12E16}"/>
    <hyperlink ref="C5" r:id="rId21" display="https://xrspace.atlassian.net/issues/?jql=created+%3E%3D+2025-01-01+AND+created+%3C%3D+2025-12-31+AND+type+%3D+Bug+AND+project+%3D+SOVA+AND+Sprint+%3D+1466+AND+status+%3D+%22STARTING+%2810+%7E+40%25%29%22" xr:uid="{74817174-597E-46C3-AA34-49A904E7ADC5}"/>
    <hyperlink ref="B6" r:id="rId22" display="https://xrspace.atlassian.net/issues/?jql=created+%3E%3D+2025-01-01+AND+created+%3C%3D+2025-12-31+AND+type+%3D+Bug+AND+project+%3D+SOVA+AND+Sprint+%3D+1496+AND+status+%3D+%22To+Do+%280%25%29%22" xr:uid="{386E3CE3-CCDB-43B9-A612-9F4EE5852F53}"/>
    <hyperlink ref="D6" r:id="rId23" display="https://xrspace.atlassian.net/issues/?jql=created+%3E%3D+2025-01-01+AND+created+%3C%3D+2025-12-31+AND+type+%3D+Bug+AND+project+%3D+SOVA+AND+Sprint+%3D+1496+AND+status+%3D+%22In+Progress+%2850+%7E+70%25%29%22" xr:uid="{9724BAE4-D3D0-4F97-9712-6AAEE6BE3287}"/>
    <hyperlink ref="F6" r:id="rId24" display="https://xrspace.atlassian.net/issues/?jql=created+%3E%3D+2025-01-01+AND+created+%3C%3D+2025-12-31+AND+type+%3D+Bug+AND+project+%3D+SOVA+AND+Sprint+%3D+1496+AND+status+%3D+%22Done+%28100%25%29%22" xr:uid="{42C266F4-99BA-4D6B-905C-F4DBD266814D}"/>
    <hyperlink ref="E6" r:id="rId25" display="https://xrspace.atlassian.net/issues/?jql=created+%3E%3D+2025-01-01+AND+created+%3C%3D+2025-12-31+AND+type+%3D+Bug+AND+project+%3D+SOVA+AND+Sprint+%3D+1496+AND+status+%3D+%22IN+REVIEW+%2880%25%29%22" xr:uid="{0D065B3E-3825-4D5B-971B-67C25964193E}"/>
    <hyperlink ref="C6" r:id="rId26" display="https://xrspace.atlassian.net/issues/?jql=created+%3E%3D+2025-01-01+AND+created+%3C%3D+2025-12-31+AND+type+%3D+Bug+AND+project+%3D+SOVA+AND+Sprint+%3D+1496+AND+status+%3D+%22STARTING+%2810+%7E+40%25%29%22" xr:uid="{B0523200-F148-4422-A00A-C6B525BC2B1E}"/>
    <hyperlink ref="B7" r:id="rId27" display="https://xrspace.atlassian.net/issues/?jql=created+%3E%3D+2025-01-01+AND+created+%3C%3D+2025-12-31+AND+type+%3D+Bug+AND+project+%3D+SOVA+AND+Sprint+%3D+1497+AND+status+%3D+%22To+Do+%280%25%29%22" xr:uid="{7BB51A92-2610-47B3-B2E6-9F85FA2C245B}"/>
    <hyperlink ref="D7" r:id="rId28" display="https://xrspace.atlassian.net/issues/?jql=created+%3E%3D+2025-01-01+AND+created+%3C%3D+2025-12-31+AND+type+%3D+Bug+AND+project+%3D+SOVA+AND+Sprint+%3D+1497+AND+status+%3D+%22In+Progress+%2850+%7E+70%25%29%22" xr:uid="{AD4F7279-8E68-4D15-BFCD-74ADA7D9C987}"/>
    <hyperlink ref="F7" r:id="rId29" display="https://xrspace.atlassian.net/issues/?jql=created+%3E%3D+2025-01-01+AND+created+%3C%3D+2025-12-31+AND+type+%3D+Bug+AND+project+%3D+SOVA+AND+Sprint+%3D+1497+AND+status+%3D+%22Done+%28100%25%29%22" xr:uid="{5DDA8404-5221-4520-AE4A-F8DA5EF64312}"/>
    <hyperlink ref="E7" r:id="rId30" display="https://xrspace.atlassian.net/issues/?jql=created+%3E%3D+2025-01-01+AND+created+%3C%3D+2025-12-31+AND+type+%3D+Bug+AND+project+%3D+SOVA+AND+Sprint+%3D+1497+AND+status+%3D+%22IN+REVIEW+%2880%25%29%22" xr:uid="{EAFC0696-B1AD-43A4-87F1-C4A7B4B40D5B}"/>
    <hyperlink ref="C7" r:id="rId31" display="https://xrspace.atlassian.net/issues/?jql=created+%3E%3D+2025-01-01+AND+created+%3C%3D+2025-12-31+AND+type+%3D+Bug+AND+project+%3D+SOVA+AND+Sprint+%3D+1497+AND+status+%3D+%22STARTING+%2810+%7E+40%25%29%22" xr:uid="{EF079C92-020B-4EC0-933C-A991C43B2A5E}"/>
    <hyperlink ref="B8" r:id="rId32" display="https://xrspace.atlassian.net/issues/?jql=created+%3E%3D+2025-01-01+AND+created+%3C%3D+2025-12-31+AND+type+%3D+Bug+AND+project+%3D+SOVA+AND+Sprint+%3D+1498+AND+status+%3D+%22To+Do+%280%25%29%22" xr:uid="{9BD3501B-48D0-4C5F-BBCB-84A5AB5DF2F4}"/>
    <hyperlink ref="D8" r:id="rId33" display="https://xrspace.atlassian.net/issues/?jql=created+%3E%3D+2025-01-01+AND+created+%3C%3D+2025-12-31+AND+type+%3D+Bug+AND+project+%3D+SOVA+AND+Sprint+%3D+1498+AND+status+%3D+%22In+Progress+%2850+%7E+70%25%29%22" xr:uid="{199DCA7E-E5EC-409F-8CA3-775FAF19D2FF}"/>
    <hyperlink ref="F8" r:id="rId34" display="https://xrspace.atlassian.net/issues/?jql=created+%3E%3D+2025-01-01+AND+created+%3C%3D+2025-12-31+AND+type+%3D+Bug+AND+project+%3D+SOVA+AND+Sprint+%3D+1498+AND+status+%3D+%22Done+%28100%25%29%22" xr:uid="{9146A79A-5CB9-43BD-9142-79550458BE02}"/>
    <hyperlink ref="E8" r:id="rId35" display="https://xrspace.atlassian.net/issues/?jql=created+%3E%3D+2025-01-01+AND+created+%3C%3D+2025-12-31+AND+type+%3D+Bug+AND+project+%3D+SOVA+AND+Sprint+%3D+1498+AND+status+%3D+%22IN+REVIEW+%2880%25%29%22" xr:uid="{7821E924-44C9-406D-93ED-8BB22AA939B7}"/>
    <hyperlink ref="C8" r:id="rId36" display="https://xrspace.atlassian.net/issues/?jql=created+%3E%3D+2025-01-01+AND+created+%3C%3D+2025-12-31+AND+type+%3D+Bug+AND+project+%3D+SOVA+AND+Sprint+%3D+1498+AND+status+%3D+%22STARTING+%2810+%7E+40%25%29%22" xr:uid="{E61CB25F-9370-4655-9DB4-666B53FF1EEC}"/>
    <hyperlink ref="B9" r:id="rId37" display="https://xrspace.atlassian.net/issues/?jql=created+%3E%3D+2025-01-01+AND+created+%3C%3D+2025-12-31+AND+type+%3D+Bug+AND+project+%3D+SOVA+AND+Sprint+%3D+1499+AND+status+%3D+%22To+Do+%280%25%29%22" xr:uid="{68E0359E-9D69-47E1-8B6A-578A98ED3830}"/>
    <hyperlink ref="D9" r:id="rId38" display="https://xrspace.atlassian.net/issues/?jql=created+%3E%3D+2025-01-01+AND+created+%3C%3D+2025-12-31+AND+type+%3D+Bug+AND+project+%3D+SOVA+AND+Sprint+%3D+1499+AND+status+%3D+%22In+Progress+%2850+%7E+70%25%29%22" xr:uid="{E3002662-1ACA-421C-BB49-D3158832EB47}"/>
    <hyperlink ref="F9" r:id="rId39" display="https://xrspace.atlassian.net/issues/?jql=created+%3E%3D+2025-01-01+AND+created+%3C%3D+2025-12-31+AND+type+%3D+Bug+AND+project+%3D+SOVA+AND+Sprint+%3D+1499+AND+status+%3D+%22Done+%28100%25%29%22" xr:uid="{ACA9398C-BF1F-43FA-9C1E-E917DC09F39C}"/>
    <hyperlink ref="E9" r:id="rId40" display="https://xrspace.atlassian.net/issues/?jql=created+%3E%3D+2025-01-01+AND+created+%3C%3D+2025-12-31+AND+type+%3D+Bug+AND+project+%3D+SOVA+AND+Sprint+%3D+1499+AND+status+%3D+%22IN+REVIEW+%2880%25%29%22" xr:uid="{E6E7106E-0E09-443E-B01B-06E39F4FB0C1}"/>
    <hyperlink ref="C9" r:id="rId41" display="https://xrspace.atlassian.net/issues/?jql=created+%3E%3D+2025-01-01+AND+created+%3C%3D+2025-12-31+AND+type+%3D+Bug+AND+project+%3D+SOVA+AND+Sprint+%3D+1499+AND+status+%3D+%22STARTING+%2810+%7E+40%25%29%22" xr:uid="{A00A4DB3-EFE4-4445-AF22-DCC458A147A3}"/>
    <hyperlink ref="B10" r:id="rId42" display="https://xrspace.atlassian.net/issues/?jql=created+%3E%3D+2025-01-01+AND+created+%3C%3D+2025-12-31+AND+type+%3D+Bug+AND+project+%3D+SOVA+AND+Sprint+%3D+2156+AND+status+%3D+%22To+Do+%280%25%29%22" xr:uid="{732F7F3C-B4D1-427E-B523-99BE58DAC739}"/>
    <hyperlink ref="D10" r:id="rId43" display="https://xrspace.atlassian.net/issues/?jql=created+%3E%3D+2025-01-01+AND+created+%3C%3D+2025-12-31+AND+type+%3D+Bug+AND+project+%3D+SOVA+AND+Sprint+%3D+2156+AND+status+%3D+%22In+Progress+%2850+%7E+70%25%29%22" xr:uid="{437CC9CE-3B83-4D70-B2DC-A755C8FB446F}"/>
    <hyperlink ref="F10" r:id="rId44" display="https://xrspace.atlassian.net/issues/?jql=created+%3E%3D+2025-01-01+AND+created+%3C%3D+2025-12-31+AND+type+%3D+Bug+AND+project+%3D+SOVA+AND+Sprint+%3D+2156+AND+status+%3D+%22Done+%28100%25%29%22" xr:uid="{90C5279C-9DAC-4C30-8882-8B447DDC82E2}"/>
    <hyperlink ref="E10" r:id="rId45" display="https://xrspace.atlassian.net/issues/?jql=created+%3E%3D+2025-01-01+AND+created+%3C%3D+2025-12-31+AND+type+%3D+Bug+AND+project+%3D+SOVA+AND+Sprint+%3D+2156+AND+status+%3D+%22IN+REVIEW+%2880%25%29%22" xr:uid="{2295A58F-0326-4401-A4D6-E2B1AF533A4E}"/>
    <hyperlink ref="C10" r:id="rId46" display="https://xrspace.atlassian.net/issues/?jql=created+%3E%3D+2025-01-01+AND+created+%3C%3D+2025-12-31+AND+type+%3D+Bug+AND+project+%3D+SOVA+AND+Sprint+%3D+2156+AND+status+%3D+%22STARTING+%2810+%7E+40%25%29%22" xr:uid="{264B5EF8-C8D0-44E3-B66D-48BE1BB1F2D4}"/>
    <hyperlink ref="B11" r:id="rId47" display="https://xrspace.atlassian.net/issues/?jql=created+%3E%3D+2025-01-01+AND+created+%3C%3D+2025-12-31+AND+type+%3D+Bug+AND+project+%3D+SOVA+AND+Sprint+%3D+2157+AND+status+%3D+%22To+Do+%280%25%29%22" xr:uid="{17A0AF9F-3402-4F24-8FBD-61DB0EACB054}"/>
    <hyperlink ref="D11" r:id="rId48" display="https://xrspace.atlassian.net/issues/?jql=created+%3E%3D+2025-01-01+AND+created+%3C%3D+2025-12-31+AND+type+%3D+Bug+AND+project+%3D+SOVA+AND+Sprint+%3D+2157+AND+status+%3D+%22In+Progress+%2850+%7E+70%25%29%22" xr:uid="{701ED9E8-6451-4183-8C1B-8B3142179320}"/>
    <hyperlink ref="F11" r:id="rId49" display="https://xrspace.atlassian.net/issues/?jql=created+%3E%3D+2025-01-01+AND+created+%3C%3D+2025-12-31+AND+type+%3D+Bug+AND+project+%3D+SOVA+AND+Sprint+%3D+2157+AND+status+%3D+%22Done+%28100%25%29%22" xr:uid="{94BD44F3-D555-4B5F-992D-EC2BA7082C07}"/>
    <hyperlink ref="E11" r:id="rId50" display="https://xrspace.atlassian.net/issues/?jql=created+%3E%3D+2025-01-01+AND+created+%3C%3D+2025-12-31+AND+type+%3D+Bug+AND+project+%3D+SOVA+AND+Sprint+%3D+2157+AND+status+%3D+%22IN+REVIEW+%2880%25%29%22" xr:uid="{D41BAE2F-91A9-41FE-9827-B0650742F33F}"/>
    <hyperlink ref="C11" r:id="rId51" display="https://xrspace.atlassian.net/issues/?jql=created+%3E%3D+2025-01-01+AND+created+%3C%3D+2025-12-31+AND+type+%3D+Bug+AND+project+%3D+SOVA+AND+Sprint+%3D+2157+AND+status+%3D+%22STARTING+%2810+%7E+40%25%29%22" xr:uid="{D15014C5-908F-4BF0-A6A0-98757D93593A}"/>
    <hyperlink ref="B12" r:id="rId52" display="https://xrspace.atlassian.net/issues/?jql=created+%3E%3D+2025-01-01+AND+created+%3C%3D+2025-12-31+AND+type+%3D+Bug+AND+project+%3D+SOVA+AND+Sprint+%3D+2618+AND+status+%3D+%22To+Do+%280%25%29%22" xr:uid="{87C27575-1846-4A4C-83FC-C3A928A4CD18}"/>
    <hyperlink ref="D12" r:id="rId53" display="https://xrspace.atlassian.net/issues/?jql=created+%3E%3D+2025-01-01+AND+created+%3C%3D+2025-12-31+AND+type+%3D+Bug+AND+project+%3D+SOVA+AND+Sprint+%3D+2618+AND+status+%3D+%22In+Progress+%2850+%7E+70%25%29%22" xr:uid="{56911B25-7716-43BF-A392-1D1B3C316BF9}"/>
    <hyperlink ref="F12" r:id="rId54" display="https://xrspace.atlassian.net/issues/?jql=created+%3E%3D+2025-01-01+AND+created+%3C%3D+2025-12-31+AND+type+%3D+Bug+AND+project+%3D+SOVA+AND+Sprint+%3D+2618+AND+status+%3D+%22Done+%28100%25%29%22" xr:uid="{D587D3E5-0600-49A2-B1F1-E69EF376586A}"/>
    <hyperlink ref="E12" r:id="rId55" display="https://xrspace.atlassian.net/issues/?jql=created+%3E%3D+2025-01-01+AND+created+%3C%3D+2025-12-31+AND+type+%3D+Bug+AND+project+%3D+SOVA+AND+Sprint+%3D+2618+AND+status+%3D+%22IN+REVIEW+%2880%25%29%22" xr:uid="{159A8408-FFE6-468A-BD74-A4C61196E276}"/>
    <hyperlink ref="C12" r:id="rId56" display="https://xrspace.atlassian.net/issues/?jql=created+%3E%3D+2025-01-01+AND+created+%3C%3D+2025-12-31+AND+type+%3D+Bug+AND+project+%3D+SOVA+AND+Sprint+%3D+2618+AND+status+%3D+%22STARTING+%2810+%7E+40%25%29%22" xr:uid="{C0AB4015-C460-4DEE-9642-66444288B56D}"/>
    <hyperlink ref="B13" r:id="rId57" display="https://xrspace.atlassian.net/issues/?jql=created+%3E%3D+2025-01-01+AND+created+%3C%3D+2025-12-31+AND+type+%3D+Bug+AND+project+%3D+SOVA+AND+Sprint+%3D+2619+AND+status+%3D+%22To+Do+%280%25%29%22" xr:uid="{2A734CF1-F1EF-4A1B-89AB-F102B1030348}"/>
    <hyperlink ref="D13" r:id="rId58" display="https://xrspace.atlassian.net/issues/?jql=created+%3E%3D+2025-01-01+AND+created+%3C%3D+2025-12-31+AND+type+%3D+Bug+AND+project+%3D+SOVA+AND+Sprint+%3D+2619+AND+status+%3D+%22In+Progress+%2850+%7E+70%25%29%22" xr:uid="{5A8C026A-F053-41F3-89BA-3CE433682F07}"/>
    <hyperlink ref="F13" r:id="rId59" display="https://xrspace.atlassian.net/issues/?jql=created+%3E%3D+2025-01-01+AND+created+%3C%3D+2025-12-31+AND+type+%3D+Bug+AND+project+%3D+SOVA+AND+Sprint+%3D+2619+AND+status+%3D+%22Done+%28100%25%29%22" xr:uid="{68043F45-7A47-4210-BB4A-CF3AB3ED166F}"/>
    <hyperlink ref="E13" r:id="rId60" display="https://xrspace.atlassian.net/issues/?jql=created+%3E%3D+2025-01-01+AND+created+%3C%3D+2025-12-31+AND+type+%3D+Bug+AND+project+%3D+SOVA+AND+Sprint+%3D+2619+AND+status+%3D+%22IN+REVIEW+%2880%25%29%22" xr:uid="{DB863539-B9ED-498F-9DB1-C4F9C5DD07EB}"/>
    <hyperlink ref="C13" r:id="rId61" display="https://xrspace.atlassian.net/issues/?jql=created+%3E%3D+2025-01-01+AND+created+%3C%3D+2025-12-31+AND+type+%3D+Bug+AND+project+%3D+SOVA+AND+Sprint+%3D+2619+AND+status+%3D+%22STARTING+%2810+%7E+40%25%29%22" xr:uid="{BFF2BDA9-FAD3-4A53-B988-3D37CEA20179}"/>
    <hyperlink ref="B14" r:id="rId62" display="https://xrspace.atlassian.net/issues/?jql=created+%3E%3D+2025-01-01+AND+created+%3C%3D+2025-12-31+AND+type+%3D+Bug+AND+project+%3D+SOVA+AND+Sprint+%3D+2882+AND+status+%3D+%22To+Do+%280%25%29%22" xr:uid="{94DAEFB7-5E05-47A1-8840-99929A29CBBE}"/>
    <hyperlink ref="D14" r:id="rId63" display="https://xrspace.atlassian.net/issues/?jql=created+%3E%3D+2025-01-01+AND+created+%3C%3D+2025-12-31+AND+type+%3D+Bug+AND+project+%3D+SOVA+AND+Sprint+%3D+2882+AND+status+%3D+%22In+Progress+%2850+%7E+70%25%29%22" xr:uid="{7C55A8EB-0AB1-4C88-88A8-BA69314FED3F}"/>
    <hyperlink ref="F14" r:id="rId64" display="https://xrspace.atlassian.net/issues/?jql=created+%3E%3D+2025-01-01+AND+created+%3C%3D+2025-12-31+AND+type+%3D+Bug+AND+project+%3D+SOVA+AND+Sprint+%3D+2882+AND+status+%3D+%22Done+%28100%25%29%22" xr:uid="{1E6DAB6A-D5B0-4310-ADDD-AAACBF295BE3}"/>
    <hyperlink ref="E14" r:id="rId65" display="https://xrspace.atlassian.net/issues/?jql=created+%3E%3D+2025-01-01+AND+created+%3C%3D+2025-12-31+AND+type+%3D+Bug+AND+project+%3D+SOVA+AND+Sprint+%3D+2882+AND+status+%3D+%22IN+REVIEW+%2880%25%29%22" xr:uid="{D2EDAE11-AEB5-41C2-9614-69EFF3C88777}"/>
    <hyperlink ref="C14" r:id="rId66" display="https://xrspace.atlassian.net/issues/?jql=created+%3E%3D+2025-01-01+AND+created+%3C%3D+2025-12-31+AND+type+%3D+Bug+AND+project+%3D+SOVA+AND+Sprint+%3D+2882+AND+status+%3D+%22STARTING+%2810+%7E+40%25%29%22" xr:uid="{BCD61608-6676-498F-9D68-ACD1ADFEF6C1}"/>
    <hyperlink ref="B15" r:id="rId67" display="https://xrspace.atlassian.net/issues/?jql=created+%3E%3D+2025-01-01+AND+created+%3C%3D+2025-12-31+AND+type+%3D+Bug+AND+project+%3D+SOVA+AND+Sprint+%3D+3213+AND+status+%3D+%22To+Do+%280%25%29%22" xr:uid="{325806E5-A1C1-470D-9C3B-BBD150C25A28}"/>
    <hyperlink ref="D15" r:id="rId68" display="https://xrspace.atlassian.net/issues/?jql=created+%3E%3D+2025-01-01+AND+created+%3C%3D+2025-12-31+AND+type+%3D+Bug+AND+project+%3D+SOVA+AND+Sprint+%3D+3213+AND+status+%3D+%22In+Progress+%2850+%7E+70%25%29%22" xr:uid="{01637A43-CBE0-4A65-BDE4-C03723589CE4}"/>
    <hyperlink ref="F15" r:id="rId69" display="https://xrspace.atlassian.net/issues/?jql=created+%3E%3D+2025-01-01+AND+created+%3C%3D+2025-12-31+AND+type+%3D+Bug+AND+project+%3D+SOVA+AND+Sprint+%3D+3213+AND+status+%3D+%22Done+%28100%25%29%22" xr:uid="{6811C29D-9D4C-4A91-811A-201ACDC1AF58}"/>
    <hyperlink ref="E15" r:id="rId70" display="https://xrspace.atlassian.net/issues/?jql=created+%3E%3D+2025-01-01+AND+created+%3C%3D+2025-12-31+AND+type+%3D+Bug+AND+project+%3D+SOVA+AND+Sprint+%3D+3213+AND+status+%3D+%22IN+REVIEW+%2880%25%29%22" xr:uid="{0FABE0B3-0774-4422-9556-D96C87C528F9}"/>
    <hyperlink ref="C15" r:id="rId71" display="https://xrspace.atlassian.net/issues/?jql=created+%3E%3D+2025-01-01+AND+created+%3C%3D+2025-12-31+AND+type+%3D+Bug+AND+project+%3D+SOVA+AND+Sprint+%3D+3213+AND+status+%3D+%22STARTING+%2810+%7E+40%25%29%22" xr:uid="{71074B48-594B-4172-8FE8-EBF88F0E1AB7}"/>
    <hyperlink ref="B16" r:id="rId72" display="https://xrspace.atlassian.net/issues/?jql=created+%3E%3D+2025-01-01+AND+created+%3C%3D+2025-12-31+AND+type+%3D+Bug+AND+project+%3D+SOVA+AND+Sprint+%3D+3245+AND+status+%3D+%22To+Do+%280%25%29%22" xr:uid="{EEF0630D-BDA8-44CC-B58D-5F191A29AF1B}"/>
    <hyperlink ref="D16" r:id="rId73" display="https://xrspace.atlassian.net/issues/?jql=created+%3E%3D+2025-01-01+AND+created+%3C%3D+2025-12-31+AND+type+%3D+Bug+AND+project+%3D+SOVA+AND+Sprint+%3D+3245+AND+status+%3D+%22In+Progress+%2850+%7E+70%25%29%22" xr:uid="{DA9F30C6-40E4-4701-B996-5A498EC51154}"/>
    <hyperlink ref="F16" r:id="rId74" display="https://xrspace.atlassian.net/issues/?jql=created+%3E%3D+2025-01-01+AND+created+%3C%3D+2025-12-31+AND+type+%3D+Bug+AND+project+%3D+SOVA+AND+Sprint+%3D+3245+AND+status+%3D+%22Done+%28100%25%29%22" xr:uid="{6E834F2E-A263-418C-873B-F5A339EB12DF}"/>
    <hyperlink ref="E16" r:id="rId75" display="https://xrspace.atlassian.net/issues/?jql=created+%3E%3D+2025-01-01+AND+created+%3C%3D+2025-12-31+AND+type+%3D+Bug+AND+project+%3D+SOVA+AND+Sprint+%3D+3245+AND+status+%3D+%22IN+REVIEW+%2880%25%29%22" xr:uid="{7E9284E3-DE00-41CA-94D7-A214465D8FA2}"/>
    <hyperlink ref="C16" r:id="rId76" display="https://xrspace.atlassian.net/issues/?jql=created+%3E%3D+2025-01-01+AND+created+%3C%3D+2025-12-31+AND+type+%3D+Bug+AND+project+%3D+SOVA+AND+Sprint+%3D+3245+AND+status+%3D+%22STARTING+%2810+%7E+40%25%29%22" xr:uid="{C676A5B4-9B97-4634-B7E9-716682A74051}"/>
    <hyperlink ref="B17" r:id="rId77" display="https://xrspace.atlassian.net/issues/?jql=created+%3E%3D+2025-01-01+AND+created+%3C%3D+2025-12-31+AND+type+%3D+Bug+AND+project+%3D+SOVA+AND+Sprint+%3D+3246+AND+status+%3D+%22To+Do+%280%25%29%22" xr:uid="{659DF01D-5CBC-4BA9-BD89-28E82152305A}"/>
    <hyperlink ref="D17" r:id="rId78" display="https://xrspace.atlassian.net/issues/?jql=created+%3E%3D+2025-01-01+AND+created+%3C%3D+2025-12-31+AND+type+%3D+Bug+AND+project+%3D+SOVA+AND+Sprint+%3D+3246+AND+status+%3D+%22In+Progress+%2850+%7E+70%25%29%22" xr:uid="{267F9CC8-D380-4E03-B32C-DD67FC7DCA48}"/>
    <hyperlink ref="F17" r:id="rId79" display="https://xrspace.atlassian.net/issues/?jql=created+%3E%3D+2025-01-01+AND+created+%3C%3D+2025-12-31+AND+type+%3D+Bug+AND+project+%3D+SOVA+AND+Sprint+%3D+3246+AND+status+%3D+%22Done+%28100%25%29%22" xr:uid="{3B2061EE-B1F6-4941-BB58-41F5D286957B}"/>
    <hyperlink ref="E17" r:id="rId80" display="https://xrspace.atlassian.net/issues/?jql=created+%3E%3D+2025-01-01+AND+created+%3C%3D+2025-12-31+AND+type+%3D+Bug+AND+project+%3D+SOVA+AND+Sprint+%3D+3246+AND+status+%3D+%22IN+REVIEW+%2880%25%29%22" xr:uid="{E7B4FEE2-2B88-4CEE-9773-806C9E563CB0}"/>
    <hyperlink ref="C17" r:id="rId81" display="https://xrspace.atlassian.net/issues/?jql=created+%3E%3D+2025-01-01+AND+created+%3C%3D+2025-12-31+AND+type+%3D+Bug+AND+project+%3D+SOVA+AND+Sprint+%3D+3246+AND+status+%3D+%22STARTING+%2810+%7E+40%25%29%22" xr:uid="{4C12F2AD-3C37-48E8-8480-BA84EC29B265}"/>
    <hyperlink ref="G2" r:id="rId82" display="https://xrspace.atlassian.net/issues/?jql=created+%3E%3D+2025-01-01+AND+created+%3C%3D+2025-12-31+AND+type+%3D+Bug+AND+project+%3D+SOVA+AND+Sprint+%3D+869+AND+status+%3D+%22WON%27T+DO+%28100%25%29%22" xr:uid="{36A93069-00FB-4F18-9CC2-82438F5774E2}"/>
    <hyperlink ref="G3" r:id="rId83" display="https://xrspace.atlassian.net/issues/?jql=created+%3E%3D+2025-01-01+AND+created+%3C%3D+2025-12-31+AND+type+%3D+Bug+AND+project+%3D+SOVA+AND+Sprint+%3D+1397+AND+status+%3D+%22WON%27T+DO+%28100%25%29%22" xr:uid="{E5AA0D0D-45EA-4883-AFF7-C5CEF404905B}"/>
    <hyperlink ref="G4" r:id="rId84" display="https://xrspace.atlassian.net/issues/?jql=created+%3E%3D+2025-01-01+AND+created+%3C%3D+2025-12-31+AND+type+%3D+Bug+AND+project+%3D+SOVA+AND+Sprint+%3D+1463+AND+status+%3D+%22WON%27T+DO+%28100%25%29%22" xr:uid="{278ECD07-8417-43F9-9141-5CFA5FB7FCB0}"/>
    <hyperlink ref="G5" r:id="rId85" display="https://xrspace.atlassian.net/issues/?jql=created+%3E%3D+2025-01-01+AND+created+%3C%3D+2025-12-31+AND+type+%3D+Bug+AND+project+%3D+SOVA+AND+Sprint+%3D+1466+AND+status+%3D+%22WON%27T+DO+%28100%25%29%22" xr:uid="{3B0AF670-B168-4594-9B9A-704609D5D2EA}"/>
    <hyperlink ref="G6" r:id="rId86" display="https://xrspace.atlassian.net/issues/?jql=created+%3E%3D+2025-01-01+AND+created+%3C%3D+2025-12-31+AND+type+%3D+Bug+AND+project+%3D+SOVA+AND+Sprint+%3D+1496+AND+status+%3D+%22WON%27T+DO+%28100%25%29%22" xr:uid="{374B18D2-1EEC-4AA6-B71C-3954EBD3D401}"/>
    <hyperlink ref="G7" r:id="rId87" display="https://xrspace.atlassian.net/issues/?jql=created+%3E%3D+2025-01-01+AND+created+%3C%3D+2025-12-31+AND+type+%3D+Bug+AND+project+%3D+SOVA+AND+Sprint+%3D+1497+AND+status+%3D+%22WON%27T+DO+%28100%25%29%22" xr:uid="{F4D36D56-C6C9-4FCA-9C94-6349F466FE29}"/>
    <hyperlink ref="G8" r:id="rId88" display="https://xrspace.atlassian.net/issues/?jql=created+%3E%3D+2025-01-01+AND+created+%3C%3D+2025-12-31+AND+type+%3D+Bug+AND+project+%3D+SOVA+AND+Sprint+%3D+1498+AND+status+%3D+%22WON%27T+DO+%28100%25%29%22" xr:uid="{BCC74C32-DCDA-453C-B0B8-D3BB7A03DD05}"/>
    <hyperlink ref="G9" r:id="rId89" display="https://xrspace.atlassian.net/issues/?jql=created+%3E%3D+2025-01-01+AND+created+%3C%3D+2025-12-31+AND+type+%3D+Bug+AND+project+%3D+SOVA+AND+Sprint+%3D+1499+AND+status+%3D+%22WON%27T+DO+%28100%25%29%22" xr:uid="{00153EE9-326E-4CAA-AAA4-1A3F7012B50F}"/>
    <hyperlink ref="G10" r:id="rId90" display="https://xrspace.atlassian.net/issues/?jql=created+%3E%3D+2025-01-01+AND+created+%3C%3D+2025-12-31+AND+type+%3D+Bug+AND+project+%3D+SOVA+AND+Sprint+%3D+2156+AND+status+%3D+%22WON%27T+DO+%28100%25%29%22" xr:uid="{D522B3E9-25DD-4AED-B847-D76B6EE7E04E}"/>
    <hyperlink ref="G11" r:id="rId91" display="https://xrspace.atlassian.net/issues/?jql=created+%3E%3D+2025-01-01+AND+created+%3C%3D+2025-12-31+AND+type+%3D+Bug+AND+project+%3D+SOVA+AND+Sprint+%3D+2157+AND+status+%3D+%22WON%27T+DO+%28100%25%29%22" xr:uid="{AB530CA3-0547-4C8B-B57F-A702B908C3CC}"/>
    <hyperlink ref="G12" r:id="rId92" display="https://xrspace.atlassian.net/issues/?jql=created+%3E%3D+2025-01-01+AND+created+%3C%3D+2025-12-31+AND+type+%3D+Bug+AND+project+%3D+SOVA+AND+Sprint+%3D+2618+AND+status+%3D+%22WON%27T+DO+%28100%25%29%22" xr:uid="{05E97C75-9FB0-4F1E-A09D-263F6537FEDD}"/>
    <hyperlink ref="G13" r:id="rId93" display="https://xrspace.atlassian.net/issues/?jql=created+%3E%3D+2025-01-01+AND+created+%3C%3D+2025-12-31+AND+type+%3D+Bug+AND+project+%3D+SOVA+AND+Sprint+%3D+2619+AND+status+%3D+%22WON%27T+DO+%28100%25%29%22" xr:uid="{A5E6AD37-BEE6-46BD-8596-9F86E6FF1E37}"/>
    <hyperlink ref="G14" r:id="rId94" display="https://xrspace.atlassian.net/issues/?jql=created+%3E%3D+2025-01-01+AND+created+%3C%3D+2025-12-31+AND+type+%3D+Bug+AND+project+%3D+SOVA+AND+Sprint+%3D+2882+AND+status+%3D+%22WON%27T+DO+%28100%25%29%22" xr:uid="{0CD44A9A-BB40-44C6-88C7-30A3716C8BC6}"/>
    <hyperlink ref="G15" r:id="rId95" display="https://xrspace.atlassian.net/issues/?jql=created+%3E%3D+2025-01-01+AND+created+%3C%3D+2025-12-31+AND+type+%3D+Bug+AND+project+%3D+SOVA+AND+Sprint+%3D+3213+AND+status+%3D+%22WON%27T+DO+%28100%25%29%22" xr:uid="{2F1E7CAA-C9F5-4EC4-9AF4-F6B317DD2E60}"/>
    <hyperlink ref="G16" r:id="rId96" display="https://xrspace.atlassian.net/issues/?jql=created+%3E%3D+2025-01-01+AND+created+%3C%3D+2025-12-31+AND+type+%3D+Bug+AND+project+%3D+SOVA+AND+Sprint+%3D+3245+AND+status+%3D+%22WON%27T+DO+%28100%25%29%22" xr:uid="{E35EDD1D-C806-4488-A6D7-26E50AFB8009}"/>
    <hyperlink ref="G17" r:id="rId97" display="https://xrspace.atlassian.net/issues/?jql=created+%3E%3D+2025-01-01+AND+created+%3C%3D+2025-12-31+AND+type+%3D+Bug+AND+project+%3D+SOVA+AND+Sprint+%3D+3246+AND+status+%3D+%22WON%27T+DO+%28100%25%29%22" xr:uid="{22DCFE8E-238E-40D2-9501-643500A67E92}"/>
    <hyperlink ref="H3:H17" r:id="rId98" display="https://xrspace.atlassian.net/issues/?jql=created+%3E%3D+2025-01-01+AND+created+%3C%3D+2025-12-31+AND+type+%3D+Bug+AND+project+%3D+SOVA+AND+Sprint+%3D+869+AND+status+%3D+%22WON%27T+DO+%28100%25%29%22" xr:uid="{392A4C16-00E5-44CE-813F-F24C7180D783}"/>
  </hyperlinks>
  <pageMargins left="0.7" right="0.7" top="0.75" bottom="0.75" header="0.3" footer="0.3"/>
  <pageSetup orientation="portrait" r:id="rId99"/>
  <drawing r:id="rId100"/>
  <tableParts count="1">
    <tablePart r:id="rId10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s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Y L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z N b K I p H u A 4 A A A A R A A A A E w A c A E Z v c m 1 1 b G F z L 1 N l Y 3 R p b 2 4 x L m 0 g o h g A K K A U A A A A A A A A A A A A A A A A A A A A A A A A A A A A K 0 5 N L s n M z 1 M I h t C G 1 g B Q S w E C L Q A U A A I A C A D W C z N b Q x 5 w m 6 U A A A D 3 A A A A E g A A A A A A A A A A A A A A A A A A A A A A Q 2 9 u Z m l n L 1 B h Y 2 t h Z 2 U u e G 1 s U E s B A i 0 A F A A C A A g A 1 g s z W w / K 6 a u k A A A A 6 Q A A A B M A A A A A A A A A A A A A A A A A 8 Q A A A F t D b 2 5 0 Z W 5 0 X 1 R 5 c G V z X S 5 4 b W x Q S w E C L Q A U A A I A C A D W C z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B F 1 6 9 2 R D X d g 0 v C D e L S e B 5 O X Q L R a k d H U J E M 7 B 6 y 3 O 8 X w A A A A A A O g A A A A A I A A C A A A A D C K P m m r Z C c W o H S h H / F 5 z G x v u j S 2 5 D B b x r u u W S q v G r w q 1 A A A A A s x r b V U 2 N c W I V 5 c Y o n X h B H H R 1 e j c D 9 H Q z Z c O j K W 1 r X u N + l F x t x F v G O I Z G V G / 2 q H O K 1 F e Y b 8 N N q l i l N L u h M n e h d l m Z X N q c + f i m o / J H T 0 J K O O U A A A A C K q l 3 a b p R A G R S l u p k 4 9 l 7 B Q l 5 Q r X L 2 o c / 7 3 n C P v Q W n 6 G 9 F s 7 m 8 q R p N c U / I n S Y Y R e F g 5 g m x b V R w a b 4 T 9 M Z E w 0 Z 3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TestAutomationProgress</vt:lpstr>
      <vt:lpstr>Humi-TestResult</vt:lpstr>
      <vt:lpstr>SOVA-TestResult</vt:lpstr>
      <vt:lpstr>Humi-BugTrend</vt:lpstr>
      <vt:lpstr>SOVA-BugTrend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2025-10-02T15:08:01Z</dcterms:modified>
</cp:coreProperties>
</file>