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towbin/Projects/Caltech2020-Glass-SIMS/"/>
    </mc:Choice>
  </mc:AlternateContent>
  <xr:revisionPtr revIDLastSave="0" documentId="13_ncr:1_{2709FBD4-ACB1-0844-9AA2-03E1C19A623E}" xr6:coauthVersionLast="47" xr6:coauthVersionMax="47" xr10:uidLastSave="{00000000-0000-0000-0000-000000000000}"/>
  <bookViews>
    <workbookView xWindow="2860" yWindow="4000" windowWidth="25640" windowHeight="14440" activeTab="1" xr2:uid="{24208B9F-D061-434F-B9F3-5BB9E592E9EB}"/>
  </bookViews>
  <sheets>
    <sheet name="Sheet1" sheetId="1" r:id="rId1"/>
    <sheet name="Sheet3" sheetId="3" r:id="rId2"/>
    <sheet name="Pivot Setup" sheetId="2" r:id="rId3"/>
  </sheets>
  <definedNames>
    <definedName name="_xlnm._FilterDatabase" localSheetId="0" hidden="1">Sheet1!$B$27:$B$32</definedName>
  </definedNames>
  <calcPr calcId="18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3" l="1"/>
  <c r="W16" i="3"/>
  <c r="X16" i="3"/>
  <c r="V16" i="3"/>
  <c r="S16" i="3"/>
  <c r="T16" i="3"/>
  <c r="U16" i="3"/>
  <c r="R16" i="3"/>
  <c r="O16" i="3"/>
  <c r="P16" i="3"/>
  <c r="Q16" i="3"/>
  <c r="N16" i="3"/>
  <c r="J16" i="3"/>
  <c r="L16" i="3"/>
  <c r="M16" i="3"/>
  <c r="K16" i="3"/>
  <c r="G16" i="3"/>
  <c r="H16" i="3"/>
  <c r="I16" i="3"/>
  <c r="F16" i="3"/>
  <c r="C16" i="3"/>
  <c r="D16" i="3"/>
  <c r="E16" i="3"/>
  <c r="B16" i="3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" i="2"/>
  <c r="I5" i="2"/>
  <c r="I6" i="2"/>
  <c r="I7" i="2"/>
  <c r="I8" i="2"/>
  <c r="I9" i="2"/>
  <c r="I10" i="2"/>
  <c r="I11" i="2"/>
  <c r="I12" i="2"/>
  <c r="I13" i="2"/>
  <c r="I14" i="2"/>
  <c r="I15" i="2"/>
  <c r="I3" i="2"/>
</calcChain>
</file>

<file path=xl/sharedStrings.xml><?xml version="1.0" encoding="utf-8"?>
<sst xmlns="http://schemas.openxmlformats.org/spreadsheetml/2006/main" count="396" uniqueCount="70">
  <si>
    <t xml:space="preserve">    Ratio#    Ratios     Err_Poisson(%)  Err_mean(%)    Khi2     SD_Block(%)</t>
  </si>
  <si>
    <t>Ratio#</t>
  </si>
  <si>
    <t>Ratios</t>
  </si>
  <si>
    <t>Err_Poisson(%)</t>
  </si>
  <si>
    <t>Err_mean(%)</t>
  </si>
  <si>
    <t>Khi2</t>
  </si>
  <si>
    <t>SD_Block(%)</t>
  </si>
  <si>
    <t>C6_Ol15_MI1</t>
  </si>
  <si>
    <t>Mass#</t>
  </si>
  <si>
    <t>Species</t>
  </si>
  <si>
    <t>Mass</t>
  </si>
  <si>
    <t>Det.</t>
  </si>
  <si>
    <t>Tc(s)</t>
  </si>
  <si>
    <t>BField</t>
  </si>
  <si>
    <t>Radius</t>
  </si>
  <si>
    <t>Peak#</t>
  </si>
  <si>
    <t>RefPeak#</t>
  </si>
  <si>
    <t>Method</t>
  </si>
  <si>
    <t>12C</t>
  </si>
  <si>
    <t>Tr1</t>
  </si>
  <si>
    <t>17O</t>
  </si>
  <si>
    <t>Tr2</t>
  </si>
  <si>
    <t>18O</t>
  </si>
  <si>
    <t>Tr3</t>
  </si>
  <si>
    <t>BOTH</t>
  </si>
  <si>
    <t>19F</t>
  </si>
  <si>
    <t>Tr4</t>
  </si>
  <si>
    <t>30Si</t>
  </si>
  <si>
    <t>Tr5</t>
  </si>
  <si>
    <t>32S</t>
  </si>
  <si>
    <t>Tr6</t>
  </si>
  <si>
    <t>35Cl</t>
  </si>
  <si>
    <t>Det7</t>
  </si>
  <si>
    <t>1/5</t>
  </si>
  <si>
    <t>2/5</t>
  </si>
  <si>
    <t>3/5</t>
  </si>
  <si>
    <t>4/5</t>
  </si>
  <si>
    <t>6/5</t>
  </si>
  <si>
    <t>7/5</t>
  </si>
  <si>
    <t>C6_Ol8_M11</t>
  </si>
  <si>
    <t>C6_Ol14_MI1</t>
  </si>
  <si>
    <t>C6_Ol15_MI2</t>
  </si>
  <si>
    <t>C6_Ol15_MI3</t>
  </si>
  <si>
    <t>C6_Ol16_gls</t>
  </si>
  <si>
    <t>C6_Ol16 (I'm not sure which file is correct)</t>
  </si>
  <si>
    <t>12C/30Si</t>
  </si>
  <si>
    <t>17O/30Si</t>
  </si>
  <si>
    <t>18O/30Si</t>
  </si>
  <si>
    <t>19F/30Si</t>
  </si>
  <si>
    <t>32S/30Si</t>
  </si>
  <si>
    <t>35Cl/30Si</t>
  </si>
  <si>
    <t>Sample_Name</t>
  </si>
  <si>
    <t>Ratio_Name</t>
  </si>
  <si>
    <t>Row Labels</t>
  </si>
  <si>
    <t>Grand Total</t>
  </si>
  <si>
    <t>Column Labels</t>
  </si>
  <si>
    <t>Sum of Err_Poisson(%)</t>
  </si>
  <si>
    <t>Total Sum of Err_mean(%)</t>
  </si>
  <si>
    <t>Total Sum of Err_Poisson(%)</t>
  </si>
  <si>
    <t>Sum of Err_mean(%)</t>
  </si>
  <si>
    <t>Total Sum of SD_Block(%)</t>
  </si>
  <si>
    <t>Sum of SD_Block(%)</t>
  </si>
  <si>
    <t>Total Sum of Ratios</t>
  </si>
  <si>
    <t>Sum of Ratios</t>
  </si>
  <si>
    <t xml:space="preserve"> Mean Err/ Poison Err Ratio</t>
  </si>
  <si>
    <t xml:space="preserve">Sum of Ratios </t>
  </si>
  <si>
    <t>Count Ratio</t>
  </si>
  <si>
    <t>Standard Deviation</t>
  </si>
  <si>
    <t>Error of the Mean</t>
  </si>
  <si>
    <t>Expected Poisson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</si>
</sst>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Helvetica"/>
      <family val="2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49" fontId="0" fillId="0" borderId="0" xfId="0" applyNumberFormat="1"/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 Towbin" refreshedDate="45796.487877430554" createdVersion="8" refreshedVersion="8" minRefreshableVersion="3" recordCount="42" xr:uid="{27F6E8D2-F7A5-7B4A-A9B3-BAB1B50CE204}">
  <cacheSource type="worksheet">
    <worksheetSource ref="A2:H44" sheet="Pivot Setup"/>
  </cacheSource>
  <cacheFields count="8">
    <cacheField name="Ratio_Name" numFmtId="0">
      <sharedItems count="6">
        <s v="12C/30Si"/>
        <s v="17O/30Si"/>
        <s v="18O/30Si"/>
        <s v="19F/30Si"/>
        <s v="32S/30Si"/>
        <s v="35Cl/30Si"/>
      </sharedItems>
    </cacheField>
    <cacheField name="Ratio#" numFmtId="49">
      <sharedItems/>
    </cacheField>
    <cacheField name="Ratios" numFmtId="11">
      <sharedItems containsSemiMixedTypes="0" containsString="0" containsNumber="1" minValue="2.1189400000000001E-3" maxValue="2.8664800000000001"/>
    </cacheField>
    <cacheField name="Err_Poisson(%)" numFmtId="11">
      <sharedItems containsSemiMixedTypes="0" containsString="0" containsNumber="1" minValue="7.3899999999999993E-2" maxValue="1.56"/>
    </cacheField>
    <cacheField name="Err_mean(%)" numFmtId="11">
      <sharedItems containsSemiMixedTypes="0" containsString="0" containsNumber="1" minValue="7.7700000000000005E-2" maxValue="1.44"/>
    </cacheField>
    <cacheField name="Khi2" numFmtId="11">
      <sharedItems containsSemiMixedTypes="0" containsString="0" containsNumber="1" minValue="0.45" maxValue="19"/>
    </cacheField>
    <cacheField name="SD_Block(%)" numFmtId="11">
      <sharedItems containsSemiMixedTypes="0" containsString="0" containsNumber="1" minValue="0.38900000000000001" maxValue="7.2"/>
    </cacheField>
    <cacheField name="Sample_Name" numFmtId="0">
      <sharedItems count="22">
        <s v="C6_Ol8_M11"/>
        <s v="C6_Ol14_MI1"/>
        <s v="C6_Ol15_MI1"/>
        <s v="C6_Ol15_MI2"/>
        <s v="C6_Ol15_MI3"/>
        <s v="C6_Ol16_gls"/>
        <s v="C6_Ol16 (I'm not sure which file is correct)"/>
        <s v="C6_Ol14_MI2" u="1"/>
        <s v="C6_Ol14_MI3" u="1"/>
        <s v="C6_Ol14_MI4" u="1"/>
        <s v="C6_Ol14_MI5" u="1"/>
        <s v="C6_Ol8_M12" u="1"/>
        <s v="C6_Ol8_M13" u="1"/>
        <s v="C6_Ol8_M14" u="1"/>
        <s v="C6_Ol8_M15" u="1"/>
        <s v="C6_Ol8_M16" u="1"/>
        <s v="C6_Ol14_MI6" u="1"/>
        <s v="C6_Ol15_MI4" u="1"/>
        <s v="C6_Ol15_MI5" u="1"/>
        <s v="C6_Ol15_MI6" u="1"/>
        <s v="C6_Ol15_MI7" u="1"/>
        <s v="C6_Ol15_MI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s v="1/5"/>
    <n v="1.3183E-2"/>
    <n v="0.56000000000000005"/>
    <n v="0.375"/>
    <n v="0.45"/>
    <n v="1.87"/>
    <x v="0"/>
  </r>
  <r>
    <x v="1"/>
    <s v="2/5"/>
    <n v="2.7338100000000001"/>
    <n v="7.4700000000000003E-2"/>
    <n v="8.2100000000000006E-2"/>
    <n v="1.2"/>
    <n v="0.41099999999999998"/>
    <x v="0"/>
  </r>
  <r>
    <x v="2"/>
    <s v="3/5"/>
    <n v="1.9957"/>
    <n v="7.8299999999999995E-2"/>
    <n v="8.9300000000000004E-2"/>
    <n v="1.3"/>
    <n v="0.44600000000000001"/>
    <x v="0"/>
  </r>
  <r>
    <x v="3"/>
    <s v="4/5"/>
    <n v="2.4109099999999999"/>
    <n v="7.5999999999999998E-2"/>
    <n v="8.7499999999999994E-2"/>
    <n v="1.3"/>
    <n v="0.438"/>
    <x v="0"/>
  </r>
  <r>
    <x v="4"/>
    <s v="6/5"/>
    <n v="2.2259199999999999"/>
    <n v="7.6999999999999999E-2"/>
    <n v="0.34"/>
    <n v="19"/>
    <n v="1.7"/>
    <x v="0"/>
  </r>
  <r>
    <x v="5"/>
    <s v="7/5"/>
    <n v="2.07036"/>
    <n v="7.7899999999999997E-2"/>
    <n v="9.3399999999999997E-2"/>
    <n v="1.4"/>
    <n v="0.46700000000000003"/>
    <x v="0"/>
  </r>
  <r>
    <x v="0"/>
    <s v="1/5"/>
    <n v="1.62437E-2"/>
    <n v="0.55100000000000005"/>
    <n v="0.43099999999999999"/>
    <n v="0.61"/>
    <n v="2.15"/>
    <x v="1"/>
  </r>
  <r>
    <x v="1"/>
    <s v="2/5"/>
    <n v="2.7128000000000001"/>
    <n v="8.1500000000000003E-2"/>
    <n v="0.11799999999999999"/>
    <n v="2.1"/>
    <n v="0.59"/>
    <x v="1"/>
  </r>
  <r>
    <x v="2"/>
    <s v="3/5"/>
    <n v="2.0622199999999999"/>
    <n v="8.4900000000000003E-2"/>
    <n v="0.182"/>
    <n v="4.5999999999999996"/>
    <n v="0.91"/>
    <x v="1"/>
  </r>
  <r>
    <x v="3"/>
    <s v="4/5"/>
    <n v="2.5016400000000001"/>
    <n v="8.2400000000000001E-2"/>
    <n v="0.16300000000000001"/>
    <n v="3.9"/>
    <n v="0.81299999999999994"/>
    <x v="1"/>
  </r>
  <r>
    <x v="4"/>
    <s v="6/5"/>
    <n v="1.5064200000000001"/>
    <n v="8.9800000000000005E-2"/>
    <n v="0.20499999999999999"/>
    <n v="5.2"/>
    <n v="1.02"/>
    <x v="1"/>
  </r>
  <r>
    <x v="5"/>
    <s v="7/5"/>
    <n v="1.97959"/>
    <n v="8.5400000000000004E-2"/>
    <n v="0.30399999999999999"/>
    <n v="13"/>
    <n v="1.52"/>
    <x v="1"/>
  </r>
  <r>
    <x v="0"/>
    <s v="1/5"/>
    <n v="1.8805100000000002E-2"/>
    <n v="0.46899999999999997"/>
    <n v="0.44500000000000001"/>
    <n v="0.9"/>
    <n v="2.23"/>
    <x v="2"/>
  </r>
  <r>
    <x v="1"/>
    <s v="2/5"/>
    <n v="2.8647"/>
    <n v="7.4099999999999999E-2"/>
    <n v="0.13300000000000001"/>
    <n v="3.2"/>
    <n v="0.66400000000000003"/>
    <x v="2"/>
  </r>
  <r>
    <x v="2"/>
    <s v="3/5"/>
    <n v="1.9985599999999999"/>
    <n v="7.8100000000000003E-2"/>
    <n v="0.14599999999999999"/>
    <n v="3.5"/>
    <n v="0.73099999999999998"/>
    <x v="2"/>
  </r>
  <r>
    <x v="3"/>
    <s v="4/5"/>
    <n v="2.42665"/>
    <n v="7.5800000000000006E-2"/>
    <n v="0.11700000000000001"/>
    <n v="2.4"/>
    <n v="0.58599999999999997"/>
    <x v="2"/>
  </r>
  <r>
    <x v="4"/>
    <s v="6/5"/>
    <n v="2.2224599999999999"/>
    <n v="7.6799999999999993E-2"/>
    <n v="0.13300000000000001"/>
    <n v="3"/>
    <n v="0.66600000000000004"/>
    <x v="2"/>
  </r>
  <r>
    <x v="5"/>
    <s v="7/5"/>
    <n v="2.0791900000000001"/>
    <n v="7.7600000000000002E-2"/>
    <n v="0.13700000000000001"/>
    <n v="3.1"/>
    <n v="0.68400000000000005"/>
    <x v="2"/>
  </r>
  <r>
    <x v="0"/>
    <s v="1/5"/>
    <n v="2.0883499999999999E-2"/>
    <n v="0.46500000000000002"/>
    <n v="0.52400000000000002"/>
    <n v="1.3"/>
    <n v="2.62"/>
    <x v="3"/>
  </r>
  <r>
    <x v="1"/>
    <s v="2/5"/>
    <n v="2.8664800000000001"/>
    <n v="7.7299999999999994E-2"/>
    <n v="0.111"/>
    <n v="2.1"/>
    <n v="0.55500000000000005"/>
    <x v="3"/>
  </r>
  <r>
    <x v="2"/>
    <s v="3/5"/>
    <n v="2.0575600000000001"/>
    <n v="8.1100000000000005E-2"/>
    <n v="0.13100000000000001"/>
    <n v="2.6"/>
    <n v="0.65400000000000003"/>
    <x v="3"/>
  </r>
  <r>
    <x v="3"/>
    <s v="4/5"/>
    <n v="2.5167199999999998"/>
    <n v="7.8700000000000006E-2"/>
    <n v="0.11899999999999999"/>
    <n v="2.2999999999999998"/>
    <n v="0.59399999999999997"/>
    <x v="3"/>
  </r>
  <r>
    <x v="4"/>
    <s v="6/5"/>
    <n v="2.3620399999999999"/>
    <n v="7.9399999999999998E-2"/>
    <n v="0.14399999999999999"/>
    <n v="3.3"/>
    <n v="0.72199999999999998"/>
    <x v="3"/>
  </r>
  <r>
    <x v="5"/>
    <s v="7/5"/>
    <n v="2.0871400000000002"/>
    <n v="8.1000000000000003E-2"/>
    <n v="0.17100000000000001"/>
    <n v="4.5"/>
    <n v="0.85699999999999998"/>
    <x v="3"/>
  </r>
  <r>
    <x v="0"/>
    <s v="1/5"/>
    <n v="1.6997999999999999E-2"/>
    <n v="0.48899999999999999"/>
    <n v="0.499"/>
    <n v="1"/>
    <n v="2.5"/>
    <x v="4"/>
  </r>
  <r>
    <x v="1"/>
    <s v="2/5"/>
    <n v="2.7362500000000001"/>
    <n v="7.3899999999999993E-2"/>
    <n v="8.5800000000000001E-2"/>
    <n v="1.3"/>
    <n v="0.42899999999999999"/>
    <x v="4"/>
  </r>
  <r>
    <x v="2"/>
    <s v="3/5"/>
    <n v="1.9794700000000001"/>
    <n v="7.7499999999999999E-2"/>
    <n v="9.9299999999999999E-2"/>
    <n v="1.6"/>
    <n v="0.496"/>
    <x v="4"/>
  </r>
  <r>
    <x v="3"/>
    <s v="4/5"/>
    <n v="2.3574199999999998"/>
    <n v="7.5399999999999995E-2"/>
    <n v="7.7700000000000005E-2"/>
    <n v="1.1000000000000001"/>
    <n v="0.38900000000000001"/>
    <x v="4"/>
  </r>
  <r>
    <x v="4"/>
    <s v="6/5"/>
    <n v="1.6583699999999999"/>
    <n v="0.08"/>
    <n v="0.13900000000000001"/>
    <n v="3"/>
    <n v="0.69499999999999995"/>
    <x v="4"/>
  </r>
  <r>
    <x v="5"/>
    <s v="7/5"/>
    <n v="2.08758"/>
    <n v="7.6899999999999996E-2"/>
    <n v="0.122"/>
    <n v="2.5"/>
    <n v="0.61"/>
    <x v="4"/>
  </r>
  <r>
    <x v="0"/>
    <s v="1/5"/>
    <n v="2.1189400000000001E-3"/>
    <n v="1.56"/>
    <n v="1.44"/>
    <n v="0.86"/>
    <n v="7.2"/>
    <x v="5"/>
  </r>
  <r>
    <x v="1"/>
    <s v="2/5"/>
    <n v="0.93654400000000004"/>
    <n v="0.10299999999999999"/>
    <n v="0.17399999999999999"/>
    <n v="2.9"/>
    <n v="0.86899999999999999"/>
    <x v="5"/>
  </r>
  <r>
    <x v="2"/>
    <s v="3/5"/>
    <n v="1.84066"/>
    <n v="8.8900000000000007E-2"/>
    <n v="0.152"/>
    <n v="2.9"/>
    <n v="0.76"/>
    <x v="5"/>
  </r>
  <r>
    <x v="3"/>
    <s v="4/5"/>
    <n v="2.17598"/>
    <n v="8.6400000000000005E-2"/>
    <n v="0.126"/>
    <n v="2.1"/>
    <n v="0.63"/>
    <x v="5"/>
  </r>
  <r>
    <x v="4"/>
    <s v="6/5"/>
    <n v="1.54783"/>
    <n v="9.1800000000000007E-2"/>
    <n v="0.11600000000000001"/>
    <n v="1.6"/>
    <n v="0.57899999999999996"/>
    <x v="5"/>
  </r>
  <r>
    <x v="5"/>
    <s v="7/5"/>
    <n v="1.7881800000000001"/>
    <n v="8.9300000000000004E-2"/>
    <n v="0.104"/>
    <n v="1.3"/>
    <n v="0.51800000000000002"/>
    <x v="5"/>
  </r>
  <r>
    <x v="0"/>
    <s v="1/5"/>
    <n v="1.4409099999999999E-2"/>
    <n v="0.56599999999999995"/>
    <n v="0.68899999999999995"/>
    <n v="1.5"/>
    <n v="3.45"/>
    <x v="6"/>
  </r>
  <r>
    <x v="1"/>
    <s v="2/5"/>
    <n v="2.7055400000000001"/>
    <n v="7.8899999999999998E-2"/>
    <n v="0.113"/>
    <n v="2.1"/>
    <n v="0.56699999999999995"/>
    <x v="6"/>
  </r>
  <r>
    <x v="2"/>
    <s v="3/5"/>
    <n v="2.00773"/>
    <n v="8.2500000000000004E-2"/>
    <n v="0.155"/>
    <n v="3.5"/>
    <n v="0.77500000000000002"/>
    <x v="6"/>
  </r>
  <r>
    <x v="3"/>
    <s v="4/5"/>
    <n v="2.3131699999999999"/>
    <n v="8.0699999999999994E-2"/>
    <n v="0.11700000000000001"/>
    <n v="2.1"/>
    <n v="0.58299999999999996"/>
    <x v="6"/>
  </r>
  <r>
    <x v="4"/>
    <s v="6/5"/>
    <n v="1.3217399999999999"/>
    <n v="8.9399999999999993E-2"/>
    <n v="0.129"/>
    <n v="2.1"/>
    <n v="0.64600000000000002"/>
    <x v="6"/>
  </r>
  <r>
    <x v="5"/>
    <s v="7/5"/>
    <n v="1.79915"/>
    <n v="8.4099999999999994E-2"/>
    <n v="0.127"/>
    <n v="2.2999999999999998"/>
    <n v="0.6340000000000000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C476C-5041-2D49-8384-2E5ABE73BDA2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C13" firstHeaderRow="1" firstDataRow="3" firstDataCol="1"/>
  <pivotFields count="8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1" showAll="0"/>
    <pivotField dataField="1" numFmtId="11" showAll="0"/>
    <pivotField dataField="1" numFmtId="11" showAll="0"/>
    <pivotField numFmtId="11" showAll="0"/>
    <pivotField dataField="1" numFmtId="11" showAll="0"/>
    <pivotField axis="axisRow" showAll="0">
      <items count="23">
        <item x="1"/>
        <item m="1" x="7"/>
        <item m="1" x="8"/>
        <item m="1" x="9"/>
        <item m="1" x="10"/>
        <item m="1" x="16"/>
        <item x="2"/>
        <item x="3"/>
        <item x="4"/>
        <item m="1" x="17"/>
        <item m="1" x="18"/>
        <item m="1" x="19"/>
        <item m="1" x="20"/>
        <item m="1" x="21"/>
        <item x="6"/>
        <item x="5"/>
        <item x="0"/>
        <item m="1" x="11"/>
        <item m="1" x="12"/>
        <item m="1" x="13"/>
        <item m="1" x="14"/>
        <item m="1" x="15"/>
        <item t="default"/>
      </items>
    </pivotField>
  </pivotFields>
  <rowFields count="1">
    <field x="7"/>
  </rowFields>
  <rowItems count="8">
    <i>
      <x/>
    </i>
    <i>
      <x v="6"/>
    </i>
    <i>
      <x v="7"/>
    </i>
    <i>
      <x v="8"/>
    </i>
    <i>
      <x v="14"/>
    </i>
    <i>
      <x v="15"/>
    </i>
    <i>
      <x v="16"/>
    </i>
    <i t="grand">
      <x/>
    </i>
  </rowItems>
  <colFields count="2">
    <field x="0"/>
    <field x="-2"/>
  </colFields>
  <colItems count="28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Sum of Ratios" fld="2" baseField="0" baseItem="0" numFmtId="11"/>
    <dataField name="Sum of SD_Block(%)" fld="6" baseField="0" baseItem="0" numFmtId="11"/>
    <dataField name="Sum of Err_mean(%)" fld="4" baseField="0" baseItem="0" numFmtId="11"/>
    <dataField name="Sum of Err_Poisson(%)" fld="3" baseField="0" baseItem="0" numFmtId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E945-D54D-CA45-9BFA-2B35CFF7CA4D}">
  <dimension ref="A3:K85"/>
  <sheetViews>
    <sheetView workbookViewId="0">
      <selection activeCell="G85" sqref="A13:G85"/>
    </sheetView>
  </sheetViews>
  <sheetFormatPr baseColWidth="10" defaultRowHeight="16" x14ac:dyDescent="0.2"/>
  <cols>
    <col min="1" max="1" width="22.1640625" customWidth="1"/>
    <col min="2" max="2" width="22.1640625" style="3" customWidth="1"/>
    <col min="4" max="4" width="15.33203125" customWidth="1"/>
  </cols>
  <sheetData>
    <row r="3" spans="1:11" x14ac:dyDescent="0.2">
      <c r="A3" t="s">
        <v>8</v>
      </c>
      <c r="B3" s="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</row>
    <row r="4" spans="1:11" x14ac:dyDescent="0.2">
      <c r="B4" s="3">
        <v>1</v>
      </c>
      <c r="C4" t="s">
        <v>18</v>
      </c>
      <c r="D4">
        <v>11.993</v>
      </c>
      <c r="E4" t="s">
        <v>19</v>
      </c>
      <c r="F4">
        <v>0.25600000000000001</v>
      </c>
      <c r="G4">
        <v>1124.5809999999999</v>
      </c>
      <c r="H4">
        <v>396.55</v>
      </c>
      <c r="I4">
        <v>1</v>
      </c>
    </row>
    <row r="5" spans="1:11" x14ac:dyDescent="0.2">
      <c r="B5" s="3">
        <v>2</v>
      </c>
      <c r="C5" t="s">
        <v>20</v>
      </c>
      <c r="D5">
        <v>16.998999999999999</v>
      </c>
      <c r="E5" t="s">
        <v>21</v>
      </c>
      <c r="F5">
        <v>0.25600000000000001</v>
      </c>
      <c r="G5">
        <v>1124.5809999999999</v>
      </c>
      <c r="H5">
        <v>472.108</v>
      </c>
    </row>
    <row r="6" spans="1:11" x14ac:dyDescent="0.2">
      <c r="B6" s="3">
        <v>3</v>
      </c>
      <c r="C6" t="s">
        <v>22</v>
      </c>
      <c r="D6">
        <v>17.997</v>
      </c>
      <c r="E6" t="s">
        <v>23</v>
      </c>
      <c r="F6">
        <v>0.25600000000000001</v>
      </c>
      <c r="G6">
        <v>1124.5809999999999</v>
      </c>
      <c r="H6">
        <v>485.76799999999997</v>
      </c>
      <c r="I6">
        <v>1</v>
      </c>
      <c r="J6">
        <v>1</v>
      </c>
      <c r="K6" t="s">
        <v>24</v>
      </c>
    </row>
    <row r="7" spans="1:11" x14ac:dyDescent="0.2">
      <c r="B7" s="3">
        <v>4</v>
      </c>
      <c r="C7" t="s">
        <v>25</v>
      </c>
      <c r="D7">
        <v>18.978000000000002</v>
      </c>
      <c r="E7" t="s">
        <v>26</v>
      </c>
      <c r="F7">
        <v>0.25600000000000001</v>
      </c>
      <c r="G7">
        <v>1124.5809999999999</v>
      </c>
      <c r="H7">
        <v>498.83100000000002</v>
      </c>
      <c r="I7">
        <v>1</v>
      </c>
    </row>
    <row r="8" spans="1:11" x14ac:dyDescent="0.2">
      <c r="B8" s="3">
        <v>5</v>
      </c>
      <c r="C8" t="s">
        <v>27</v>
      </c>
      <c r="D8">
        <v>29.962</v>
      </c>
      <c r="E8" t="s">
        <v>28</v>
      </c>
      <c r="F8">
        <v>0.25600000000000001</v>
      </c>
      <c r="G8">
        <v>1124.5809999999999</v>
      </c>
      <c r="H8">
        <v>626.77700000000004</v>
      </c>
      <c r="I8">
        <v>1</v>
      </c>
    </row>
    <row r="9" spans="1:11" x14ac:dyDescent="0.2">
      <c r="B9" s="3">
        <v>6</v>
      </c>
      <c r="C9" t="s">
        <v>29</v>
      </c>
      <c r="D9">
        <v>31.954000000000001</v>
      </c>
      <c r="E9" t="s">
        <v>30</v>
      </c>
      <c r="F9">
        <v>0.25600000000000001</v>
      </c>
      <c r="G9">
        <v>1124.5809999999999</v>
      </c>
      <c r="H9">
        <v>647.27700000000004</v>
      </c>
      <c r="I9">
        <v>1</v>
      </c>
    </row>
    <row r="10" spans="1:11" x14ac:dyDescent="0.2">
      <c r="B10" s="3">
        <v>7</v>
      </c>
      <c r="C10" t="s">
        <v>31</v>
      </c>
      <c r="D10">
        <v>34.935000000000002</v>
      </c>
      <c r="E10" t="s">
        <v>32</v>
      </c>
      <c r="F10">
        <v>0.25600000000000001</v>
      </c>
      <c r="G10">
        <v>1124.5809999999999</v>
      </c>
      <c r="H10">
        <v>676.79700000000003</v>
      </c>
    </row>
    <row r="13" spans="1:11" x14ac:dyDescent="0.2">
      <c r="A13" t="s">
        <v>0</v>
      </c>
    </row>
    <row r="14" spans="1:11" x14ac:dyDescent="0.2">
      <c r="A14" s="2" t="s">
        <v>39</v>
      </c>
    </row>
    <row r="15" spans="1:11" x14ac:dyDescent="0.2">
      <c r="A15" t="s">
        <v>45</v>
      </c>
      <c r="B15" s="3" t="s">
        <v>33</v>
      </c>
      <c r="C15" s="1">
        <v>1.3183E-2</v>
      </c>
      <c r="D15" s="1">
        <v>0.56000000000000005</v>
      </c>
      <c r="E15" s="1">
        <v>0.375</v>
      </c>
      <c r="F15" s="1">
        <v>0.45</v>
      </c>
      <c r="G15" s="1">
        <v>1.87</v>
      </c>
    </row>
    <row r="16" spans="1:11" x14ac:dyDescent="0.2">
      <c r="A16" t="s">
        <v>46</v>
      </c>
      <c r="B16" s="3" t="s">
        <v>34</v>
      </c>
      <c r="C16" s="1">
        <v>2.7338100000000001</v>
      </c>
      <c r="D16" s="1">
        <v>7.4700000000000003E-2</v>
      </c>
      <c r="E16" s="1">
        <v>8.2100000000000006E-2</v>
      </c>
      <c r="F16" s="1">
        <v>1.2</v>
      </c>
      <c r="G16" s="1">
        <v>0.41099999999999998</v>
      </c>
    </row>
    <row r="17" spans="1:7" x14ac:dyDescent="0.2">
      <c r="A17" t="s">
        <v>47</v>
      </c>
      <c r="B17" s="3" t="s">
        <v>35</v>
      </c>
      <c r="C17" s="1">
        <v>1.9957</v>
      </c>
      <c r="D17" s="1">
        <v>7.8299999999999995E-2</v>
      </c>
      <c r="E17" s="1">
        <v>8.9300000000000004E-2</v>
      </c>
      <c r="F17" s="1">
        <v>1.3</v>
      </c>
      <c r="G17" s="1">
        <v>0.44600000000000001</v>
      </c>
    </row>
    <row r="18" spans="1:7" x14ac:dyDescent="0.2">
      <c r="A18" t="s">
        <v>48</v>
      </c>
      <c r="B18" s="3" t="s">
        <v>36</v>
      </c>
      <c r="C18" s="1">
        <v>2.4109099999999999</v>
      </c>
      <c r="D18" s="1">
        <v>7.5999999999999998E-2</v>
      </c>
      <c r="E18" s="1">
        <v>8.7499999999999994E-2</v>
      </c>
      <c r="F18" s="1">
        <v>1.3</v>
      </c>
      <c r="G18" s="1">
        <v>0.438</v>
      </c>
    </row>
    <row r="19" spans="1:7" x14ac:dyDescent="0.2">
      <c r="A19" t="s">
        <v>49</v>
      </c>
      <c r="B19" s="3" t="s">
        <v>37</v>
      </c>
      <c r="C19" s="1">
        <v>2.2259199999999999</v>
      </c>
      <c r="D19" s="1">
        <v>7.6999999999999999E-2</v>
      </c>
      <c r="E19" s="1">
        <v>0.34</v>
      </c>
      <c r="F19" s="1">
        <v>19</v>
      </c>
      <c r="G19" s="1">
        <v>1.7</v>
      </c>
    </row>
    <row r="20" spans="1:7" x14ac:dyDescent="0.2">
      <c r="A20" t="s">
        <v>50</v>
      </c>
      <c r="B20" s="3" t="s">
        <v>38</v>
      </c>
      <c r="C20" s="1">
        <v>2.07036</v>
      </c>
      <c r="D20" s="1">
        <v>7.7899999999999997E-2</v>
      </c>
      <c r="E20" s="1">
        <v>9.3399999999999997E-2</v>
      </c>
      <c r="F20" s="1">
        <v>1.4</v>
      </c>
      <c r="G20" s="1">
        <v>0.46700000000000003</v>
      </c>
    </row>
    <row r="24" spans="1:7" x14ac:dyDescent="0.2">
      <c r="A24" s="2" t="s">
        <v>40</v>
      </c>
    </row>
    <row r="25" spans="1:7" x14ac:dyDescent="0.2">
      <c r="A25" t="s">
        <v>1</v>
      </c>
      <c r="B25" s="3" t="s">
        <v>2</v>
      </c>
      <c r="C25" t="s">
        <v>3</v>
      </c>
      <c r="D25" t="s">
        <v>4</v>
      </c>
      <c r="E25" t="s">
        <v>5</v>
      </c>
      <c r="F25" t="s">
        <v>6</v>
      </c>
    </row>
    <row r="27" spans="1:7" x14ac:dyDescent="0.2">
      <c r="A27" t="s">
        <v>45</v>
      </c>
      <c r="B27" s="3" t="s">
        <v>33</v>
      </c>
      <c r="C27" s="1">
        <v>1.62437E-2</v>
      </c>
      <c r="D27" s="1">
        <v>0.55100000000000005</v>
      </c>
      <c r="E27" s="1">
        <v>0.43099999999999999</v>
      </c>
      <c r="F27" s="1">
        <v>0.61</v>
      </c>
      <c r="G27" s="1">
        <v>2.15</v>
      </c>
    </row>
    <row r="28" spans="1:7" x14ac:dyDescent="0.2">
      <c r="A28" t="s">
        <v>46</v>
      </c>
      <c r="B28" s="3" t="s">
        <v>34</v>
      </c>
      <c r="C28" s="1">
        <v>2.7128000000000001</v>
      </c>
      <c r="D28" s="1">
        <v>8.1500000000000003E-2</v>
      </c>
      <c r="E28" s="1">
        <v>0.11799999999999999</v>
      </c>
      <c r="F28" s="1">
        <v>2.1</v>
      </c>
      <c r="G28" s="1">
        <v>0.59</v>
      </c>
    </row>
    <row r="29" spans="1:7" x14ac:dyDescent="0.2">
      <c r="A29" t="s">
        <v>47</v>
      </c>
      <c r="B29" s="3" t="s">
        <v>35</v>
      </c>
      <c r="C29" s="1">
        <v>2.0622199999999999</v>
      </c>
      <c r="D29" s="1">
        <v>8.4900000000000003E-2</v>
      </c>
      <c r="E29" s="1">
        <v>0.182</v>
      </c>
      <c r="F29" s="1">
        <v>4.5999999999999996</v>
      </c>
      <c r="G29" s="1">
        <v>0.91</v>
      </c>
    </row>
    <row r="30" spans="1:7" x14ac:dyDescent="0.2">
      <c r="A30" t="s">
        <v>48</v>
      </c>
      <c r="B30" s="3" t="s">
        <v>36</v>
      </c>
      <c r="C30" s="1">
        <v>2.5016400000000001</v>
      </c>
      <c r="D30" s="1">
        <v>8.2400000000000001E-2</v>
      </c>
      <c r="E30" s="1">
        <v>0.16300000000000001</v>
      </c>
      <c r="F30" s="1">
        <v>3.9</v>
      </c>
      <c r="G30" s="1">
        <v>0.81299999999999994</v>
      </c>
    </row>
    <row r="31" spans="1:7" x14ac:dyDescent="0.2">
      <c r="A31" t="s">
        <v>49</v>
      </c>
      <c r="B31" s="3" t="s">
        <v>37</v>
      </c>
      <c r="C31" s="1">
        <v>1.5064200000000001</v>
      </c>
      <c r="D31" s="1">
        <v>8.9800000000000005E-2</v>
      </c>
      <c r="E31" s="1">
        <v>0.20499999999999999</v>
      </c>
      <c r="F31" s="1">
        <v>5.2</v>
      </c>
      <c r="G31" s="1">
        <v>1.02</v>
      </c>
    </row>
    <row r="32" spans="1:7" x14ac:dyDescent="0.2">
      <c r="A32" t="s">
        <v>50</v>
      </c>
      <c r="B32" s="3" t="s">
        <v>38</v>
      </c>
      <c r="C32" s="1">
        <v>1.97959</v>
      </c>
      <c r="D32" s="1">
        <v>8.5400000000000004E-2</v>
      </c>
      <c r="E32" s="1">
        <v>0.30399999999999999</v>
      </c>
      <c r="F32" s="1">
        <v>13</v>
      </c>
      <c r="G32" s="1">
        <v>1.52</v>
      </c>
    </row>
    <row r="35" spans="1:7" x14ac:dyDescent="0.2">
      <c r="A35" s="2" t="s">
        <v>7</v>
      </c>
    </row>
    <row r="36" spans="1:7" x14ac:dyDescent="0.2">
      <c r="B36" s="3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</row>
    <row r="38" spans="1:7" x14ac:dyDescent="0.2">
      <c r="A38" t="s">
        <v>45</v>
      </c>
      <c r="B38" s="3" t="s">
        <v>33</v>
      </c>
      <c r="C38" s="1">
        <v>1.8805100000000002E-2</v>
      </c>
      <c r="D38" s="1">
        <v>0.46899999999999997</v>
      </c>
      <c r="E38" s="1">
        <v>0.44500000000000001</v>
      </c>
      <c r="F38" s="1">
        <v>0.9</v>
      </c>
      <c r="G38" s="1">
        <v>2.23</v>
      </c>
    </row>
    <row r="39" spans="1:7" x14ac:dyDescent="0.2">
      <c r="A39" t="s">
        <v>46</v>
      </c>
      <c r="B39" s="3" t="s">
        <v>34</v>
      </c>
      <c r="C39" s="1">
        <v>2.8647</v>
      </c>
      <c r="D39" s="1">
        <v>7.4099999999999999E-2</v>
      </c>
      <c r="E39" s="1">
        <v>0.13300000000000001</v>
      </c>
      <c r="F39" s="1">
        <v>3.2</v>
      </c>
      <c r="G39" s="1">
        <v>0.66400000000000003</v>
      </c>
    </row>
    <row r="40" spans="1:7" x14ac:dyDescent="0.2">
      <c r="A40" t="s">
        <v>47</v>
      </c>
      <c r="B40" s="3" t="s">
        <v>35</v>
      </c>
      <c r="C40" s="1">
        <v>1.9985599999999999</v>
      </c>
      <c r="D40" s="1">
        <v>7.8100000000000003E-2</v>
      </c>
      <c r="E40" s="1">
        <v>0.14599999999999999</v>
      </c>
      <c r="F40" s="1">
        <v>3.5</v>
      </c>
      <c r="G40" s="1">
        <v>0.73099999999999998</v>
      </c>
    </row>
    <row r="41" spans="1:7" x14ac:dyDescent="0.2">
      <c r="A41" t="s">
        <v>48</v>
      </c>
      <c r="B41" s="3" t="s">
        <v>36</v>
      </c>
      <c r="C41" s="1">
        <v>2.42665</v>
      </c>
      <c r="D41" s="1">
        <v>7.5800000000000006E-2</v>
      </c>
      <c r="E41" s="1">
        <v>0.11700000000000001</v>
      </c>
      <c r="F41" s="1">
        <v>2.4</v>
      </c>
      <c r="G41" s="1">
        <v>0.58599999999999997</v>
      </c>
    </row>
    <row r="42" spans="1:7" x14ac:dyDescent="0.2">
      <c r="A42" t="s">
        <v>49</v>
      </c>
      <c r="B42" s="3" t="s">
        <v>37</v>
      </c>
      <c r="C42" s="1">
        <v>2.2224599999999999</v>
      </c>
      <c r="D42" s="1">
        <v>7.6799999999999993E-2</v>
      </c>
      <c r="E42" s="1">
        <v>0.13300000000000001</v>
      </c>
      <c r="F42" s="1">
        <v>3</v>
      </c>
      <c r="G42" s="1">
        <v>0.66600000000000004</v>
      </c>
    </row>
    <row r="43" spans="1:7" x14ac:dyDescent="0.2">
      <c r="A43" t="s">
        <v>50</v>
      </c>
      <c r="B43" s="3" t="s">
        <v>38</v>
      </c>
      <c r="C43" s="1">
        <v>2.0791900000000001</v>
      </c>
      <c r="D43" s="1">
        <v>7.7600000000000002E-2</v>
      </c>
      <c r="E43" s="1">
        <v>0.13700000000000001</v>
      </c>
      <c r="F43" s="1">
        <v>3.1</v>
      </c>
      <c r="G43" s="1">
        <v>0.68400000000000005</v>
      </c>
    </row>
    <row r="45" spans="1:7" x14ac:dyDescent="0.2">
      <c r="A45" s="2" t="s">
        <v>41</v>
      </c>
    </row>
    <row r="46" spans="1:7" x14ac:dyDescent="0.2">
      <c r="B46" s="3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</row>
    <row r="47" spans="1:7" x14ac:dyDescent="0.2">
      <c r="A47" t="s">
        <v>45</v>
      </c>
      <c r="B47" s="3" t="s">
        <v>33</v>
      </c>
      <c r="C47" s="1">
        <v>2.0883499999999999E-2</v>
      </c>
      <c r="D47" s="1">
        <v>0.46500000000000002</v>
      </c>
      <c r="E47" s="1">
        <v>0.52400000000000002</v>
      </c>
      <c r="F47" s="1">
        <v>1.3</v>
      </c>
      <c r="G47" s="1">
        <v>2.62</v>
      </c>
    </row>
    <row r="48" spans="1:7" x14ac:dyDescent="0.2">
      <c r="A48" t="s">
        <v>46</v>
      </c>
      <c r="B48" s="3" t="s">
        <v>34</v>
      </c>
      <c r="C48" s="1">
        <v>2.8664800000000001</v>
      </c>
      <c r="D48" s="1">
        <v>7.7299999999999994E-2</v>
      </c>
      <c r="E48" s="1">
        <v>0.111</v>
      </c>
      <c r="F48" s="1">
        <v>2.1</v>
      </c>
      <c r="G48" s="1">
        <v>0.55500000000000005</v>
      </c>
    </row>
    <row r="49" spans="1:7" x14ac:dyDescent="0.2">
      <c r="A49" t="s">
        <v>47</v>
      </c>
      <c r="B49" s="3" t="s">
        <v>35</v>
      </c>
      <c r="C49" s="1">
        <v>2.0575600000000001</v>
      </c>
      <c r="D49" s="1">
        <v>8.1100000000000005E-2</v>
      </c>
      <c r="E49" s="1">
        <v>0.13100000000000001</v>
      </c>
      <c r="F49" s="1">
        <v>2.6</v>
      </c>
      <c r="G49" s="1">
        <v>0.65400000000000003</v>
      </c>
    </row>
    <row r="50" spans="1:7" x14ac:dyDescent="0.2">
      <c r="A50" t="s">
        <v>48</v>
      </c>
      <c r="B50" s="3" t="s">
        <v>36</v>
      </c>
      <c r="C50" s="1">
        <v>2.5167199999999998</v>
      </c>
      <c r="D50" s="1">
        <v>7.8700000000000006E-2</v>
      </c>
      <c r="E50" s="1">
        <v>0.11899999999999999</v>
      </c>
      <c r="F50" s="1">
        <v>2.2999999999999998</v>
      </c>
      <c r="G50" s="1">
        <v>0.59399999999999997</v>
      </c>
    </row>
    <row r="51" spans="1:7" x14ac:dyDescent="0.2">
      <c r="A51" t="s">
        <v>49</v>
      </c>
      <c r="B51" s="3" t="s">
        <v>37</v>
      </c>
      <c r="C51" s="1">
        <v>2.3620399999999999</v>
      </c>
      <c r="D51" s="1">
        <v>7.9399999999999998E-2</v>
      </c>
      <c r="E51" s="1">
        <v>0.14399999999999999</v>
      </c>
      <c r="F51" s="1">
        <v>3.3</v>
      </c>
      <c r="G51" s="1">
        <v>0.72199999999999998</v>
      </c>
    </row>
    <row r="52" spans="1:7" x14ac:dyDescent="0.2">
      <c r="A52" t="s">
        <v>50</v>
      </c>
      <c r="B52" s="3" t="s">
        <v>38</v>
      </c>
      <c r="C52" s="1">
        <v>2.0871400000000002</v>
      </c>
      <c r="D52" s="1">
        <v>8.1000000000000003E-2</v>
      </c>
      <c r="E52" s="1">
        <v>0.17100000000000001</v>
      </c>
      <c r="F52" s="1">
        <v>4.5</v>
      </c>
      <c r="G52" s="1">
        <v>0.85699999999999998</v>
      </c>
    </row>
    <row r="55" spans="1:7" x14ac:dyDescent="0.2">
      <c r="A55" t="s">
        <v>42</v>
      </c>
    </row>
    <row r="56" spans="1:7" x14ac:dyDescent="0.2">
      <c r="B56" s="3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</row>
    <row r="58" spans="1:7" x14ac:dyDescent="0.2">
      <c r="A58" t="s">
        <v>45</v>
      </c>
      <c r="B58" s="3" t="s">
        <v>33</v>
      </c>
      <c r="C58" s="1">
        <v>1.6997999999999999E-2</v>
      </c>
      <c r="D58" s="1">
        <v>0.48899999999999999</v>
      </c>
      <c r="E58" s="1">
        <v>0.499</v>
      </c>
      <c r="F58" s="1">
        <v>1</v>
      </c>
      <c r="G58" s="1">
        <v>2.5</v>
      </c>
    </row>
    <row r="59" spans="1:7" x14ac:dyDescent="0.2">
      <c r="A59" t="s">
        <v>46</v>
      </c>
      <c r="B59" s="3" t="s">
        <v>34</v>
      </c>
      <c r="C59" s="1">
        <v>2.7362500000000001</v>
      </c>
      <c r="D59" s="1">
        <v>7.3899999999999993E-2</v>
      </c>
      <c r="E59" s="1">
        <v>8.5800000000000001E-2</v>
      </c>
      <c r="F59" s="1">
        <v>1.3</v>
      </c>
      <c r="G59" s="1">
        <v>0.42899999999999999</v>
      </c>
    </row>
    <row r="60" spans="1:7" x14ac:dyDescent="0.2">
      <c r="A60" t="s">
        <v>47</v>
      </c>
      <c r="B60" s="3" t="s">
        <v>35</v>
      </c>
      <c r="C60" s="1">
        <v>1.9794700000000001</v>
      </c>
      <c r="D60" s="1">
        <v>7.7499999999999999E-2</v>
      </c>
      <c r="E60" s="1">
        <v>9.9299999999999999E-2</v>
      </c>
      <c r="F60" s="1">
        <v>1.6</v>
      </c>
      <c r="G60" s="1">
        <v>0.496</v>
      </c>
    </row>
    <row r="61" spans="1:7" x14ac:dyDescent="0.2">
      <c r="A61" t="s">
        <v>48</v>
      </c>
      <c r="B61" s="3" t="s">
        <v>36</v>
      </c>
      <c r="C61" s="1">
        <v>2.3574199999999998</v>
      </c>
      <c r="D61" s="1">
        <v>7.5399999999999995E-2</v>
      </c>
      <c r="E61" s="1">
        <v>7.7700000000000005E-2</v>
      </c>
      <c r="F61" s="1">
        <v>1.1000000000000001</v>
      </c>
      <c r="G61" s="1">
        <v>0.38900000000000001</v>
      </c>
    </row>
    <row r="62" spans="1:7" x14ac:dyDescent="0.2">
      <c r="A62" t="s">
        <v>49</v>
      </c>
      <c r="B62" s="3" t="s">
        <v>37</v>
      </c>
      <c r="C62" s="1">
        <v>1.6583699999999999</v>
      </c>
      <c r="D62" s="1">
        <v>0.08</v>
      </c>
      <c r="E62" s="1">
        <v>0.13900000000000001</v>
      </c>
      <c r="F62" s="1">
        <v>3</v>
      </c>
      <c r="G62" s="1">
        <v>0.69499999999999995</v>
      </c>
    </row>
    <row r="63" spans="1:7" x14ac:dyDescent="0.2">
      <c r="A63" t="s">
        <v>50</v>
      </c>
      <c r="B63" s="3" t="s">
        <v>38</v>
      </c>
      <c r="C63" s="1">
        <v>2.08758</v>
      </c>
      <c r="D63" s="1">
        <v>7.6899999999999996E-2</v>
      </c>
      <c r="E63" s="1">
        <v>0.122</v>
      </c>
      <c r="F63" s="1">
        <v>2.5</v>
      </c>
      <c r="G63" s="1">
        <v>0.61</v>
      </c>
    </row>
    <row r="66" spans="1:7" x14ac:dyDescent="0.2">
      <c r="A66" t="s">
        <v>43</v>
      </c>
    </row>
    <row r="68" spans="1:7" x14ac:dyDescent="0.2">
      <c r="B68" s="3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</row>
    <row r="70" spans="1:7" x14ac:dyDescent="0.2">
      <c r="A70" t="s">
        <v>45</v>
      </c>
      <c r="B70" s="4" t="s">
        <v>33</v>
      </c>
      <c r="C70" s="1">
        <v>2.1189400000000001E-3</v>
      </c>
      <c r="D70" s="1">
        <v>1.56</v>
      </c>
      <c r="E70" s="1">
        <v>1.44</v>
      </c>
      <c r="F70" s="1">
        <v>0.86</v>
      </c>
      <c r="G70" s="1">
        <v>7.2</v>
      </c>
    </row>
    <row r="71" spans="1:7" x14ac:dyDescent="0.2">
      <c r="A71" t="s">
        <v>46</v>
      </c>
      <c r="B71" s="4" t="s">
        <v>34</v>
      </c>
      <c r="C71" s="1">
        <v>0.93654400000000004</v>
      </c>
      <c r="D71" s="1">
        <v>0.10299999999999999</v>
      </c>
      <c r="E71" s="1">
        <v>0.17399999999999999</v>
      </c>
      <c r="F71" s="1">
        <v>2.9</v>
      </c>
      <c r="G71" s="1">
        <v>0.86899999999999999</v>
      </c>
    </row>
    <row r="72" spans="1:7" x14ac:dyDescent="0.2">
      <c r="A72" t="s">
        <v>47</v>
      </c>
      <c r="B72" s="4" t="s">
        <v>35</v>
      </c>
      <c r="C72" s="1">
        <v>1.84066</v>
      </c>
      <c r="D72" s="1">
        <v>8.8900000000000007E-2</v>
      </c>
      <c r="E72" s="1">
        <v>0.152</v>
      </c>
      <c r="F72" s="1">
        <v>2.9</v>
      </c>
      <c r="G72" s="1">
        <v>0.76</v>
      </c>
    </row>
    <row r="73" spans="1:7" x14ac:dyDescent="0.2">
      <c r="A73" t="s">
        <v>48</v>
      </c>
      <c r="B73" s="4" t="s">
        <v>36</v>
      </c>
      <c r="C73" s="1">
        <v>2.17598</v>
      </c>
      <c r="D73" s="1">
        <v>8.6400000000000005E-2</v>
      </c>
      <c r="E73" s="1">
        <v>0.126</v>
      </c>
      <c r="F73" s="1">
        <v>2.1</v>
      </c>
      <c r="G73" s="1">
        <v>0.63</v>
      </c>
    </row>
    <row r="74" spans="1:7" x14ac:dyDescent="0.2">
      <c r="A74" t="s">
        <v>49</v>
      </c>
      <c r="B74" s="4" t="s">
        <v>37</v>
      </c>
      <c r="C74" s="1">
        <v>1.54783</v>
      </c>
      <c r="D74" s="1">
        <v>9.1800000000000007E-2</v>
      </c>
      <c r="E74" s="1">
        <v>0.11600000000000001</v>
      </c>
      <c r="F74" s="1">
        <v>1.6</v>
      </c>
      <c r="G74" s="1">
        <v>0.57899999999999996</v>
      </c>
    </row>
    <row r="75" spans="1:7" x14ac:dyDescent="0.2">
      <c r="A75" t="s">
        <v>50</v>
      </c>
      <c r="B75" s="4" t="s">
        <v>38</v>
      </c>
      <c r="C75" s="1">
        <v>1.7881800000000001</v>
      </c>
      <c r="D75" s="1">
        <v>8.9300000000000004E-2</v>
      </c>
      <c r="E75" s="1">
        <v>0.104</v>
      </c>
      <c r="F75" s="1">
        <v>1.3</v>
      </c>
      <c r="G75" s="1">
        <v>0.51800000000000002</v>
      </c>
    </row>
    <row r="77" spans="1:7" x14ac:dyDescent="0.2">
      <c r="A77" t="s">
        <v>44</v>
      </c>
    </row>
    <row r="78" spans="1:7" x14ac:dyDescent="0.2">
      <c r="B78" s="3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</row>
    <row r="80" spans="1:7" x14ac:dyDescent="0.2">
      <c r="A80" t="s">
        <v>45</v>
      </c>
      <c r="B80" s="4" t="s">
        <v>33</v>
      </c>
      <c r="C80" s="1">
        <v>1.4409099999999999E-2</v>
      </c>
      <c r="D80" s="1">
        <v>0.56599999999999995</v>
      </c>
      <c r="E80" s="1">
        <v>0.68899999999999995</v>
      </c>
      <c r="F80" s="1">
        <v>1.5</v>
      </c>
      <c r="G80" s="1">
        <v>3.45</v>
      </c>
    </row>
    <row r="81" spans="1:7" x14ac:dyDescent="0.2">
      <c r="A81" t="s">
        <v>46</v>
      </c>
      <c r="B81" s="4" t="s">
        <v>34</v>
      </c>
      <c r="C81" s="1">
        <v>2.7055400000000001</v>
      </c>
      <c r="D81" s="1">
        <v>7.8899999999999998E-2</v>
      </c>
      <c r="E81" s="1">
        <v>0.113</v>
      </c>
      <c r="F81" s="1">
        <v>2.1</v>
      </c>
      <c r="G81" s="1">
        <v>0.56699999999999995</v>
      </c>
    </row>
    <row r="82" spans="1:7" x14ac:dyDescent="0.2">
      <c r="A82" t="s">
        <v>47</v>
      </c>
      <c r="B82" s="4" t="s">
        <v>35</v>
      </c>
      <c r="C82" s="1">
        <v>2.00773</v>
      </c>
      <c r="D82" s="1">
        <v>8.2500000000000004E-2</v>
      </c>
      <c r="E82" s="1">
        <v>0.155</v>
      </c>
      <c r="F82" s="1">
        <v>3.5</v>
      </c>
      <c r="G82" s="1">
        <v>0.77500000000000002</v>
      </c>
    </row>
    <row r="83" spans="1:7" x14ac:dyDescent="0.2">
      <c r="A83" t="s">
        <v>48</v>
      </c>
      <c r="B83" s="4" t="s">
        <v>36</v>
      </c>
      <c r="C83" s="1">
        <v>2.3131699999999999</v>
      </c>
      <c r="D83" s="1">
        <v>8.0699999999999994E-2</v>
      </c>
      <c r="E83" s="1">
        <v>0.11700000000000001</v>
      </c>
      <c r="F83" s="1">
        <v>2.1</v>
      </c>
      <c r="G83" s="1">
        <v>0.58299999999999996</v>
      </c>
    </row>
    <row r="84" spans="1:7" x14ac:dyDescent="0.2">
      <c r="A84" t="s">
        <v>49</v>
      </c>
      <c r="B84" s="4" t="s">
        <v>37</v>
      </c>
      <c r="C84" s="1">
        <v>1.3217399999999999</v>
      </c>
      <c r="D84" s="1">
        <v>8.9399999999999993E-2</v>
      </c>
      <c r="E84" s="1">
        <v>0.129</v>
      </c>
      <c r="F84" s="1">
        <v>2.1</v>
      </c>
      <c r="G84" s="1">
        <v>0.64600000000000002</v>
      </c>
    </row>
    <row r="85" spans="1:7" x14ac:dyDescent="0.2">
      <c r="A85" t="s">
        <v>50</v>
      </c>
      <c r="B85" s="4" t="s">
        <v>38</v>
      </c>
      <c r="C85" s="1">
        <v>1.79915</v>
      </c>
      <c r="D85" s="1">
        <v>8.4099999999999994E-2</v>
      </c>
      <c r="E85" s="1">
        <v>0.127</v>
      </c>
      <c r="F85" s="1">
        <v>2.2999999999999998</v>
      </c>
      <c r="G85" s="1">
        <v>0.63400000000000001</v>
      </c>
    </row>
  </sheetData>
  <autoFilter ref="B27:B32" xr:uid="{64BEE945-D54D-CA45-9BFA-2B35CFF7CA4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23CE2-B47D-8F46-A4A7-F74F918F30E7}">
  <dimension ref="A3:AC27"/>
  <sheetViews>
    <sheetView tabSelected="1" topLeftCell="A4" workbookViewId="0">
      <selection activeCell="AA30" sqref="AA30"/>
    </sheetView>
  </sheetViews>
  <sheetFormatPr baseColWidth="10" defaultRowHeight="16" x14ac:dyDescent="0.2"/>
  <cols>
    <col min="1" max="1" width="35.6640625" bestFit="1" customWidth="1"/>
    <col min="2" max="2" width="16" bestFit="1" customWidth="1"/>
    <col min="3" max="4" width="18" bestFit="1" customWidth="1"/>
    <col min="5" max="5" width="20" bestFit="1" customWidth="1"/>
    <col min="6" max="6" width="12.5" bestFit="1" customWidth="1"/>
    <col min="7" max="8" width="18" bestFit="1" customWidth="1"/>
    <col min="9" max="9" width="20" bestFit="1" customWidth="1"/>
    <col min="10" max="10" width="12.5" bestFit="1" customWidth="1"/>
    <col min="11" max="12" width="18" bestFit="1" customWidth="1"/>
    <col min="13" max="13" width="20" bestFit="1" customWidth="1"/>
    <col min="14" max="14" width="12.5" bestFit="1" customWidth="1"/>
    <col min="15" max="16" width="18" bestFit="1" customWidth="1"/>
    <col min="17" max="17" width="20" bestFit="1" customWidth="1"/>
    <col min="18" max="18" width="12.5" bestFit="1" customWidth="1"/>
    <col min="19" max="20" width="18" bestFit="1" customWidth="1"/>
    <col min="21" max="21" width="20" bestFit="1" customWidth="1"/>
    <col min="22" max="22" width="12.5" bestFit="1" customWidth="1"/>
    <col min="23" max="24" width="18" bestFit="1" customWidth="1"/>
    <col min="25" max="25" width="20" bestFit="1" customWidth="1"/>
    <col min="26" max="26" width="17" bestFit="1" customWidth="1"/>
    <col min="27" max="28" width="22.5" bestFit="1" customWidth="1"/>
    <col min="29" max="29" width="24.5" bestFit="1" customWidth="1"/>
  </cols>
  <sheetData>
    <row r="3" spans="1:29" x14ac:dyDescent="0.2">
      <c r="B3" s="5" t="s">
        <v>55</v>
      </c>
    </row>
    <row r="4" spans="1:29" x14ac:dyDescent="0.2">
      <c r="B4" t="s">
        <v>45</v>
      </c>
      <c r="F4" t="s">
        <v>46</v>
      </c>
      <c r="J4" t="s">
        <v>47</v>
      </c>
      <c r="N4" t="s">
        <v>48</v>
      </c>
      <c r="R4" t="s">
        <v>49</v>
      </c>
      <c r="V4" t="s">
        <v>50</v>
      </c>
      <c r="Z4" t="s">
        <v>62</v>
      </c>
      <c r="AA4" t="s">
        <v>60</v>
      </c>
      <c r="AB4" t="s">
        <v>57</v>
      </c>
      <c r="AC4" t="s">
        <v>58</v>
      </c>
    </row>
    <row r="5" spans="1:29" x14ac:dyDescent="0.2">
      <c r="A5" s="5" t="s">
        <v>53</v>
      </c>
      <c r="B5" t="s">
        <v>63</v>
      </c>
      <c r="C5" t="s">
        <v>61</v>
      </c>
      <c r="D5" t="s">
        <v>59</v>
      </c>
      <c r="E5" t="s">
        <v>56</v>
      </c>
      <c r="F5" t="s">
        <v>63</v>
      </c>
      <c r="G5" t="s">
        <v>61</v>
      </c>
      <c r="H5" t="s">
        <v>59</v>
      </c>
      <c r="I5" t="s">
        <v>56</v>
      </c>
      <c r="J5" t="s">
        <v>63</v>
      </c>
      <c r="K5" t="s">
        <v>61</v>
      </c>
      <c r="L5" t="s">
        <v>59</v>
      </c>
      <c r="M5" t="s">
        <v>56</v>
      </c>
      <c r="N5" t="s">
        <v>63</v>
      </c>
      <c r="O5" t="s">
        <v>61</v>
      </c>
      <c r="P5" t="s">
        <v>59</v>
      </c>
      <c r="Q5" t="s">
        <v>56</v>
      </c>
      <c r="R5" t="s">
        <v>63</v>
      </c>
      <c r="S5" t="s">
        <v>61</v>
      </c>
      <c r="T5" t="s">
        <v>59</v>
      </c>
      <c r="U5" t="s">
        <v>56</v>
      </c>
      <c r="V5" t="s">
        <v>63</v>
      </c>
      <c r="W5" t="s">
        <v>61</v>
      </c>
      <c r="X5" t="s">
        <v>59</v>
      </c>
      <c r="Y5" t="s">
        <v>56</v>
      </c>
    </row>
    <row r="6" spans="1:29" x14ac:dyDescent="0.2">
      <c r="A6" s="6" t="s">
        <v>40</v>
      </c>
      <c r="B6" s="1">
        <v>1.62437E-2</v>
      </c>
      <c r="C6" s="1">
        <v>2.15</v>
      </c>
      <c r="D6" s="1">
        <v>0.43099999999999999</v>
      </c>
      <c r="E6" s="1">
        <v>0.55100000000000005</v>
      </c>
      <c r="F6" s="1">
        <v>2.7128000000000001</v>
      </c>
      <c r="G6" s="1">
        <v>0.59</v>
      </c>
      <c r="H6" s="1">
        <v>0.11799999999999999</v>
      </c>
      <c r="I6" s="1">
        <v>8.1500000000000003E-2</v>
      </c>
      <c r="J6" s="1">
        <v>2.0622199999999999</v>
      </c>
      <c r="K6" s="1">
        <v>0.91</v>
      </c>
      <c r="L6" s="1">
        <v>0.182</v>
      </c>
      <c r="M6" s="1">
        <v>8.4900000000000003E-2</v>
      </c>
      <c r="N6" s="1">
        <v>2.5016400000000001</v>
      </c>
      <c r="O6" s="1">
        <v>0.81299999999999994</v>
      </c>
      <c r="P6" s="1">
        <v>0.16300000000000001</v>
      </c>
      <c r="Q6" s="1">
        <v>8.2400000000000001E-2</v>
      </c>
      <c r="R6" s="1">
        <v>1.5064200000000001</v>
      </c>
      <c r="S6" s="1">
        <v>1.02</v>
      </c>
      <c r="T6" s="1">
        <v>0.20499999999999999</v>
      </c>
      <c r="U6" s="1">
        <v>8.9800000000000005E-2</v>
      </c>
      <c r="V6" s="1">
        <v>1.97959</v>
      </c>
      <c r="W6" s="1">
        <v>1.52</v>
      </c>
      <c r="X6" s="1">
        <v>0.30399999999999999</v>
      </c>
      <c r="Y6" s="1">
        <v>8.5400000000000004E-2</v>
      </c>
      <c r="Z6" s="1">
        <v>10.7789137</v>
      </c>
      <c r="AA6" s="1">
        <v>7.0030000000000001</v>
      </c>
      <c r="AB6" s="1">
        <v>1.403</v>
      </c>
      <c r="AC6" s="1">
        <v>0.97500000000000009</v>
      </c>
    </row>
    <row r="7" spans="1:29" x14ac:dyDescent="0.2">
      <c r="A7" s="6" t="s">
        <v>7</v>
      </c>
      <c r="B7" s="1">
        <v>1.8805100000000002E-2</v>
      </c>
      <c r="C7" s="1">
        <v>2.23</v>
      </c>
      <c r="D7" s="1">
        <v>0.44500000000000001</v>
      </c>
      <c r="E7" s="1">
        <v>0.46899999999999997</v>
      </c>
      <c r="F7" s="1">
        <v>2.8647</v>
      </c>
      <c r="G7" s="1">
        <v>0.66400000000000003</v>
      </c>
      <c r="H7" s="1">
        <v>0.13300000000000001</v>
      </c>
      <c r="I7" s="1">
        <v>7.4099999999999999E-2</v>
      </c>
      <c r="J7" s="1">
        <v>1.9985599999999999</v>
      </c>
      <c r="K7" s="1">
        <v>0.73099999999999998</v>
      </c>
      <c r="L7" s="1">
        <v>0.14599999999999999</v>
      </c>
      <c r="M7" s="1">
        <v>7.8100000000000003E-2</v>
      </c>
      <c r="N7" s="1">
        <v>2.42665</v>
      </c>
      <c r="O7" s="1">
        <v>0.58599999999999997</v>
      </c>
      <c r="P7" s="1">
        <v>0.11700000000000001</v>
      </c>
      <c r="Q7" s="1">
        <v>7.5800000000000006E-2</v>
      </c>
      <c r="R7" s="1">
        <v>2.2224599999999999</v>
      </c>
      <c r="S7" s="1">
        <v>0.66600000000000004</v>
      </c>
      <c r="T7" s="1">
        <v>0.13300000000000001</v>
      </c>
      <c r="U7" s="1">
        <v>7.6799999999999993E-2</v>
      </c>
      <c r="V7" s="1">
        <v>2.0791900000000001</v>
      </c>
      <c r="W7" s="1">
        <v>0.68400000000000005</v>
      </c>
      <c r="X7" s="1">
        <v>0.13700000000000001</v>
      </c>
      <c r="Y7" s="1">
        <v>7.7600000000000002E-2</v>
      </c>
      <c r="Z7" s="1">
        <v>11.610365100000001</v>
      </c>
      <c r="AA7" s="1">
        <v>5.5610000000000008</v>
      </c>
      <c r="AB7" s="1">
        <v>1.1110000000000002</v>
      </c>
      <c r="AC7" s="1">
        <v>0.85139999999999993</v>
      </c>
    </row>
    <row r="8" spans="1:29" x14ac:dyDescent="0.2">
      <c r="A8" s="6" t="s">
        <v>41</v>
      </c>
      <c r="B8" s="1">
        <v>2.0883499999999999E-2</v>
      </c>
      <c r="C8" s="1">
        <v>2.62</v>
      </c>
      <c r="D8" s="1">
        <v>0.52400000000000002</v>
      </c>
      <c r="E8" s="1">
        <v>0.46500000000000002</v>
      </c>
      <c r="F8" s="1">
        <v>2.8664800000000001</v>
      </c>
      <c r="G8" s="1">
        <v>0.55500000000000005</v>
      </c>
      <c r="H8" s="1">
        <v>0.111</v>
      </c>
      <c r="I8" s="1">
        <v>7.7299999999999994E-2</v>
      </c>
      <c r="J8" s="1">
        <v>2.0575600000000001</v>
      </c>
      <c r="K8" s="1">
        <v>0.65400000000000003</v>
      </c>
      <c r="L8" s="1">
        <v>0.13100000000000001</v>
      </c>
      <c r="M8" s="1">
        <v>8.1100000000000005E-2</v>
      </c>
      <c r="N8" s="1">
        <v>2.5167199999999998</v>
      </c>
      <c r="O8" s="1">
        <v>0.59399999999999997</v>
      </c>
      <c r="P8" s="1">
        <v>0.11899999999999999</v>
      </c>
      <c r="Q8" s="1">
        <v>7.8700000000000006E-2</v>
      </c>
      <c r="R8" s="1">
        <v>2.3620399999999999</v>
      </c>
      <c r="S8" s="1">
        <v>0.72199999999999998</v>
      </c>
      <c r="T8" s="1">
        <v>0.14399999999999999</v>
      </c>
      <c r="U8" s="1">
        <v>7.9399999999999998E-2</v>
      </c>
      <c r="V8" s="1">
        <v>2.0871400000000002</v>
      </c>
      <c r="W8" s="1">
        <v>0.85699999999999998</v>
      </c>
      <c r="X8" s="1">
        <v>0.17100000000000001</v>
      </c>
      <c r="Y8" s="1">
        <v>8.1000000000000003E-2</v>
      </c>
      <c r="Z8" s="1">
        <v>11.910823499999999</v>
      </c>
      <c r="AA8" s="1">
        <v>6.0019999999999998</v>
      </c>
      <c r="AB8" s="1">
        <v>1.2</v>
      </c>
      <c r="AC8" s="1">
        <v>0.86249999999999993</v>
      </c>
    </row>
    <row r="9" spans="1:29" x14ac:dyDescent="0.2">
      <c r="A9" s="6" t="s">
        <v>42</v>
      </c>
      <c r="B9" s="1">
        <v>1.6997999999999999E-2</v>
      </c>
      <c r="C9" s="1">
        <v>2.5</v>
      </c>
      <c r="D9" s="1">
        <v>0.499</v>
      </c>
      <c r="E9" s="1">
        <v>0.48899999999999999</v>
      </c>
      <c r="F9" s="1">
        <v>2.7362500000000001</v>
      </c>
      <c r="G9" s="1">
        <v>0.42899999999999999</v>
      </c>
      <c r="H9" s="1">
        <v>8.5800000000000001E-2</v>
      </c>
      <c r="I9" s="1">
        <v>7.3899999999999993E-2</v>
      </c>
      <c r="J9" s="1">
        <v>1.9794700000000001</v>
      </c>
      <c r="K9" s="1">
        <v>0.496</v>
      </c>
      <c r="L9" s="1">
        <v>9.9299999999999999E-2</v>
      </c>
      <c r="M9" s="1">
        <v>7.7499999999999999E-2</v>
      </c>
      <c r="N9" s="1">
        <v>2.3574199999999998</v>
      </c>
      <c r="O9" s="1">
        <v>0.38900000000000001</v>
      </c>
      <c r="P9" s="1">
        <v>7.7700000000000005E-2</v>
      </c>
      <c r="Q9" s="1">
        <v>7.5399999999999995E-2</v>
      </c>
      <c r="R9" s="1">
        <v>1.6583699999999999</v>
      </c>
      <c r="S9" s="1">
        <v>0.69499999999999995</v>
      </c>
      <c r="T9" s="1">
        <v>0.13900000000000001</v>
      </c>
      <c r="U9" s="1">
        <v>0.08</v>
      </c>
      <c r="V9" s="1">
        <v>2.08758</v>
      </c>
      <c r="W9" s="1">
        <v>0.61</v>
      </c>
      <c r="X9" s="1">
        <v>0.122</v>
      </c>
      <c r="Y9" s="1">
        <v>7.6899999999999996E-2</v>
      </c>
      <c r="Z9" s="1">
        <v>10.836088</v>
      </c>
      <c r="AA9" s="1">
        <v>5.1190000000000007</v>
      </c>
      <c r="AB9" s="1">
        <v>1.0227999999999999</v>
      </c>
      <c r="AC9" s="1">
        <v>0.87269999999999992</v>
      </c>
    </row>
    <row r="10" spans="1:29" x14ac:dyDescent="0.2">
      <c r="A10" s="6" t="s">
        <v>44</v>
      </c>
      <c r="B10" s="1">
        <v>1.4409099999999999E-2</v>
      </c>
      <c r="C10" s="1">
        <v>3.45</v>
      </c>
      <c r="D10" s="1">
        <v>0.68899999999999995</v>
      </c>
      <c r="E10" s="1">
        <v>0.56599999999999995</v>
      </c>
      <c r="F10" s="1">
        <v>2.7055400000000001</v>
      </c>
      <c r="G10" s="1">
        <v>0.56699999999999995</v>
      </c>
      <c r="H10" s="1">
        <v>0.113</v>
      </c>
      <c r="I10" s="1">
        <v>7.8899999999999998E-2</v>
      </c>
      <c r="J10" s="1">
        <v>2.00773</v>
      </c>
      <c r="K10" s="1">
        <v>0.77500000000000002</v>
      </c>
      <c r="L10" s="1">
        <v>0.155</v>
      </c>
      <c r="M10" s="1">
        <v>8.2500000000000004E-2</v>
      </c>
      <c r="N10" s="1">
        <v>2.3131699999999999</v>
      </c>
      <c r="O10" s="1">
        <v>0.58299999999999996</v>
      </c>
      <c r="P10" s="1">
        <v>0.11700000000000001</v>
      </c>
      <c r="Q10" s="1">
        <v>8.0699999999999994E-2</v>
      </c>
      <c r="R10" s="1">
        <v>1.3217399999999999</v>
      </c>
      <c r="S10" s="1">
        <v>0.64600000000000002</v>
      </c>
      <c r="T10" s="1">
        <v>0.129</v>
      </c>
      <c r="U10" s="1">
        <v>8.9399999999999993E-2</v>
      </c>
      <c r="V10" s="1">
        <v>1.79915</v>
      </c>
      <c r="W10" s="1">
        <v>0.63400000000000001</v>
      </c>
      <c r="X10" s="1">
        <v>0.127</v>
      </c>
      <c r="Y10" s="1">
        <v>8.4099999999999994E-2</v>
      </c>
      <c r="Z10" s="1">
        <v>10.161739099999998</v>
      </c>
      <c r="AA10" s="1">
        <v>6.6550000000000011</v>
      </c>
      <c r="AB10" s="1">
        <v>1.33</v>
      </c>
      <c r="AC10" s="1">
        <v>0.98159999999999992</v>
      </c>
    </row>
    <row r="11" spans="1:29" x14ac:dyDescent="0.2">
      <c r="A11" s="6" t="s">
        <v>43</v>
      </c>
      <c r="B11" s="1">
        <v>2.1189400000000001E-3</v>
      </c>
      <c r="C11" s="1">
        <v>7.2</v>
      </c>
      <c r="D11" s="1">
        <v>1.44</v>
      </c>
      <c r="E11" s="1">
        <v>1.56</v>
      </c>
      <c r="F11" s="1">
        <v>0.93654400000000004</v>
      </c>
      <c r="G11" s="1">
        <v>0.86899999999999999</v>
      </c>
      <c r="H11" s="1">
        <v>0.17399999999999999</v>
      </c>
      <c r="I11" s="1">
        <v>0.10299999999999999</v>
      </c>
      <c r="J11" s="1">
        <v>1.84066</v>
      </c>
      <c r="K11" s="1">
        <v>0.76</v>
      </c>
      <c r="L11" s="1">
        <v>0.152</v>
      </c>
      <c r="M11" s="1">
        <v>8.8900000000000007E-2</v>
      </c>
      <c r="N11" s="1">
        <v>2.17598</v>
      </c>
      <c r="O11" s="1">
        <v>0.63</v>
      </c>
      <c r="P11" s="1">
        <v>0.126</v>
      </c>
      <c r="Q11" s="1">
        <v>8.6400000000000005E-2</v>
      </c>
      <c r="R11" s="1">
        <v>1.54783</v>
      </c>
      <c r="S11" s="1">
        <v>0.57899999999999996</v>
      </c>
      <c r="T11" s="1">
        <v>0.11600000000000001</v>
      </c>
      <c r="U11" s="1">
        <v>9.1800000000000007E-2</v>
      </c>
      <c r="V11" s="1">
        <v>1.7881800000000001</v>
      </c>
      <c r="W11" s="1">
        <v>0.51800000000000002</v>
      </c>
      <c r="X11" s="1">
        <v>0.104</v>
      </c>
      <c r="Y11" s="1">
        <v>8.9300000000000004E-2</v>
      </c>
      <c r="Z11" s="1">
        <v>8.291312940000001</v>
      </c>
      <c r="AA11" s="1">
        <v>10.556000000000003</v>
      </c>
      <c r="AB11" s="1">
        <v>2.1120000000000001</v>
      </c>
      <c r="AC11" s="1">
        <v>2.0194000000000001</v>
      </c>
    </row>
    <row r="12" spans="1:29" x14ac:dyDescent="0.2">
      <c r="A12" s="6" t="s">
        <v>39</v>
      </c>
      <c r="B12" s="1">
        <v>1.3183E-2</v>
      </c>
      <c r="C12" s="1">
        <v>1.87</v>
      </c>
      <c r="D12" s="1">
        <v>0.375</v>
      </c>
      <c r="E12" s="1">
        <v>0.56000000000000005</v>
      </c>
      <c r="F12" s="1">
        <v>2.7338100000000001</v>
      </c>
      <c r="G12" s="1">
        <v>0.41099999999999998</v>
      </c>
      <c r="H12" s="1">
        <v>8.2100000000000006E-2</v>
      </c>
      <c r="I12" s="1">
        <v>7.4700000000000003E-2</v>
      </c>
      <c r="J12" s="1">
        <v>1.9957</v>
      </c>
      <c r="K12" s="1">
        <v>0.44600000000000001</v>
      </c>
      <c r="L12" s="1">
        <v>8.9300000000000004E-2</v>
      </c>
      <c r="M12" s="1">
        <v>7.8299999999999995E-2</v>
      </c>
      <c r="N12" s="1">
        <v>2.4109099999999999</v>
      </c>
      <c r="O12" s="1">
        <v>0.438</v>
      </c>
      <c r="P12" s="1">
        <v>8.7499999999999994E-2</v>
      </c>
      <c r="Q12" s="1">
        <v>7.5999999999999998E-2</v>
      </c>
      <c r="R12" s="1">
        <v>2.2259199999999999</v>
      </c>
      <c r="S12" s="1">
        <v>1.7</v>
      </c>
      <c r="T12" s="1">
        <v>0.34</v>
      </c>
      <c r="U12" s="1">
        <v>7.6999999999999999E-2</v>
      </c>
      <c r="V12" s="1">
        <v>2.07036</v>
      </c>
      <c r="W12" s="1">
        <v>0.46700000000000003</v>
      </c>
      <c r="X12" s="1">
        <v>9.3399999999999997E-2</v>
      </c>
      <c r="Y12" s="1">
        <v>7.7899999999999997E-2</v>
      </c>
      <c r="Z12" s="1">
        <v>11.449883</v>
      </c>
      <c r="AA12" s="1">
        <v>5.3319999999999999</v>
      </c>
      <c r="AB12" s="1">
        <v>1.0672999999999999</v>
      </c>
      <c r="AC12" s="1">
        <v>0.94389999999999996</v>
      </c>
    </row>
    <row r="13" spans="1:29" x14ac:dyDescent="0.2">
      <c r="A13" s="6" t="s">
        <v>54</v>
      </c>
      <c r="B13" s="1">
        <v>0.10264134</v>
      </c>
      <c r="C13" s="1">
        <v>22.02</v>
      </c>
      <c r="D13" s="1">
        <v>4.4030000000000005</v>
      </c>
      <c r="E13" s="1">
        <v>4.66</v>
      </c>
      <c r="F13" s="1">
        <v>17.556124000000001</v>
      </c>
      <c r="G13" s="1">
        <v>4.0849999999999991</v>
      </c>
      <c r="H13" s="1">
        <v>0.81689999999999996</v>
      </c>
      <c r="I13" s="1">
        <v>0.5633999999999999</v>
      </c>
      <c r="J13" s="1">
        <v>13.941899999999999</v>
      </c>
      <c r="K13" s="1">
        <v>4.7719999999999994</v>
      </c>
      <c r="L13" s="1">
        <v>0.95460000000000012</v>
      </c>
      <c r="M13" s="1">
        <v>0.57130000000000003</v>
      </c>
      <c r="N13" s="1">
        <v>16.702490000000001</v>
      </c>
      <c r="O13" s="1">
        <v>4.0329999999999995</v>
      </c>
      <c r="P13" s="1">
        <v>0.80720000000000003</v>
      </c>
      <c r="Q13" s="1">
        <v>0.5554</v>
      </c>
      <c r="R13" s="1">
        <v>12.84478</v>
      </c>
      <c r="S13" s="1">
        <v>6.0279999999999996</v>
      </c>
      <c r="T13" s="1">
        <v>1.206</v>
      </c>
      <c r="U13" s="1">
        <v>0.58419999999999994</v>
      </c>
      <c r="V13" s="1">
        <v>13.891190000000002</v>
      </c>
      <c r="W13" s="1">
        <v>5.2899999999999991</v>
      </c>
      <c r="X13" s="1">
        <v>1.0584</v>
      </c>
      <c r="Y13" s="1">
        <v>0.57219999999999993</v>
      </c>
      <c r="Z13" s="1">
        <v>75.039125339999998</v>
      </c>
      <c r="AA13" s="1">
        <v>46.228000000000002</v>
      </c>
      <c r="AB13" s="1">
        <v>9.2461000000000002</v>
      </c>
      <c r="AC13" s="1">
        <v>7.5065</v>
      </c>
    </row>
    <row r="16" spans="1:29" ht="34" x14ac:dyDescent="0.2">
      <c r="B16" s="8" t="str">
        <f>_xlfn.CONCAT($B19," ",B17)</f>
        <v>12C/30Si Count Ratio</v>
      </c>
      <c r="C16" s="8" t="str">
        <f t="shared" ref="C16:E16" si="0">_xlfn.CONCAT($B19," ",C17)</f>
        <v>12C/30Si Standard Deviation</v>
      </c>
      <c r="D16" s="8" t="str">
        <f t="shared" si="0"/>
        <v>12C/30Si Error of the Mean</v>
      </c>
      <c r="E16" s="8" t="str">
        <f t="shared" si="0"/>
        <v>12C/30Si Expected Poisson Error</v>
      </c>
      <c r="F16" s="8" t="str">
        <f>_xlfn.CONCAT($F19," ",F17)</f>
        <v>17O/30Si Count Ratio</v>
      </c>
      <c r="G16" s="8" t="str">
        <f t="shared" ref="G16:J16" si="1">_xlfn.CONCAT($F19," ",G17)</f>
        <v>17O/30Si Standard Deviation</v>
      </c>
      <c r="H16" s="8" t="str">
        <f t="shared" si="1"/>
        <v>17O/30Si Error of the Mean</v>
      </c>
      <c r="I16" s="8" t="str">
        <f t="shared" si="1"/>
        <v>17O/30Si Expected Poisson Error</v>
      </c>
      <c r="J16" s="8" t="str">
        <f>_xlfn.CONCAT($J19," ",J17)</f>
        <v>18O/30Si Count Ratio</v>
      </c>
      <c r="K16" s="8" t="str">
        <f>_xlfn.CONCAT($J19," ",K17)</f>
        <v>18O/30Si Standard Deviation</v>
      </c>
      <c r="L16" s="8" t="str">
        <f t="shared" ref="L16:N16" si="2">_xlfn.CONCAT($J19," ",L17)</f>
        <v>18O/30Si Error of the Mean</v>
      </c>
      <c r="M16" s="8" t="str">
        <f t="shared" si="2"/>
        <v>18O/30Si Expected Poisson Error</v>
      </c>
      <c r="N16" s="8" t="str">
        <f>_xlfn.CONCAT($N19," ",N17)</f>
        <v>19F/30Si Count Ratio</v>
      </c>
      <c r="O16" s="8" t="str">
        <f t="shared" ref="O16:Q16" si="3">_xlfn.CONCAT($N19," ",O17)</f>
        <v>19F/30Si Standard Deviation</v>
      </c>
      <c r="P16" s="8" t="str">
        <f t="shared" si="3"/>
        <v>19F/30Si Error of the Mean</v>
      </c>
      <c r="Q16" s="8" t="str">
        <f t="shared" si="3"/>
        <v>19F/30Si Expected Poisson Error</v>
      </c>
      <c r="R16" s="8" t="str">
        <f>_xlfn.CONCAT($R19," ",R17)</f>
        <v>32S/30Si Count Ratio</v>
      </c>
      <c r="S16" s="8" t="str">
        <f t="shared" ref="S16:U16" si="4">_xlfn.CONCAT($R19," ",S17)</f>
        <v>32S/30Si Standard Deviation</v>
      </c>
      <c r="T16" s="8" t="str">
        <f t="shared" si="4"/>
        <v>32S/30Si Error of the Mean</v>
      </c>
      <c r="U16" s="8" t="str">
        <f t="shared" si="4"/>
        <v>32S/30Si Expected Poisson Error</v>
      </c>
      <c r="V16" s="8" t="str">
        <f>_xlfn.CONCAT($V19," ",V17)</f>
        <v>35Cl/30Si Count Ratio</v>
      </c>
      <c r="W16" s="8" t="str">
        <f t="shared" ref="W16:Y16" si="5">_xlfn.CONCAT($V19," ",W17)</f>
        <v>35Cl/30Si Standard Deviation</v>
      </c>
      <c r="X16" s="8" t="str">
        <f t="shared" si="5"/>
        <v>35Cl/30Si Error of the Mean</v>
      </c>
      <c r="Y16" s="8" t="str">
        <f>_xlfn.CONCAT($V19," ",Y17)</f>
        <v>35Cl/30Si Expected Poisson Error</v>
      </c>
      <c r="Z16" s="8"/>
    </row>
    <row r="17" spans="1:29" x14ac:dyDescent="0.2">
      <c r="B17" t="s">
        <v>66</v>
      </c>
      <c r="C17" t="s">
        <v>67</v>
      </c>
      <c r="D17" t="s">
        <v>68</v>
      </c>
      <c r="E17" t="s">
        <v>69</v>
      </c>
      <c r="F17" t="s">
        <v>66</v>
      </c>
      <c r="G17" t="s">
        <v>67</v>
      </c>
      <c r="H17" t="s">
        <v>68</v>
      </c>
      <c r="I17" t="s">
        <v>69</v>
      </c>
      <c r="J17" t="s">
        <v>66</v>
      </c>
      <c r="K17" t="s">
        <v>67</v>
      </c>
      <c r="L17" t="s">
        <v>68</v>
      </c>
      <c r="M17" t="s">
        <v>69</v>
      </c>
      <c r="N17" t="s">
        <v>66</v>
      </c>
      <c r="O17" t="s">
        <v>67</v>
      </c>
      <c r="P17" t="s">
        <v>68</v>
      </c>
      <c r="Q17" t="s">
        <v>69</v>
      </c>
      <c r="R17" t="s">
        <v>66</v>
      </c>
      <c r="S17" t="s">
        <v>67</v>
      </c>
      <c r="T17" t="s">
        <v>68</v>
      </c>
      <c r="U17" t="s">
        <v>69</v>
      </c>
      <c r="V17" t="s">
        <v>66</v>
      </c>
      <c r="W17" t="s">
        <v>67</v>
      </c>
      <c r="X17" t="s">
        <v>68</v>
      </c>
      <c r="Y17" t="s">
        <v>69</v>
      </c>
    </row>
    <row r="18" spans="1:29" x14ac:dyDescent="0.2">
      <c r="B18" t="s">
        <v>55</v>
      </c>
    </row>
    <row r="19" spans="1:29" x14ac:dyDescent="0.2">
      <c r="B19" t="s">
        <v>45</v>
      </c>
      <c r="F19" t="s">
        <v>46</v>
      </c>
      <c r="J19" t="s">
        <v>47</v>
      </c>
      <c r="N19" t="s">
        <v>48</v>
      </c>
      <c r="R19" t="s">
        <v>49</v>
      </c>
      <c r="V19" t="s">
        <v>50</v>
      </c>
    </row>
    <row r="20" spans="1:29" x14ac:dyDescent="0.2">
      <c r="A20" t="s">
        <v>53</v>
      </c>
      <c r="B20" t="s">
        <v>65</v>
      </c>
      <c r="C20" t="s">
        <v>61</v>
      </c>
      <c r="D20" t="s">
        <v>59</v>
      </c>
      <c r="E20" t="s">
        <v>56</v>
      </c>
      <c r="F20" t="s">
        <v>63</v>
      </c>
      <c r="G20" t="s">
        <v>61</v>
      </c>
      <c r="H20" t="s">
        <v>59</v>
      </c>
      <c r="I20" t="s">
        <v>56</v>
      </c>
      <c r="J20" t="s">
        <v>63</v>
      </c>
      <c r="K20" t="s">
        <v>61</v>
      </c>
      <c r="L20" t="s">
        <v>59</v>
      </c>
      <c r="M20" t="s">
        <v>56</v>
      </c>
      <c r="N20" t="s">
        <v>63</v>
      </c>
      <c r="O20" t="s">
        <v>61</v>
      </c>
      <c r="P20" t="s">
        <v>59</v>
      </c>
      <c r="Q20" t="s">
        <v>56</v>
      </c>
      <c r="R20" t="s">
        <v>63</v>
      </c>
      <c r="S20" t="s">
        <v>61</v>
      </c>
      <c r="T20" t="s">
        <v>59</v>
      </c>
      <c r="U20" t="s">
        <v>56</v>
      </c>
      <c r="V20" t="s">
        <v>63</v>
      </c>
      <c r="W20" t="s">
        <v>61</v>
      </c>
      <c r="X20" t="s">
        <v>59</v>
      </c>
      <c r="Y20" t="s">
        <v>56</v>
      </c>
    </row>
    <row r="21" spans="1:29" x14ac:dyDescent="0.2">
      <c r="A21" s="6" t="s">
        <v>40</v>
      </c>
      <c r="B21" s="1">
        <v>1.62437E-2</v>
      </c>
      <c r="C21" s="1">
        <v>2.15</v>
      </c>
      <c r="D21" s="1">
        <v>0.43099999999999999</v>
      </c>
      <c r="E21" s="1">
        <v>0.55100000000000005</v>
      </c>
      <c r="F21" s="1">
        <v>2.7128000000000001</v>
      </c>
      <c r="G21" s="1">
        <v>0.59</v>
      </c>
      <c r="H21" s="1">
        <v>0.11799999999999999</v>
      </c>
      <c r="I21" s="1">
        <v>8.1500000000000003E-2</v>
      </c>
      <c r="J21" s="1">
        <v>2.0622199999999999</v>
      </c>
      <c r="K21" s="1">
        <v>0.91</v>
      </c>
      <c r="L21" s="1">
        <v>0.182</v>
      </c>
      <c r="M21" s="1">
        <v>8.4900000000000003E-2</v>
      </c>
      <c r="N21" s="1">
        <v>2.5016400000000001</v>
      </c>
      <c r="O21" s="1">
        <v>0.81299999999999994</v>
      </c>
      <c r="P21" s="1">
        <v>0.16300000000000001</v>
      </c>
      <c r="Q21" s="1">
        <v>8.2400000000000001E-2</v>
      </c>
      <c r="R21" s="1">
        <v>1.5064200000000001</v>
      </c>
      <c r="S21" s="1">
        <v>1.02</v>
      </c>
      <c r="T21" s="1">
        <v>0.20499999999999999</v>
      </c>
      <c r="U21" s="1">
        <v>8.9800000000000005E-2</v>
      </c>
      <c r="V21" s="1">
        <v>1.97959</v>
      </c>
      <c r="W21" s="1">
        <v>1.52</v>
      </c>
      <c r="X21" s="1">
        <v>0.30399999999999999</v>
      </c>
      <c r="Y21" s="1">
        <v>8.5400000000000004E-2</v>
      </c>
      <c r="Z21" s="1"/>
      <c r="AA21" s="1"/>
      <c r="AB21" s="1"/>
      <c r="AC21" s="1"/>
    </row>
    <row r="22" spans="1:29" x14ac:dyDescent="0.2">
      <c r="A22" s="6" t="s">
        <v>7</v>
      </c>
      <c r="B22" s="1">
        <v>1.8805100000000002E-2</v>
      </c>
      <c r="C22" s="1">
        <v>2.23</v>
      </c>
      <c r="D22" s="1">
        <v>0.44500000000000001</v>
      </c>
      <c r="E22" s="1">
        <v>0.46899999999999997</v>
      </c>
      <c r="F22" s="1">
        <v>2.8647</v>
      </c>
      <c r="G22" s="1">
        <v>0.66400000000000003</v>
      </c>
      <c r="H22" s="1">
        <v>0.13300000000000001</v>
      </c>
      <c r="I22" s="1">
        <v>7.4099999999999999E-2</v>
      </c>
      <c r="J22" s="1">
        <v>1.9985599999999999</v>
      </c>
      <c r="K22" s="1">
        <v>0.73099999999999998</v>
      </c>
      <c r="L22" s="1">
        <v>0.14599999999999999</v>
      </c>
      <c r="M22" s="1">
        <v>7.8100000000000003E-2</v>
      </c>
      <c r="N22" s="1">
        <v>2.42665</v>
      </c>
      <c r="O22" s="1">
        <v>0.58599999999999997</v>
      </c>
      <c r="P22" s="1">
        <v>0.11700000000000001</v>
      </c>
      <c r="Q22" s="1">
        <v>7.5800000000000006E-2</v>
      </c>
      <c r="R22" s="1">
        <v>2.2224599999999999</v>
      </c>
      <c r="S22" s="1">
        <v>0.66600000000000004</v>
      </c>
      <c r="T22" s="1">
        <v>0.13300000000000001</v>
      </c>
      <c r="U22" s="1">
        <v>7.6799999999999993E-2</v>
      </c>
      <c r="V22" s="1">
        <v>2.0791900000000001</v>
      </c>
      <c r="W22" s="1">
        <v>0.68400000000000005</v>
      </c>
      <c r="X22" s="1">
        <v>0.13700000000000001</v>
      </c>
      <c r="Y22" s="1">
        <v>7.7600000000000002E-2</v>
      </c>
      <c r="Z22" s="1"/>
      <c r="AA22" s="1"/>
      <c r="AB22" s="1"/>
      <c r="AC22" s="1"/>
    </row>
    <row r="23" spans="1:29" x14ac:dyDescent="0.2">
      <c r="A23" s="6" t="s">
        <v>41</v>
      </c>
      <c r="B23" s="1">
        <v>2.0883499999999999E-2</v>
      </c>
      <c r="C23" s="1">
        <v>2.62</v>
      </c>
      <c r="D23" s="1">
        <v>0.52400000000000002</v>
      </c>
      <c r="E23" s="1">
        <v>0.46500000000000002</v>
      </c>
      <c r="F23" s="1">
        <v>2.8664800000000001</v>
      </c>
      <c r="G23" s="1">
        <v>0.55500000000000005</v>
      </c>
      <c r="H23" s="1">
        <v>0.111</v>
      </c>
      <c r="I23" s="1">
        <v>7.7299999999999994E-2</v>
      </c>
      <c r="J23" s="1">
        <v>2.0575600000000001</v>
      </c>
      <c r="K23" s="1">
        <v>0.65400000000000003</v>
      </c>
      <c r="L23" s="1">
        <v>0.13100000000000001</v>
      </c>
      <c r="M23" s="1">
        <v>8.1100000000000005E-2</v>
      </c>
      <c r="N23" s="1">
        <v>2.5167199999999998</v>
      </c>
      <c r="O23" s="1">
        <v>0.59399999999999997</v>
      </c>
      <c r="P23" s="1">
        <v>0.11899999999999999</v>
      </c>
      <c r="Q23" s="1">
        <v>7.8700000000000006E-2</v>
      </c>
      <c r="R23" s="1">
        <v>2.3620399999999999</v>
      </c>
      <c r="S23" s="1">
        <v>0.72199999999999998</v>
      </c>
      <c r="T23" s="1">
        <v>0.14399999999999999</v>
      </c>
      <c r="U23" s="1">
        <v>7.9399999999999998E-2</v>
      </c>
      <c r="V23" s="1">
        <v>2.0871400000000002</v>
      </c>
      <c r="W23" s="1">
        <v>0.85699999999999998</v>
      </c>
      <c r="X23" s="1">
        <v>0.17100000000000001</v>
      </c>
      <c r="Y23" s="1">
        <v>8.1000000000000003E-2</v>
      </c>
      <c r="Z23" s="1"/>
      <c r="AA23" s="1"/>
      <c r="AB23" s="1"/>
      <c r="AC23" s="1"/>
    </row>
    <row r="24" spans="1:29" x14ac:dyDescent="0.2">
      <c r="A24" s="6" t="s">
        <v>42</v>
      </c>
      <c r="B24" s="1">
        <v>1.6997999999999999E-2</v>
      </c>
      <c r="C24" s="1">
        <v>2.5</v>
      </c>
      <c r="D24" s="1">
        <v>0.499</v>
      </c>
      <c r="E24" s="1">
        <v>0.48899999999999999</v>
      </c>
      <c r="F24" s="1">
        <v>2.7362500000000001</v>
      </c>
      <c r="G24" s="1">
        <v>0.42899999999999999</v>
      </c>
      <c r="H24" s="1">
        <v>8.5800000000000001E-2</v>
      </c>
      <c r="I24" s="1">
        <v>7.3899999999999993E-2</v>
      </c>
      <c r="J24" s="1">
        <v>1.9794700000000001</v>
      </c>
      <c r="K24" s="1">
        <v>0.496</v>
      </c>
      <c r="L24" s="1">
        <v>9.9299999999999999E-2</v>
      </c>
      <c r="M24" s="1">
        <v>7.7499999999999999E-2</v>
      </c>
      <c r="N24" s="1">
        <v>2.3574199999999998</v>
      </c>
      <c r="O24" s="1">
        <v>0.38900000000000001</v>
      </c>
      <c r="P24" s="1">
        <v>7.7700000000000005E-2</v>
      </c>
      <c r="Q24" s="1">
        <v>7.5399999999999995E-2</v>
      </c>
      <c r="R24" s="1">
        <v>1.6583699999999999</v>
      </c>
      <c r="S24" s="1">
        <v>0.69499999999999995</v>
      </c>
      <c r="T24" s="1">
        <v>0.13900000000000001</v>
      </c>
      <c r="U24" s="1">
        <v>0.08</v>
      </c>
      <c r="V24" s="1">
        <v>2.08758</v>
      </c>
      <c r="W24" s="1">
        <v>0.61</v>
      </c>
      <c r="X24" s="1">
        <v>0.122</v>
      </c>
      <c r="Y24" s="1">
        <v>7.6899999999999996E-2</v>
      </c>
      <c r="Z24" s="1"/>
      <c r="AA24" s="1"/>
      <c r="AB24" s="1"/>
      <c r="AC24" s="1"/>
    </row>
    <row r="25" spans="1:29" x14ac:dyDescent="0.2">
      <c r="A25" s="6" t="s">
        <v>44</v>
      </c>
      <c r="B25" s="1">
        <v>1.4409099999999999E-2</v>
      </c>
      <c r="C25" s="1">
        <v>3.45</v>
      </c>
      <c r="D25" s="1">
        <v>0.68899999999999995</v>
      </c>
      <c r="E25" s="1">
        <v>0.56599999999999995</v>
      </c>
      <c r="F25" s="1">
        <v>2.7055400000000001</v>
      </c>
      <c r="G25" s="1">
        <v>0.56699999999999995</v>
      </c>
      <c r="H25" s="1">
        <v>0.113</v>
      </c>
      <c r="I25" s="1">
        <v>7.8899999999999998E-2</v>
      </c>
      <c r="J25" s="1">
        <v>2.00773</v>
      </c>
      <c r="K25" s="1">
        <v>0.77500000000000002</v>
      </c>
      <c r="L25" s="1">
        <v>0.155</v>
      </c>
      <c r="M25" s="1">
        <v>8.2500000000000004E-2</v>
      </c>
      <c r="N25" s="1">
        <v>2.3131699999999999</v>
      </c>
      <c r="O25" s="1">
        <v>0.58299999999999996</v>
      </c>
      <c r="P25" s="1">
        <v>0.11700000000000001</v>
      </c>
      <c r="Q25" s="1">
        <v>8.0699999999999994E-2</v>
      </c>
      <c r="R25" s="1">
        <v>1.3217399999999999</v>
      </c>
      <c r="S25" s="1">
        <v>0.64600000000000002</v>
      </c>
      <c r="T25" s="1">
        <v>0.129</v>
      </c>
      <c r="U25" s="1">
        <v>8.9399999999999993E-2</v>
      </c>
      <c r="V25" s="1">
        <v>1.79915</v>
      </c>
      <c r="W25" s="1">
        <v>0.63400000000000001</v>
      </c>
      <c r="X25" s="1">
        <v>0.127</v>
      </c>
      <c r="Y25" s="1">
        <v>8.4099999999999994E-2</v>
      </c>
      <c r="Z25" s="1"/>
      <c r="AA25" s="1"/>
      <c r="AB25" s="1"/>
      <c r="AC25" s="1"/>
    </row>
    <row r="26" spans="1:29" x14ac:dyDescent="0.2">
      <c r="A26" s="6" t="s">
        <v>43</v>
      </c>
      <c r="B26" s="1">
        <v>2.1189400000000001E-3</v>
      </c>
      <c r="C26" s="1">
        <v>7.2</v>
      </c>
      <c r="D26" s="1">
        <v>1.44</v>
      </c>
      <c r="E26" s="1">
        <v>1.56</v>
      </c>
      <c r="F26" s="1">
        <v>0.93654400000000004</v>
      </c>
      <c r="G26" s="1">
        <v>0.86899999999999999</v>
      </c>
      <c r="H26" s="1">
        <v>0.17399999999999999</v>
      </c>
      <c r="I26" s="1">
        <v>0.10299999999999999</v>
      </c>
      <c r="J26" s="1">
        <v>1.84066</v>
      </c>
      <c r="K26" s="1">
        <v>0.76</v>
      </c>
      <c r="L26" s="1">
        <v>0.152</v>
      </c>
      <c r="M26" s="1">
        <v>8.8900000000000007E-2</v>
      </c>
      <c r="N26" s="1">
        <v>2.17598</v>
      </c>
      <c r="O26" s="1">
        <v>0.63</v>
      </c>
      <c r="P26" s="1">
        <v>0.126</v>
      </c>
      <c r="Q26" s="1">
        <v>8.6400000000000005E-2</v>
      </c>
      <c r="R26" s="1">
        <v>1.54783</v>
      </c>
      <c r="S26" s="1">
        <v>0.57899999999999996</v>
      </c>
      <c r="T26" s="1">
        <v>0.11600000000000001</v>
      </c>
      <c r="U26" s="1">
        <v>9.1800000000000007E-2</v>
      </c>
      <c r="V26" s="1">
        <v>1.7881800000000001</v>
      </c>
      <c r="W26" s="1">
        <v>0.51800000000000002</v>
      </c>
      <c r="X26" s="1">
        <v>0.104</v>
      </c>
      <c r="Y26" s="1">
        <v>8.9300000000000004E-2</v>
      </c>
      <c r="Z26" s="1"/>
      <c r="AA26" s="1"/>
      <c r="AB26" s="1"/>
      <c r="AC26" s="1"/>
    </row>
    <row r="27" spans="1:29" x14ac:dyDescent="0.2">
      <c r="A27" s="6" t="s">
        <v>39</v>
      </c>
      <c r="B27" s="1">
        <v>1.3183E-2</v>
      </c>
      <c r="C27" s="1">
        <v>1.87</v>
      </c>
      <c r="D27" s="1">
        <v>0.375</v>
      </c>
      <c r="E27" s="1">
        <v>0.56000000000000005</v>
      </c>
      <c r="F27" s="1">
        <v>2.7338100000000001</v>
      </c>
      <c r="G27" s="1">
        <v>0.41099999999999998</v>
      </c>
      <c r="H27" s="1">
        <v>8.2100000000000006E-2</v>
      </c>
      <c r="I27" s="1">
        <v>7.4700000000000003E-2</v>
      </c>
      <c r="J27" s="1">
        <v>1.9957</v>
      </c>
      <c r="K27" s="1">
        <v>0.44600000000000001</v>
      </c>
      <c r="L27" s="1">
        <v>8.9300000000000004E-2</v>
      </c>
      <c r="M27" s="1">
        <v>7.8299999999999995E-2</v>
      </c>
      <c r="N27" s="1">
        <v>2.4109099999999999</v>
      </c>
      <c r="O27" s="1">
        <v>0.438</v>
      </c>
      <c r="P27" s="1">
        <v>8.7499999999999994E-2</v>
      </c>
      <c r="Q27" s="1">
        <v>7.5999999999999998E-2</v>
      </c>
      <c r="R27" s="1">
        <v>2.2259199999999999</v>
      </c>
      <c r="S27" s="1">
        <v>1.7</v>
      </c>
      <c r="T27" s="1">
        <v>0.34</v>
      </c>
      <c r="U27" s="1">
        <v>7.6999999999999999E-2</v>
      </c>
      <c r="V27" s="1">
        <v>2.07036</v>
      </c>
      <c r="W27" s="1">
        <v>0.46700000000000003</v>
      </c>
      <c r="X27" s="1">
        <v>9.3399999999999997E-2</v>
      </c>
      <c r="Y27" s="1">
        <v>7.7899999999999997E-2</v>
      </c>
      <c r="Z27" s="1"/>
      <c r="AA27" s="1"/>
      <c r="AB27" s="1"/>
      <c r="AC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A9D3B-FEC8-284D-8EF7-99967F8BEC26}">
  <dimension ref="A1:I44"/>
  <sheetViews>
    <sheetView workbookViewId="0">
      <selection activeCell="I3" sqref="I3:I44"/>
    </sheetView>
  </sheetViews>
  <sheetFormatPr baseColWidth="10" defaultRowHeight="16" x14ac:dyDescent="0.2"/>
  <cols>
    <col min="1" max="1" width="14" customWidth="1"/>
    <col min="4" max="4" width="13.5" customWidth="1"/>
    <col min="8" max="8" width="15.33203125" customWidth="1"/>
  </cols>
  <sheetData>
    <row r="1" spans="1:9" x14ac:dyDescent="0.2">
      <c r="A1" t="s">
        <v>0</v>
      </c>
      <c r="B1" s="3"/>
    </row>
    <row r="2" spans="1:9" x14ac:dyDescent="0.2">
      <c r="A2" t="s">
        <v>52</v>
      </c>
      <c r="B2" t="s">
        <v>1</v>
      </c>
      <c r="C2" s="3" t="s">
        <v>2</v>
      </c>
      <c r="D2" t="s">
        <v>3</v>
      </c>
      <c r="E2" t="s">
        <v>4</v>
      </c>
      <c r="F2" t="s">
        <v>5</v>
      </c>
      <c r="G2" t="s">
        <v>6</v>
      </c>
      <c r="H2" t="s">
        <v>51</v>
      </c>
      <c r="I2" t="s">
        <v>64</v>
      </c>
    </row>
    <row r="3" spans="1:9" x14ac:dyDescent="0.2">
      <c r="A3" t="s">
        <v>45</v>
      </c>
      <c r="B3" s="3" t="s">
        <v>33</v>
      </c>
      <c r="C3" s="1">
        <v>1.3183E-2</v>
      </c>
      <c r="D3" s="1">
        <v>0.56000000000000005</v>
      </c>
      <c r="E3" s="1">
        <v>0.375</v>
      </c>
      <c r="F3" s="1">
        <v>0.45</v>
      </c>
      <c r="G3" s="1">
        <v>1.87</v>
      </c>
      <c r="H3" s="2" t="s">
        <v>39</v>
      </c>
      <c r="I3" s="7">
        <f>E3/D3</f>
        <v>0.6696428571428571</v>
      </c>
    </row>
    <row r="4" spans="1:9" x14ac:dyDescent="0.2">
      <c r="A4" t="s">
        <v>46</v>
      </c>
      <c r="B4" s="3" t="s">
        <v>34</v>
      </c>
      <c r="C4" s="1">
        <v>2.7338100000000001</v>
      </c>
      <c r="D4" s="1">
        <v>7.4700000000000003E-2</v>
      </c>
      <c r="E4" s="1">
        <v>8.2100000000000006E-2</v>
      </c>
      <c r="F4" s="1">
        <v>1.2</v>
      </c>
      <c r="G4" s="1">
        <v>0.41099999999999998</v>
      </c>
      <c r="H4" s="2" t="s">
        <v>39</v>
      </c>
      <c r="I4" s="7">
        <f t="shared" ref="I4:I44" si="0">E4/D4</f>
        <v>1.0990629183400269</v>
      </c>
    </row>
    <row r="5" spans="1:9" x14ac:dyDescent="0.2">
      <c r="A5" t="s">
        <v>47</v>
      </c>
      <c r="B5" s="3" t="s">
        <v>35</v>
      </c>
      <c r="C5" s="1">
        <v>1.9957</v>
      </c>
      <c r="D5" s="1">
        <v>7.8299999999999995E-2</v>
      </c>
      <c r="E5" s="1">
        <v>8.9300000000000004E-2</v>
      </c>
      <c r="F5" s="1">
        <v>1.3</v>
      </c>
      <c r="G5" s="1">
        <v>0.44600000000000001</v>
      </c>
      <c r="H5" s="2" t="s">
        <v>39</v>
      </c>
      <c r="I5" s="7">
        <f t="shared" si="0"/>
        <v>1.1404853128991062</v>
      </c>
    </row>
    <row r="6" spans="1:9" x14ac:dyDescent="0.2">
      <c r="A6" t="s">
        <v>48</v>
      </c>
      <c r="B6" s="3" t="s">
        <v>36</v>
      </c>
      <c r="C6" s="1">
        <v>2.4109099999999999</v>
      </c>
      <c r="D6" s="1">
        <v>7.5999999999999998E-2</v>
      </c>
      <c r="E6" s="1">
        <v>8.7499999999999994E-2</v>
      </c>
      <c r="F6" s="1">
        <v>1.3</v>
      </c>
      <c r="G6" s="1">
        <v>0.438</v>
      </c>
      <c r="H6" s="2" t="s">
        <v>39</v>
      </c>
      <c r="I6" s="7">
        <f t="shared" si="0"/>
        <v>1.1513157894736841</v>
      </c>
    </row>
    <row r="7" spans="1:9" x14ac:dyDescent="0.2">
      <c r="A7" t="s">
        <v>49</v>
      </c>
      <c r="B7" s="3" t="s">
        <v>37</v>
      </c>
      <c r="C7" s="1">
        <v>2.2259199999999999</v>
      </c>
      <c r="D7" s="1">
        <v>7.6999999999999999E-2</v>
      </c>
      <c r="E7" s="1">
        <v>0.34</v>
      </c>
      <c r="F7" s="1">
        <v>19</v>
      </c>
      <c r="G7" s="1">
        <v>1.7</v>
      </c>
      <c r="H7" s="2" t="s">
        <v>39</v>
      </c>
      <c r="I7" s="7">
        <f t="shared" si="0"/>
        <v>4.4155844155844157</v>
      </c>
    </row>
    <row r="8" spans="1:9" x14ac:dyDescent="0.2">
      <c r="A8" t="s">
        <v>50</v>
      </c>
      <c r="B8" s="3" t="s">
        <v>38</v>
      </c>
      <c r="C8" s="1">
        <v>2.07036</v>
      </c>
      <c r="D8" s="1">
        <v>7.7899999999999997E-2</v>
      </c>
      <c r="E8" s="1">
        <v>9.3399999999999997E-2</v>
      </c>
      <c r="F8" s="1">
        <v>1.4</v>
      </c>
      <c r="G8" s="1">
        <v>0.46700000000000003</v>
      </c>
      <c r="H8" s="2" t="s">
        <v>39</v>
      </c>
      <c r="I8" s="7">
        <f t="shared" si="0"/>
        <v>1.1989730423620026</v>
      </c>
    </row>
    <row r="9" spans="1:9" x14ac:dyDescent="0.2">
      <c r="A9" t="s">
        <v>45</v>
      </c>
      <c r="B9" s="3" t="s">
        <v>33</v>
      </c>
      <c r="C9" s="1">
        <v>1.62437E-2</v>
      </c>
      <c r="D9" s="1">
        <v>0.55100000000000005</v>
      </c>
      <c r="E9" s="1">
        <v>0.43099999999999999</v>
      </c>
      <c r="F9" s="1">
        <v>0.61</v>
      </c>
      <c r="G9" s="1">
        <v>2.15</v>
      </c>
      <c r="H9" s="2" t="s">
        <v>40</v>
      </c>
      <c r="I9" s="7">
        <f t="shared" si="0"/>
        <v>0.78221415607985478</v>
      </c>
    </row>
    <row r="10" spans="1:9" x14ac:dyDescent="0.2">
      <c r="A10" t="s">
        <v>46</v>
      </c>
      <c r="B10" s="3" t="s">
        <v>34</v>
      </c>
      <c r="C10" s="1">
        <v>2.7128000000000001</v>
      </c>
      <c r="D10" s="1">
        <v>8.1500000000000003E-2</v>
      </c>
      <c r="E10" s="1">
        <v>0.11799999999999999</v>
      </c>
      <c r="F10" s="1">
        <v>2.1</v>
      </c>
      <c r="G10" s="1">
        <v>0.59</v>
      </c>
      <c r="H10" s="2" t="s">
        <v>40</v>
      </c>
      <c r="I10" s="7">
        <f t="shared" si="0"/>
        <v>1.4478527607361962</v>
      </c>
    </row>
    <row r="11" spans="1:9" x14ac:dyDescent="0.2">
      <c r="A11" t="s">
        <v>47</v>
      </c>
      <c r="B11" s="3" t="s">
        <v>35</v>
      </c>
      <c r="C11" s="1">
        <v>2.0622199999999999</v>
      </c>
      <c r="D11" s="1">
        <v>8.4900000000000003E-2</v>
      </c>
      <c r="E11" s="1">
        <v>0.182</v>
      </c>
      <c r="F11" s="1">
        <v>4.5999999999999996</v>
      </c>
      <c r="G11" s="1">
        <v>0.91</v>
      </c>
      <c r="H11" s="2" t="s">
        <v>40</v>
      </c>
      <c r="I11" s="7">
        <f t="shared" si="0"/>
        <v>2.1436984687868077</v>
      </c>
    </row>
    <row r="12" spans="1:9" x14ac:dyDescent="0.2">
      <c r="A12" t="s">
        <v>48</v>
      </c>
      <c r="B12" s="3" t="s">
        <v>36</v>
      </c>
      <c r="C12" s="1">
        <v>2.5016400000000001</v>
      </c>
      <c r="D12" s="1">
        <v>8.2400000000000001E-2</v>
      </c>
      <c r="E12" s="1">
        <v>0.16300000000000001</v>
      </c>
      <c r="F12" s="1">
        <v>3.9</v>
      </c>
      <c r="G12" s="1">
        <v>0.81299999999999994</v>
      </c>
      <c r="H12" s="2" t="s">
        <v>40</v>
      </c>
      <c r="I12" s="7">
        <f t="shared" si="0"/>
        <v>1.9781553398058254</v>
      </c>
    </row>
    <row r="13" spans="1:9" x14ac:dyDescent="0.2">
      <c r="A13" t="s">
        <v>49</v>
      </c>
      <c r="B13" s="3" t="s">
        <v>37</v>
      </c>
      <c r="C13" s="1">
        <v>1.5064200000000001</v>
      </c>
      <c r="D13" s="1">
        <v>8.9800000000000005E-2</v>
      </c>
      <c r="E13" s="1">
        <v>0.20499999999999999</v>
      </c>
      <c r="F13" s="1">
        <v>5.2</v>
      </c>
      <c r="G13" s="1">
        <v>1.02</v>
      </c>
      <c r="H13" s="2" t="s">
        <v>40</v>
      </c>
      <c r="I13" s="7">
        <f t="shared" si="0"/>
        <v>2.2828507795100221</v>
      </c>
    </row>
    <row r="14" spans="1:9" x14ac:dyDescent="0.2">
      <c r="A14" t="s">
        <v>50</v>
      </c>
      <c r="B14" s="3" t="s">
        <v>38</v>
      </c>
      <c r="C14" s="1">
        <v>1.97959</v>
      </c>
      <c r="D14" s="1">
        <v>8.5400000000000004E-2</v>
      </c>
      <c r="E14" s="1">
        <v>0.30399999999999999</v>
      </c>
      <c r="F14" s="1">
        <v>13</v>
      </c>
      <c r="G14" s="1">
        <v>1.52</v>
      </c>
      <c r="H14" s="2" t="s">
        <v>40</v>
      </c>
      <c r="I14" s="7">
        <f t="shared" si="0"/>
        <v>3.5597189695550351</v>
      </c>
    </row>
    <row r="15" spans="1:9" x14ac:dyDescent="0.2">
      <c r="A15" t="s">
        <v>45</v>
      </c>
      <c r="B15" s="3" t="s">
        <v>33</v>
      </c>
      <c r="C15" s="1">
        <v>1.8805100000000002E-2</v>
      </c>
      <c r="D15" s="1">
        <v>0.46899999999999997</v>
      </c>
      <c r="E15" s="1">
        <v>0.44500000000000001</v>
      </c>
      <c r="F15" s="1">
        <v>0.9</v>
      </c>
      <c r="G15" s="1">
        <v>2.23</v>
      </c>
      <c r="H15" s="2" t="s">
        <v>7</v>
      </c>
      <c r="I15" s="7">
        <f t="shared" si="0"/>
        <v>0.94882729211087424</v>
      </c>
    </row>
    <row r="16" spans="1:9" x14ac:dyDescent="0.2">
      <c r="A16" t="s">
        <v>46</v>
      </c>
      <c r="B16" s="3" t="s">
        <v>34</v>
      </c>
      <c r="C16" s="1">
        <v>2.8647</v>
      </c>
      <c r="D16" s="1">
        <v>7.4099999999999999E-2</v>
      </c>
      <c r="E16" s="1">
        <v>0.13300000000000001</v>
      </c>
      <c r="F16" s="1">
        <v>3.2</v>
      </c>
      <c r="G16" s="1">
        <v>0.66400000000000003</v>
      </c>
      <c r="H16" s="2" t="s">
        <v>7</v>
      </c>
      <c r="I16" s="7">
        <f t="shared" si="0"/>
        <v>1.7948717948717949</v>
      </c>
    </row>
    <row r="17" spans="1:9" x14ac:dyDescent="0.2">
      <c r="A17" t="s">
        <v>47</v>
      </c>
      <c r="B17" s="3" t="s">
        <v>35</v>
      </c>
      <c r="C17" s="1">
        <v>1.9985599999999999</v>
      </c>
      <c r="D17" s="1">
        <v>7.8100000000000003E-2</v>
      </c>
      <c r="E17" s="1">
        <v>0.14599999999999999</v>
      </c>
      <c r="F17" s="1">
        <v>3.5</v>
      </c>
      <c r="G17" s="1">
        <v>0.73099999999999998</v>
      </c>
      <c r="H17" s="2" t="s">
        <v>7</v>
      </c>
      <c r="I17" s="7">
        <f t="shared" si="0"/>
        <v>1.8693982074263762</v>
      </c>
    </row>
    <row r="18" spans="1:9" x14ac:dyDescent="0.2">
      <c r="A18" t="s">
        <v>48</v>
      </c>
      <c r="B18" s="3" t="s">
        <v>36</v>
      </c>
      <c r="C18" s="1">
        <v>2.42665</v>
      </c>
      <c r="D18" s="1">
        <v>7.5800000000000006E-2</v>
      </c>
      <c r="E18" s="1">
        <v>0.11700000000000001</v>
      </c>
      <c r="F18" s="1">
        <v>2.4</v>
      </c>
      <c r="G18" s="1">
        <v>0.58599999999999997</v>
      </c>
      <c r="H18" s="2" t="s">
        <v>7</v>
      </c>
      <c r="I18" s="7">
        <f t="shared" si="0"/>
        <v>1.5435356200527703</v>
      </c>
    </row>
    <row r="19" spans="1:9" x14ac:dyDescent="0.2">
      <c r="A19" t="s">
        <v>49</v>
      </c>
      <c r="B19" s="3" t="s">
        <v>37</v>
      </c>
      <c r="C19" s="1">
        <v>2.2224599999999999</v>
      </c>
      <c r="D19" s="1">
        <v>7.6799999999999993E-2</v>
      </c>
      <c r="E19" s="1">
        <v>0.13300000000000001</v>
      </c>
      <c r="F19" s="1">
        <v>3</v>
      </c>
      <c r="G19" s="1">
        <v>0.66600000000000004</v>
      </c>
      <c r="H19" s="2" t="s">
        <v>7</v>
      </c>
      <c r="I19" s="7">
        <f t="shared" si="0"/>
        <v>1.7317708333333335</v>
      </c>
    </row>
    <row r="20" spans="1:9" x14ac:dyDescent="0.2">
      <c r="A20" t="s">
        <v>50</v>
      </c>
      <c r="B20" s="3" t="s">
        <v>38</v>
      </c>
      <c r="C20" s="1">
        <v>2.0791900000000001</v>
      </c>
      <c r="D20" s="1">
        <v>7.7600000000000002E-2</v>
      </c>
      <c r="E20" s="1">
        <v>0.13700000000000001</v>
      </c>
      <c r="F20" s="1">
        <v>3.1</v>
      </c>
      <c r="G20" s="1">
        <v>0.68400000000000005</v>
      </c>
      <c r="H20" s="2" t="s">
        <v>7</v>
      </c>
      <c r="I20" s="7">
        <f t="shared" si="0"/>
        <v>1.7654639175257734</v>
      </c>
    </row>
    <row r="21" spans="1:9" x14ac:dyDescent="0.2">
      <c r="A21" t="s">
        <v>45</v>
      </c>
      <c r="B21" s="3" t="s">
        <v>33</v>
      </c>
      <c r="C21" s="1">
        <v>2.0883499999999999E-2</v>
      </c>
      <c r="D21" s="1">
        <v>0.46500000000000002</v>
      </c>
      <c r="E21" s="1">
        <v>0.52400000000000002</v>
      </c>
      <c r="F21" s="1">
        <v>1.3</v>
      </c>
      <c r="G21" s="1">
        <v>2.62</v>
      </c>
      <c r="H21" s="2" t="s">
        <v>41</v>
      </c>
      <c r="I21" s="7">
        <f t="shared" si="0"/>
        <v>1.1268817204301076</v>
      </c>
    </row>
    <row r="22" spans="1:9" x14ac:dyDescent="0.2">
      <c r="A22" t="s">
        <v>46</v>
      </c>
      <c r="B22" s="3" t="s">
        <v>34</v>
      </c>
      <c r="C22" s="1">
        <v>2.8664800000000001</v>
      </c>
      <c r="D22" s="1">
        <v>7.7299999999999994E-2</v>
      </c>
      <c r="E22" s="1">
        <v>0.111</v>
      </c>
      <c r="F22" s="1">
        <v>2.1</v>
      </c>
      <c r="G22" s="1">
        <v>0.55500000000000005</v>
      </c>
      <c r="H22" s="2" t="s">
        <v>41</v>
      </c>
      <c r="I22" s="7">
        <f t="shared" si="0"/>
        <v>1.4359637774902976</v>
      </c>
    </row>
    <row r="23" spans="1:9" x14ac:dyDescent="0.2">
      <c r="A23" t="s">
        <v>47</v>
      </c>
      <c r="B23" s="3" t="s">
        <v>35</v>
      </c>
      <c r="C23" s="1">
        <v>2.0575600000000001</v>
      </c>
      <c r="D23" s="1">
        <v>8.1100000000000005E-2</v>
      </c>
      <c r="E23" s="1">
        <v>0.13100000000000001</v>
      </c>
      <c r="F23" s="1">
        <v>2.6</v>
      </c>
      <c r="G23" s="1">
        <v>0.65400000000000003</v>
      </c>
      <c r="H23" s="2" t="s">
        <v>41</v>
      </c>
      <c r="I23" s="7">
        <f t="shared" si="0"/>
        <v>1.6152897657213316</v>
      </c>
    </row>
    <row r="24" spans="1:9" x14ac:dyDescent="0.2">
      <c r="A24" t="s">
        <v>48</v>
      </c>
      <c r="B24" s="3" t="s">
        <v>36</v>
      </c>
      <c r="C24" s="1">
        <v>2.5167199999999998</v>
      </c>
      <c r="D24" s="1">
        <v>7.8700000000000006E-2</v>
      </c>
      <c r="E24" s="1">
        <v>0.11899999999999999</v>
      </c>
      <c r="F24" s="1">
        <v>2.2999999999999998</v>
      </c>
      <c r="G24" s="1">
        <v>0.59399999999999997</v>
      </c>
      <c r="H24" s="2" t="s">
        <v>41</v>
      </c>
      <c r="I24" s="7">
        <f t="shared" si="0"/>
        <v>1.5120711562897076</v>
      </c>
    </row>
    <row r="25" spans="1:9" x14ac:dyDescent="0.2">
      <c r="A25" t="s">
        <v>49</v>
      </c>
      <c r="B25" s="3" t="s">
        <v>37</v>
      </c>
      <c r="C25" s="1">
        <v>2.3620399999999999</v>
      </c>
      <c r="D25" s="1">
        <v>7.9399999999999998E-2</v>
      </c>
      <c r="E25" s="1">
        <v>0.14399999999999999</v>
      </c>
      <c r="F25" s="1">
        <v>3.3</v>
      </c>
      <c r="G25" s="1">
        <v>0.72199999999999998</v>
      </c>
      <c r="H25" s="2" t="s">
        <v>41</v>
      </c>
      <c r="I25" s="7">
        <f t="shared" si="0"/>
        <v>1.8136020151133501</v>
      </c>
    </row>
    <row r="26" spans="1:9" x14ac:dyDescent="0.2">
      <c r="A26" t="s">
        <v>50</v>
      </c>
      <c r="B26" s="3" t="s">
        <v>38</v>
      </c>
      <c r="C26" s="1">
        <v>2.0871400000000002</v>
      </c>
      <c r="D26" s="1">
        <v>8.1000000000000003E-2</v>
      </c>
      <c r="E26" s="1">
        <v>0.17100000000000001</v>
      </c>
      <c r="F26" s="1">
        <v>4.5</v>
      </c>
      <c r="G26" s="1">
        <v>0.85699999999999998</v>
      </c>
      <c r="H26" s="2" t="s">
        <v>41</v>
      </c>
      <c r="I26" s="7">
        <f t="shared" si="0"/>
        <v>2.1111111111111112</v>
      </c>
    </row>
    <row r="27" spans="1:9" x14ac:dyDescent="0.2">
      <c r="A27" t="s">
        <v>45</v>
      </c>
      <c r="B27" s="3" t="s">
        <v>33</v>
      </c>
      <c r="C27" s="1">
        <v>1.6997999999999999E-2</v>
      </c>
      <c r="D27" s="1">
        <v>0.48899999999999999</v>
      </c>
      <c r="E27" s="1">
        <v>0.499</v>
      </c>
      <c r="F27" s="1">
        <v>1</v>
      </c>
      <c r="G27" s="1">
        <v>2.5</v>
      </c>
      <c r="H27" t="s">
        <v>42</v>
      </c>
      <c r="I27" s="7">
        <f t="shared" si="0"/>
        <v>1.0204498977505112</v>
      </c>
    </row>
    <row r="28" spans="1:9" x14ac:dyDescent="0.2">
      <c r="A28" t="s">
        <v>46</v>
      </c>
      <c r="B28" s="3" t="s">
        <v>34</v>
      </c>
      <c r="C28" s="1">
        <v>2.7362500000000001</v>
      </c>
      <c r="D28" s="1">
        <v>7.3899999999999993E-2</v>
      </c>
      <c r="E28" s="1">
        <v>8.5800000000000001E-2</v>
      </c>
      <c r="F28" s="1">
        <v>1.3</v>
      </c>
      <c r="G28" s="1">
        <v>0.42899999999999999</v>
      </c>
      <c r="H28" t="s">
        <v>42</v>
      </c>
      <c r="I28" s="7">
        <f t="shared" si="0"/>
        <v>1.1610284167794318</v>
      </c>
    </row>
    <row r="29" spans="1:9" x14ac:dyDescent="0.2">
      <c r="A29" t="s">
        <v>47</v>
      </c>
      <c r="B29" s="3" t="s">
        <v>35</v>
      </c>
      <c r="C29" s="1">
        <v>1.9794700000000001</v>
      </c>
      <c r="D29" s="1">
        <v>7.7499999999999999E-2</v>
      </c>
      <c r="E29" s="1">
        <v>9.9299999999999999E-2</v>
      </c>
      <c r="F29" s="1">
        <v>1.6</v>
      </c>
      <c r="G29" s="1">
        <v>0.496</v>
      </c>
      <c r="H29" t="s">
        <v>42</v>
      </c>
      <c r="I29" s="7">
        <f t="shared" si="0"/>
        <v>1.2812903225806451</v>
      </c>
    </row>
    <row r="30" spans="1:9" x14ac:dyDescent="0.2">
      <c r="A30" t="s">
        <v>48</v>
      </c>
      <c r="B30" s="3" t="s">
        <v>36</v>
      </c>
      <c r="C30" s="1">
        <v>2.3574199999999998</v>
      </c>
      <c r="D30" s="1">
        <v>7.5399999999999995E-2</v>
      </c>
      <c r="E30" s="1">
        <v>7.7700000000000005E-2</v>
      </c>
      <c r="F30" s="1">
        <v>1.1000000000000001</v>
      </c>
      <c r="G30" s="1">
        <v>0.38900000000000001</v>
      </c>
      <c r="H30" t="s">
        <v>42</v>
      </c>
      <c r="I30" s="7">
        <f t="shared" si="0"/>
        <v>1.0305039787798409</v>
      </c>
    </row>
    <row r="31" spans="1:9" x14ac:dyDescent="0.2">
      <c r="A31" t="s">
        <v>49</v>
      </c>
      <c r="B31" s="3" t="s">
        <v>37</v>
      </c>
      <c r="C31" s="1">
        <v>1.6583699999999999</v>
      </c>
      <c r="D31" s="1">
        <v>0.08</v>
      </c>
      <c r="E31" s="1">
        <v>0.13900000000000001</v>
      </c>
      <c r="F31" s="1">
        <v>3</v>
      </c>
      <c r="G31" s="1">
        <v>0.69499999999999995</v>
      </c>
      <c r="H31" t="s">
        <v>42</v>
      </c>
      <c r="I31" s="7">
        <f t="shared" si="0"/>
        <v>1.7375</v>
      </c>
    </row>
    <row r="32" spans="1:9" x14ac:dyDescent="0.2">
      <c r="A32" t="s">
        <v>50</v>
      </c>
      <c r="B32" s="3" t="s">
        <v>38</v>
      </c>
      <c r="C32" s="1">
        <v>2.08758</v>
      </c>
      <c r="D32" s="1">
        <v>7.6899999999999996E-2</v>
      </c>
      <c r="E32" s="1">
        <v>0.122</v>
      </c>
      <c r="F32" s="1">
        <v>2.5</v>
      </c>
      <c r="G32" s="1">
        <v>0.61</v>
      </c>
      <c r="H32" t="s">
        <v>42</v>
      </c>
      <c r="I32" s="7">
        <f t="shared" si="0"/>
        <v>1.586475942782835</v>
      </c>
    </row>
    <row r="33" spans="1:9" x14ac:dyDescent="0.2">
      <c r="A33" t="s">
        <v>45</v>
      </c>
      <c r="B33" s="4" t="s">
        <v>33</v>
      </c>
      <c r="C33" s="1">
        <v>2.1189400000000001E-3</v>
      </c>
      <c r="D33" s="1">
        <v>1.56</v>
      </c>
      <c r="E33" s="1">
        <v>1.44</v>
      </c>
      <c r="F33" s="1">
        <v>0.86</v>
      </c>
      <c r="G33" s="1">
        <v>7.2</v>
      </c>
      <c r="H33" t="s">
        <v>43</v>
      </c>
      <c r="I33" s="7">
        <f t="shared" si="0"/>
        <v>0.92307692307692302</v>
      </c>
    </row>
    <row r="34" spans="1:9" x14ac:dyDescent="0.2">
      <c r="A34" t="s">
        <v>46</v>
      </c>
      <c r="B34" s="4" t="s">
        <v>34</v>
      </c>
      <c r="C34" s="1">
        <v>0.93654400000000004</v>
      </c>
      <c r="D34" s="1">
        <v>0.10299999999999999</v>
      </c>
      <c r="E34" s="1">
        <v>0.17399999999999999</v>
      </c>
      <c r="F34" s="1">
        <v>2.9</v>
      </c>
      <c r="G34" s="1">
        <v>0.86899999999999999</v>
      </c>
      <c r="H34" t="s">
        <v>43</v>
      </c>
      <c r="I34" s="7">
        <f t="shared" si="0"/>
        <v>1.6893203883495145</v>
      </c>
    </row>
    <row r="35" spans="1:9" x14ac:dyDescent="0.2">
      <c r="A35" t="s">
        <v>47</v>
      </c>
      <c r="B35" s="4" t="s">
        <v>35</v>
      </c>
      <c r="C35" s="1">
        <v>1.84066</v>
      </c>
      <c r="D35" s="1">
        <v>8.8900000000000007E-2</v>
      </c>
      <c r="E35" s="1">
        <v>0.152</v>
      </c>
      <c r="F35" s="1">
        <v>2.9</v>
      </c>
      <c r="G35" s="1">
        <v>0.76</v>
      </c>
      <c r="H35" t="s">
        <v>43</v>
      </c>
      <c r="I35" s="7">
        <f t="shared" si="0"/>
        <v>1.7097862767154104</v>
      </c>
    </row>
    <row r="36" spans="1:9" x14ac:dyDescent="0.2">
      <c r="A36" t="s">
        <v>48</v>
      </c>
      <c r="B36" s="4" t="s">
        <v>36</v>
      </c>
      <c r="C36" s="1">
        <v>2.17598</v>
      </c>
      <c r="D36" s="1">
        <v>8.6400000000000005E-2</v>
      </c>
      <c r="E36" s="1">
        <v>0.126</v>
      </c>
      <c r="F36" s="1">
        <v>2.1</v>
      </c>
      <c r="G36" s="1">
        <v>0.63</v>
      </c>
      <c r="H36" t="s">
        <v>43</v>
      </c>
      <c r="I36" s="7">
        <f t="shared" si="0"/>
        <v>1.4583333333333333</v>
      </c>
    </row>
    <row r="37" spans="1:9" x14ac:dyDescent="0.2">
      <c r="A37" t="s">
        <v>49</v>
      </c>
      <c r="B37" s="4" t="s">
        <v>37</v>
      </c>
      <c r="C37" s="1">
        <v>1.54783</v>
      </c>
      <c r="D37" s="1">
        <v>9.1800000000000007E-2</v>
      </c>
      <c r="E37" s="1">
        <v>0.11600000000000001</v>
      </c>
      <c r="F37" s="1">
        <v>1.6</v>
      </c>
      <c r="G37" s="1">
        <v>0.57899999999999996</v>
      </c>
      <c r="H37" t="s">
        <v>43</v>
      </c>
      <c r="I37" s="7">
        <f t="shared" si="0"/>
        <v>1.2636165577342047</v>
      </c>
    </row>
    <row r="38" spans="1:9" x14ac:dyDescent="0.2">
      <c r="A38" t="s">
        <v>50</v>
      </c>
      <c r="B38" s="4" t="s">
        <v>38</v>
      </c>
      <c r="C38" s="1">
        <v>1.7881800000000001</v>
      </c>
      <c r="D38" s="1">
        <v>8.9300000000000004E-2</v>
      </c>
      <c r="E38" s="1">
        <v>0.104</v>
      </c>
      <c r="F38" s="1">
        <v>1.3</v>
      </c>
      <c r="G38" s="1">
        <v>0.51800000000000002</v>
      </c>
      <c r="H38" t="s">
        <v>43</v>
      </c>
      <c r="I38" s="7">
        <f t="shared" si="0"/>
        <v>1.1646136618141096</v>
      </c>
    </row>
    <row r="39" spans="1:9" x14ac:dyDescent="0.2">
      <c r="A39" t="s">
        <v>45</v>
      </c>
      <c r="B39" s="4" t="s">
        <v>33</v>
      </c>
      <c r="C39" s="1">
        <v>1.4409099999999999E-2</v>
      </c>
      <c r="D39" s="1">
        <v>0.56599999999999995</v>
      </c>
      <c r="E39" s="1">
        <v>0.68899999999999995</v>
      </c>
      <c r="F39" s="1">
        <v>1.5</v>
      </c>
      <c r="G39" s="1">
        <v>3.45</v>
      </c>
      <c r="H39" t="s">
        <v>44</v>
      </c>
      <c r="I39" s="7">
        <f t="shared" si="0"/>
        <v>1.2173144876325088</v>
      </c>
    </row>
    <row r="40" spans="1:9" x14ac:dyDescent="0.2">
      <c r="A40" t="s">
        <v>46</v>
      </c>
      <c r="B40" s="4" t="s">
        <v>34</v>
      </c>
      <c r="C40" s="1">
        <v>2.7055400000000001</v>
      </c>
      <c r="D40" s="1">
        <v>7.8899999999999998E-2</v>
      </c>
      <c r="E40" s="1">
        <v>0.113</v>
      </c>
      <c r="F40" s="1">
        <v>2.1</v>
      </c>
      <c r="G40" s="1">
        <v>0.56699999999999995</v>
      </c>
      <c r="H40" t="s">
        <v>44</v>
      </c>
      <c r="I40" s="7">
        <f t="shared" si="0"/>
        <v>1.4321926489226871</v>
      </c>
    </row>
    <row r="41" spans="1:9" x14ac:dyDescent="0.2">
      <c r="A41" t="s">
        <v>47</v>
      </c>
      <c r="B41" s="4" t="s">
        <v>35</v>
      </c>
      <c r="C41" s="1">
        <v>2.00773</v>
      </c>
      <c r="D41" s="1">
        <v>8.2500000000000004E-2</v>
      </c>
      <c r="E41" s="1">
        <v>0.155</v>
      </c>
      <c r="F41" s="1">
        <v>3.5</v>
      </c>
      <c r="G41" s="1">
        <v>0.77500000000000002</v>
      </c>
      <c r="H41" t="s">
        <v>44</v>
      </c>
      <c r="I41" s="7">
        <f t="shared" si="0"/>
        <v>1.8787878787878787</v>
      </c>
    </row>
    <row r="42" spans="1:9" x14ac:dyDescent="0.2">
      <c r="A42" t="s">
        <v>48</v>
      </c>
      <c r="B42" s="4" t="s">
        <v>36</v>
      </c>
      <c r="C42" s="1">
        <v>2.3131699999999999</v>
      </c>
      <c r="D42" s="1">
        <v>8.0699999999999994E-2</v>
      </c>
      <c r="E42" s="1">
        <v>0.11700000000000001</v>
      </c>
      <c r="F42" s="1">
        <v>2.1</v>
      </c>
      <c r="G42" s="1">
        <v>0.58299999999999996</v>
      </c>
      <c r="H42" t="s">
        <v>44</v>
      </c>
      <c r="I42" s="7">
        <f t="shared" si="0"/>
        <v>1.4498141263940523</v>
      </c>
    </row>
    <row r="43" spans="1:9" x14ac:dyDescent="0.2">
      <c r="A43" t="s">
        <v>49</v>
      </c>
      <c r="B43" s="4" t="s">
        <v>37</v>
      </c>
      <c r="C43" s="1">
        <v>1.3217399999999999</v>
      </c>
      <c r="D43" s="1">
        <v>8.9399999999999993E-2</v>
      </c>
      <c r="E43" s="1">
        <v>0.129</v>
      </c>
      <c r="F43" s="1">
        <v>2.1</v>
      </c>
      <c r="G43" s="1">
        <v>0.64600000000000002</v>
      </c>
      <c r="H43" t="s">
        <v>44</v>
      </c>
      <c r="I43" s="7">
        <f t="shared" si="0"/>
        <v>1.4429530201342284</v>
      </c>
    </row>
    <row r="44" spans="1:9" x14ac:dyDescent="0.2">
      <c r="A44" t="s">
        <v>50</v>
      </c>
      <c r="B44" s="4" t="s">
        <v>38</v>
      </c>
      <c r="C44" s="1">
        <v>1.79915</v>
      </c>
      <c r="D44" s="1">
        <v>8.4099999999999994E-2</v>
      </c>
      <c r="E44" s="1">
        <v>0.127</v>
      </c>
      <c r="F44" s="1">
        <v>2.2999999999999998</v>
      </c>
      <c r="G44" s="1">
        <v>0.63400000000000001</v>
      </c>
      <c r="H44" t="s">
        <v>44</v>
      </c>
      <c r="I44" s="7">
        <f t="shared" si="0"/>
        <v>1.5101070154577885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Pivot 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Towbin</dc:creator>
  <cp:lastModifiedBy>Henry Towbin</cp:lastModifiedBy>
  <dcterms:created xsi:type="dcterms:W3CDTF">2025-05-19T15:15:35Z</dcterms:created>
  <dcterms:modified xsi:type="dcterms:W3CDTF">2025-05-20T02:59:41Z</dcterms:modified>
</cp:coreProperties>
</file>