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towbin/Projects/Diamond Forming Fluids/diamond_fluids/"/>
    </mc:Choice>
  </mc:AlternateContent>
  <xr:revisionPtr revIDLastSave="0" documentId="8_{50F3BFC2-2B46-4345-B9B3-CF9F272CBC5B}" xr6:coauthVersionLast="47" xr6:coauthVersionMax="47" xr10:uidLastSave="{00000000-0000-0000-0000-000000000000}"/>
  <bookViews>
    <workbookView xWindow="2560" yWindow="740" windowWidth="26840" windowHeight="17880" activeTab="1" xr2:uid="{57473559-98FD-EF4C-AD7C-9696A74FAEE5}"/>
  </bookViews>
  <sheets>
    <sheet name="Testing  Dataset Predict Proba" sheetId="1" r:id="rId1"/>
    <sheet name="Population Locality Estimates" sheetId="3" r:id="rId2"/>
  </sheets>
  <definedNames>
    <definedName name="_xlnm._FilterDatabase" localSheetId="0" hidden="1">'Testing  Dataset Predict Proba'!$A$1:$G$48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3" l="1"/>
  <c r="D53" i="3"/>
  <c r="E53" i="3"/>
  <c r="F53" i="3"/>
  <c r="G53" i="3"/>
  <c r="B53" i="3"/>
  <c r="B39" i="3"/>
  <c r="G39" i="3"/>
  <c r="F39" i="3"/>
  <c r="E39" i="3"/>
  <c r="D39" i="3"/>
  <c r="C39" i="3"/>
  <c r="C25" i="3"/>
  <c r="D25" i="3"/>
  <c r="E25" i="3"/>
  <c r="F25" i="3"/>
  <c r="G25" i="3"/>
  <c r="B25" i="3"/>
  <c r="C11" i="3"/>
  <c r="D11" i="3"/>
  <c r="E11" i="3"/>
  <c r="F11" i="3"/>
  <c r="G11" i="3"/>
  <c r="B11" i="3"/>
  <c r="I8" i="1"/>
  <c r="K8" i="1"/>
  <c r="L8" i="1"/>
  <c r="J8" i="1"/>
  <c r="M8" i="1"/>
  <c r="N8" i="1"/>
  <c r="I2" i="1"/>
  <c r="J2" i="1"/>
  <c r="K2" i="1"/>
  <c r="L2" i="1"/>
  <c r="M2" i="1"/>
  <c r="N2" i="1"/>
  <c r="H53" i="3" l="1"/>
  <c r="F54" i="3" s="1"/>
  <c r="H11" i="3"/>
  <c r="H39" i="3"/>
  <c r="D12" i="3"/>
  <c r="G12" i="3"/>
  <c r="B12" i="3"/>
  <c r="C12" i="3"/>
  <c r="F12" i="3"/>
  <c r="D26" i="3"/>
  <c r="E12" i="3"/>
  <c r="H25" i="3"/>
  <c r="C26" i="3" s="1"/>
  <c r="O8" i="1"/>
  <c r="O15" i="1" s="1"/>
  <c r="O2" i="1"/>
  <c r="J3" i="1" s="1"/>
  <c r="M15" i="1"/>
  <c r="F52" i="1" s="1"/>
  <c r="L15" i="1"/>
  <c r="E52" i="1" s="1"/>
  <c r="E54" i="3" l="1"/>
  <c r="G54" i="3"/>
  <c r="B54" i="3"/>
  <c r="C54" i="3"/>
  <c r="D54" i="3"/>
  <c r="G26" i="3"/>
  <c r="B26" i="3"/>
  <c r="F26" i="3"/>
  <c r="O3" i="1"/>
  <c r="N3" i="1"/>
  <c r="M3" i="1"/>
  <c r="G40" i="3"/>
  <c r="D40" i="3"/>
  <c r="B40" i="3"/>
  <c r="C40" i="3"/>
  <c r="E40" i="3"/>
  <c r="F40" i="3"/>
  <c r="I3" i="1"/>
  <c r="L3" i="1"/>
  <c r="E26" i="3"/>
  <c r="K3" i="1"/>
  <c r="N15" i="1"/>
  <c r="G52" i="1" s="1"/>
  <c r="I15" i="1"/>
  <c r="B52" i="1" s="1"/>
  <c r="K15" i="1"/>
  <c r="D52" i="1" s="1"/>
  <c r="J15" i="1"/>
  <c r="C52" i="1" s="1"/>
</calcChain>
</file>

<file path=xl/sharedStrings.xml><?xml version="1.0" encoding="utf-8"?>
<sst xmlns="http://schemas.openxmlformats.org/spreadsheetml/2006/main" count="116" uniqueCount="10">
  <si>
    <t>Congo Craton</t>
  </si>
  <si>
    <t>Kalahari Craton</t>
  </si>
  <si>
    <t>Siberian Craton</t>
  </si>
  <si>
    <t>Slave Craton</t>
  </si>
  <si>
    <t>Superior Craton</t>
  </si>
  <si>
    <t>West African Craton</t>
  </si>
  <si>
    <t>Actual</t>
  </si>
  <si>
    <t>Joint Probability</t>
  </si>
  <si>
    <t>Wrong Prediction</t>
  </si>
  <si>
    <t>Correct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</si>
</sst>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10" fontId="3" fillId="0" borderId="0" xfId="0" applyNumberFormat="1" applyFont="1"/>
    <xf numFmtId="10" fontId="0" fillId="0" borderId="0" xfId="0" applyNumberFormat="1"/>
    <xf numFmtId="0" fontId="4" fillId="0" borderId="0" xfId="0" applyFont="1"/>
    <xf numFmtId="10" fontId="1" fillId="0" borderId="0" xfId="0" applyNumberFormat="1" applyFont="1"/>
    <xf numFmtId="10" fontId="4" fillId="0" borderId="0" xfId="0" applyNumberFormat="1" applyFont="1"/>
    <xf numFmtId="0" fontId="3" fillId="2" borderId="0" xfId="0" applyFont="1" applyFill="1"/>
    <xf numFmtId="10" fontId="3" fillId="2" borderId="0" xfId="0" applyNumberFormat="1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'Testing  Dataset Predict Proba'!$A$15</c:f>
              <c:strCache>
                <c:ptCount val="1"/>
                <c:pt idx="0">
                  <c:v>Slave Craton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'Testing  Dataset Predict Proba'!$B$1:$G$1</c:f>
              <c:strCache>
                <c:ptCount val="6"/>
                <c:pt idx="0">
                  <c:v>Congo Craton</c:v>
                </c:pt>
                <c:pt idx="1">
                  <c:v>Kalahari Craton</c:v>
                </c:pt>
                <c:pt idx="2">
                  <c:v>Siberian Craton</c:v>
                </c:pt>
                <c:pt idx="3">
                  <c:v>Slave Craton</c:v>
                </c:pt>
                <c:pt idx="4">
                  <c:v>Superior Craton</c:v>
                </c:pt>
                <c:pt idx="5">
                  <c:v>West African Craton</c:v>
                </c:pt>
              </c:strCache>
            </c:strRef>
          </c:cat>
          <c:val>
            <c:numRef>
              <c:f>'Testing  Dataset Predict Proba'!$B$52:$G$52</c:f>
              <c:numCache>
                <c:formatCode>0.00%</c:formatCode>
                <c:ptCount val="6"/>
                <c:pt idx="0">
                  <c:v>3.8929260664316389E-19</c:v>
                </c:pt>
                <c:pt idx="1">
                  <c:v>2.7687559066326011E-9</c:v>
                </c:pt>
                <c:pt idx="2">
                  <c:v>0.99999999723124422</c:v>
                </c:pt>
                <c:pt idx="3">
                  <c:v>2.5666054061690547E-29</c:v>
                </c:pt>
                <c:pt idx="4">
                  <c:v>1.9787932440929277E-19</c:v>
                </c:pt>
                <c:pt idx="5">
                  <c:v>6.344047087979355E-33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B-5E4D-B35B-5EF6E860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9715215"/>
        <c:axId val="1939573567"/>
      </c:barChart>
      <c:catAx>
        <c:axId val="193971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73567"/>
        <c:crosses val="autoZero"/>
        <c:auto val="1"/>
        <c:lblAlgn val="ctr"/>
        <c:lblOffset val="100"/>
        <c:noMultiLvlLbl val="0"/>
      </c:catAx>
      <c:valAx>
        <c:axId val="193957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48</xdr:row>
      <xdr:rowOff>190500</xdr:rowOff>
    </xdr:from>
    <xdr:to>
      <xdr:col>12</xdr:col>
      <xdr:colOff>711200</xdr:colOff>
      <xdr:row>61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19AC5-3B2F-FB30-5368-E6D38FA30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216D-C1CD-D345-BE5B-A6C0555DBB8F}">
  <dimension ref="A1:O52"/>
  <sheetViews>
    <sheetView workbookViewId="0">
      <selection activeCell="G43" sqref="A1:G43"/>
    </sheetView>
  </sheetViews>
  <sheetFormatPr baseColWidth="10" defaultRowHeight="16" x14ac:dyDescent="0.2"/>
  <cols>
    <col min="1" max="1" width="34.83203125" customWidth="1"/>
    <col min="2" max="2" width="18.1640625" style="5" customWidth="1"/>
    <col min="3" max="3" width="13.5" style="5" customWidth="1"/>
    <col min="4" max="4" width="19.33203125" style="5" customWidth="1"/>
    <col min="5" max="5" width="16.6640625" style="5" customWidth="1"/>
    <col min="6" max="6" width="15" style="5" customWidth="1"/>
    <col min="7" max="7" width="21.33203125" style="5" customWidth="1"/>
    <col min="9" max="9" width="10.83203125" customWidth="1"/>
    <col min="10" max="10" width="8" customWidth="1"/>
    <col min="11" max="11" width="12.33203125" customWidth="1"/>
    <col min="12" max="12" width="12" customWidth="1"/>
    <col min="13" max="13" width="9.6640625" customWidth="1"/>
    <col min="14" max="14" width="14.6640625" customWidth="1"/>
    <col min="15" max="15" width="15.5" customWidth="1"/>
  </cols>
  <sheetData>
    <row r="1" spans="1:15" x14ac:dyDescent="0.2">
      <c r="A1" s="6" t="s">
        <v>6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5" x14ac:dyDescent="0.2">
      <c r="A2" s="2" t="s">
        <v>2</v>
      </c>
      <c r="B2" s="4">
        <v>6.5976999999999994E-2</v>
      </c>
      <c r="C2" s="4">
        <v>0.12612499999999999</v>
      </c>
      <c r="D2" s="4">
        <v>0.63744400000000001</v>
      </c>
      <c r="E2" s="4">
        <v>1.5835999999999999E-2</v>
      </c>
      <c r="F2" s="4">
        <v>0.109099</v>
      </c>
      <c r="G2" s="4">
        <v>4.5518999999999997E-2</v>
      </c>
      <c r="I2" s="5">
        <f>PRODUCT(B2:B7)</f>
        <v>5.9782986718105334E-7</v>
      </c>
      <c r="J2" s="5">
        <f t="shared" ref="J2:N2" si="0">PRODUCT(C2:C7)</f>
        <v>6.1565840085236816E-6</v>
      </c>
      <c r="K2" s="5">
        <f t="shared" si="0"/>
        <v>1.1103499825275099E-2</v>
      </c>
      <c r="L2" s="5">
        <f t="shared" si="0"/>
        <v>1.453974541141872E-8</v>
      </c>
      <c r="M2" s="5">
        <f t="shared" si="0"/>
        <v>1.1082883711628017E-6</v>
      </c>
      <c r="N2" s="5">
        <f t="shared" si="0"/>
        <v>5.3543999412487737E-9</v>
      </c>
      <c r="O2" s="5">
        <f>SUM(I2:N2)</f>
        <v>1.1111382421667319E-2</v>
      </c>
    </row>
    <row r="3" spans="1:15" x14ac:dyDescent="0.2">
      <c r="A3" s="2" t="s">
        <v>2</v>
      </c>
      <c r="B3" s="4">
        <v>7.3377999999999999E-2</v>
      </c>
      <c r="C3" s="4">
        <v>0.265656</v>
      </c>
      <c r="D3" s="4">
        <v>0.56259899999999996</v>
      </c>
      <c r="E3" s="4">
        <v>1.3872000000000001E-2</v>
      </c>
      <c r="F3" s="4">
        <v>4.4052000000000001E-2</v>
      </c>
      <c r="G3" s="4">
        <v>4.0444000000000001E-2</v>
      </c>
      <c r="I3" s="5">
        <f t="shared" ref="I3:N3" si="1">I2/$O$2</f>
        <v>5.3803374278188689E-5</v>
      </c>
      <c r="J3" s="5">
        <f t="shared" si="1"/>
        <v>5.5407903129301665E-4</v>
      </c>
      <c r="K3" s="5">
        <f t="shared" si="1"/>
        <v>0.99929058364719336</v>
      </c>
      <c r="L3" s="5">
        <f t="shared" si="1"/>
        <v>1.308545135037928E-6</v>
      </c>
      <c r="M3" s="5">
        <f t="shared" si="1"/>
        <v>9.9743517872414071E-5</v>
      </c>
      <c r="N3" s="5">
        <f t="shared" si="1"/>
        <v>4.8188422808737416E-7</v>
      </c>
      <c r="O3" s="5">
        <f>O2/$O$2</f>
        <v>1</v>
      </c>
    </row>
    <row r="4" spans="1:15" x14ac:dyDescent="0.2">
      <c r="A4" s="2" t="s">
        <v>2</v>
      </c>
      <c r="B4" s="4">
        <v>0.102779</v>
      </c>
      <c r="C4" s="4">
        <v>0.149868</v>
      </c>
      <c r="D4" s="4">
        <v>0.62222</v>
      </c>
      <c r="E4" s="4">
        <v>1.9529999999999999E-2</v>
      </c>
      <c r="F4" s="4">
        <v>6.0116000000000003E-2</v>
      </c>
      <c r="G4" s="4">
        <v>4.5487E-2</v>
      </c>
    </row>
    <row r="5" spans="1:15" x14ac:dyDescent="0.2">
      <c r="A5" s="2" t="s">
        <v>2</v>
      </c>
      <c r="B5" s="4">
        <v>0.120059</v>
      </c>
      <c r="C5" s="4">
        <v>0.18951899999999999</v>
      </c>
      <c r="D5" s="4">
        <v>0.436664</v>
      </c>
      <c r="E5" s="4">
        <v>5.3405000000000001E-2</v>
      </c>
      <c r="F5" s="4">
        <v>0.162415</v>
      </c>
      <c r="G5" s="4">
        <v>3.7939000000000001E-2</v>
      </c>
    </row>
    <row r="6" spans="1:15" x14ac:dyDescent="0.2">
      <c r="A6" s="2" t="s">
        <v>2</v>
      </c>
      <c r="B6" s="4">
        <v>6.4477999999999994E-2</v>
      </c>
      <c r="C6" s="4">
        <v>0.10093299999999999</v>
      </c>
      <c r="D6" s="4">
        <v>0.28297499999999998</v>
      </c>
      <c r="E6" s="4">
        <v>0.36536400000000002</v>
      </c>
      <c r="F6" s="4">
        <v>0.14232400000000001</v>
      </c>
      <c r="G6" s="4">
        <v>4.3926E-2</v>
      </c>
    </row>
    <row r="7" spans="1:15" x14ac:dyDescent="0.2">
      <c r="A7" s="2" t="s">
        <v>2</v>
      </c>
      <c r="B7" s="4">
        <v>0.15520600000000001</v>
      </c>
      <c r="C7" s="4">
        <v>6.4094999999999999E-2</v>
      </c>
      <c r="D7" s="4">
        <v>0.402698</v>
      </c>
      <c r="E7" s="4">
        <v>0.17368500000000001</v>
      </c>
      <c r="F7" s="4">
        <v>0.16594800000000001</v>
      </c>
      <c r="G7" s="4">
        <v>3.8367999999999999E-2</v>
      </c>
    </row>
    <row r="8" spans="1:15" x14ac:dyDescent="0.2">
      <c r="A8" s="2" t="s">
        <v>3</v>
      </c>
      <c r="B8" s="4">
        <v>0.20604</v>
      </c>
      <c r="C8" s="4">
        <v>0.23113700000000001</v>
      </c>
      <c r="D8" s="4">
        <v>0.28559000000000001</v>
      </c>
      <c r="E8" s="4">
        <v>3.9438000000000001E-2</v>
      </c>
      <c r="F8" s="4">
        <v>0.120029</v>
      </c>
      <c r="G8" s="4">
        <v>0.117766</v>
      </c>
      <c r="I8" s="5">
        <f>PRODUCT(B8:B47)</f>
        <v>8.5379104673197652E-40</v>
      </c>
      <c r="J8" s="5">
        <f t="shared" ref="J8:N8" si="2">PRODUCT(C8:C47)</f>
        <v>6.0723963500186412E-30</v>
      </c>
      <c r="K8" s="5">
        <f>PRODUCT(D8:D47)</f>
        <v>2.1931858704695244E-21</v>
      </c>
      <c r="L8" s="5">
        <f>PRODUCT(E8:E47)</f>
        <v>5.6290427274661106E-50</v>
      </c>
      <c r="M8" s="5">
        <f t="shared" si="2"/>
        <v>4.339861395541178E-40</v>
      </c>
      <c r="N8" s="5">
        <f t="shared" si="2"/>
        <v>1.3913674473473222E-53</v>
      </c>
      <c r="O8" s="5">
        <f>SUM(I8:N8)</f>
        <v>2.1931858765419206E-21</v>
      </c>
    </row>
    <row r="9" spans="1:15" x14ac:dyDescent="0.2">
      <c r="A9" s="2" t="s">
        <v>2</v>
      </c>
      <c r="B9" s="4">
        <v>6.8695000000000006E-2</v>
      </c>
      <c r="C9" s="4">
        <v>0.14380699999999999</v>
      </c>
      <c r="D9" s="4">
        <v>0.655084</v>
      </c>
      <c r="E9" s="4">
        <v>1.0321E-2</v>
      </c>
      <c r="F9" s="4">
        <v>7.6007000000000005E-2</v>
      </c>
      <c r="G9" s="4">
        <v>4.6085000000000001E-2</v>
      </c>
    </row>
    <row r="10" spans="1:15" x14ac:dyDescent="0.2">
      <c r="A10" s="2" t="s">
        <v>1</v>
      </c>
      <c r="B10" s="4">
        <v>9.0456999999999996E-2</v>
      </c>
      <c r="C10" s="4">
        <v>0.62932900000000003</v>
      </c>
      <c r="D10" s="4">
        <v>8.3724000000000007E-2</v>
      </c>
      <c r="E10" s="4">
        <v>4.2738999999999999E-2</v>
      </c>
      <c r="F10" s="4">
        <v>0.10399700000000001</v>
      </c>
      <c r="G10" s="4">
        <v>4.9755000000000001E-2</v>
      </c>
    </row>
    <row r="11" spans="1:15" x14ac:dyDescent="0.2">
      <c r="A11" s="2" t="s">
        <v>1</v>
      </c>
      <c r="B11" s="4">
        <v>9.3878000000000003E-2</v>
      </c>
      <c r="C11" s="4">
        <v>0.45094400000000001</v>
      </c>
      <c r="D11" s="4">
        <v>0.26612400000000003</v>
      </c>
      <c r="E11" s="4">
        <v>6.3687999999999995E-2</v>
      </c>
      <c r="F11" s="4">
        <v>7.5738E-2</v>
      </c>
      <c r="G11" s="4">
        <v>4.9627999999999999E-2</v>
      </c>
    </row>
    <row r="12" spans="1:15" x14ac:dyDescent="0.2">
      <c r="A12" s="2" t="s">
        <v>5</v>
      </c>
      <c r="B12" s="4">
        <v>0.19800599999999999</v>
      </c>
      <c r="C12" s="4">
        <v>0.26589400000000002</v>
      </c>
      <c r="D12" s="4">
        <v>0.106257</v>
      </c>
      <c r="E12" s="4">
        <v>7.7480999999999994E-2</v>
      </c>
      <c r="F12" s="4">
        <v>0.26505600000000001</v>
      </c>
      <c r="G12" s="4">
        <v>8.7305999999999995E-2</v>
      </c>
    </row>
    <row r="13" spans="1:15" x14ac:dyDescent="0.2">
      <c r="A13" s="2" t="s">
        <v>2</v>
      </c>
      <c r="B13" s="4">
        <v>8.4606000000000001E-2</v>
      </c>
      <c r="C13" s="4">
        <v>0.19150800000000001</v>
      </c>
      <c r="D13" s="4">
        <v>0.45114300000000002</v>
      </c>
      <c r="E13" s="4">
        <v>1.0141000000000001E-2</v>
      </c>
      <c r="F13" s="4">
        <v>0.21820500000000001</v>
      </c>
      <c r="G13" s="4">
        <v>4.4398E-2</v>
      </c>
    </row>
    <row r="14" spans="1:15" x14ac:dyDescent="0.2">
      <c r="A14" s="2" t="s">
        <v>1</v>
      </c>
      <c r="B14" s="4">
        <v>0.108511</v>
      </c>
      <c r="C14" s="4">
        <v>0.15843399999999999</v>
      </c>
      <c r="D14" s="4">
        <v>0.48591899999999999</v>
      </c>
      <c r="E14" s="4">
        <v>0.13539899999999999</v>
      </c>
      <c r="F14" s="4">
        <v>4.8813000000000002E-2</v>
      </c>
      <c r="G14" s="4">
        <v>6.2923999999999994E-2</v>
      </c>
    </row>
    <row r="15" spans="1:15" x14ac:dyDescent="0.2">
      <c r="A15" s="2" t="s">
        <v>3</v>
      </c>
      <c r="B15" s="4">
        <v>7.5352000000000002E-2</v>
      </c>
      <c r="C15" s="4">
        <v>0.20497399999999999</v>
      </c>
      <c r="D15" s="4">
        <v>0.54521799999999998</v>
      </c>
      <c r="E15" s="4">
        <v>2.8074999999999999E-2</v>
      </c>
      <c r="F15" s="4">
        <v>9.6179000000000001E-2</v>
      </c>
      <c r="G15" s="4">
        <v>5.0201999999999997E-2</v>
      </c>
      <c r="I15" s="5">
        <f>I8/$O$8</f>
        <v>3.8929260664316389E-19</v>
      </c>
      <c r="J15" s="5">
        <f t="shared" ref="J15:N15" si="3">J8/$O$8</f>
        <v>2.7687559066326011E-9</v>
      </c>
      <c r="K15" s="5">
        <f>K8/$O$8</f>
        <v>0.99999999723124422</v>
      </c>
      <c r="L15" s="5">
        <f t="shared" si="3"/>
        <v>2.5666054061690547E-29</v>
      </c>
      <c r="M15" s="5">
        <f t="shared" si="3"/>
        <v>1.9787932440929277E-19</v>
      </c>
      <c r="N15" s="5">
        <f t="shared" si="3"/>
        <v>6.344047087979355E-33</v>
      </c>
      <c r="O15" s="5">
        <f>O8/$O$8</f>
        <v>1</v>
      </c>
    </row>
    <row r="16" spans="1:15" x14ac:dyDescent="0.2">
      <c r="A16" s="2" t="s">
        <v>2</v>
      </c>
      <c r="B16" s="4">
        <v>0.134046</v>
      </c>
      <c r="C16" s="4">
        <v>0.20652200000000001</v>
      </c>
      <c r="D16" s="4">
        <v>0.31919999999999998</v>
      </c>
      <c r="E16" s="4">
        <v>4.7827000000000001E-2</v>
      </c>
      <c r="F16" s="4">
        <v>0.25557099999999999</v>
      </c>
      <c r="G16" s="4">
        <v>3.6833999999999999E-2</v>
      </c>
    </row>
    <row r="17" spans="1:7" x14ac:dyDescent="0.2">
      <c r="A17" s="2" t="s">
        <v>5</v>
      </c>
      <c r="B17" s="4">
        <v>0.33078200000000002</v>
      </c>
      <c r="C17" s="4">
        <v>0.12295499999999999</v>
      </c>
      <c r="D17" s="4">
        <v>8.9431999999999998E-2</v>
      </c>
      <c r="E17" s="4">
        <v>0.15617300000000001</v>
      </c>
      <c r="F17" s="4">
        <v>0.23377999999999999</v>
      </c>
      <c r="G17" s="4">
        <v>6.6878999999999994E-2</v>
      </c>
    </row>
    <row r="18" spans="1:7" x14ac:dyDescent="0.2">
      <c r="A18" s="2" t="s">
        <v>2</v>
      </c>
      <c r="B18" s="4">
        <v>0.11643100000000001</v>
      </c>
      <c r="C18" s="4">
        <v>0.145093</v>
      </c>
      <c r="D18" s="4">
        <v>0.30957899999999999</v>
      </c>
      <c r="E18" s="4">
        <v>0.27356999999999998</v>
      </c>
      <c r="F18" s="4">
        <v>0.12503700000000001</v>
      </c>
      <c r="G18" s="4">
        <v>3.0290000000000001E-2</v>
      </c>
    </row>
    <row r="19" spans="1:7" x14ac:dyDescent="0.2">
      <c r="A19" s="2" t="s">
        <v>2</v>
      </c>
      <c r="B19" s="4">
        <v>0.14199100000000001</v>
      </c>
      <c r="C19" s="4">
        <v>0.23078499999999999</v>
      </c>
      <c r="D19" s="4">
        <v>0.24185100000000001</v>
      </c>
      <c r="E19" s="4">
        <v>0.15010599999999999</v>
      </c>
      <c r="F19" s="4">
        <v>0.21319299999999999</v>
      </c>
      <c r="G19" s="4">
        <v>2.2075000000000001E-2</v>
      </c>
    </row>
    <row r="20" spans="1:7" x14ac:dyDescent="0.2">
      <c r="A20" s="2" t="s">
        <v>1</v>
      </c>
      <c r="B20" s="4">
        <v>7.7093999999999996E-2</v>
      </c>
      <c r="C20" s="4">
        <v>0.33233299999999999</v>
      </c>
      <c r="D20" s="4">
        <v>0.135772</v>
      </c>
      <c r="E20" s="4">
        <v>0.34629100000000002</v>
      </c>
      <c r="F20" s="4">
        <v>6.9082000000000005E-2</v>
      </c>
      <c r="G20" s="4">
        <v>3.9427999999999998E-2</v>
      </c>
    </row>
    <row r="21" spans="1:7" x14ac:dyDescent="0.2">
      <c r="A21" s="2" t="s">
        <v>2</v>
      </c>
      <c r="B21" s="4">
        <v>0.107697</v>
      </c>
      <c r="C21" s="4">
        <v>0.170182</v>
      </c>
      <c r="D21" s="4">
        <v>0.20851900000000001</v>
      </c>
      <c r="E21" s="4">
        <v>0.21380399999999999</v>
      </c>
      <c r="F21" s="4">
        <v>0.26058300000000001</v>
      </c>
      <c r="G21" s="4">
        <v>3.9215E-2</v>
      </c>
    </row>
    <row r="22" spans="1:7" x14ac:dyDescent="0.2">
      <c r="A22" s="2" t="s">
        <v>2</v>
      </c>
      <c r="B22" s="4">
        <v>0.105217</v>
      </c>
      <c r="C22" s="4">
        <v>0.12693599999999999</v>
      </c>
      <c r="D22" s="4">
        <v>0.65574900000000003</v>
      </c>
      <c r="E22" s="4">
        <v>1.4451E-2</v>
      </c>
      <c r="F22" s="4">
        <v>5.2174999999999999E-2</v>
      </c>
      <c r="G22" s="4">
        <v>4.5470999999999998E-2</v>
      </c>
    </row>
    <row r="23" spans="1:7" x14ac:dyDescent="0.2">
      <c r="A23" s="2" t="s">
        <v>3</v>
      </c>
      <c r="B23" s="4">
        <v>6.1769999999999999E-2</v>
      </c>
      <c r="C23" s="4">
        <v>0.223244</v>
      </c>
      <c r="D23" s="4">
        <v>0.20066400000000001</v>
      </c>
      <c r="E23" s="4">
        <v>0.41898000000000002</v>
      </c>
      <c r="F23" s="4">
        <v>5.2793E-2</v>
      </c>
      <c r="G23" s="4">
        <v>4.2548000000000002E-2</v>
      </c>
    </row>
    <row r="24" spans="1:7" x14ac:dyDescent="0.2">
      <c r="A24" s="2" t="s">
        <v>2</v>
      </c>
      <c r="B24" s="4">
        <v>8.2540000000000002E-2</v>
      </c>
      <c r="C24" s="4">
        <v>8.9734999999999995E-2</v>
      </c>
      <c r="D24" s="4">
        <v>0.69602399999999998</v>
      </c>
      <c r="E24" s="4">
        <v>2.1909999999999999E-2</v>
      </c>
      <c r="F24" s="4">
        <v>5.6044999999999998E-2</v>
      </c>
      <c r="G24" s="4">
        <v>5.3746000000000002E-2</v>
      </c>
    </row>
    <row r="25" spans="1:7" x14ac:dyDescent="0.2">
      <c r="A25" s="2" t="s">
        <v>2</v>
      </c>
      <c r="B25" s="4">
        <v>0.10420599999999999</v>
      </c>
      <c r="C25" s="4">
        <v>0.13034899999999999</v>
      </c>
      <c r="D25" s="4">
        <v>0.60811700000000002</v>
      </c>
      <c r="E25" s="4">
        <v>2.3293000000000001E-2</v>
      </c>
      <c r="F25" s="4">
        <v>8.5184999999999997E-2</v>
      </c>
      <c r="G25" s="4">
        <v>4.8848999999999997E-2</v>
      </c>
    </row>
    <row r="26" spans="1:7" x14ac:dyDescent="0.2">
      <c r="A26" s="2" t="s">
        <v>2</v>
      </c>
      <c r="B26" s="4">
        <v>0.160941</v>
      </c>
      <c r="C26" s="4">
        <v>0.179228</v>
      </c>
      <c r="D26" s="4">
        <v>0.31557600000000002</v>
      </c>
      <c r="E26" s="4">
        <v>0.100839</v>
      </c>
      <c r="F26" s="4">
        <v>0.21188399999999999</v>
      </c>
      <c r="G26" s="4">
        <v>3.1531999999999998E-2</v>
      </c>
    </row>
    <row r="27" spans="1:7" x14ac:dyDescent="0.2">
      <c r="A27" s="2" t="s">
        <v>5</v>
      </c>
      <c r="B27" s="4">
        <v>0.24568699999999999</v>
      </c>
      <c r="C27" s="4">
        <v>0.22639899999999999</v>
      </c>
      <c r="D27" s="4">
        <v>0.138708</v>
      </c>
      <c r="E27" s="4">
        <v>0.112272</v>
      </c>
      <c r="F27" s="4">
        <v>0.18099100000000001</v>
      </c>
      <c r="G27" s="4">
        <v>9.5944000000000002E-2</v>
      </c>
    </row>
    <row r="28" spans="1:7" x14ac:dyDescent="0.2">
      <c r="A28" s="2" t="s">
        <v>2</v>
      </c>
      <c r="B28" s="4">
        <v>9.8178000000000001E-2</v>
      </c>
      <c r="C28" s="4">
        <v>9.7352999999999995E-2</v>
      </c>
      <c r="D28" s="4">
        <v>0.66998000000000002</v>
      </c>
      <c r="E28" s="4">
        <v>2.4320999999999999E-2</v>
      </c>
      <c r="F28" s="4">
        <v>6.2465E-2</v>
      </c>
      <c r="G28" s="4">
        <v>4.7703000000000002E-2</v>
      </c>
    </row>
    <row r="29" spans="1:7" x14ac:dyDescent="0.2">
      <c r="A29" s="2" t="s">
        <v>2</v>
      </c>
      <c r="B29" s="4">
        <v>7.6842999999999995E-2</v>
      </c>
      <c r="C29" s="4">
        <v>0.11942800000000001</v>
      </c>
      <c r="D29" s="4">
        <v>0.65178899999999995</v>
      </c>
      <c r="E29" s="4">
        <v>5.6813000000000002E-2</v>
      </c>
      <c r="F29" s="4">
        <v>4.4028999999999999E-2</v>
      </c>
      <c r="G29" s="4">
        <v>5.1097999999999998E-2</v>
      </c>
    </row>
    <row r="30" spans="1:7" x14ac:dyDescent="0.2">
      <c r="A30" s="2" t="s">
        <v>2</v>
      </c>
      <c r="B30" s="4">
        <v>0.14413899999999999</v>
      </c>
      <c r="C30" s="4">
        <v>6.9506999999999999E-2</v>
      </c>
      <c r="D30" s="4">
        <v>0.58021500000000004</v>
      </c>
      <c r="E30" s="4">
        <v>2.7729E-2</v>
      </c>
      <c r="F30" s="4">
        <v>0.129581</v>
      </c>
      <c r="G30" s="4">
        <v>4.8828000000000003E-2</v>
      </c>
    </row>
    <row r="31" spans="1:7" x14ac:dyDescent="0.2">
      <c r="A31" s="2" t="s">
        <v>3</v>
      </c>
      <c r="B31" s="4">
        <v>8.4266999999999995E-2</v>
      </c>
      <c r="C31" s="4">
        <v>0.29886800000000002</v>
      </c>
      <c r="D31" s="4">
        <v>6.9615999999999997E-2</v>
      </c>
      <c r="E31" s="4">
        <v>0.37163299999999999</v>
      </c>
      <c r="F31" s="4">
        <v>0.134237</v>
      </c>
      <c r="G31" s="4">
        <v>4.1378999999999999E-2</v>
      </c>
    </row>
    <row r="32" spans="1:7" x14ac:dyDescent="0.2">
      <c r="A32" s="2" t="s">
        <v>3</v>
      </c>
      <c r="B32" s="4">
        <v>6.8949999999999997E-2</v>
      </c>
      <c r="C32" s="4">
        <v>0.168684</v>
      </c>
      <c r="D32" s="4">
        <v>0.61455800000000005</v>
      </c>
      <c r="E32" s="4">
        <v>1.0957E-2</v>
      </c>
      <c r="F32" s="4">
        <v>8.8620000000000004E-2</v>
      </c>
      <c r="G32" s="4">
        <v>4.8231000000000003E-2</v>
      </c>
    </row>
    <row r="33" spans="1:7" x14ac:dyDescent="0.2">
      <c r="A33" s="2" t="s">
        <v>2</v>
      </c>
      <c r="B33" s="4">
        <v>7.9296000000000005E-2</v>
      </c>
      <c r="C33" s="4">
        <v>0.107291</v>
      </c>
      <c r="D33" s="4">
        <v>0.65530999999999995</v>
      </c>
      <c r="E33" s="4">
        <v>4.1808999999999999E-2</v>
      </c>
      <c r="F33" s="4">
        <v>7.2020000000000001E-2</v>
      </c>
      <c r="G33" s="4">
        <v>4.4273E-2</v>
      </c>
    </row>
    <row r="34" spans="1:7" x14ac:dyDescent="0.2">
      <c r="A34" s="2" t="s">
        <v>3</v>
      </c>
      <c r="B34" s="4">
        <v>5.7433999999999999E-2</v>
      </c>
      <c r="C34" s="4">
        <v>0.20840700000000001</v>
      </c>
      <c r="D34" s="4">
        <v>0.143345</v>
      </c>
      <c r="E34" s="4">
        <v>0.4748</v>
      </c>
      <c r="F34" s="4">
        <v>8.2843E-2</v>
      </c>
      <c r="G34" s="4">
        <v>3.3170999999999999E-2</v>
      </c>
    </row>
    <row r="35" spans="1:7" x14ac:dyDescent="0.2">
      <c r="A35" s="2" t="s">
        <v>2</v>
      </c>
      <c r="B35" s="4">
        <v>8.3232E-2</v>
      </c>
      <c r="C35" s="4">
        <v>0.10020999999999999</v>
      </c>
      <c r="D35" s="4">
        <v>0.70188700000000004</v>
      </c>
      <c r="E35" s="4">
        <v>2.7941000000000001E-2</v>
      </c>
      <c r="F35" s="4">
        <v>3.8968000000000003E-2</v>
      </c>
      <c r="G35" s="4">
        <v>4.7761999999999999E-2</v>
      </c>
    </row>
    <row r="36" spans="1:7" x14ac:dyDescent="0.2">
      <c r="A36" s="2" t="s">
        <v>5</v>
      </c>
      <c r="B36" s="4">
        <v>0.36003499999999999</v>
      </c>
      <c r="C36" s="4">
        <v>0.215307</v>
      </c>
      <c r="D36" s="4">
        <v>4.7754999999999999E-2</v>
      </c>
      <c r="E36" s="4">
        <v>0.127364</v>
      </c>
      <c r="F36" s="4">
        <v>0.209926</v>
      </c>
      <c r="G36" s="4">
        <v>3.9612000000000001E-2</v>
      </c>
    </row>
    <row r="37" spans="1:7" x14ac:dyDescent="0.2">
      <c r="A37" s="2" t="s">
        <v>2</v>
      </c>
      <c r="B37" s="4">
        <v>7.5260999999999995E-2</v>
      </c>
      <c r="C37" s="4">
        <v>0.19563</v>
      </c>
      <c r="D37" s="4">
        <v>0.53655399999999998</v>
      </c>
      <c r="E37" s="4">
        <v>1.1356E-2</v>
      </c>
      <c r="F37" s="4">
        <v>0.13552800000000001</v>
      </c>
      <c r="G37" s="4">
        <v>4.5671999999999997E-2</v>
      </c>
    </row>
    <row r="38" spans="1:7" x14ac:dyDescent="0.2">
      <c r="A38" s="2" t="s">
        <v>1</v>
      </c>
      <c r="B38" s="4">
        <v>0.17256299999999999</v>
      </c>
      <c r="C38" s="4">
        <v>0.36221900000000001</v>
      </c>
      <c r="D38" s="4">
        <v>0.24788399999999999</v>
      </c>
      <c r="E38" s="4">
        <v>5.1742000000000003E-2</v>
      </c>
      <c r="F38" s="4">
        <v>0.128605</v>
      </c>
      <c r="G38" s="4">
        <v>3.6988E-2</v>
      </c>
    </row>
    <row r="39" spans="1:7" x14ac:dyDescent="0.2">
      <c r="A39" s="2" t="s">
        <v>2</v>
      </c>
      <c r="B39" s="4">
        <v>0.10401199999999999</v>
      </c>
      <c r="C39" s="4">
        <v>0.136208</v>
      </c>
      <c r="D39" s="4">
        <v>0.61600500000000002</v>
      </c>
      <c r="E39" s="4">
        <v>7.8569999999999994E-3</v>
      </c>
      <c r="F39" s="4">
        <v>9.0098999999999999E-2</v>
      </c>
      <c r="G39" s="4">
        <v>4.5818999999999999E-2</v>
      </c>
    </row>
    <row r="40" spans="1:7" x14ac:dyDescent="0.2">
      <c r="A40" s="2" t="s">
        <v>1</v>
      </c>
      <c r="B40" s="4">
        <v>0.123304</v>
      </c>
      <c r="C40" s="4">
        <v>0.518007</v>
      </c>
      <c r="D40" s="4">
        <v>0.12972500000000001</v>
      </c>
      <c r="E40" s="4">
        <v>3.0308999999999999E-2</v>
      </c>
      <c r="F40" s="4">
        <v>0.116923</v>
      </c>
      <c r="G40" s="4">
        <v>8.1733E-2</v>
      </c>
    </row>
    <row r="41" spans="1:7" x14ac:dyDescent="0.2">
      <c r="A41" s="2" t="s">
        <v>2</v>
      </c>
      <c r="B41" s="4">
        <v>9.2656000000000002E-2</v>
      </c>
      <c r="C41" s="4">
        <v>0.12239800000000001</v>
      </c>
      <c r="D41" s="4">
        <v>0.67061000000000004</v>
      </c>
      <c r="E41" s="4">
        <v>1.6840000000000001E-2</v>
      </c>
      <c r="F41" s="4">
        <v>4.9411999999999998E-2</v>
      </c>
      <c r="G41" s="4">
        <v>4.8085000000000003E-2</v>
      </c>
    </row>
    <row r="42" spans="1:7" x14ac:dyDescent="0.2">
      <c r="A42" s="2" t="s">
        <v>1</v>
      </c>
      <c r="B42" s="4">
        <v>7.7137999999999998E-2</v>
      </c>
      <c r="C42" s="4">
        <v>0.40867999999999999</v>
      </c>
      <c r="D42" s="4">
        <v>0.316521</v>
      </c>
      <c r="E42" s="4">
        <v>4.7316999999999998E-2</v>
      </c>
      <c r="F42" s="4">
        <v>9.6212000000000006E-2</v>
      </c>
      <c r="G42" s="4">
        <v>5.4133000000000001E-2</v>
      </c>
    </row>
    <row r="43" spans="1:7" x14ac:dyDescent="0.2">
      <c r="A43" s="2" t="s">
        <v>5</v>
      </c>
      <c r="B43" s="4">
        <v>0.11156000000000001</v>
      </c>
      <c r="C43" s="4">
        <v>0.419902</v>
      </c>
      <c r="D43" s="4">
        <v>0.23629800000000001</v>
      </c>
      <c r="E43" s="4">
        <v>1.3091E-2</v>
      </c>
      <c r="F43" s="4">
        <v>0.15173800000000001</v>
      </c>
      <c r="G43" s="4">
        <v>6.7410999999999999E-2</v>
      </c>
    </row>
    <row r="44" spans="1:7" x14ac:dyDescent="0.2">
      <c r="A44" s="2" t="s">
        <v>2</v>
      </c>
      <c r="B44" s="4">
        <v>8.2733000000000001E-2</v>
      </c>
      <c r="C44" s="4">
        <v>0.114273</v>
      </c>
      <c r="D44" s="4">
        <v>0.63881100000000002</v>
      </c>
      <c r="E44" s="4">
        <v>5.4772000000000001E-2</v>
      </c>
      <c r="F44" s="4">
        <v>6.5910999999999997E-2</v>
      </c>
      <c r="G44" s="4">
        <v>4.3500999999999998E-2</v>
      </c>
    </row>
    <row r="45" spans="1:7" x14ac:dyDescent="0.2">
      <c r="A45" s="2" t="s">
        <v>2</v>
      </c>
      <c r="B45" s="4">
        <v>4.5693999999999999E-2</v>
      </c>
      <c r="C45" s="4">
        <v>0.12166299999999999</v>
      </c>
      <c r="D45" s="4">
        <v>0.422128</v>
      </c>
      <c r="E45" s="4">
        <v>0.34068799999999999</v>
      </c>
      <c r="F45" s="4">
        <v>3.9629999999999999E-2</v>
      </c>
      <c r="G45" s="4">
        <v>3.0196000000000001E-2</v>
      </c>
    </row>
    <row r="46" spans="1:7" x14ac:dyDescent="0.2">
      <c r="A46" s="2" t="s">
        <v>2</v>
      </c>
      <c r="B46" s="4">
        <v>8.8262999999999994E-2</v>
      </c>
      <c r="C46" s="4">
        <v>8.7203000000000003E-2</v>
      </c>
      <c r="D46" s="4">
        <v>0.25251000000000001</v>
      </c>
      <c r="E46" s="4">
        <v>0.427726</v>
      </c>
      <c r="F46" s="4">
        <v>0.10054299999999999</v>
      </c>
      <c r="G46" s="4">
        <v>4.3754000000000001E-2</v>
      </c>
    </row>
    <row r="47" spans="1:7" x14ac:dyDescent="0.2">
      <c r="A47" s="2" t="s">
        <v>3</v>
      </c>
      <c r="B47" s="4">
        <v>0.100881</v>
      </c>
      <c r="C47" s="4">
        <v>0.24051</v>
      </c>
      <c r="D47" s="4">
        <v>0.22667200000000001</v>
      </c>
      <c r="E47" s="4">
        <v>0.16676099999999999</v>
      </c>
      <c r="F47" s="4">
        <v>0.21372099999999999</v>
      </c>
      <c r="G47" s="4">
        <v>5.1454E-2</v>
      </c>
    </row>
    <row r="52" spans="2:7" x14ac:dyDescent="0.2">
      <c r="B52" s="5">
        <f>I15</f>
        <v>3.8929260664316389E-19</v>
      </c>
      <c r="C52" s="5">
        <f t="shared" ref="C52:G52" si="4">J15</f>
        <v>2.7687559066326011E-9</v>
      </c>
      <c r="D52" s="5">
        <f t="shared" si="4"/>
        <v>0.99999999723124422</v>
      </c>
      <c r="E52" s="5">
        <f t="shared" si="4"/>
        <v>2.5666054061690547E-29</v>
      </c>
      <c r="F52" s="5">
        <f t="shared" si="4"/>
        <v>1.9787932440929277E-19</v>
      </c>
      <c r="G52" s="5">
        <f t="shared" si="4"/>
        <v>6.344047087979355E-33</v>
      </c>
    </row>
  </sheetData>
  <autoFilter ref="A1:G48" xr:uid="{CEDE216D-C1CD-D345-BE5B-A6C0555DBB8F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D6A0-8C6B-F542-8E71-5235AF424AF0}">
  <dimension ref="A1:H55"/>
  <sheetViews>
    <sheetView tabSelected="1" topLeftCell="A8" zoomScale="125" workbookViewId="0">
      <selection activeCell="I13" sqref="I13"/>
    </sheetView>
  </sheetViews>
  <sheetFormatPr baseColWidth="10" defaultRowHeight="16" x14ac:dyDescent="0.2"/>
  <cols>
    <col min="1" max="1" width="16.6640625" bestFit="1" customWidth="1"/>
    <col min="2" max="2" width="14.33203125" bestFit="1" customWidth="1"/>
    <col min="3" max="3" width="16.33203125" bestFit="1" customWidth="1"/>
    <col min="4" max="4" width="16" bestFit="1" customWidth="1"/>
    <col min="5" max="5" width="13.5" bestFit="1" customWidth="1"/>
    <col min="6" max="6" width="16.5" bestFit="1" customWidth="1"/>
    <col min="7" max="7" width="20.6640625" bestFit="1" customWidth="1"/>
    <col min="8" max="8" width="12.1640625" bestFit="1" customWidth="1"/>
  </cols>
  <sheetData>
    <row r="1" spans="1:8" x14ac:dyDescent="0.2">
      <c r="A1" s="6" t="s">
        <v>6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8" x14ac:dyDescent="0.2">
      <c r="A2" s="9" t="s">
        <v>3</v>
      </c>
      <c r="B2" s="10">
        <v>0.20604</v>
      </c>
      <c r="C2" s="10">
        <v>0.23113700000000001</v>
      </c>
      <c r="D2" s="10">
        <v>0.28559000000000001</v>
      </c>
      <c r="E2" s="10">
        <v>3.9438000000000001E-2</v>
      </c>
      <c r="F2" s="10">
        <v>0.120029</v>
      </c>
      <c r="G2" s="10">
        <v>0.117766</v>
      </c>
    </row>
    <row r="3" spans="1:8" x14ac:dyDescent="0.2">
      <c r="A3" s="9" t="s">
        <v>3</v>
      </c>
      <c r="B3" s="10">
        <v>7.5352000000000002E-2</v>
      </c>
      <c r="C3" s="10">
        <v>0.20497399999999999</v>
      </c>
      <c r="D3" s="10">
        <v>0.54521799999999998</v>
      </c>
      <c r="E3" s="10">
        <v>2.8074999999999999E-2</v>
      </c>
      <c r="F3" s="10">
        <v>9.6179000000000001E-2</v>
      </c>
      <c r="G3" s="10">
        <v>5.0201999999999997E-2</v>
      </c>
    </row>
    <row r="4" spans="1:8" x14ac:dyDescent="0.2">
      <c r="A4" s="9" t="s">
        <v>3</v>
      </c>
      <c r="B4" s="10">
        <v>6.1769999999999999E-2</v>
      </c>
      <c r="C4" s="10">
        <v>0.223244</v>
      </c>
      <c r="D4" s="10">
        <v>0.20066400000000001</v>
      </c>
      <c r="E4" s="10">
        <v>0.41898000000000002</v>
      </c>
      <c r="F4" s="10">
        <v>5.2793E-2</v>
      </c>
      <c r="G4" s="10">
        <v>4.2548000000000002E-2</v>
      </c>
    </row>
    <row r="5" spans="1:8" x14ac:dyDescent="0.2">
      <c r="A5" s="9" t="s">
        <v>3</v>
      </c>
      <c r="B5" s="10">
        <v>8.4266999999999995E-2</v>
      </c>
      <c r="C5" s="10">
        <v>0.29886800000000002</v>
      </c>
      <c r="D5" s="10">
        <v>6.9615999999999997E-2</v>
      </c>
      <c r="E5" s="10">
        <v>0.37163299999999999</v>
      </c>
      <c r="F5" s="10">
        <v>0.134237</v>
      </c>
      <c r="G5" s="10">
        <v>4.1378999999999999E-2</v>
      </c>
    </row>
    <row r="6" spans="1:8" x14ac:dyDescent="0.2">
      <c r="A6" s="9" t="s">
        <v>3</v>
      </c>
      <c r="B6" s="10">
        <v>6.8949999999999997E-2</v>
      </c>
      <c r="C6" s="10">
        <v>0.168684</v>
      </c>
      <c r="D6" s="10">
        <v>0.61455800000000005</v>
      </c>
      <c r="E6" s="10">
        <v>1.0957E-2</v>
      </c>
      <c r="F6" s="10">
        <v>8.8620000000000004E-2</v>
      </c>
      <c r="G6" s="10">
        <v>4.8231000000000003E-2</v>
      </c>
    </row>
    <row r="7" spans="1:8" x14ac:dyDescent="0.2">
      <c r="A7" s="9" t="s">
        <v>3</v>
      </c>
      <c r="B7" s="10">
        <v>5.7433999999999999E-2</v>
      </c>
      <c r="C7" s="10">
        <v>0.20840700000000001</v>
      </c>
      <c r="D7" s="10">
        <v>0.143345</v>
      </c>
      <c r="E7" s="10">
        <v>0.4748</v>
      </c>
      <c r="F7" s="10">
        <v>8.2843E-2</v>
      </c>
      <c r="G7" s="10">
        <v>3.3170999999999999E-2</v>
      </c>
    </row>
    <row r="8" spans="1:8" x14ac:dyDescent="0.2">
      <c r="A8" s="9" t="s">
        <v>3</v>
      </c>
      <c r="B8" s="10">
        <v>0.100881</v>
      </c>
      <c r="C8" s="10">
        <v>0.24051</v>
      </c>
      <c r="D8" s="10">
        <v>0.22667200000000001</v>
      </c>
      <c r="E8" s="10">
        <v>0.16676099999999999</v>
      </c>
      <c r="F8" s="10">
        <v>0.21372099999999999</v>
      </c>
      <c r="G8" s="10">
        <v>5.1454E-2</v>
      </c>
    </row>
    <row r="11" spans="1:8" x14ac:dyDescent="0.2">
      <c r="B11">
        <f>PRODUCT(B2:B8)</f>
        <v>3.2284507989571327E-8</v>
      </c>
      <c r="C11">
        <f t="shared" ref="C11:G11" si="0">PRODUCT(C2:C8)</f>
        <v>2.6726789453267526E-5</v>
      </c>
      <c r="D11">
        <f t="shared" si="0"/>
        <v>4.3434518843954797E-5</v>
      </c>
      <c r="E11">
        <f t="shared" si="0"/>
        <v>1.4956813346465767E-7</v>
      </c>
      <c r="F11">
        <f t="shared" si="0"/>
        <v>1.2836593414768639E-7</v>
      </c>
      <c r="G11">
        <f t="shared" si="0"/>
        <v>8.5684853404052599E-10</v>
      </c>
      <c r="H11">
        <f>SUM(B11:G11)</f>
        <v>7.0472383721358289E-5</v>
      </c>
    </row>
    <row r="12" spans="1:8" x14ac:dyDescent="0.2">
      <c r="A12" s="6" t="s">
        <v>7</v>
      </c>
      <c r="B12" s="8">
        <f>B11/$H$11</f>
        <v>4.5811573675755713E-4</v>
      </c>
      <c r="C12" s="8">
        <f t="shared" ref="C12:G12" si="1">C11/$H$11</f>
        <v>0.3792519571771964</v>
      </c>
      <c r="D12" s="8">
        <f t="shared" si="1"/>
        <v>0.61633389634854885</v>
      </c>
      <c r="E12" s="8">
        <f t="shared" si="1"/>
        <v>2.1223651814594089E-3</v>
      </c>
      <c r="F12" s="8">
        <f t="shared" si="1"/>
        <v>1.8215069133355015E-3</v>
      </c>
      <c r="G12" s="8">
        <f t="shared" si="1"/>
        <v>1.2158642702202767E-5</v>
      </c>
    </row>
    <row r="13" spans="1:8" x14ac:dyDescent="0.2">
      <c r="A13" s="11" t="s">
        <v>8</v>
      </c>
    </row>
    <row r="15" spans="1:8" x14ac:dyDescent="0.2">
      <c r="A15" s="6" t="s">
        <v>1</v>
      </c>
    </row>
    <row r="16" spans="1:8" x14ac:dyDescent="0.2">
      <c r="A16" s="6" t="s">
        <v>6</v>
      </c>
      <c r="B16" s="1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</row>
    <row r="17" spans="1:8" x14ac:dyDescent="0.2">
      <c r="A17" s="9" t="s">
        <v>1</v>
      </c>
      <c r="B17" s="10">
        <v>9.0456999999999996E-2</v>
      </c>
      <c r="C17" s="10">
        <v>0.62932900000000003</v>
      </c>
      <c r="D17" s="10">
        <v>8.3724000000000007E-2</v>
      </c>
      <c r="E17" s="10">
        <v>4.2738999999999999E-2</v>
      </c>
      <c r="F17" s="10">
        <v>0.10399700000000001</v>
      </c>
      <c r="G17" s="10">
        <v>4.9755000000000001E-2</v>
      </c>
    </row>
    <row r="18" spans="1:8" x14ac:dyDescent="0.2">
      <c r="A18" s="9" t="s">
        <v>1</v>
      </c>
      <c r="B18" s="10">
        <v>9.3878000000000003E-2</v>
      </c>
      <c r="C18" s="10">
        <v>0.45094400000000001</v>
      </c>
      <c r="D18" s="10">
        <v>0.26612400000000003</v>
      </c>
      <c r="E18" s="10">
        <v>6.3687999999999995E-2</v>
      </c>
      <c r="F18" s="10">
        <v>7.5738E-2</v>
      </c>
      <c r="G18" s="10">
        <v>4.9627999999999999E-2</v>
      </c>
    </row>
    <row r="19" spans="1:8" x14ac:dyDescent="0.2">
      <c r="A19" s="9" t="s">
        <v>1</v>
      </c>
      <c r="B19" s="10">
        <v>0.108511</v>
      </c>
      <c r="C19" s="10">
        <v>0.15843399999999999</v>
      </c>
      <c r="D19" s="10">
        <v>0.48591899999999999</v>
      </c>
      <c r="E19" s="10">
        <v>0.13539899999999999</v>
      </c>
      <c r="F19" s="10">
        <v>4.8813000000000002E-2</v>
      </c>
      <c r="G19" s="10">
        <v>6.2923999999999994E-2</v>
      </c>
    </row>
    <row r="20" spans="1:8" x14ac:dyDescent="0.2">
      <c r="A20" s="9" t="s">
        <v>1</v>
      </c>
      <c r="B20" s="10">
        <v>7.7093999999999996E-2</v>
      </c>
      <c r="C20" s="10">
        <v>0.33233299999999999</v>
      </c>
      <c r="D20" s="10">
        <v>0.135772</v>
      </c>
      <c r="E20" s="10">
        <v>0.34629100000000002</v>
      </c>
      <c r="F20" s="10">
        <v>6.9082000000000005E-2</v>
      </c>
      <c r="G20" s="10">
        <v>3.9427999999999998E-2</v>
      </c>
    </row>
    <row r="21" spans="1:8" x14ac:dyDescent="0.2">
      <c r="A21" s="9" t="s">
        <v>1</v>
      </c>
      <c r="B21" s="10">
        <v>0.17256299999999999</v>
      </c>
      <c r="C21" s="10">
        <v>0.36221900000000001</v>
      </c>
      <c r="D21" s="10">
        <v>0.24788399999999999</v>
      </c>
      <c r="E21" s="10">
        <v>5.1742000000000003E-2</v>
      </c>
      <c r="F21" s="10">
        <v>0.128605</v>
      </c>
      <c r="G21" s="10">
        <v>3.6988E-2</v>
      </c>
    </row>
    <row r="22" spans="1:8" x14ac:dyDescent="0.2">
      <c r="A22" s="9" t="s">
        <v>1</v>
      </c>
      <c r="B22" s="10">
        <v>0.123304</v>
      </c>
      <c r="C22" s="10">
        <v>0.518007</v>
      </c>
      <c r="D22" s="10">
        <v>0.12972500000000001</v>
      </c>
      <c r="E22" s="10">
        <v>3.0308999999999999E-2</v>
      </c>
      <c r="F22" s="10">
        <v>0.116923</v>
      </c>
      <c r="G22" s="10">
        <v>8.1733E-2</v>
      </c>
    </row>
    <row r="23" spans="1:8" x14ac:dyDescent="0.2">
      <c r="A23" s="9" t="s">
        <v>1</v>
      </c>
      <c r="B23" s="10">
        <v>7.7137999999999998E-2</v>
      </c>
      <c r="C23" s="10">
        <v>0.40867999999999999</v>
      </c>
      <c r="D23" s="10">
        <v>0.316521</v>
      </c>
      <c r="E23" s="10">
        <v>4.7316999999999998E-2</v>
      </c>
      <c r="F23" s="10">
        <v>9.6212000000000006E-2</v>
      </c>
      <c r="G23" s="10">
        <v>5.4133000000000001E-2</v>
      </c>
    </row>
    <row r="25" spans="1:8" x14ac:dyDescent="0.2">
      <c r="B25">
        <f>PRODUCT(B17:B23)</f>
        <v>1.1659866461561575E-7</v>
      </c>
      <c r="C25">
        <f t="shared" ref="C25:G25" si="2">PRODUCT(C17:C23)</f>
        <v>1.1458095910670187E-3</v>
      </c>
      <c r="D25">
        <f t="shared" si="2"/>
        <v>1.4961764406490001E-5</v>
      </c>
      <c r="E25">
        <f t="shared" si="2"/>
        <v>9.4704507435075176E-9</v>
      </c>
      <c r="F25">
        <f t="shared" si="2"/>
        <v>3.8425726955574543E-8</v>
      </c>
      <c r="G25">
        <f t="shared" si="2"/>
        <v>1.0025475020682949E-9</v>
      </c>
      <c r="H25">
        <f>SUM(B25:G25)</f>
        <v>1.1609368528633253E-3</v>
      </c>
    </row>
    <row r="26" spans="1:8" x14ac:dyDescent="0.2">
      <c r="A26" s="1" t="s">
        <v>7</v>
      </c>
      <c r="B26" s="7">
        <f t="shared" ref="B26:G26" si="3">B25/$H$25</f>
        <v>1.0043497570779817E-4</v>
      </c>
      <c r="C26" s="7">
        <f t="shared" si="3"/>
        <v>0.98696978069134689</v>
      </c>
      <c r="D26" s="7">
        <f t="shared" si="3"/>
        <v>1.2887664276991832E-2</v>
      </c>
      <c r="E26" s="7">
        <f t="shared" si="3"/>
        <v>8.1575933438151038E-6</v>
      </c>
      <c r="F26" s="7">
        <f t="shared" si="3"/>
        <v>3.3098894966424436E-5</v>
      </c>
      <c r="G26" s="7">
        <f t="shared" si="3"/>
        <v>8.6356764331808376E-7</v>
      </c>
    </row>
    <row r="27" spans="1:8" x14ac:dyDescent="0.2">
      <c r="A27" s="12" t="s">
        <v>9</v>
      </c>
    </row>
    <row r="29" spans="1:8" x14ac:dyDescent="0.2">
      <c r="A29" s="6" t="s">
        <v>2</v>
      </c>
    </row>
    <row r="30" spans="1:8" x14ac:dyDescent="0.2">
      <c r="B30" s="1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</row>
    <row r="31" spans="1:8" x14ac:dyDescent="0.2">
      <c r="A31" s="9" t="s">
        <v>2</v>
      </c>
      <c r="B31" s="10">
        <v>0.15520600000000001</v>
      </c>
      <c r="C31" s="10">
        <v>6.4094999999999999E-2</v>
      </c>
      <c r="D31" s="10">
        <v>0.402698</v>
      </c>
      <c r="E31" s="10">
        <v>0.17368500000000001</v>
      </c>
      <c r="F31" s="10">
        <v>0.16594800000000001</v>
      </c>
      <c r="G31" s="10">
        <v>3.8367999999999999E-2</v>
      </c>
    </row>
    <row r="32" spans="1:8" x14ac:dyDescent="0.2">
      <c r="A32" s="9" t="s">
        <v>2</v>
      </c>
      <c r="B32" s="10">
        <v>6.8695000000000006E-2</v>
      </c>
      <c r="C32" s="10">
        <v>0.14380699999999999</v>
      </c>
      <c r="D32" s="10">
        <v>0.655084</v>
      </c>
      <c r="E32" s="10">
        <v>1.0321E-2</v>
      </c>
      <c r="F32" s="10">
        <v>7.6007000000000005E-2</v>
      </c>
      <c r="G32" s="10">
        <v>4.6085000000000001E-2</v>
      </c>
    </row>
    <row r="33" spans="1:8" x14ac:dyDescent="0.2">
      <c r="A33" s="9" t="s">
        <v>2</v>
      </c>
      <c r="B33" s="10">
        <v>8.4606000000000001E-2</v>
      </c>
      <c r="C33" s="10">
        <v>0.19150800000000001</v>
      </c>
      <c r="D33" s="10">
        <v>0.45114300000000002</v>
      </c>
      <c r="E33" s="10">
        <v>1.0141000000000001E-2</v>
      </c>
      <c r="F33" s="10">
        <v>0.21820500000000001</v>
      </c>
      <c r="G33" s="10">
        <v>4.4398E-2</v>
      </c>
    </row>
    <row r="34" spans="1:8" x14ac:dyDescent="0.2">
      <c r="A34" s="9" t="s">
        <v>2</v>
      </c>
      <c r="B34" s="10">
        <v>0.134046</v>
      </c>
      <c r="C34" s="10">
        <v>0.20652200000000001</v>
      </c>
      <c r="D34" s="10">
        <v>0.31919999999999998</v>
      </c>
      <c r="E34" s="10">
        <v>4.7827000000000001E-2</v>
      </c>
      <c r="F34" s="10">
        <v>0.25557099999999999</v>
      </c>
      <c r="G34" s="10">
        <v>3.6833999999999999E-2</v>
      </c>
    </row>
    <row r="35" spans="1:8" x14ac:dyDescent="0.2">
      <c r="A35" s="9" t="s">
        <v>2</v>
      </c>
      <c r="B35" s="10">
        <v>0.11643100000000001</v>
      </c>
      <c r="C35" s="10">
        <v>0.145093</v>
      </c>
      <c r="D35" s="10">
        <v>0.30957899999999999</v>
      </c>
      <c r="E35" s="10">
        <v>0.27356999999999998</v>
      </c>
      <c r="F35" s="10">
        <v>0.12503700000000001</v>
      </c>
      <c r="G35" s="10">
        <v>3.0290000000000001E-2</v>
      </c>
    </row>
    <row r="36" spans="1:8" x14ac:dyDescent="0.2">
      <c r="A36" s="9" t="s">
        <v>2</v>
      </c>
      <c r="B36" s="10">
        <v>0.14199100000000001</v>
      </c>
      <c r="C36" s="10">
        <v>0.23078499999999999</v>
      </c>
      <c r="D36" s="10">
        <v>0.24185100000000001</v>
      </c>
      <c r="E36" s="10">
        <v>0.15010599999999999</v>
      </c>
      <c r="F36" s="10">
        <v>0.21319299999999999</v>
      </c>
      <c r="G36" s="10">
        <v>2.2075000000000001E-2</v>
      </c>
    </row>
    <row r="37" spans="1:8" x14ac:dyDescent="0.2">
      <c r="A37" s="9" t="s">
        <v>2</v>
      </c>
      <c r="B37" s="10">
        <v>0.107697</v>
      </c>
      <c r="C37" s="10">
        <v>0.170182</v>
      </c>
      <c r="D37" s="10">
        <v>0.20851900000000001</v>
      </c>
      <c r="E37" s="10">
        <v>0.21380399999999999</v>
      </c>
      <c r="F37" s="10">
        <v>0.26058300000000001</v>
      </c>
      <c r="G37" s="10">
        <v>3.9215E-2</v>
      </c>
    </row>
    <row r="39" spans="1:8" x14ac:dyDescent="0.2">
      <c r="B39">
        <f>PRODUCT(B31:B37)</f>
        <v>2.1528893394543129E-7</v>
      </c>
      <c r="C39">
        <f t="shared" ref="C39:G39" si="4">PRODUCT(C31:C37)</f>
        <v>2.0774237058937402E-6</v>
      </c>
      <c r="D39">
        <f t="shared" si="4"/>
        <v>5.9308724581264732E-4</v>
      </c>
      <c r="E39">
        <f t="shared" si="4"/>
        <v>7.6334411625971869E-9</v>
      </c>
      <c r="F39">
        <f t="shared" si="4"/>
        <v>4.8860673587923079E-6</v>
      </c>
      <c r="G39">
        <f t="shared" si="4"/>
        <v>7.5821653083716243E-11</v>
      </c>
      <c r="H39">
        <f>SUM(B39:G39)</f>
        <v>6.0027373507409449E-4</v>
      </c>
    </row>
    <row r="40" spans="1:8" x14ac:dyDescent="0.2">
      <c r="A40" s="1" t="s">
        <v>7</v>
      </c>
      <c r="B40" s="7">
        <f t="shared" ref="B40" si="5">B39/$H$39</f>
        <v>3.5865126419175612E-4</v>
      </c>
      <c r="C40" s="7">
        <f t="shared" ref="C40" si="6">C39/$H$39</f>
        <v>3.4607939420126625E-3</v>
      </c>
      <c r="D40" s="7">
        <f>D39/$H$39</f>
        <v>0.98802797983396673</v>
      </c>
      <c r="E40" s="7">
        <f t="shared" ref="E40:G40" si="7">E39/$H$39</f>
        <v>1.2716600305117393E-5</v>
      </c>
      <c r="F40" s="7">
        <f t="shared" si="7"/>
        <v>8.1397320477285227E-3</v>
      </c>
      <c r="G40" s="7">
        <f t="shared" si="7"/>
        <v>1.2631179519183401E-7</v>
      </c>
    </row>
    <row r="41" spans="1:8" x14ac:dyDescent="0.2">
      <c r="A41" s="12" t="s">
        <v>9</v>
      </c>
    </row>
    <row r="45" spans="1:8" x14ac:dyDescent="0.2">
      <c r="A45" s="6" t="s">
        <v>6</v>
      </c>
      <c r="B45" s="1" t="s">
        <v>0</v>
      </c>
      <c r="C45" s="3" t="s">
        <v>1</v>
      </c>
      <c r="D45" s="3" t="s">
        <v>2</v>
      </c>
      <c r="E45" s="3" t="s">
        <v>3</v>
      </c>
      <c r="F45" s="3" t="s">
        <v>4</v>
      </c>
      <c r="G45" s="3" t="s">
        <v>5</v>
      </c>
    </row>
    <row r="46" spans="1:8" x14ac:dyDescent="0.2">
      <c r="A46" s="9" t="s">
        <v>5</v>
      </c>
      <c r="B46" s="10">
        <v>0.19800599999999999</v>
      </c>
      <c r="C46" s="10">
        <v>0.26589400000000002</v>
      </c>
      <c r="D46" s="10">
        <v>0.106257</v>
      </c>
      <c r="E46" s="10">
        <v>7.7480999999999994E-2</v>
      </c>
      <c r="F46" s="10">
        <v>0.26505600000000001</v>
      </c>
      <c r="G46" s="10">
        <v>8.7305999999999995E-2</v>
      </c>
    </row>
    <row r="47" spans="1:8" x14ac:dyDescent="0.2">
      <c r="A47" s="9" t="s">
        <v>5</v>
      </c>
      <c r="B47" s="10">
        <v>0.33078200000000002</v>
      </c>
      <c r="C47" s="10">
        <v>0.12295499999999999</v>
      </c>
      <c r="D47" s="10">
        <v>8.9431999999999998E-2</v>
      </c>
      <c r="E47" s="10">
        <v>0.15617300000000001</v>
      </c>
      <c r="F47" s="10">
        <v>0.23377999999999999</v>
      </c>
      <c r="G47" s="10">
        <v>6.6878999999999994E-2</v>
      </c>
    </row>
    <row r="48" spans="1:8" x14ac:dyDescent="0.2">
      <c r="A48" s="9" t="s">
        <v>5</v>
      </c>
      <c r="B48" s="10">
        <v>0.24568699999999999</v>
      </c>
      <c r="C48" s="10">
        <v>0.22639899999999999</v>
      </c>
      <c r="D48" s="10">
        <v>0.138708</v>
      </c>
      <c r="E48" s="10">
        <v>0.112272</v>
      </c>
      <c r="F48" s="10">
        <v>0.18099100000000001</v>
      </c>
      <c r="G48" s="10">
        <v>9.5944000000000002E-2</v>
      </c>
    </row>
    <row r="49" spans="1:8" x14ac:dyDescent="0.2">
      <c r="A49" s="9" t="s">
        <v>5</v>
      </c>
      <c r="B49" s="10">
        <v>0.36003499999999999</v>
      </c>
      <c r="C49" s="10">
        <v>0.215307</v>
      </c>
      <c r="D49" s="10">
        <v>4.7754999999999999E-2</v>
      </c>
      <c r="E49" s="10">
        <v>0.127364</v>
      </c>
      <c r="F49" s="10">
        <v>0.209926</v>
      </c>
      <c r="G49" s="10">
        <v>3.9612000000000001E-2</v>
      </c>
    </row>
    <row r="50" spans="1:8" x14ac:dyDescent="0.2">
      <c r="A50" s="9" t="s">
        <v>5</v>
      </c>
      <c r="B50" s="10">
        <v>0.11156000000000001</v>
      </c>
      <c r="C50" s="10">
        <v>0.419902</v>
      </c>
      <c r="D50" s="10">
        <v>0.23629800000000001</v>
      </c>
      <c r="E50" s="10">
        <v>1.3091E-2</v>
      </c>
      <c r="F50" s="10">
        <v>0.15173800000000001</v>
      </c>
      <c r="G50" s="10">
        <v>6.7410999999999999E-2</v>
      </c>
    </row>
    <row r="53" spans="1:8" x14ac:dyDescent="0.2">
      <c r="B53">
        <f>PRODUCT(B46:B50)</f>
        <v>6.4633194866339241E-4</v>
      </c>
      <c r="C53">
        <f t="shared" ref="C53:G53" si="8">PRODUCT(C46:C50)</f>
        <v>6.6916825291788199E-4</v>
      </c>
      <c r="D53">
        <f t="shared" si="8"/>
        <v>1.4874106894683426E-5</v>
      </c>
      <c r="E53">
        <f t="shared" si="8"/>
        <v>2.2651248380709257E-6</v>
      </c>
      <c r="F53">
        <f t="shared" si="8"/>
        <v>3.5724203918647066E-4</v>
      </c>
      <c r="G53">
        <f t="shared" si="8"/>
        <v>1.4959229414645476E-6</v>
      </c>
      <c r="H53">
        <f>SUM(B53:G53)</f>
        <v>1.6913773954419641E-3</v>
      </c>
    </row>
    <row r="54" spans="1:8" x14ac:dyDescent="0.2">
      <c r="A54" s="1" t="s">
        <v>7</v>
      </c>
      <c r="B54" s="7">
        <f>B53/$H$53</f>
        <v>0.38213349096728533</v>
      </c>
      <c r="C54" s="7">
        <f t="shared" ref="C54:G54" si="9">C53/$H$53</f>
        <v>0.39563509286644183</v>
      </c>
      <c r="D54" s="7">
        <f t="shared" si="9"/>
        <v>8.7940792721761304E-3</v>
      </c>
      <c r="E54" s="7">
        <f t="shared" si="9"/>
        <v>1.3392190555313876E-3</v>
      </c>
      <c r="F54" s="7">
        <f t="shared" si="9"/>
        <v>0.21121367717766015</v>
      </c>
      <c r="G54" s="7">
        <f t="shared" si="9"/>
        <v>8.8444066090504695E-4</v>
      </c>
    </row>
    <row r="55" spans="1:8" x14ac:dyDescent="0.2">
      <c r="A55" s="1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  Dataset Predict Proba</vt:lpstr>
      <vt:lpstr>Population Locality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2025-01-15T22:57:52Z</dcterms:created>
  <dcterms:modified xsi:type="dcterms:W3CDTF">2025-01-27T19:11:59Z</dcterms:modified>
</cp:coreProperties>
</file>