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找工作\笔试面试\天风证券\实习日常工作\project-intern\TFInternShare-master\input\"/>
    </mc:Choice>
  </mc:AlternateContent>
  <xr:revisionPtr revIDLastSave="0" documentId="13_ncr:1_{552AFF8D-E047-4652-86EA-1758FCB07725}" xr6:coauthVersionLast="47" xr6:coauthVersionMax="47" xr10:uidLastSave="{00000000-0000-0000-0000-000000000000}"/>
  <bookViews>
    <workbookView xWindow="12980" yWindow="490" windowWidth="12140" windowHeight="14680" activeTab="3" xr2:uid="{00000000-000D-0000-FFFF-FFFF00000000}"/>
  </bookViews>
  <sheets>
    <sheet name="宽基指数" sheetId="1" r:id="rId1"/>
    <sheet name="行业" sheetId="2" r:id="rId2"/>
    <sheet name="债" sheetId="3" r:id="rId3"/>
    <sheet name="商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D7" i="1"/>
  <c r="F7" i="1"/>
  <c r="B7" i="1"/>
  <c r="C7" i="1"/>
  <c r="F4" i="1"/>
  <c r="D4" i="1"/>
  <c r="C4" i="1"/>
  <c r="B4" i="1"/>
  <c r="E4" i="1"/>
  <c r="F6" i="1"/>
  <c r="C6" i="1"/>
  <c r="D6" i="1"/>
  <c r="B6" i="1"/>
  <c r="E6" i="1"/>
  <c r="D5" i="1"/>
  <c r="C5" i="1"/>
  <c r="F5" i="1"/>
  <c r="B5" i="1"/>
  <c r="E5" i="1"/>
  <c r="F8" i="1"/>
  <c r="E8" i="1"/>
  <c r="D8" i="1"/>
  <c r="B8" i="1"/>
  <c r="C8" i="1"/>
  <c r="E3" i="1"/>
  <c r="F3" i="1"/>
  <c r="C3" i="1"/>
  <c r="B3" i="1"/>
  <c r="D3" i="1"/>
  <c r="E2" i="1"/>
  <c r="D2" i="1"/>
  <c r="F2" i="1"/>
  <c r="B2" i="1"/>
  <c r="C2" i="1"/>
</calcChain>
</file>

<file path=xl/sharedStrings.xml><?xml version="1.0" encoding="utf-8"?>
<sst xmlns="http://schemas.openxmlformats.org/spreadsheetml/2006/main" count="68" uniqueCount="59">
  <si>
    <t>周涨跌幅</t>
  </si>
  <si>
    <t>月涨跌幅</t>
  </si>
  <si>
    <t>年初至今涨跌幅</t>
  </si>
  <si>
    <t>市盈率PE（TTM）</t>
  </si>
  <si>
    <t>上证指数</t>
  </si>
  <si>
    <t>深证成指</t>
  </si>
  <si>
    <t>创业板指</t>
  </si>
  <si>
    <t>上证50</t>
  </si>
  <si>
    <t>沪深300</t>
  </si>
  <si>
    <t>中证500</t>
  </si>
  <si>
    <t>中证1000</t>
  </si>
  <si>
    <t>指标</t>
  </si>
  <si>
    <t>估值分位数（近10年）</t>
  </si>
  <si>
    <t>公用事业</t>
  </si>
  <si>
    <t>银行</t>
  </si>
  <si>
    <t>传媒</t>
  </si>
  <si>
    <t>纺织服饰</t>
  </si>
  <si>
    <t>国防军工</t>
  </si>
  <si>
    <t>非银金融</t>
  </si>
  <si>
    <t>环保</t>
  </si>
  <si>
    <t>煤炭</t>
  </si>
  <si>
    <t>汽车</t>
  </si>
  <si>
    <t>电力设备</t>
  </si>
  <si>
    <t>医药生物</t>
  </si>
  <si>
    <t>机械设备</t>
  </si>
  <si>
    <t>食品饮料</t>
  </si>
  <si>
    <t>轻工制造</t>
  </si>
  <si>
    <t>家用电器</t>
  </si>
  <si>
    <t>交通运输</t>
  </si>
  <si>
    <t>美容护理</t>
  </si>
  <si>
    <t>钢铁</t>
  </si>
  <si>
    <t>综合</t>
  </si>
  <si>
    <t>建筑装饰</t>
  </si>
  <si>
    <t>石油石化</t>
  </si>
  <si>
    <t>通信</t>
  </si>
  <si>
    <t>农林牧渔</t>
  </si>
  <si>
    <t>社会服务</t>
  </si>
  <si>
    <t>基础化工</t>
  </si>
  <si>
    <t>房地产</t>
  </si>
  <si>
    <t>电子</t>
  </si>
  <si>
    <t>计算机</t>
  </si>
  <si>
    <t>商贸零售</t>
  </si>
  <si>
    <t>建筑材料</t>
  </si>
  <si>
    <t>有色金属</t>
  </si>
  <si>
    <t>指数名称</t>
  </si>
  <si>
    <t>中证全债</t>
  </si>
  <si>
    <t>中证国债</t>
  </si>
  <si>
    <t>中证信用</t>
  </si>
  <si>
    <t>中证转债</t>
  </si>
  <si>
    <t>商品指数</t>
  </si>
  <si>
    <t>南华商品</t>
  </si>
  <si>
    <t>南华农产品</t>
  </si>
  <si>
    <t>南华有色金属</t>
  </si>
  <si>
    <t>南华能化</t>
  </si>
  <si>
    <t>南华贵金属</t>
  </si>
  <si>
    <t>南华黑色</t>
  </si>
  <si>
    <t>今年以来涨跌幅</t>
  </si>
  <si>
    <t>债券指标</t>
  </si>
  <si>
    <t>PE分位数（近10年）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</si>
</sst>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rgb="FFF79646"/>
      </patternFill>
    </fill>
    <fill>
      <patternFill patternType="solid">
        <fgColor rgb="FFFCAD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rgb="FFF79646"/>
      </patternFill>
    </fill>
  </fills>
  <borders count="8">
    <border>
      <left/>
      <right/>
      <top/>
      <bottom/>
      <diagonal/>
    </border>
    <border>
      <left style="medium">
        <color rgb="FFF79646"/>
      </left>
      <right style="medium">
        <color rgb="FFF79646"/>
      </right>
      <top style="medium">
        <color rgb="FFF79646"/>
      </top>
      <bottom style="medium">
        <color rgb="FFF79646"/>
      </bottom>
      <diagonal/>
    </border>
    <border>
      <left style="thick">
        <color rgb="FFF79646"/>
      </left>
      <right style="medium">
        <color rgb="FFF79646"/>
      </right>
      <top style="thick">
        <color rgb="FFF79646"/>
      </top>
      <bottom style="medium">
        <color rgb="FFF79646"/>
      </bottom>
      <diagonal/>
    </border>
    <border>
      <left style="medium">
        <color rgb="FFF79646"/>
      </left>
      <right style="medium">
        <color rgb="FFF79646"/>
      </right>
      <top style="thick">
        <color rgb="FFF79646"/>
      </top>
      <bottom style="medium">
        <color rgb="FFF79646"/>
      </bottom>
      <diagonal/>
    </border>
    <border>
      <left style="medium">
        <color rgb="FFF79646"/>
      </left>
      <right style="thick">
        <color rgb="FFF79646"/>
      </right>
      <top style="thick">
        <color rgb="FFF79646"/>
      </top>
      <bottom style="medium">
        <color rgb="FFF79646"/>
      </bottom>
      <diagonal/>
    </border>
    <border>
      <left style="thick">
        <color rgb="FFF79646"/>
      </left>
      <right style="medium">
        <color rgb="FFF79646"/>
      </right>
      <top style="medium">
        <color rgb="FFF79646"/>
      </top>
      <bottom style="medium">
        <color rgb="FFF79646"/>
      </bottom>
      <diagonal/>
    </border>
    <border>
      <left style="thick">
        <color rgb="FFF79646"/>
      </left>
      <right style="medium">
        <color rgb="FFF79646"/>
      </right>
      <top style="medium">
        <color rgb="FFF79646"/>
      </top>
      <bottom style="thick">
        <color rgb="FFF79646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10" fontId="2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0" fontId="3" fillId="3" borderId="1" xfId="0" applyNumberFormat="1" applyFont="1" applyFill="1" applyBorder="1" applyAlignment="1">
      <alignment horizontal="center"/>
    </xf>
    <xf numFmtId="10" fontId="3" fillId="3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10" fontId="2" fillId="4" borderId="1" xfId="0" applyNumberFormat="1" applyFont="1" applyFill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10" fontId="2" fillId="5" borderId="7" xfId="0" applyNumberFormat="1" applyFont="1" applyFill="1" applyBorder="1" applyAlignment="1">
      <alignment horizontal="center" vertical="center"/>
    </xf>
    <xf numFmtId="164" fontId="2" fillId="5" borderId="7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175"/>
      <color rgb="FFFFDAB9"/>
      <color rgb="FFD5995D"/>
      <color rgb="FFCD853F"/>
      <color rgb="FFDDAD7D"/>
      <color rgb="FFDEB887"/>
      <color rgb="FFF4A460"/>
      <color rgb="FFDAA570"/>
      <color rgb="FFFFAF4F"/>
      <color rgb="FFC07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&#25214;&#24037;&#20316;\&#31508;&#35797;&#38754;&#35797;\&#22825;&#39118;&#35777;&#21048;\&#23454;&#20064;&#26085;&#24120;&#24037;&#20316;\project-intern\&#24066;&#22330;&#35266;&#23519;&#25253;&#21578;\&#24066;&#22330;&#26376;&#25253;&#27169;&#26495;\&#24066;&#22330;&#35266;&#23519;&#24212;&#29992;&#22270;&#34920;-2023.09.01.xlsx" TargetMode="External"/><Relationship Id="rId1" Type="http://schemas.openxmlformats.org/officeDocument/2006/relationships/externalLinkPath" Target="/&#25214;&#24037;&#20316;/&#31508;&#35797;&#38754;&#35797;/&#22825;&#39118;&#35777;&#21048;/&#23454;&#20064;&#26085;&#24120;&#24037;&#20316;/project-intern/&#24066;&#22330;&#35266;&#23519;&#25253;&#21578;/&#24066;&#22330;&#26376;&#25253;&#27169;&#26495;/&#24066;&#22330;&#35266;&#23519;&#24212;&#29992;&#22270;&#34920;-2023.0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宽基&amp;行业"/>
      <sheetName val="市场"/>
      <sheetName val="行业"/>
      <sheetName val="债市_商市"/>
      <sheetName val="管理人"/>
      <sheetName val="利率"/>
    </sheetNames>
    <sheetDataSet>
      <sheetData sheetId="0"/>
      <sheetData sheetId="1">
        <row r="1">
          <cell r="C1" t="str">
            <v>月</v>
          </cell>
          <cell r="D1" t="str">
            <v>年初至今</v>
          </cell>
          <cell r="E1" t="str">
            <v>十年</v>
          </cell>
        </row>
        <row r="2">
          <cell r="C2">
            <v>45197</v>
          </cell>
          <cell r="D2">
            <v>44927</v>
          </cell>
          <cell r="E2">
            <v>41581</v>
          </cell>
        </row>
        <row r="3">
          <cell r="C3">
            <v>45233</v>
          </cell>
          <cell r="D3">
            <v>45233</v>
          </cell>
          <cell r="E3">
            <v>45233</v>
          </cell>
        </row>
        <row r="5">
          <cell r="C5" t="str">
            <v>市场表现</v>
          </cell>
        </row>
        <row r="6">
          <cell r="C6" t="str">
            <v>指数</v>
          </cell>
          <cell r="D6" t="str">
            <v>周涨跌幅</v>
          </cell>
          <cell r="E6" t="str">
            <v>年初至今涨跌幅</v>
          </cell>
          <cell r="F6" t="str">
            <v>市盈率PE（TTM)</v>
          </cell>
          <cell r="G6" t="str">
            <v>PE分位数（近10年）</v>
          </cell>
          <cell r="J6" t="str">
            <v>指数</v>
          </cell>
          <cell r="K6" t="str">
            <v>周涨跌幅</v>
          </cell>
          <cell r="L6" t="str">
            <v>月涨跌幅</v>
          </cell>
          <cell r="M6" t="str">
            <v>年初至今涨跌幅</v>
          </cell>
          <cell r="N6" t="str">
            <v>市盈率PE（TTM)</v>
          </cell>
          <cell r="O6" t="str">
            <v>PE分位数（近10年</v>
          </cell>
        </row>
        <row r="7">
          <cell r="C7" t="str">
            <v>上证指数</v>
          </cell>
          <cell r="D7">
            <v>4.3122699098231999E-3</v>
          </cell>
          <cell r="E7">
            <v>-1.8923703326938001E-2</v>
          </cell>
          <cell r="F7">
            <v>11.265881714746</v>
          </cell>
          <cell r="G7">
            <v>0.22742200328407003</v>
          </cell>
          <cell r="J7" t="str">
            <v>上证指数</v>
          </cell>
          <cell r="K7">
            <v>4.3122699098231999E-3</v>
          </cell>
          <cell r="L7">
            <v>-2.5615892207856001E-2</v>
          </cell>
          <cell r="M7">
            <v>-1.8923703326938001E-2</v>
          </cell>
          <cell r="N7">
            <v>11.265881714746</v>
          </cell>
          <cell r="O7">
            <v>0.22742200328407003</v>
          </cell>
        </row>
        <row r="8">
          <cell r="C8" t="str">
            <v>深证成指</v>
          </cell>
          <cell r="D8">
            <v>8.4993067129104996E-3</v>
          </cell>
          <cell r="E8">
            <v>-0.10549183704481999</v>
          </cell>
          <cell r="F8">
            <v>19.305054374434999</v>
          </cell>
          <cell r="G8">
            <v>0.20279146141215001</v>
          </cell>
          <cell r="J8" t="str">
            <v>深证成指</v>
          </cell>
          <cell r="K8">
            <v>8.4993067129104996E-3</v>
          </cell>
          <cell r="L8">
            <v>-2.5286849459581998E-2</v>
          </cell>
          <cell r="M8">
            <v>-0.10549183704481999</v>
          </cell>
          <cell r="N8">
            <v>19.305054374434999</v>
          </cell>
          <cell r="O8">
            <v>0.20279146141215001</v>
          </cell>
        </row>
        <row r="9">
          <cell r="C9" t="str">
            <v>创业板指</v>
          </cell>
          <cell r="D9">
            <v>1.9847623871928E-2</v>
          </cell>
          <cell r="E9">
            <v>-0.16130885597079</v>
          </cell>
          <cell r="F9">
            <v>27.439406808676999</v>
          </cell>
          <cell r="G9">
            <v>1.1083743842364999E-2</v>
          </cell>
          <cell r="J9" t="str">
            <v>创业板指</v>
          </cell>
          <cell r="K9">
            <v>1.9847623871928E-2</v>
          </cell>
          <cell r="L9">
            <v>-1.7812843703403001E-2</v>
          </cell>
          <cell r="M9">
            <v>-0.16130885597079</v>
          </cell>
          <cell r="N9">
            <v>27.439406808676999</v>
          </cell>
          <cell r="O9">
            <v>1.1083743842364999E-2</v>
          </cell>
        </row>
        <row r="10">
          <cell r="C10" t="str">
            <v>上证50</v>
          </cell>
          <cell r="D10">
            <v>9.1219040027331003E-3</v>
          </cell>
          <cell r="E10">
            <v>-7.5251843431534002E-2</v>
          </cell>
          <cell r="F10">
            <v>9.9421329684286999</v>
          </cell>
          <cell r="G10">
            <v>0.5</v>
          </cell>
          <cell r="J10" t="str">
            <v>上证50</v>
          </cell>
          <cell r="K10">
            <v>9.1219040027331003E-3</v>
          </cell>
          <cell r="L10">
            <v>-2.7978540980869E-2</v>
          </cell>
          <cell r="M10">
            <v>-7.5251843431534002E-2</v>
          </cell>
          <cell r="N10">
            <v>9.9421329684286999</v>
          </cell>
          <cell r="O10">
            <v>0.5</v>
          </cell>
        </row>
        <row r="11">
          <cell r="C11" t="str">
            <v>沪深300</v>
          </cell>
          <cell r="D11">
            <v>6.1058249990996009E-3</v>
          </cell>
          <cell r="E11">
            <v>-7.4257384569791002E-2</v>
          </cell>
          <cell r="F11">
            <v>10.869672917327</v>
          </cell>
          <cell r="G11">
            <v>0.19376026272577998</v>
          </cell>
          <cell r="J11" t="str">
            <v>沪深300</v>
          </cell>
          <cell r="K11">
            <v>6.1058249990996009E-3</v>
          </cell>
          <cell r="L11">
            <v>-2.8562219468715001E-2</v>
          </cell>
          <cell r="M11">
            <v>-7.4257384569791002E-2</v>
          </cell>
          <cell r="N11">
            <v>10.869672917327</v>
          </cell>
          <cell r="O11">
            <v>0.19376026272577998</v>
          </cell>
        </row>
        <row r="12">
          <cell r="C12" t="str">
            <v>中证500</v>
          </cell>
          <cell r="D12">
            <v>3.3374924531513E-3</v>
          </cell>
          <cell r="E12">
            <v>-6.0382283000011999E-2</v>
          </cell>
          <cell r="F12">
            <v>18.114244358404001</v>
          </cell>
          <cell r="G12">
            <v>0.17323481116585002</v>
          </cell>
          <cell r="J12" t="str">
            <v>中证500</v>
          </cell>
          <cell r="K12">
            <v>3.3374924531513E-3</v>
          </cell>
          <cell r="L12">
            <v>-3.1702688653874003E-2</v>
          </cell>
          <cell r="M12">
            <v>-6.0382283000011999E-2</v>
          </cell>
          <cell r="N12">
            <v>18.114244358404001</v>
          </cell>
          <cell r="O12">
            <v>0.17323481116585002</v>
          </cell>
        </row>
        <row r="13">
          <cell r="C13" t="str">
            <v>中证1000</v>
          </cell>
          <cell r="D13">
            <v>9.547367143486701E-3</v>
          </cell>
          <cell r="E13">
            <v>-4.9104189015927002E-2</v>
          </cell>
          <cell r="F13">
            <v>23.873105094467</v>
          </cell>
          <cell r="G13">
            <v>0.24285065819336998</v>
          </cell>
          <cell r="J13" t="str">
            <v>中证1000</v>
          </cell>
          <cell r="K13">
            <v>9.547367143486701E-3</v>
          </cell>
          <cell r="L13">
            <v>-1.7400700572233002E-2</v>
          </cell>
          <cell r="M13">
            <v>-4.9104189015927002E-2</v>
          </cell>
          <cell r="N13">
            <v>23.873105094467</v>
          </cell>
          <cell r="O13">
            <v>0.24285065819336998</v>
          </cell>
        </row>
        <row r="17">
          <cell r="C17" t="str">
            <v>债券指数</v>
          </cell>
          <cell r="D17" t="str">
            <v>周涨跌幅</v>
          </cell>
          <cell r="E17" t="str">
            <v>年初至今涨跌幅</v>
          </cell>
          <cell r="J17" t="str">
            <v>债券指数</v>
          </cell>
          <cell r="K17" t="str">
            <v>周涨跌幅</v>
          </cell>
          <cell r="L17" t="str">
            <v>月涨跌幅</v>
          </cell>
          <cell r="M17" t="str">
            <v>年初至今涨跌幅</v>
          </cell>
        </row>
        <row r="18">
          <cell r="C18" t="str">
            <v>中证全债</v>
          </cell>
          <cell r="D18">
            <v>1.5431727907223999E-3</v>
          </cell>
          <cell r="E18">
            <v>3.6163567386860003E-2</v>
          </cell>
          <cell r="J18" t="str">
            <v>中证全债</v>
          </cell>
          <cell r="K18">
            <v>1.5431727907223999E-3</v>
          </cell>
          <cell r="L18">
            <v>8.3988097686714996E-5</v>
          </cell>
          <cell r="M18">
            <v>3.6163567386860003E-2</v>
          </cell>
        </row>
        <row r="19">
          <cell r="C19" t="str">
            <v>中证国债</v>
          </cell>
          <cell r="D19">
            <v>2.9308691245120001E-3</v>
          </cell>
          <cell r="E19">
            <v>3.7608205768716998E-2</v>
          </cell>
          <cell r="J19" t="str">
            <v>中证国债</v>
          </cell>
          <cell r="K19">
            <v>2.9308691245120001E-3</v>
          </cell>
          <cell r="L19">
            <v>4.1381005149303002E-3</v>
          </cell>
          <cell r="M19">
            <v>3.7608205768716998E-2</v>
          </cell>
        </row>
        <row r="20">
          <cell r="C20" t="str">
            <v>中证信用</v>
          </cell>
          <cell r="D20">
            <v>1.5417179982163002E-3</v>
          </cell>
          <cell r="E20">
            <v>3.7396877057740002E-2</v>
          </cell>
          <cell r="J20" t="str">
            <v>中证信用</v>
          </cell>
          <cell r="K20">
            <v>1.5417179982163002E-3</v>
          </cell>
          <cell r="L20">
            <v>1.7896659070922999E-3</v>
          </cell>
          <cell r="M20">
            <v>3.7396877057740002E-2</v>
          </cell>
        </row>
        <row r="21">
          <cell r="C21" t="str">
            <v>中证转债</v>
          </cell>
          <cell r="D21">
            <v>-5.7416108349215003E-3</v>
          </cell>
          <cell r="E21">
            <v>2.0684656528246999E-3</v>
          </cell>
          <cell r="J21" t="str">
            <v>中证转债</v>
          </cell>
          <cell r="K21">
            <v>-5.7416108349215003E-3</v>
          </cell>
          <cell r="L21">
            <v>-2.2167283853512E-2</v>
          </cell>
          <cell r="M21">
            <v>2.0684656528246999E-3</v>
          </cell>
        </row>
        <row r="25">
          <cell r="C25" t="str">
            <v>利率指标</v>
          </cell>
          <cell r="D25" t="str">
            <v>本周</v>
          </cell>
          <cell r="E25" t="str">
            <v>上周</v>
          </cell>
          <cell r="F25" t="str">
            <v xml:space="preserve"> 变化</v>
          </cell>
          <cell r="J25" t="str">
            <v>利率指标</v>
          </cell>
          <cell r="K25" t="str">
            <v>本月</v>
          </cell>
          <cell r="L25" t="str">
            <v>上月</v>
          </cell>
          <cell r="M25" t="str">
            <v xml:space="preserve"> 变化</v>
          </cell>
        </row>
        <row r="26">
          <cell r="C26" t="str">
            <v>DR007</v>
          </cell>
          <cell r="D26" t="e">
            <v>#N/A</v>
          </cell>
          <cell r="E26" t="e">
            <v>#N/A</v>
          </cell>
          <cell r="F26" t="e">
            <v>#N/A</v>
          </cell>
          <cell r="J26" t="str">
            <v>DR007</v>
          </cell>
          <cell r="K26" t="e">
            <v>#N/A</v>
          </cell>
          <cell r="L26" t="e">
            <v>#N/A</v>
          </cell>
          <cell r="M26" t="e">
            <v>#N/A</v>
          </cell>
        </row>
        <row r="27">
          <cell r="C27" t="str">
            <v>SHIBOR:3M</v>
          </cell>
          <cell r="D27" t="e">
            <v>#N/A</v>
          </cell>
          <cell r="E27" t="e">
            <v>#N/A</v>
          </cell>
          <cell r="F27" t="e">
            <v>#N/A</v>
          </cell>
          <cell r="J27" t="str">
            <v>SHIBOR:3M</v>
          </cell>
          <cell r="K27" t="e">
            <v>#N/A</v>
          </cell>
          <cell r="L27" t="e">
            <v>#N/A</v>
          </cell>
          <cell r="M27" t="e">
            <v>#N/A</v>
          </cell>
        </row>
        <row r="28">
          <cell r="C28" t="str">
            <v>一年期国债收益率</v>
          </cell>
          <cell r="D28" t="e">
            <v>#N/A</v>
          </cell>
          <cell r="E28" t="e">
            <v>#N/A</v>
          </cell>
          <cell r="F28" t="e">
            <v>#N/A</v>
          </cell>
          <cell r="J28" t="str">
            <v>一年期国债收益率</v>
          </cell>
          <cell r="K28" t="e">
            <v>#N/A</v>
          </cell>
          <cell r="L28" t="e">
            <v>#N/A</v>
          </cell>
          <cell r="M28" t="e">
            <v>#N/A</v>
          </cell>
        </row>
        <row r="29">
          <cell r="C29" t="str">
            <v>十年期国债收益率</v>
          </cell>
          <cell r="D29" t="e">
            <v>#N/A</v>
          </cell>
          <cell r="E29" t="e">
            <v>#N/A</v>
          </cell>
          <cell r="F29" t="e">
            <v>#N/A</v>
          </cell>
          <cell r="J29" t="str">
            <v>十年期国债收益率</v>
          </cell>
          <cell r="K29" t="e">
            <v>#N/A</v>
          </cell>
          <cell r="L29" t="e">
            <v>#N/A</v>
          </cell>
          <cell r="M29" t="e">
            <v>#N/A</v>
          </cell>
        </row>
        <row r="32">
          <cell r="C32" t="str">
            <v>商品指数</v>
          </cell>
          <cell r="D32" t="str">
            <v>周涨跌幅</v>
          </cell>
          <cell r="E32" t="str">
            <v>年初至今涨跌幅</v>
          </cell>
          <cell r="J32" t="str">
            <v>商品指数</v>
          </cell>
          <cell r="K32" t="str">
            <v>周涨跌幅</v>
          </cell>
          <cell r="L32" t="str">
            <v>月涨跌幅</v>
          </cell>
          <cell r="M32" t="str">
            <v>年初至今涨跌幅</v>
          </cell>
        </row>
        <row r="33">
          <cell r="C33" t="str">
            <v>南华商品</v>
          </cell>
          <cell r="D33">
            <v>8.1940476237262003E-3</v>
          </cell>
          <cell r="E33">
            <v>7.7591928288794007E-2</v>
          </cell>
          <cell r="J33" t="str">
            <v>南华商品</v>
          </cell>
          <cell r="K33">
            <v>8.1940476237262003E-3</v>
          </cell>
          <cell r="L33">
            <v>2.9242738183666E-3</v>
          </cell>
          <cell r="M33">
            <v>7.7591928288794007E-2</v>
          </cell>
        </row>
        <row r="34">
          <cell r="C34" t="str">
            <v>南华农产品</v>
          </cell>
          <cell r="D34">
            <v>9.6775060708428999E-3</v>
          </cell>
          <cell r="E34">
            <v>3.7413481324438001E-3</v>
          </cell>
          <cell r="J34" t="str">
            <v>南华农产品</v>
          </cell>
          <cell r="K34">
            <v>9.6775060708428999E-3</v>
          </cell>
          <cell r="L34">
            <v>-3.1018351306262001E-2</v>
          </cell>
          <cell r="M34">
            <v>3.7413481324438001E-3</v>
          </cell>
        </row>
        <row r="35">
          <cell r="C35" t="str">
            <v>南华有色金属</v>
          </cell>
          <cell r="D35">
            <v>3.5786802030456999E-3</v>
          </cell>
          <cell r="E35">
            <v>-6.5031182573227E-2</v>
          </cell>
          <cell r="J35" t="str">
            <v>南华有色金属</v>
          </cell>
          <cell r="K35">
            <v>3.5786802030456999E-3</v>
          </cell>
          <cell r="L35">
            <v>-1.1153624928101999E-2</v>
          </cell>
          <cell r="M35">
            <v>-6.5031182573227E-2</v>
          </cell>
        </row>
        <row r="36">
          <cell r="C36" t="str">
            <v>南华能化</v>
          </cell>
          <cell r="D36">
            <v>4.8903157831959995E-3</v>
          </cell>
          <cell r="E36">
            <v>6.6332665330660998E-2</v>
          </cell>
          <cell r="J36" t="str">
            <v>南华能化</v>
          </cell>
          <cell r="K36">
            <v>4.8903157831959995E-3</v>
          </cell>
          <cell r="L36">
            <v>-1.1822087118860999E-2</v>
          </cell>
          <cell r="M36">
            <v>6.6332665330660998E-2</v>
          </cell>
        </row>
        <row r="37">
          <cell r="C37" t="str">
            <v>南华贵金属</v>
          </cell>
          <cell r="D37">
            <v>-3.8199112875866E-3</v>
          </cell>
          <cell r="E37">
            <v>0.11618117054078</v>
          </cell>
          <cell r="J37" t="str">
            <v>南华贵金属</v>
          </cell>
          <cell r="K37">
            <v>-3.8199112875866E-3</v>
          </cell>
          <cell r="L37">
            <v>1.061876959947E-2</v>
          </cell>
          <cell r="M37">
            <v>0.11618117054078</v>
          </cell>
        </row>
        <row r="38">
          <cell r="C38" t="str">
            <v>南华黑色</v>
          </cell>
          <cell r="D38">
            <v>2.3403155315643999E-2</v>
          </cell>
          <cell r="E38">
            <v>3.9207630227438998E-2</v>
          </cell>
          <cell r="J38" t="str">
            <v>南华黑色</v>
          </cell>
          <cell r="K38">
            <v>2.3403155315643999E-2</v>
          </cell>
          <cell r="L38">
            <v>4.9418652511928E-2</v>
          </cell>
          <cell r="M38">
            <v>3.9207630227438998E-2</v>
          </cell>
        </row>
        <row r="48">
          <cell r="C48" t="str">
            <v>本周</v>
          </cell>
          <cell r="E48" t="str">
            <v>上周</v>
          </cell>
          <cell r="G48" t="str">
            <v>变化</v>
          </cell>
        </row>
        <row r="49">
          <cell r="C49">
            <v>2.29</v>
          </cell>
          <cell r="E49">
            <v>1.89</v>
          </cell>
          <cell r="G49" t="str">
            <v>↑</v>
          </cell>
        </row>
        <row r="50">
          <cell r="C50">
            <v>2.5</v>
          </cell>
          <cell r="E50">
            <v>2.5</v>
          </cell>
          <cell r="G50" t="str">
            <v>-</v>
          </cell>
        </row>
        <row r="51">
          <cell r="C51">
            <v>2.2200000000000002</v>
          </cell>
          <cell r="E51">
            <v>2.35</v>
          </cell>
          <cell r="G51" t="str">
            <v>↓</v>
          </cell>
        </row>
        <row r="52">
          <cell r="C52">
            <v>2.79</v>
          </cell>
          <cell r="E52">
            <v>2.84</v>
          </cell>
          <cell r="G52" t="str">
            <v>↓</v>
          </cell>
        </row>
        <row r="54">
          <cell r="C54" t="str">
            <v>万得全A</v>
          </cell>
          <cell r="D54" t="str">
            <v>上证50</v>
          </cell>
          <cell r="E54" t="str">
            <v>沪深300</v>
          </cell>
          <cell r="F54" t="str">
            <v>中证500</v>
          </cell>
          <cell r="G54" t="str">
            <v>中证1000</v>
          </cell>
          <cell r="H54" t="str">
            <v>创业板指</v>
          </cell>
        </row>
        <row r="58">
          <cell r="C58">
            <v>20.11</v>
          </cell>
          <cell r="D58">
            <v>11.39</v>
          </cell>
          <cell r="E58">
            <v>14.02</v>
          </cell>
          <cell r="F58">
            <v>20.36</v>
          </cell>
          <cell r="G58">
            <v>36.979999999999997</v>
          </cell>
        </row>
        <row r="59">
          <cell r="C59">
            <v>2.0299999999999998</v>
          </cell>
          <cell r="D59">
            <v>1.45</v>
          </cell>
          <cell r="E59">
            <v>1.7</v>
          </cell>
          <cell r="F59">
            <v>1.98</v>
          </cell>
          <cell r="G59">
            <v>3.11</v>
          </cell>
        </row>
        <row r="60">
          <cell r="H60">
            <v>1.6</v>
          </cell>
        </row>
        <row r="64">
          <cell r="C64" t="str">
            <v>中债-总财富(总值) 指数</v>
          </cell>
          <cell r="E64" t="str">
            <v>中债-高信用等级债券财富(总值)指数</v>
          </cell>
          <cell r="G64" t="str">
            <v>中债-中高收益债券 精选财富(总值)指数</v>
          </cell>
        </row>
        <row r="65">
          <cell r="C65">
            <v>2.5999999999999999E-3</v>
          </cell>
          <cell r="E65">
            <v>1.4E-3</v>
          </cell>
        </row>
        <row r="66">
          <cell r="C66">
            <v>5.6899999999999999E-2</v>
          </cell>
          <cell r="E66">
            <v>4.6199999999999998E-2</v>
          </cell>
        </row>
        <row r="68">
          <cell r="C68" t="str">
            <v>黄金</v>
          </cell>
          <cell r="D68" t="str">
            <v>原油</v>
          </cell>
          <cell r="E68" t="str">
            <v>铜</v>
          </cell>
          <cell r="F68" t="str">
            <v>螺纹钢</v>
          </cell>
          <cell r="G68" t="str">
            <v>农产品</v>
          </cell>
        </row>
        <row r="72">
          <cell r="C72" t="str">
            <v>本周</v>
          </cell>
          <cell r="E72" t="str">
            <v>上周</v>
          </cell>
          <cell r="G72" t="str">
            <v>变化</v>
          </cell>
        </row>
        <row r="73">
          <cell r="C73">
            <v>96</v>
          </cell>
          <cell r="E73">
            <v>96.1</v>
          </cell>
          <cell r="G73" t="str">
            <v>↓</v>
          </cell>
        </row>
        <row r="74">
          <cell r="C74">
            <v>6.38</v>
          </cell>
          <cell r="E74">
            <v>6.37</v>
          </cell>
          <cell r="G74" t="str">
            <v>↑</v>
          </cell>
        </row>
        <row r="75">
          <cell r="C75">
            <v>7.19</v>
          </cell>
          <cell r="E75">
            <v>7.22</v>
          </cell>
          <cell r="G75" t="str">
            <v>↓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C11" sqref="C11"/>
    </sheetView>
  </sheetViews>
  <sheetFormatPr defaultRowHeight="14.5"/>
  <cols>
    <col min="1" max="3" width="13.90625" style="1" customWidth="1"/>
    <col min="4" max="6" width="20.7265625" style="2" customWidth="1"/>
  </cols>
  <sheetData>
    <row r="1" spans="1:6" ht="17" thickBot="1">
      <c r="A1" s="17" t="s">
        <v>44</v>
      </c>
      <c r="B1" s="18" t="s">
        <v>0</v>
      </c>
      <c r="C1" s="18" t="s">
        <v>1</v>
      </c>
      <c r="D1" s="19" t="s">
        <v>2</v>
      </c>
      <c r="E1" s="18" t="s">
        <v>3</v>
      </c>
      <c r="F1" s="17" t="s">
        <v>58</v>
      </c>
    </row>
    <row r="2" spans="1:6" ht="17" thickBot="1">
      <c r="A2" s="20" t="s">
        <v>4</v>
      </c>
      <c r="B2" s="4">
        <f ca="1">VLOOKUP($B2,[1]市场!$C:$H,2,FALSE)</f>
        <v>4.3122699098231999E-3</v>
      </c>
      <c r="C2" s="4">
        <f ca="1">VLOOKUP($B2,[1]市场!$J:$O,3,FALSE)</f>
        <v>-2.5615892207856001E-2</v>
      </c>
      <c r="D2" s="4">
        <f ca="1">VLOOKUP($B2,[1]市场!$J:$O,4,FALSE)</f>
        <v>-1.8923703326938001E-2</v>
      </c>
      <c r="E2" s="21">
        <f ca="1">VLOOKUP($B2,[1]市场!$J:$O,5,FALSE)</f>
        <v>11.265881714746</v>
      </c>
      <c r="F2" s="4">
        <f ca="1">VLOOKUP($B2,[1]市场!$J:$O,6,FALSE)</f>
        <v>0.22742200328407003</v>
      </c>
    </row>
    <row r="3" spans="1:6" ht="17" thickBot="1">
      <c r="A3" s="20" t="s">
        <v>5</v>
      </c>
      <c r="B3" s="4">
        <f ca="1">VLOOKUP($B3,[1]市场!$C:$H,2,FALSE)</f>
        <v>8.4993067129104996E-3</v>
      </c>
      <c r="C3" s="4">
        <f ca="1">VLOOKUP($B3,[1]市场!$J:$O,3,FALSE)</f>
        <v>-2.5286849459581998E-2</v>
      </c>
      <c r="D3" s="4">
        <f ca="1">VLOOKUP($B3,[1]市场!$J:$O,4,FALSE)</f>
        <v>-0.10549183704481999</v>
      </c>
      <c r="E3" s="21">
        <f ca="1">VLOOKUP($B3,[1]市场!$J:$O,5,FALSE)</f>
        <v>19.305054374434999</v>
      </c>
      <c r="F3" s="4">
        <f ca="1">VLOOKUP($B3,[1]市场!$J:$O,6,FALSE)</f>
        <v>0.20279146141215001</v>
      </c>
    </row>
    <row r="4" spans="1:6" ht="17" thickBot="1">
      <c r="A4" s="20" t="s">
        <v>6</v>
      </c>
      <c r="B4" s="4">
        <f ca="1">VLOOKUP($B4,[1]市场!$C:$H,2,FALSE)</f>
        <v>1.9847623871928E-2</v>
      </c>
      <c r="C4" s="4">
        <f ca="1">VLOOKUP($B4,[1]市场!$J:$O,3,FALSE)</f>
        <v>-1.7812843703403001E-2</v>
      </c>
      <c r="D4" s="4">
        <f ca="1">VLOOKUP($B4,[1]市场!$J:$O,4,FALSE)</f>
        <v>-0.16130885597079</v>
      </c>
      <c r="E4" s="21">
        <f ca="1">VLOOKUP($B4,[1]市场!$J:$O,5,FALSE)</f>
        <v>27.439406808676999</v>
      </c>
      <c r="F4" s="4">
        <f ca="1">VLOOKUP($B4,[1]市场!$J:$O,6,FALSE)</f>
        <v>1.1083743842364999E-2</v>
      </c>
    </row>
    <row r="5" spans="1:6" ht="17" thickBot="1">
      <c r="A5" s="20" t="s">
        <v>7</v>
      </c>
      <c r="B5" s="4">
        <f ca="1">VLOOKUP($B5,[1]市场!$C:$H,2,FALSE)</f>
        <v>9.1219040027331003E-3</v>
      </c>
      <c r="C5" s="4">
        <f ca="1">VLOOKUP($B5,[1]市场!$J:$O,3,FALSE)</f>
        <v>-2.7978540980869E-2</v>
      </c>
      <c r="D5" s="4">
        <f ca="1">VLOOKUP($B5,[1]市场!$J:$O,4,FALSE)</f>
        <v>-7.5251843431534002E-2</v>
      </c>
      <c r="E5" s="21">
        <f ca="1">VLOOKUP($B5,[1]市场!$J:$O,5,FALSE)</f>
        <v>9.9421329684286999</v>
      </c>
      <c r="F5" s="4">
        <f ca="1">VLOOKUP($B5,[1]市场!$J:$O,6,FALSE)</f>
        <v>0.5</v>
      </c>
    </row>
    <row r="6" spans="1:6" ht="17" thickBot="1">
      <c r="A6" s="20" t="s">
        <v>8</v>
      </c>
      <c r="B6" s="4">
        <f ca="1">VLOOKUP($B6,[1]市场!$C:$H,2,FALSE)</f>
        <v>6.1058249990996009E-3</v>
      </c>
      <c r="C6" s="4">
        <f ca="1">VLOOKUP($B6,[1]市场!$J:$O,3,FALSE)</f>
        <v>-2.8562219468715001E-2</v>
      </c>
      <c r="D6" s="4">
        <f ca="1">VLOOKUP($B6,[1]市场!$J:$O,4,FALSE)</f>
        <v>-7.4257384569791002E-2</v>
      </c>
      <c r="E6" s="21">
        <f ca="1">VLOOKUP($B6,[1]市场!$J:$O,5,FALSE)</f>
        <v>10.869672917327</v>
      </c>
      <c r="F6" s="4">
        <f ca="1">VLOOKUP($B6,[1]市场!$J:$O,6,FALSE)</f>
        <v>0.19376026272577998</v>
      </c>
    </row>
    <row r="7" spans="1:6" ht="17" thickBot="1">
      <c r="A7" s="20" t="s">
        <v>9</v>
      </c>
      <c r="B7" s="4">
        <f ca="1">VLOOKUP($B7,[1]市场!$C:$H,2,FALSE)</f>
        <v>3.3374924531513E-3</v>
      </c>
      <c r="C7" s="4">
        <f ca="1">VLOOKUP($B7,[1]市场!$J:$O,3,FALSE)</f>
        <v>-3.1702688653874003E-2</v>
      </c>
      <c r="D7" s="4">
        <f ca="1">VLOOKUP($B7,[1]市场!$J:$O,4,FALSE)</f>
        <v>-6.0382283000011999E-2</v>
      </c>
      <c r="E7" s="21">
        <f ca="1">VLOOKUP($B7,[1]市场!$J:$O,5,FALSE)</f>
        <v>18.114244358404001</v>
      </c>
      <c r="F7" s="4">
        <f ca="1">VLOOKUP($B7,[1]市场!$J:$O,6,FALSE)</f>
        <v>0.17323481116585002</v>
      </c>
    </row>
    <row r="8" spans="1:6" ht="17" thickBot="1">
      <c r="A8" s="20" t="s">
        <v>10</v>
      </c>
      <c r="B8" s="4">
        <f ca="1">VLOOKUP($B8,[1]市场!$C:$H,2,FALSE)</f>
        <v>9.547367143486701E-3</v>
      </c>
      <c r="C8" s="4">
        <f ca="1">VLOOKUP($B8,[1]市场!$J:$O,3,FALSE)</f>
        <v>-1.7400700572233002E-2</v>
      </c>
      <c r="D8" s="4">
        <f ca="1">VLOOKUP($B8,[1]市场!$J:$O,4,FALSE)</f>
        <v>-4.9104189015927002E-2</v>
      </c>
      <c r="E8" s="21">
        <f ca="1">VLOOKUP($B8,[1]市场!$J:$O,5,FALSE)</f>
        <v>23.873105094467</v>
      </c>
      <c r="F8" s="4">
        <f ca="1">VLOOKUP($B8,[1]市场!$J:$O,6,FALSE)</f>
        <v>0.24285065819336998</v>
      </c>
    </row>
  </sheetData>
  <sortState xmlns:xlrd2="http://schemas.microsoft.com/office/spreadsheetml/2017/richdata2" ref="A2:F8">
    <sortCondition ref="C1:C8"/>
  </sortState>
  <phoneticPr fontId="1" type="noConversion"/>
  <conditionalFormatting sqref="B1">
    <cfRule type="dataBar" priority="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{1A8EE9A9-2034-443A-9E07-2B96061F967E}</x14:id>
        </ext>
      </extLst>
    </cfRule>
  </conditionalFormatting>
  <conditionalFormatting sqref="C1">
    <cfRule type="dataBar" priority="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{8EBB5CE3-9EA3-4DD7-91AA-851FE5ED9C06}</x14:id>
        </ext>
      </extLst>
    </cfRule>
  </conditionalFormatting>
  <conditionalFormatting sqref="E1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{FC1DE031-EC15-4E2C-88C8-B08DE9C43442}</x14:id>
        </ext>
      </extLst>
    </cfRule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{4173BCFF-A197-43BD-8324-E90729AB1909}</x14:id>
        </ext>
      </extLst>
    </cfRule>
  </conditionalFormatting>
  <conditionalFormatting sqref="E9:E10 E43:E1048576">
    <cfRule type="dataBar" priority="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{758172AF-8A5E-424F-A43C-B12949F519EB}</x14:id>
        </ext>
      </extLst>
    </cfRule>
  </conditionalFormatting>
  <conditionalFormatting sqref="B2:B8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{011C6F7E-310C-4665-89B6-A7116AFBA18B}</x14:id>
        </ext>
      </extLst>
    </cfRule>
  </conditionalFormatting>
  <conditionalFormatting sqref="C2:C8">
    <cfRule type="dataBar" priority="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{6FA7A447-8FBA-4DA5-8CB2-E8E410464C88}</x14:id>
        </ext>
      </extLst>
    </cfRule>
  </conditionalFormatting>
  <conditionalFormatting sqref="D2:D8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{311B167E-3E42-4E85-BED6-4F94C244CFDD}</x14:id>
        </ext>
      </extLst>
    </cfRule>
  </conditionalFormatting>
  <conditionalFormatting sqref="F2:F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{2641A50A-A49B-4E0F-8B04-8BD3D3AACEBB}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8EE9A9-2034-443A-9E07-2B96061F967E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8EBB5CE3-9EA3-4DD7-91AA-851FE5ED9C06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C1</xm:sqref>
        </x14:conditionalFormatting>
        <x14:conditionalFormatting xmlns:xm="http://schemas.microsoft.com/office/excel/2006/main">
          <x14:cfRule type="dataBar" id="{FC1DE031-EC15-4E2C-88C8-B08DE9C434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173BCFF-A197-43BD-8324-E90729AB19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</xm:sqref>
        </x14:conditionalFormatting>
        <x14:conditionalFormatting xmlns:xm="http://schemas.microsoft.com/office/excel/2006/main">
          <x14:cfRule type="dataBar" id="{758172AF-8A5E-424F-A43C-B12949F51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E9:E10 E43:E1048576</xm:sqref>
        </x14:conditionalFormatting>
        <x14:conditionalFormatting xmlns:xm="http://schemas.microsoft.com/office/excel/2006/main">
          <x14:cfRule type="dataBar" id="{011C6F7E-310C-4665-89B6-A7116AFBA18B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B2:B8</xm:sqref>
        </x14:conditionalFormatting>
        <x14:conditionalFormatting xmlns:xm="http://schemas.microsoft.com/office/excel/2006/main">
          <x14:cfRule type="dataBar" id="{6FA7A447-8FBA-4DA5-8CB2-E8E410464C88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C2:C8</xm:sqref>
        </x14:conditionalFormatting>
        <x14:conditionalFormatting xmlns:xm="http://schemas.microsoft.com/office/excel/2006/main">
          <x14:cfRule type="dataBar" id="{311B167E-3E42-4E85-BED6-4F94C244CFDD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D2:D8</xm:sqref>
        </x14:conditionalFormatting>
        <x14:conditionalFormatting xmlns:xm="http://schemas.microsoft.com/office/excel/2006/main">
          <x14:cfRule type="dataBar" id="{2641A50A-A49B-4E0F-8B04-8BD3D3AACE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8899-5089-42F7-9831-9D1953276901}">
  <dimension ref="A1:F33"/>
  <sheetViews>
    <sheetView workbookViewId="0">
      <selection activeCell="A2" sqref="A2:F32"/>
    </sheetView>
  </sheetViews>
  <sheetFormatPr defaultRowHeight="14.5"/>
  <cols>
    <col min="1" max="3" width="9.36328125" bestFit="1" customWidth="1"/>
    <col min="4" max="4" width="15.7265625" bestFit="1" customWidth="1"/>
    <col min="5" max="5" width="19" bestFit="1" customWidth="1"/>
    <col min="6" max="6" width="22.6328125" bestFit="1" customWidth="1"/>
  </cols>
  <sheetData>
    <row r="1" spans="1:6" ht="17.5" thickTop="1" thickBot="1">
      <c r="A1" s="5" t="s">
        <v>11</v>
      </c>
      <c r="B1" s="6" t="s">
        <v>0</v>
      </c>
      <c r="C1" s="7" t="s">
        <v>1</v>
      </c>
      <c r="D1" s="8" t="s">
        <v>56</v>
      </c>
      <c r="E1" s="9" t="s">
        <v>3</v>
      </c>
      <c r="F1" s="3" t="s">
        <v>12</v>
      </c>
    </row>
    <row r="2" spans="1:6" ht="17" thickBot="1">
      <c r="A2" s="10" t="s">
        <v>39</v>
      </c>
      <c r="B2" s="11">
        <v>4.3157195209719001E-2</v>
      </c>
      <c r="C2" s="11">
        <v>5.1261437583384001E-2</v>
      </c>
      <c r="D2" s="12">
        <v>8.4985803194997989E-2</v>
      </c>
      <c r="E2" s="13">
        <v>38.334064722919997</v>
      </c>
      <c r="F2" s="4">
        <v>0.45607553366174003</v>
      </c>
    </row>
    <row r="3" spans="1:6" ht="17" thickBot="1">
      <c r="A3" s="10" t="s">
        <v>21</v>
      </c>
      <c r="B3" s="11">
        <v>-1.6326852951882001E-3</v>
      </c>
      <c r="C3" s="11">
        <v>4.3042532782234001E-2</v>
      </c>
      <c r="D3" s="12">
        <v>8.8405007757944992E-2</v>
      </c>
      <c r="E3" s="13">
        <v>23.041613487315999</v>
      </c>
      <c r="F3" s="4">
        <v>0.64663563267032997</v>
      </c>
    </row>
    <row r="4" spans="1:6" ht="17" thickBot="1">
      <c r="A4" s="10" t="s">
        <v>23</v>
      </c>
      <c r="B4" s="11">
        <v>1.6676735428749999E-2</v>
      </c>
      <c r="C4" s="11">
        <v>1.0015323246488E-2</v>
      </c>
      <c r="D4" s="12">
        <v>-6.1138221421530997E-2</v>
      </c>
      <c r="E4" s="13">
        <v>27.892885553883001</v>
      </c>
      <c r="F4" s="4">
        <v>0.19827586206896999</v>
      </c>
    </row>
    <row r="5" spans="1:6" ht="17" thickBot="1">
      <c r="A5" s="10" t="s">
        <v>25</v>
      </c>
      <c r="B5" s="11">
        <v>4.2672977308193999E-2</v>
      </c>
      <c r="C5" s="11">
        <v>4.743776057177E-3</v>
      </c>
      <c r="D5" s="12">
        <v>-8.1426013773996997E-2</v>
      </c>
      <c r="E5" s="13">
        <v>27.22557675446</v>
      </c>
      <c r="F5" s="4">
        <v>0.30131362889983998</v>
      </c>
    </row>
    <row r="6" spans="1:6" ht="17" thickBot="1">
      <c r="A6" s="10" t="s">
        <v>35</v>
      </c>
      <c r="B6" s="11">
        <v>1.9442288602111998E-2</v>
      </c>
      <c r="C6" s="11">
        <v>3.7047488596808997E-3</v>
      </c>
      <c r="D6" s="12">
        <v>-0.14285063904309001</v>
      </c>
      <c r="E6" s="13">
        <v>33.515138370130003</v>
      </c>
      <c r="F6" s="4">
        <v>0.51970443349754003</v>
      </c>
    </row>
    <row r="7" spans="1:6" ht="17" thickBot="1">
      <c r="A7" s="10" t="s">
        <v>13</v>
      </c>
      <c r="B7" s="11">
        <v>1.7434931999127001E-3</v>
      </c>
      <c r="C7" s="11">
        <v>-7.1642633364262E-3</v>
      </c>
      <c r="D7" s="12">
        <v>-1.7357210110484002E-2</v>
      </c>
      <c r="E7" s="13">
        <v>18.448708643172001</v>
      </c>
      <c r="F7" s="4">
        <v>0.35385878489327</v>
      </c>
    </row>
    <row r="8" spans="1:6" ht="17" thickBot="1">
      <c r="A8" s="10" t="s">
        <v>37</v>
      </c>
      <c r="B8" s="11">
        <v>5.4971237959087005E-3</v>
      </c>
      <c r="C8" s="11">
        <v>-1.5079191316127999E-2</v>
      </c>
      <c r="D8" s="12">
        <v>-0.12501974645551001</v>
      </c>
      <c r="E8" s="13">
        <v>21.144206841294999</v>
      </c>
      <c r="F8" s="4">
        <v>0.57471264367816</v>
      </c>
    </row>
    <row r="9" spans="1:6" ht="17" thickBot="1">
      <c r="A9" s="10" t="s">
        <v>16</v>
      </c>
      <c r="B9" s="11">
        <v>-1.1741927424895E-2</v>
      </c>
      <c r="C9" s="11">
        <v>-2.0869713729853002E-2</v>
      </c>
      <c r="D9" s="12">
        <v>5.4328832406672E-3</v>
      </c>
      <c r="E9" s="13">
        <v>18.460960341446</v>
      </c>
      <c r="F9" s="4">
        <v>0.19499178981938001</v>
      </c>
    </row>
    <row r="10" spans="1:6" ht="17" thickBot="1">
      <c r="A10" s="10" t="s">
        <v>19</v>
      </c>
      <c r="B10" s="11">
        <v>6.8482232993092001E-4</v>
      </c>
      <c r="C10" s="11">
        <v>-2.0983504297200001E-2</v>
      </c>
      <c r="D10" s="12">
        <v>-4.2052852880007E-2</v>
      </c>
      <c r="E10" s="13">
        <v>18.027831072078001</v>
      </c>
      <c r="F10" s="4">
        <v>0.10714285714286</v>
      </c>
    </row>
    <row r="11" spans="1:6" ht="17" thickBot="1">
      <c r="A11" s="10" t="s">
        <v>26</v>
      </c>
      <c r="B11" s="11">
        <v>9.7658473067660997E-3</v>
      </c>
      <c r="C11" s="11">
        <v>-2.1224427111696999E-2</v>
      </c>
      <c r="D11" s="12">
        <v>-4.6552917456592E-2</v>
      </c>
      <c r="E11" s="13">
        <v>22.195661302524002</v>
      </c>
      <c r="F11" s="4">
        <v>0.16871921182266</v>
      </c>
    </row>
    <row r="12" spans="1:6" ht="17" thickBot="1">
      <c r="A12" s="10" t="s">
        <v>18</v>
      </c>
      <c r="B12" s="11">
        <v>-1.7874733346815999E-3</v>
      </c>
      <c r="C12" s="11">
        <v>-2.1471166605380999E-2</v>
      </c>
      <c r="D12" s="12">
        <v>3.8713750407298998E-2</v>
      </c>
      <c r="E12" s="13">
        <v>18.632873109548001</v>
      </c>
      <c r="F12" s="4">
        <v>0.6584849767244999</v>
      </c>
    </row>
    <row r="13" spans="1:6" ht="17" thickBot="1">
      <c r="A13" s="10" t="s">
        <v>30</v>
      </c>
      <c r="B13" s="11">
        <v>-1.2574750154811E-2</v>
      </c>
      <c r="C13" s="11">
        <v>-2.2534657948653999E-2</v>
      </c>
      <c r="D13" s="12">
        <v>-4.4370466933218999E-2</v>
      </c>
      <c r="E13" s="13">
        <v>16.568363255607998</v>
      </c>
      <c r="F13" s="4">
        <v>0.60262725779966997</v>
      </c>
    </row>
    <row r="14" spans="1:6" ht="17" thickBot="1">
      <c r="A14" s="10" t="s">
        <v>43</v>
      </c>
      <c r="B14" s="11">
        <v>-6.2132057999442006E-3</v>
      </c>
      <c r="C14" s="11">
        <v>-2.2621241411474001E-2</v>
      </c>
      <c r="D14" s="12">
        <v>-8.9151100861182997E-2</v>
      </c>
      <c r="E14" s="13">
        <v>16.400545862904</v>
      </c>
      <c r="F14" s="4">
        <v>0.10755336617406</v>
      </c>
    </row>
    <row r="15" spans="1:6" ht="17" thickBot="1">
      <c r="A15" s="10" t="s">
        <v>31</v>
      </c>
      <c r="B15" s="11">
        <v>6.4278506162804006E-3</v>
      </c>
      <c r="C15" s="11">
        <v>-2.4220691881627E-2</v>
      </c>
      <c r="D15" s="12">
        <v>-0.15037424504598002</v>
      </c>
      <c r="E15" s="13">
        <v>34.560611757982997</v>
      </c>
      <c r="F15" s="4">
        <v>0.36863711001642002</v>
      </c>
    </row>
    <row r="16" spans="1:6" ht="17" thickBot="1">
      <c r="A16" s="10" t="s">
        <v>17</v>
      </c>
      <c r="B16" s="11">
        <v>3.4032529606855999E-3</v>
      </c>
      <c r="C16" s="11">
        <v>-2.8349485760184999E-2</v>
      </c>
      <c r="D16" s="12">
        <v>-6.0191388855051001E-2</v>
      </c>
      <c r="E16" s="13">
        <v>47.715371202363002</v>
      </c>
      <c r="F16" s="4">
        <v>4.9090139652982999E-2</v>
      </c>
    </row>
    <row r="17" spans="1:6" ht="17" thickBot="1">
      <c r="A17" s="10" t="s">
        <v>28</v>
      </c>
      <c r="B17" s="11">
        <v>-2.0704744470169002E-3</v>
      </c>
      <c r="C17" s="11">
        <v>-2.9111233761811999E-2</v>
      </c>
      <c r="D17" s="12">
        <v>-0.13793292994896</v>
      </c>
      <c r="E17" s="13">
        <v>11.824098049832999</v>
      </c>
      <c r="F17" s="4">
        <v>0.20607553366174</v>
      </c>
    </row>
    <row r="18" spans="1:6" ht="17" thickBot="1">
      <c r="A18" s="10" t="s">
        <v>15</v>
      </c>
      <c r="B18" s="11">
        <v>5.1297041775936997E-2</v>
      </c>
      <c r="C18" s="11">
        <v>-3.2559540827776998E-2</v>
      </c>
      <c r="D18" s="12">
        <v>0.16590715423660002</v>
      </c>
      <c r="E18" s="13">
        <v>24.104066764700001</v>
      </c>
      <c r="F18" s="4">
        <v>0.23952602623783001</v>
      </c>
    </row>
    <row r="19" spans="1:6" ht="17" thickBot="1">
      <c r="A19" s="10" t="s">
        <v>20</v>
      </c>
      <c r="B19" s="11">
        <v>-2.5962368108461997E-3</v>
      </c>
      <c r="C19" s="11">
        <v>-3.4721998587543997E-2</v>
      </c>
      <c r="D19" s="12">
        <v>-3.5323087055935003E-2</v>
      </c>
      <c r="E19" s="13">
        <v>8.4580023564430995</v>
      </c>
      <c r="F19" s="4">
        <v>0.18965517241379001</v>
      </c>
    </row>
    <row r="20" spans="1:6" ht="17" thickBot="1">
      <c r="A20" s="10" t="s">
        <v>14</v>
      </c>
      <c r="B20" s="11">
        <v>-1.1435966162975E-2</v>
      </c>
      <c r="C20" s="11">
        <v>-3.6153320127520996E-2</v>
      </c>
      <c r="D20" s="12">
        <v>-4.9407577686165001E-2</v>
      </c>
      <c r="E20" s="13">
        <v>4.6949413526340003</v>
      </c>
      <c r="F20" s="4">
        <v>0.14727041895895002</v>
      </c>
    </row>
    <row r="21" spans="1:6" ht="17" thickBot="1">
      <c r="A21" s="10" t="s">
        <v>40</v>
      </c>
      <c r="B21" s="11">
        <v>9.8196879334422997E-3</v>
      </c>
      <c r="C21" s="11">
        <v>-3.7141537576453998E-2</v>
      </c>
      <c r="D21" s="12">
        <v>8.4526713911370996E-2</v>
      </c>
      <c r="E21" s="13">
        <v>45.773064287785999</v>
      </c>
      <c r="F21" s="4">
        <v>0.30808294540837999</v>
      </c>
    </row>
    <row r="22" spans="1:6" ht="17" thickBot="1">
      <c r="A22" s="10" t="s">
        <v>27</v>
      </c>
      <c r="B22" s="11">
        <v>-1.200933426929E-2</v>
      </c>
      <c r="C22" s="11">
        <v>-3.7538785244369002E-2</v>
      </c>
      <c r="D22" s="12">
        <v>4.3803520933488001E-2</v>
      </c>
      <c r="E22" s="13">
        <v>13.530019593317</v>
      </c>
      <c r="F22" s="4">
        <v>0.11781609195402</v>
      </c>
    </row>
    <row r="23" spans="1:6" ht="17" thickBot="1">
      <c r="A23" s="10" t="s">
        <v>24</v>
      </c>
      <c r="B23" s="11">
        <v>9.5303847741604001E-3</v>
      </c>
      <c r="C23" s="11">
        <v>-4.7000581863333002E-2</v>
      </c>
      <c r="D23" s="12">
        <v>1.4034059224730999E-2</v>
      </c>
      <c r="E23" s="13">
        <v>25.495721557450999</v>
      </c>
      <c r="F23" s="4">
        <v>0.26449428692339999</v>
      </c>
    </row>
    <row r="24" spans="1:6" ht="17" thickBot="1">
      <c r="A24" s="10" t="s">
        <v>33</v>
      </c>
      <c r="B24" s="11">
        <v>-2.0766801822814001E-3</v>
      </c>
      <c r="C24" s="11">
        <v>-4.9408831236303997E-2</v>
      </c>
      <c r="D24" s="12">
        <v>6.4194424780453993E-2</v>
      </c>
      <c r="E24" s="13">
        <v>9.0802864032346005</v>
      </c>
      <c r="F24" s="4">
        <v>8.2101806239737007E-2</v>
      </c>
    </row>
    <row r="25" spans="1:6" ht="17" thickBot="1">
      <c r="A25" s="10" t="s">
        <v>41</v>
      </c>
      <c r="B25" s="11">
        <v>-4.4216183123038004E-4</v>
      </c>
      <c r="C25" s="11">
        <v>-5.2725080019395E-2</v>
      </c>
      <c r="D25" s="12">
        <v>-0.28240440360828001</v>
      </c>
      <c r="E25" s="13">
        <v>21.731745734084999</v>
      </c>
      <c r="F25" s="4">
        <v>0.33169129720854001</v>
      </c>
    </row>
    <row r="26" spans="1:6" ht="17" thickBot="1">
      <c r="A26" s="10" t="s">
        <v>22</v>
      </c>
      <c r="B26" s="11">
        <v>-1.0152052416977E-2</v>
      </c>
      <c r="C26" s="11">
        <v>-5.9848474989223993E-2</v>
      </c>
      <c r="D26" s="12">
        <v>-0.23495948439547998</v>
      </c>
      <c r="E26" s="13">
        <v>17.656301984590002</v>
      </c>
      <c r="F26" s="4">
        <v>6.3478628861617006E-3</v>
      </c>
    </row>
    <row r="27" spans="1:6" ht="17" thickBot="1">
      <c r="A27" s="10" t="s">
        <v>32</v>
      </c>
      <c r="B27" s="11">
        <v>-1.0828885207681001E-2</v>
      </c>
      <c r="C27" s="11">
        <v>-6.2144614033268007E-2</v>
      </c>
      <c r="D27" s="12">
        <v>-2.9510466358669999E-2</v>
      </c>
      <c r="E27" s="13">
        <v>7.3701399934243002</v>
      </c>
      <c r="F27" s="4">
        <v>4.6550994498518995E-2</v>
      </c>
    </row>
    <row r="28" spans="1:6" ht="17" thickBot="1">
      <c r="A28" s="10" t="s">
        <v>36</v>
      </c>
      <c r="B28" s="11">
        <v>6.0789983034243E-3</v>
      </c>
      <c r="C28" s="11">
        <v>-7.9386951833959996E-2</v>
      </c>
      <c r="D28" s="12">
        <v>-0.21992531527015999</v>
      </c>
      <c r="E28" s="13">
        <v>33.843840291079999</v>
      </c>
      <c r="F28" s="4">
        <v>0.18021346469621999</v>
      </c>
    </row>
    <row r="29" spans="1:6" ht="17" thickBot="1">
      <c r="A29" s="10" t="s">
        <v>42</v>
      </c>
      <c r="B29" s="11">
        <v>-2.117383755788E-2</v>
      </c>
      <c r="C29" s="11">
        <v>-8.1377216622727996E-2</v>
      </c>
      <c r="D29" s="12">
        <v>-0.16918213659955</v>
      </c>
      <c r="E29" s="13">
        <v>16.789452671073999</v>
      </c>
      <c r="F29" s="4">
        <v>0.60135421074904993</v>
      </c>
    </row>
    <row r="30" spans="1:6" ht="17" thickBot="1">
      <c r="A30" s="10" t="s">
        <v>29</v>
      </c>
      <c r="B30" s="11">
        <v>9.9834321641323991E-3</v>
      </c>
      <c r="C30" s="11">
        <v>-8.5881370767463994E-2</v>
      </c>
      <c r="D30" s="12">
        <v>-0.27289570387439999</v>
      </c>
      <c r="E30" s="13">
        <v>27.974390799851001</v>
      </c>
      <c r="F30" s="4">
        <v>0.12684729064039002</v>
      </c>
    </row>
    <row r="31" spans="1:6" ht="17" thickBot="1">
      <c r="A31" s="10" t="s">
        <v>38</v>
      </c>
      <c r="B31" s="11">
        <v>-1.8365972329716998E-2</v>
      </c>
      <c r="C31" s="11">
        <v>-8.9722675367047006E-2</v>
      </c>
      <c r="D31" s="12">
        <v>-0.21659566227730001</v>
      </c>
      <c r="E31" s="13">
        <v>11.615488333404</v>
      </c>
      <c r="F31" s="4">
        <v>0.53612479474548003</v>
      </c>
    </row>
    <row r="32" spans="1:6" ht="17" thickBot="1">
      <c r="A32" s="14" t="s">
        <v>34</v>
      </c>
      <c r="B32" s="11">
        <v>-5.1131890199131004E-3</v>
      </c>
      <c r="C32" s="11">
        <v>-9.1042815865510995E-2</v>
      </c>
      <c r="D32" s="12">
        <v>0.22356768283394998</v>
      </c>
      <c r="E32" s="13">
        <v>17.963283699668999</v>
      </c>
      <c r="F32" s="4">
        <v>0.11807024968261</v>
      </c>
    </row>
    <row r="33" ht="15" thickTop="1"/>
  </sheetData>
  <sortState xmlns:xlrd2="http://schemas.microsoft.com/office/spreadsheetml/2017/richdata2" ref="A2:F32">
    <sortCondition descending="1" ref="F1:F32"/>
  </sortState>
  <phoneticPr fontId="1" type="noConversion"/>
  <conditionalFormatting sqref="B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3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{4CD769D9-2BAE-4ADD-9A92-04CA1ACE3853}</x14:id>
        </ext>
      </extLst>
    </cfRule>
  </conditionalFormatting>
  <conditionalFormatting sqref="F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{C04259CD-A962-4CF8-AA10-1D17C0B14B58}</x14:id>
        </ext>
      </extLst>
    </cfRule>
  </conditionalFormatting>
  <conditionalFormatting sqref="F2:F32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{C4C034E0-62CC-4BD6-BA54-97550AE5CD8F}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D769D9-2BAE-4ADD-9A92-04CA1ACE38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</xm:sqref>
        </x14:conditionalFormatting>
        <x14:conditionalFormatting xmlns:xm="http://schemas.microsoft.com/office/excel/2006/main">
          <x14:cfRule type="dataBar" id="{C04259CD-A962-4CF8-AA10-1D17C0B14B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</xm:sqref>
        </x14:conditionalFormatting>
        <x14:conditionalFormatting xmlns:xm="http://schemas.microsoft.com/office/excel/2006/main">
          <x14:cfRule type="dataBar" id="{C4C034E0-62CC-4BD6-BA54-97550AE5CD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928C-0859-4860-985E-C460C32C63AA}">
  <dimension ref="A1:D5"/>
  <sheetViews>
    <sheetView workbookViewId="0">
      <selection activeCell="C4" sqref="C4"/>
    </sheetView>
  </sheetViews>
  <sheetFormatPr defaultRowHeight="14.5"/>
  <cols>
    <col min="1" max="4" width="17.08984375" style="1" customWidth="1"/>
  </cols>
  <sheetData>
    <row r="1" spans="1:4" ht="17" thickBot="1">
      <c r="A1" s="15" t="s">
        <v>57</v>
      </c>
      <c r="B1" s="15" t="s">
        <v>0</v>
      </c>
      <c r="C1" s="15" t="s">
        <v>1</v>
      </c>
      <c r="D1" s="15" t="s">
        <v>2</v>
      </c>
    </row>
    <row r="2" spans="1:4" ht="17" thickBot="1">
      <c r="A2" s="16" t="s">
        <v>45</v>
      </c>
      <c r="B2" s="16">
        <v>1.5431727907223999E-3</v>
      </c>
      <c r="C2" s="16">
        <v>8.3988097686714996E-5</v>
      </c>
      <c r="D2" s="16">
        <v>3.6163567386860003E-2</v>
      </c>
    </row>
    <row r="3" spans="1:4" ht="17" thickBot="1">
      <c r="A3" s="16" t="s">
        <v>46</v>
      </c>
      <c r="B3" s="16">
        <v>2.9308691245120001E-3</v>
      </c>
      <c r="C3" s="16">
        <v>4.1381005149303002E-3</v>
      </c>
      <c r="D3" s="16">
        <v>3.7608205768716998E-2</v>
      </c>
    </row>
    <row r="4" spans="1:4" ht="17" thickBot="1">
      <c r="A4" s="16" t="s">
        <v>47</v>
      </c>
      <c r="B4" s="16">
        <v>1.5417179982163002E-3</v>
      </c>
      <c r="C4" s="16">
        <v>1.7896659070922999E-3</v>
      </c>
      <c r="D4" s="16">
        <v>3.7396877057740002E-2</v>
      </c>
    </row>
    <row r="5" spans="1:4" ht="17" thickBot="1">
      <c r="A5" s="16" t="s">
        <v>48</v>
      </c>
      <c r="B5" s="16">
        <v>-5.7416108349215003E-3</v>
      </c>
      <c r="C5" s="16">
        <v>-2.2167283853512E-2</v>
      </c>
      <c r="D5" s="16">
        <v>2.0684656528246999E-3</v>
      </c>
    </row>
  </sheetData>
  <phoneticPr fontId="1" type="noConversion"/>
  <conditionalFormatting sqref="B1">
    <cfRule type="dataBar" priority="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{4787DF84-F0B1-4B10-83D8-DED9BAC4795D}</x14:id>
        </ext>
      </extLst>
    </cfRule>
  </conditionalFormatting>
  <conditionalFormatting sqref="B2:B5">
    <cfRule type="dataBar" priority="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{A71C47CB-8739-4EBE-B064-945F072B5EE1}</x14:id>
        </ext>
      </extLst>
    </cfRule>
  </conditionalFormatting>
  <conditionalFormatting sqref="C1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{0D507805-095F-4248-B4DD-8EDFFD97E999}</x14:id>
        </ext>
      </extLst>
    </cfRule>
  </conditionalFormatting>
  <conditionalFormatting sqref="C2:C5">
    <cfRule type="dataBar" priority="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{F9E8EE8A-BCE8-450B-ADB6-02BFEAAD5338}</x14:id>
        </ext>
      </extLst>
    </cfRule>
  </conditionalFormatting>
  <conditionalFormatting sqref="D1">
    <cfRule type="dataBar" priority="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{8B050EE3-FCDF-46A6-B032-401303432461}</x14:id>
        </ext>
      </extLst>
    </cfRule>
  </conditionalFormatting>
  <conditionalFormatting sqref="D2:D5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{817802F5-9387-40D8-A262-A08CC41E378C}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7DF84-F0B1-4B10-83D8-DED9BAC4795D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A71C47CB-8739-4EBE-B064-945F072B5EE1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B2:B5</xm:sqref>
        </x14:conditionalFormatting>
        <x14:conditionalFormatting xmlns:xm="http://schemas.microsoft.com/office/excel/2006/main">
          <x14:cfRule type="dataBar" id="{0D507805-095F-4248-B4DD-8EDFFD97E999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C1</xm:sqref>
        </x14:conditionalFormatting>
        <x14:conditionalFormatting xmlns:xm="http://schemas.microsoft.com/office/excel/2006/main">
          <x14:cfRule type="dataBar" id="{F9E8EE8A-BCE8-450B-ADB6-02BFEAAD5338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C2:C5</xm:sqref>
        </x14:conditionalFormatting>
        <x14:conditionalFormatting xmlns:xm="http://schemas.microsoft.com/office/excel/2006/main">
          <x14:cfRule type="dataBar" id="{8B050EE3-FCDF-46A6-B032-401303432461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817802F5-9387-40D8-A262-A08CC41E378C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D2:D5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5652-1AF7-4F60-A1BA-541D7CBE3756}">
  <dimension ref="A1:D7"/>
  <sheetViews>
    <sheetView tabSelected="1" workbookViewId="0">
      <selection activeCell="F12" sqref="F12"/>
    </sheetView>
  </sheetViews>
  <sheetFormatPr defaultRowHeight="14.5"/>
  <cols>
    <col min="1" max="1" width="13.54296875" bestFit="1" customWidth="1"/>
    <col min="2" max="3" width="9.36328125" bestFit="1" customWidth="1"/>
    <col min="4" max="4" width="15.7265625" bestFit="1" customWidth="1"/>
  </cols>
  <sheetData>
    <row r="1" spans="1:4" ht="17" thickBot="1">
      <c r="A1" s="3" t="s">
        <v>49</v>
      </c>
      <c r="B1" s="3" t="s">
        <v>0</v>
      </c>
      <c r="C1" s="3" t="s">
        <v>1</v>
      </c>
      <c r="D1" s="3" t="s">
        <v>2</v>
      </c>
    </row>
    <row r="2" spans="1:4" ht="17" thickBot="1">
      <c r="A2" s="4" t="s">
        <v>50</v>
      </c>
      <c r="B2" s="16">
        <v>8.1940476237262003E-3</v>
      </c>
      <c r="C2" s="16">
        <v>2.9242738183666E-3</v>
      </c>
      <c r="D2" s="16">
        <v>7.7591928288794007E-2</v>
      </c>
    </row>
    <row r="3" spans="1:4" ht="17" thickBot="1">
      <c r="A3" s="4" t="s">
        <v>51</v>
      </c>
      <c r="B3" s="16">
        <v>9.6775060708428999E-3</v>
      </c>
      <c r="C3" s="16">
        <v>-3.1018351306262001E-2</v>
      </c>
      <c r="D3" s="16">
        <v>3.7413481324438001E-3</v>
      </c>
    </row>
    <row r="4" spans="1:4" ht="17" thickBot="1">
      <c r="A4" s="4" t="s">
        <v>52</v>
      </c>
      <c r="B4" s="16">
        <v>3.5786802030456999E-3</v>
      </c>
      <c r="C4" s="16">
        <v>-1.1153624928101999E-2</v>
      </c>
      <c r="D4" s="16">
        <v>-6.5031182573227E-2</v>
      </c>
    </row>
    <row r="5" spans="1:4" ht="17" thickBot="1">
      <c r="A5" s="4" t="s">
        <v>53</v>
      </c>
      <c r="B5" s="16">
        <v>4.8903157831959995E-3</v>
      </c>
      <c r="C5" s="16">
        <v>-1.1822087118860999E-2</v>
      </c>
      <c r="D5" s="16">
        <v>6.6332665330660998E-2</v>
      </c>
    </row>
    <row r="6" spans="1:4" ht="17" thickBot="1">
      <c r="A6" s="4" t="s">
        <v>54</v>
      </c>
      <c r="B6" s="16">
        <v>-3.8199112875866E-3</v>
      </c>
      <c r="C6" s="16">
        <v>1.061876959947E-2</v>
      </c>
      <c r="D6" s="16">
        <v>0.11618117054078</v>
      </c>
    </row>
    <row r="7" spans="1:4" ht="17" thickBot="1">
      <c r="A7" s="4" t="s">
        <v>55</v>
      </c>
      <c r="B7" s="16">
        <v>2.3403155315643999E-2</v>
      </c>
      <c r="C7" s="16">
        <v>4.9418652511928E-2</v>
      </c>
      <c r="D7" s="16">
        <v>3.9207630227438998E-2</v>
      </c>
    </row>
  </sheetData>
  <phoneticPr fontId="1" type="noConversion"/>
  <conditionalFormatting sqref="B1">
    <cfRule type="dataBar" priority="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{F8FB55D0-F4E6-4952-AAA8-6839012117D0}</x14:id>
        </ext>
      </extLst>
    </cfRule>
  </conditionalFormatting>
  <conditionalFormatting sqref="B2:B7">
    <cfRule type="dataBar" priority="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{30255F19-4342-4708-8177-D0B36059D1C0}</x14:id>
        </ext>
      </extLst>
    </cfRule>
  </conditionalFormatting>
  <conditionalFormatting sqref="C1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{AC60B242-B1E4-48B0-A347-76D48F46E231}</x14:id>
        </ext>
      </extLst>
    </cfRule>
  </conditionalFormatting>
  <conditionalFormatting sqref="C2:C7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{D9EC36CA-C631-4BAF-A06A-CB8A6B2649D0}</x14:id>
        </ext>
      </extLst>
    </cfRule>
  </conditionalFormatting>
  <conditionalFormatting sqref="D1">
    <cfRule type="dataBar" priority="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{44BF5FFA-F7B7-4C06-BB3E-67769F43E047}</x14:id>
        </ext>
      </extLst>
    </cfRule>
  </conditionalFormatting>
  <conditionalFormatting sqref="D2:D7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{76841E89-3D22-4555-A85D-E9583E80C3B3}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FB55D0-F4E6-4952-AAA8-6839012117D0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30255F19-4342-4708-8177-D0B36059D1C0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B2:B7</xm:sqref>
        </x14:conditionalFormatting>
        <x14:conditionalFormatting xmlns:xm="http://schemas.microsoft.com/office/excel/2006/main">
          <x14:cfRule type="dataBar" id="{AC60B242-B1E4-48B0-A347-76D48F46E231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C1</xm:sqref>
        </x14:conditionalFormatting>
        <x14:conditionalFormatting xmlns:xm="http://schemas.microsoft.com/office/excel/2006/main">
          <x14:cfRule type="dataBar" id="{D9EC36CA-C631-4BAF-A06A-CB8A6B2649D0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C2:C7</xm:sqref>
        </x14:conditionalFormatting>
        <x14:conditionalFormatting xmlns:xm="http://schemas.microsoft.com/office/excel/2006/main">
          <x14:cfRule type="dataBar" id="{44BF5FFA-F7B7-4C06-BB3E-67769F43E047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76841E89-3D22-4555-A85D-E9583E80C3B3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D2:D7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宽基指数</vt:lpstr>
      <vt:lpstr>行业</vt:lpstr>
      <vt:lpstr>债</vt:lpstr>
      <vt:lpstr>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林仟水</dc:creator>
  <cp:lastModifiedBy>siyi wang</cp:lastModifiedBy>
  <dcterms:created xsi:type="dcterms:W3CDTF">2015-06-05T18:19:34Z</dcterms:created>
  <dcterms:modified xsi:type="dcterms:W3CDTF">2023-11-05T04:07:19Z</dcterms:modified>
</cp:coreProperties>
</file>