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filterPrivacy="1" hidePivotFieldList="1"/>
  <xr:revisionPtr revIDLastSave="67" documentId="13_ncr:1_{03866FB1-3348-477F-9FCA-F256CC2A6471}" xr6:coauthVersionLast="47" xr6:coauthVersionMax="47" xr10:uidLastSave="{4CF2F862-F7EB-DD44-82AF-A2730A047DA8}"/>
  <bookViews>
    <workbookView xWindow="0" yWindow="500" windowWidth="35840" windowHeight="21900" activeTab="1" xr2:uid="{00000000-000D-0000-FFFF-FFFF00000000}"/>
  </bookViews>
  <sheets>
    <sheet name="2x2" sheetId="2" r:id="rId1"/>
    <sheet name="To Do" sheetId="3" r:id="rId2"/>
    <sheet name="CON" sheetId="8" r:id="rId3"/>
    <sheet name="Exchange rates" sheetId="5" r:id="rId4"/>
    <sheet name="Suspence" sheetId="7" r:id="rId5"/>
  </sheets>
  <definedNames>
    <definedName name="_xlnm._FilterDatabase" localSheetId="0" hidden="1">'2x2'!$A$1:$M$1182</definedName>
    <definedName name="_xlnm._FilterDatabase" localSheetId="4" hidden="1">Suspence!$A$1:$Z$1178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2" i="3" l="1"/>
  <c r="P2" i="3"/>
  <c r="P4" i="3"/>
  <c r="P5" i="3"/>
  <c r="AA5" i="3" s="1"/>
  <c r="P6" i="3"/>
  <c r="AA6" i="3" s="1"/>
  <c r="P7" i="3"/>
  <c r="P8" i="3"/>
  <c r="P9" i="3"/>
  <c r="AA9" i="3" s="1"/>
  <c r="P10" i="3"/>
  <c r="AA10" i="3" s="1"/>
  <c r="P11" i="3"/>
  <c r="AA11" i="3" s="1"/>
  <c r="P3" i="3"/>
  <c r="AA3" i="3" s="1"/>
  <c r="AA7" i="3"/>
  <c r="AA8" i="3"/>
  <c r="AA4" i="3"/>
  <c r="J5" i="3"/>
  <c r="AA13" i="3" l="1"/>
  <c r="J12" i="3"/>
  <c r="J11" i="3"/>
  <c r="I11" i="3"/>
  <c r="J10" i="3"/>
  <c r="I10" i="3"/>
  <c r="J9" i="3"/>
  <c r="I9" i="3"/>
  <c r="J8" i="3"/>
  <c r="I8" i="3"/>
  <c r="J7" i="3"/>
  <c r="I7" i="3"/>
  <c r="J6" i="3"/>
  <c r="I6" i="3"/>
  <c r="I5" i="3"/>
  <c r="J4" i="3"/>
  <c r="I4" i="3"/>
  <c r="E5" i="3"/>
  <c r="E12" i="3"/>
  <c r="E4" i="3"/>
  <c r="E10" i="3"/>
  <c r="E7" i="3"/>
  <c r="E8" i="3"/>
  <c r="E6" i="3"/>
  <c r="L4" i="3"/>
  <c r="E3" i="3"/>
  <c r="E9" i="3"/>
  <c r="E11" i="3"/>
  <c r="J2" i="2" l="1"/>
  <c r="J1194" i="2"/>
  <c r="K1194" i="2" s="1"/>
  <c r="J1198" i="2"/>
  <c r="K1198" i="2" s="1"/>
  <c r="J1202" i="2"/>
  <c r="K1202" i="2" s="1"/>
  <c r="J1206" i="2"/>
  <c r="K1206" i="2" s="1"/>
  <c r="J1210" i="2"/>
  <c r="K1210" i="2" s="1"/>
  <c r="J1214" i="2"/>
  <c r="K1214" i="2" s="1"/>
  <c r="J1199" i="2"/>
  <c r="K1199" i="2" s="1"/>
  <c r="J1203" i="2"/>
  <c r="K1203" i="2" s="1"/>
  <c r="J1211" i="2"/>
  <c r="K1211" i="2" s="1"/>
  <c r="J1215" i="2"/>
  <c r="K1215" i="2" s="1"/>
  <c r="J1200" i="2"/>
  <c r="K1200" i="2" s="1"/>
  <c r="J1212" i="2"/>
  <c r="K1212" i="2" s="1"/>
  <c r="J1201" i="2"/>
  <c r="K1201" i="2" s="1"/>
  <c r="J1209" i="2"/>
  <c r="K1209" i="2" s="1"/>
  <c r="J1213" i="2"/>
  <c r="K1213" i="2" s="1"/>
  <c r="J1195" i="2"/>
  <c r="K1195" i="2" s="1"/>
  <c r="J1207" i="2"/>
  <c r="K1207" i="2" s="1"/>
  <c r="J1204" i="2"/>
  <c r="K1204" i="2" s="1"/>
  <c r="J1208" i="2"/>
  <c r="K1208" i="2" s="1"/>
  <c r="J1197" i="2"/>
  <c r="K1197" i="2" s="1"/>
  <c r="J1205" i="2"/>
  <c r="K1205" i="2" s="1"/>
  <c r="J1196" i="2"/>
  <c r="K1196" i="2" s="1"/>
  <c r="J1193" i="2"/>
  <c r="K1193" i="2" s="1"/>
  <c r="J1183" i="2"/>
  <c r="K1183" i="2" s="1"/>
  <c r="J1187" i="2"/>
  <c r="K1187" i="2" s="1"/>
  <c r="J1191" i="2"/>
  <c r="K1191" i="2" s="1"/>
  <c r="J1188" i="2"/>
  <c r="K1188" i="2" s="1"/>
  <c r="J1192" i="2"/>
  <c r="K1192" i="2" s="1"/>
  <c r="J1189" i="2"/>
  <c r="K1189" i="2" s="1"/>
  <c r="J1186" i="2"/>
  <c r="K1186" i="2" s="1"/>
  <c r="J1184" i="2"/>
  <c r="K1184" i="2" s="1"/>
  <c r="J1190" i="2"/>
  <c r="K1190" i="2" s="1"/>
  <c r="J1185" i="2"/>
  <c r="K1185" i="2" s="1"/>
  <c r="J1176" i="2"/>
  <c r="K1176" i="2" s="1"/>
  <c r="J131" i="2"/>
  <c r="K131" i="2" s="1"/>
  <c r="J1181" i="2"/>
  <c r="K1181" i="2" s="1"/>
  <c r="J151" i="2"/>
  <c r="K151" i="2" s="1"/>
  <c r="J129" i="2"/>
  <c r="K129" i="2" s="1"/>
  <c r="J1182" i="2"/>
  <c r="K1182" i="2" s="1"/>
  <c r="J130" i="2"/>
  <c r="K130" i="2" s="1"/>
  <c r="J1175" i="2"/>
  <c r="K1175" i="2" s="1"/>
  <c r="J919" i="2"/>
  <c r="K919" i="2" s="1"/>
  <c r="J1174" i="2"/>
  <c r="K1174" i="2" s="1"/>
  <c r="J949" i="2"/>
  <c r="K949" i="2" s="1"/>
  <c r="J1086" i="2"/>
  <c r="K1086" i="2" s="1"/>
  <c r="J1084" i="2"/>
  <c r="K1084" i="2" s="1"/>
  <c r="J1092" i="2"/>
  <c r="K1092" i="2" s="1"/>
  <c r="J1098" i="2"/>
  <c r="K1098" i="2" s="1"/>
  <c r="J912" i="2"/>
  <c r="K912" i="2" s="1"/>
  <c r="J1104" i="2"/>
  <c r="K1104" i="2" s="1"/>
  <c r="J1108" i="2"/>
  <c r="K1108" i="2" s="1"/>
  <c r="J1112" i="2"/>
  <c r="K1112" i="2" s="1"/>
  <c r="J1118" i="2"/>
  <c r="K1118" i="2" s="1"/>
  <c r="J1116" i="2"/>
  <c r="K1116" i="2" s="1"/>
  <c r="J1124" i="2"/>
  <c r="K1124" i="2" s="1"/>
  <c r="J1128" i="2"/>
  <c r="K1128" i="2" s="1"/>
  <c r="J1134" i="2"/>
  <c r="K1134" i="2" s="1"/>
  <c r="J1136" i="2"/>
  <c r="K1136" i="2" s="1"/>
  <c r="J1141" i="2"/>
  <c r="K1141" i="2" s="1"/>
  <c r="J1145" i="2"/>
  <c r="K1145" i="2" s="1"/>
  <c r="J1148" i="2"/>
  <c r="K1148" i="2" s="1"/>
  <c r="J1153" i="2"/>
  <c r="K1153" i="2" s="1"/>
  <c r="J1157" i="2"/>
  <c r="K1157" i="2" s="1"/>
  <c r="J1156" i="2"/>
  <c r="K1156" i="2" s="1"/>
  <c r="J1160" i="2"/>
  <c r="K1160" i="2" s="1"/>
  <c r="J1168" i="2"/>
  <c r="K1168" i="2" s="1"/>
  <c r="J1172" i="2"/>
  <c r="K1172" i="2" s="1"/>
  <c r="J1179" i="2"/>
  <c r="K1179" i="2" s="1"/>
  <c r="J1081" i="2"/>
  <c r="K1081" i="2" s="1"/>
  <c r="J1087" i="2"/>
  <c r="K1087" i="2" s="1"/>
  <c r="J1085" i="2"/>
  <c r="K1085" i="2" s="1"/>
  <c r="J1093" i="2"/>
  <c r="K1093" i="2" s="1"/>
  <c r="J1099" i="2"/>
  <c r="K1099" i="2" s="1"/>
  <c r="J914" i="2"/>
  <c r="K914" i="2" s="1"/>
  <c r="J1107" i="2"/>
  <c r="K1107" i="2" s="1"/>
  <c r="J1109" i="2"/>
  <c r="K1109" i="2" s="1"/>
  <c r="J1113" i="2"/>
  <c r="K1113" i="2" s="1"/>
  <c r="J1119" i="2"/>
  <c r="K1119" i="2" s="1"/>
  <c r="J1121" i="2"/>
  <c r="K1121" i="2" s="1"/>
  <c r="J1125" i="2"/>
  <c r="K1125" i="2" s="1"/>
  <c r="J1130" i="2"/>
  <c r="K1130" i="2" s="1"/>
  <c r="J1129" i="2"/>
  <c r="K1129" i="2" s="1"/>
  <c r="J1137" i="2"/>
  <c r="K1137" i="2" s="1"/>
  <c r="J1142" i="2"/>
  <c r="K1142" i="2" s="1"/>
  <c r="J1146" i="2"/>
  <c r="K1146" i="2" s="1"/>
  <c r="J1150" i="2"/>
  <c r="K1150" i="2" s="1"/>
  <c r="J1154" i="2"/>
  <c r="K1154" i="2" s="1"/>
  <c r="J1158" i="2"/>
  <c r="K1158" i="2" s="1"/>
  <c r="J1163" i="2"/>
  <c r="K1163" i="2" s="1"/>
  <c r="J1161" i="2"/>
  <c r="K1161" i="2" s="1"/>
  <c r="J1169" i="2"/>
  <c r="K1169" i="2" s="1"/>
  <c r="J1173" i="2"/>
  <c r="K1173" i="2" s="1"/>
  <c r="J1091" i="2"/>
  <c r="K1091" i="2" s="1"/>
  <c r="J1103" i="2"/>
  <c r="K1103" i="2" s="1"/>
  <c r="J1111" i="2"/>
  <c r="K1111" i="2" s="1"/>
  <c r="J1115" i="2"/>
  <c r="K1115" i="2" s="1"/>
  <c r="J1127" i="2"/>
  <c r="K1127" i="2" s="1"/>
  <c r="J1131" i="2"/>
  <c r="K1131" i="2" s="1"/>
  <c r="J1144" i="2"/>
  <c r="K1144" i="2" s="1"/>
  <c r="J1180" i="2"/>
  <c r="K1180" i="2" s="1"/>
  <c r="J1162" i="2"/>
  <c r="K1162" i="2" s="1"/>
  <c r="J1167" i="2"/>
  <c r="K1167" i="2" s="1"/>
  <c r="J1178" i="2"/>
  <c r="K1178" i="2" s="1"/>
  <c r="J1082" i="2"/>
  <c r="K1082" i="2" s="1"/>
  <c r="J1088" i="2"/>
  <c r="K1088" i="2" s="1"/>
  <c r="J1090" i="2"/>
  <c r="K1090" i="2" s="1"/>
  <c r="J1094" i="2"/>
  <c r="K1094" i="2" s="1"/>
  <c r="J1100" i="2"/>
  <c r="K1100" i="2" s="1"/>
  <c r="J1102" i="2"/>
  <c r="K1102" i="2" s="1"/>
  <c r="J1149" i="2"/>
  <c r="K1149" i="2" s="1"/>
  <c r="J1110" i="2"/>
  <c r="K1110" i="2" s="1"/>
  <c r="J1114" i="2"/>
  <c r="K1114" i="2" s="1"/>
  <c r="J1120" i="2"/>
  <c r="K1120" i="2" s="1"/>
  <c r="J1122" i="2"/>
  <c r="K1122" i="2" s="1"/>
  <c r="J1126" i="2"/>
  <c r="K1126" i="2" s="1"/>
  <c r="J1132" i="2"/>
  <c r="K1132" i="2" s="1"/>
  <c r="J1135" i="2"/>
  <c r="K1135" i="2" s="1"/>
  <c r="J1139" i="2"/>
  <c r="K1139" i="2" s="1"/>
  <c r="J1138" i="2"/>
  <c r="K1138" i="2" s="1"/>
  <c r="J1147" i="2"/>
  <c r="K1147" i="2" s="1"/>
  <c r="J1152" i="2"/>
  <c r="K1152" i="2" s="1"/>
  <c r="J1155" i="2"/>
  <c r="K1155" i="2" s="1"/>
  <c r="J1159" i="2"/>
  <c r="K1159" i="2" s="1"/>
  <c r="J1164" i="2"/>
  <c r="K1164" i="2" s="1"/>
  <c r="J1166" i="2"/>
  <c r="K1166" i="2" s="1"/>
  <c r="J1170" i="2"/>
  <c r="K1170" i="2" s="1"/>
  <c r="J1177" i="2"/>
  <c r="K1177" i="2" s="1"/>
  <c r="J1083" i="2"/>
  <c r="K1083" i="2" s="1"/>
  <c r="J1089" i="2"/>
  <c r="K1089" i="2" s="1"/>
  <c r="J1095" i="2"/>
  <c r="K1095" i="2" s="1"/>
  <c r="J1101" i="2"/>
  <c r="K1101" i="2" s="1"/>
  <c r="J1076" i="2"/>
  <c r="K1076" i="2" s="1"/>
  <c r="J1117" i="2"/>
  <c r="K1117" i="2" s="1"/>
  <c r="J1123" i="2"/>
  <c r="K1123" i="2" s="1"/>
  <c r="J1133" i="2"/>
  <c r="K1133" i="2" s="1"/>
  <c r="J1140" i="2"/>
  <c r="K1140" i="2" s="1"/>
  <c r="J1096" i="2"/>
  <c r="K1096" i="2" s="1"/>
  <c r="J1151" i="2"/>
  <c r="K1151" i="2" s="1"/>
  <c r="J1165" i="2"/>
  <c r="K1165" i="2" s="1"/>
  <c r="J1171" i="2"/>
  <c r="K1171" i="2" s="1"/>
  <c r="J657" i="2"/>
  <c r="K657" i="2" s="1"/>
  <c r="J658" i="2"/>
  <c r="K658" i="2" s="1"/>
  <c r="J656" i="2"/>
  <c r="K656" i="2" s="1"/>
  <c r="J654" i="2"/>
  <c r="K654" i="2" s="1"/>
  <c r="J655" i="2"/>
  <c r="K655" i="2" s="1"/>
  <c r="J894" i="2"/>
  <c r="K894" i="2" s="1"/>
  <c r="J896" i="2"/>
  <c r="K896" i="2" s="1"/>
  <c r="J904" i="2"/>
  <c r="K904" i="2" s="1"/>
  <c r="J902" i="2"/>
  <c r="K902" i="2" s="1"/>
  <c r="J909" i="2"/>
  <c r="K909" i="2" s="1"/>
  <c r="J513" i="2"/>
  <c r="K513" i="2" s="1"/>
  <c r="J920" i="2"/>
  <c r="K920" i="2" s="1"/>
  <c r="J922" i="2"/>
  <c r="K922" i="2" s="1"/>
  <c r="J532" i="2"/>
  <c r="K532" i="2" s="1"/>
  <c r="J926" i="2"/>
  <c r="K926" i="2" s="1"/>
  <c r="J534" i="2"/>
  <c r="K534" i="2" s="1"/>
  <c r="J928" i="2"/>
  <c r="K928" i="2" s="1"/>
  <c r="J903" i="2"/>
  <c r="K903" i="2" s="1"/>
  <c r="J907" i="2"/>
  <c r="K907" i="2" s="1"/>
  <c r="J512" i="2"/>
  <c r="K512" i="2" s="1"/>
  <c r="J908" i="2"/>
  <c r="K908" i="2" s="1"/>
  <c r="J917" i="2"/>
  <c r="K917" i="2" s="1"/>
  <c r="J921" i="2"/>
  <c r="K921" i="2" s="1"/>
  <c r="J924" i="2"/>
  <c r="K924" i="2" s="1"/>
  <c r="J925" i="2"/>
  <c r="K925" i="2" s="1"/>
  <c r="J533" i="2"/>
  <c r="K533" i="2" s="1"/>
  <c r="J927" i="2"/>
  <c r="K927" i="2" s="1"/>
  <c r="J895" i="2"/>
  <c r="K895" i="2" s="1"/>
  <c r="J901" i="2"/>
  <c r="K901" i="2" s="1"/>
  <c r="J1050" i="2"/>
  <c r="K1050" i="2" s="1"/>
  <c r="J1052" i="2"/>
  <c r="K1052" i="2" s="1"/>
  <c r="J913" i="2"/>
  <c r="K913" i="2" s="1"/>
  <c r="J1143" i="2"/>
  <c r="K1143" i="2" s="1"/>
  <c r="J1105" i="2"/>
  <c r="K1105" i="2" s="1"/>
  <c r="J923" i="2"/>
  <c r="K923" i="2" s="1"/>
  <c r="J900" i="2"/>
  <c r="K900" i="2" s="1"/>
  <c r="J1064" i="2"/>
  <c r="K1064" i="2" s="1"/>
  <c r="J1066" i="2"/>
  <c r="K1066" i="2" s="1"/>
  <c r="J868" i="2"/>
  <c r="K868" i="2" s="1"/>
  <c r="J897" i="2"/>
  <c r="K897" i="2" s="1"/>
  <c r="J898" i="2"/>
  <c r="K898" i="2" s="1"/>
  <c r="J1051" i="2"/>
  <c r="K1051" i="2" s="1"/>
  <c r="J915" i="2"/>
  <c r="K915" i="2" s="1"/>
  <c r="J1097" i="2"/>
  <c r="K1097" i="2" s="1"/>
  <c r="J1056" i="2"/>
  <c r="K1056" i="2" s="1"/>
  <c r="J1058" i="2"/>
  <c r="K1058" i="2" s="1"/>
  <c r="J899" i="2"/>
  <c r="K899" i="2" s="1"/>
  <c r="J1063" i="2"/>
  <c r="K1063" i="2" s="1"/>
  <c r="J1069" i="2"/>
  <c r="K1069" i="2" s="1"/>
  <c r="J1049" i="2"/>
  <c r="K1049" i="2" s="1"/>
  <c r="J906" i="2"/>
  <c r="K906" i="2" s="1"/>
  <c r="J1053" i="2"/>
  <c r="K1053" i="2" s="1"/>
  <c r="J916" i="2"/>
  <c r="K916" i="2" s="1"/>
  <c r="J1054" i="2"/>
  <c r="K1054" i="2" s="1"/>
  <c r="J1057" i="2"/>
  <c r="K1057" i="2" s="1"/>
  <c r="J1059" i="2"/>
  <c r="K1059" i="2" s="1"/>
  <c r="J1062" i="2"/>
  <c r="K1062" i="2" s="1"/>
  <c r="J931" i="2"/>
  <c r="K931" i="2" s="1"/>
  <c r="J1068" i="2"/>
  <c r="K1068" i="2" s="1"/>
  <c r="J1048" i="2"/>
  <c r="K1048" i="2" s="1"/>
  <c r="J905" i="2"/>
  <c r="K905" i="2" s="1"/>
  <c r="J946" i="2"/>
  <c r="K946" i="2" s="1"/>
  <c r="J1106" i="2"/>
  <c r="K1106" i="2" s="1"/>
  <c r="J1055" i="2"/>
  <c r="K1055" i="2" s="1"/>
  <c r="J1060" i="2"/>
  <c r="K1060" i="2" s="1"/>
  <c r="J1061" i="2"/>
  <c r="K1061" i="2" s="1"/>
  <c r="J932" i="2"/>
  <c r="K932" i="2" s="1"/>
  <c r="J867" i="2"/>
  <c r="K867" i="2" s="1"/>
  <c r="J600" i="2"/>
  <c r="K600" i="2" s="1"/>
  <c r="J545" i="2"/>
  <c r="K545" i="2" s="1"/>
  <c r="J51" i="2"/>
  <c r="K51" i="2" s="1"/>
  <c r="J55" i="2"/>
  <c r="K55" i="2" s="1"/>
  <c r="J59" i="2"/>
  <c r="K59" i="2" s="1"/>
  <c r="J560" i="2"/>
  <c r="K560" i="2" s="1"/>
  <c r="J543" i="2"/>
  <c r="K543" i="2" s="1"/>
  <c r="J52" i="2"/>
  <c r="K52" i="2" s="1"/>
  <c r="J56" i="2"/>
  <c r="K56" i="2" s="1"/>
  <c r="J562" i="2"/>
  <c r="K562" i="2" s="1"/>
  <c r="J544" i="2"/>
  <c r="K544" i="2" s="1"/>
  <c r="J53" i="2"/>
  <c r="K53" i="2" s="1"/>
  <c r="J57" i="2"/>
  <c r="K57" i="2" s="1"/>
  <c r="J561" i="2"/>
  <c r="K561" i="2" s="1"/>
  <c r="J539" i="2"/>
  <c r="K539" i="2" s="1"/>
  <c r="J25" i="2"/>
  <c r="K25" i="2" s="1"/>
  <c r="J54" i="2"/>
  <c r="K54" i="2" s="1"/>
  <c r="J58" i="2"/>
  <c r="K58" i="2" s="1"/>
  <c r="J559" i="2"/>
  <c r="K559" i="2" s="1"/>
  <c r="J938" i="2"/>
  <c r="K938" i="2" s="1"/>
  <c r="J940" i="2"/>
  <c r="K940" i="2" s="1"/>
  <c r="J941" i="2"/>
  <c r="K941" i="2" s="1"/>
  <c r="J953" i="2"/>
  <c r="K953" i="2" s="1"/>
  <c r="J943" i="2"/>
  <c r="K943" i="2" s="1"/>
  <c r="J79" i="2"/>
  <c r="K79" i="2" s="1"/>
  <c r="J1071" i="2"/>
  <c r="K1071" i="2" s="1"/>
  <c r="J1073" i="2"/>
  <c r="K1073" i="2" s="1"/>
  <c r="J911" i="2"/>
  <c r="K911" i="2" s="1"/>
  <c r="J948" i="2"/>
  <c r="K948" i="2" s="1"/>
  <c r="J149" i="2"/>
  <c r="K149" i="2" s="1"/>
  <c r="J950" i="2"/>
  <c r="K950" i="2" s="1"/>
  <c r="J171" i="2"/>
  <c r="K171" i="2" s="1"/>
  <c r="J252" i="2"/>
  <c r="K252" i="2" s="1"/>
  <c r="J945" i="2"/>
  <c r="K945" i="2" s="1"/>
  <c r="J1074" i="2"/>
  <c r="K1074" i="2" s="1"/>
  <c r="J956" i="2"/>
  <c r="K956" i="2" s="1"/>
  <c r="J958" i="2"/>
  <c r="K958" i="2" s="1"/>
  <c r="J960" i="2"/>
  <c r="K960" i="2" s="1"/>
  <c r="J942" i="2"/>
  <c r="K942" i="2" s="1"/>
  <c r="J951" i="2"/>
  <c r="K951" i="2" s="1"/>
  <c r="J954" i="2"/>
  <c r="K954" i="2" s="1"/>
  <c r="J944" i="2"/>
  <c r="K944" i="2" s="1"/>
  <c r="J1072" i="2"/>
  <c r="K1072" i="2" s="1"/>
  <c r="J134" i="2"/>
  <c r="K134" i="2" s="1"/>
  <c r="J947" i="2"/>
  <c r="K947" i="2" s="1"/>
  <c r="J170" i="2"/>
  <c r="K170" i="2" s="1"/>
  <c r="J405" i="2"/>
  <c r="K405" i="2" s="1"/>
  <c r="J952" i="2"/>
  <c r="K952" i="2" s="1"/>
  <c r="J957" i="2"/>
  <c r="K957" i="2" s="1"/>
  <c r="J975" i="2"/>
  <c r="K975" i="2" s="1"/>
  <c r="J939" i="2"/>
  <c r="K939" i="2" s="1"/>
  <c r="J62" i="2"/>
  <c r="K62" i="2" s="1"/>
  <c r="J1070" i="2"/>
  <c r="K1070" i="2" s="1"/>
  <c r="J918" i="2"/>
  <c r="K918" i="2" s="1"/>
  <c r="J971" i="2"/>
  <c r="K971" i="2" s="1"/>
  <c r="J955" i="2"/>
  <c r="K955" i="2" s="1"/>
  <c r="J959" i="2"/>
  <c r="K959" i="2" s="1"/>
  <c r="J563" i="2"/>
  <c r="K563" i="2" s="1"/>
  <c r="J565" i="2"/>
  <c r="K565" i="2" s="1"/>
  <c r="J566" i="2"/>
  <c r="K566" i="2" s="1"/>
  <c r="J720" i="2"/>
  <c r="K720" i="2" s="1"/>
  <c r="J722" i="2"/>
  <c r="K722" i="2" s="1"/>
  <c r="J168" i="2"/>
  <c r="K168" i="2" s="1"/>
  <c r="J181" i="2"/>
  <c r="K181" i="2" s="1"/>
  <c r="J576" i="2"/>
  <c r="K576" i="2" s="1"/>
  <c r="J769" i="2"/>
  <c r="K769" i="2" s="1"/>
  <c r="J721" i="2"/>
  <c r="K721" i="2" s="1"/>
  <c r="J723" i="2"/>
  <c r="K723" i="2" s="1"/>
  <c r="J169" i="2"/>
  <c r="K169" i="2" s="1"/>
  <c r="J719" i="2"/>
  <c r="K719" i="2" s="1"/>
  <c r="J564" i="2"/>
  <c r="K564" i="2" s="1"/>
  <c r="J575" i="2"/>
  <c r="K575" i="2" s="1"/>
  <c r="J542" i="2"/>
  <c r="K542" i="2" s="1"/>
  <c r="J537" i="2"/>
  <c r="K537" i="2" s="1"/>
  <c r="J548" i="2"/>
  <c r="K548" i="2" s="1"/>
  <c r="J536" i="2"/>
  <c r="K536" i="2" s="1"/>
  <c r="J546" i="2"/>
  <c r="K546" i="2" s="1"/>
  <c r="J538" i="2"/>
  <c r="K538" i="2" s="1"/>
  <c r="J541" i="2"/>
  <c r="K541" i="2" s="1"/>
  <c r="J540" i="2"/>
  <c r="K540" i="2" s="1"/>
  <c r="J547" i="2"/>
  <c r="K547" i="2" s="1"/>
  <c r="J215" i="2"/>
  <c r="K215" i="2" s="1"/>
  <c r="J219" i="2"/>
  <c r="K219" i="2" s="1"/>
  <c r="J217" i="2"/>
  <c r="K217" i="2" s="1"/>
  <c r="J218" i="2"/>
  <c r="K218" i="2" s="1"/>
  <c r="J216" i="2"/>
  <c r="K216" i="2" s="1"/>
  <c r="J196" i="2"/>
  <c r="K196" i="2" s="1"/>
  <c r="J191" i="2"/>
  <c r="K191" i="2" s="1"/>
  <c r="J193" i="2"/>
  <c r="K193" i="2" s="1"/>
  <c r="J195" i="2"/>
  <c r="K195" i="2" s="1"/>
  <c r="J192" i="2"/>
  <c r="K192" i="2" s="1"/>
  <c r="J194" i="2"/>
  <c r="K194" i="2" s="1"/>
  <c r="J197" i="2"/>
  <c r="K197" i="2" s="1"/>
  <c r="J239" i="2"/>
  <c r="K239" i="2" s="1"/>
  <c r="J257" i="2"/>
  <c r="K257" i="2" s="1"/>
  <c r="J258" i="2"/>
  <c r="K258" i="2" s="1"/>
  <c r="J241" i="2"/>
  <c r="K241" i="2" s="1"/>
  <c r="J450" i="2"/>
  <c r="K450" i="2" s="1"/>
  <c r="J267" i="2"/>
  <c r="K267" i="2" s="1"/>
  <c r="J865" i="2"/>
  <c r="K865" i="2" s="1"/>
  <c r="J222" i="2"/>
  <c r="K222" i="2" s="1"/>
  <c r="J220" i="2"/>
  <c r="K220" i="2" s="1"/>
  <c r="J256" i="2"/>
  <c r="K256" i="2" s="1"/>
  <c r="J449" i="2"/>
  <c r="K449" i="2" s="1"/>
  <c r="J473" i="2"/>
  <c r="K473" i="2" s="1"/>
  <c r="J266" i="2"/>
  <c r="K266" i="2" s="1"/>
  <c r="J866" i="2"/>
  <c r="K866" i="2" s="1"/>
  <c r="J227" i="2"/>
  <c r="K227" i="2" s="1"/>
  <c r="J230" i="2"/>
  <c r="K230" i="2" s="1"/>
  <c r="J187" i="2"/>
  <c r="K187" i="2" s="1"/>
  <c r="J177" i="2"/>
  <c r="K177" i="2" s="1"/>
  <c r="J272" i="2"/>
  <c r="K272" i="2" s="1"/>
  <c r="J873" i="2"/>
  <c r="K873" i="2" s="1"/>
  <c r="J695" i="2"/>
  <c r="K695" i="2" s="1"/>
  <c r="J613" i="2"/>
  <c r="K613" i="2" s="1"/>
  <c r="J864" i="2"/>
  <c r="K864" i="2" s="1"/>
  <c r="J929" i="2"/>
  <c r="K929" i="2" s="1"/>
  <c r="J312" i="2"/>
  <c r="K312" i="2" s="1"/>
  <c r="J639" i="2"/>
  <c r="K639" i="2" s="1"/>
  <c r="J879" i="2"/>
  <c r="K879" i="2" s="1"/>
  <c r="J303" i="2"/>
  <c r="K303" i="2" s="1"/>
  <c r="J505" i="2"/>
  <c r="K505" i="2" s="1"/>
  <c r="J279" i="2"/>
  <c r="K279" i="2" s="1"/>
  <c r="J822" i="2"/>
  <c r="K822" i="2" s="1"/>
  <c r="J452" i="2"/>
  <c r="K452" i="2" s="1"/>
  <c r="J116" i="2"/>
  <c r="K116" i="2" s="1"/>
  <c r="J7" i="2"/>
  <c r="K7" i="2" s="1"/>
  <c r="J365" i="2"/>
  <c r="K365" i="2" s="1"/>
  <c r="J816" i="2"/>
  <c r="K816" i="2" s="1"/>
  <c r="J588" i="2"/>
  <c r="K588" i="2" s="1"/>
  <c r="J95" i="2"/>
  <c r="K95" i="2" s="1"/>
  <c r="J1027" i="2"/>
  <c r="K1027" i="2" s="1"/>
  <c r="J571" i="2"/>
  <c r="K571" i="2" s="1"/>
  <c r="J249" i="2"/>
  <c r="K249" i="2" s="1"/>
  <c r="J516" i="2"/>
  <c r="K516" i="2" s="1"/>
  <c r="J112" i="2"/>
  <c r="K112" i="2" s="1"/>
  <c r="J113" i="2"/>
  <c r="K113" i="2" s="1"/>
  <c r="J19" i="2"/>
  <c r="K19" i="2" s="1"/>
  <c r="J964" i="2"/>
  <c r="K964" i="2" s="1"/>
  <c r="J37" i="2"/>
  <c r="K37" i="2" s="1"/>
  <c r="J69" i="2"/>
  <c r="K69" i="2" s="1"/>
  <c r="J253" i="2"/>
  <c r="K253" i="2" s="1"/>
  <c r="J982" i="2"/>
  <c r="K982" i="2" s="1"/>
  <c r="J679" i="2"/>
  <c r="K679" i="2" s="1"/>
  <c r="J691" i="2"/>
  <c r="K691" i="2" s="1"/>
  <c r="J632" i="2"/>
  <c r="K632" i="2" s="1"/>
  <c r="J820" i="2"/>
  <c r="K820" i="2" s="1"/>
  <c r="J704" i="2"/>
  <c r="K704" i="2" s="1"/>
  <c r="J153" i="2"/>
  <c r="K153" i="2" s="1"/>
  <c r="J662" i="2"/>
  <c r="K662" i="2" s="1"/>
  <c r="J331" i="2"/>
  <c r="K331" i="2" s="1"/>
  <c r="J715" i="2"/>
  <c r="K715" i="2" s="1"/>
  <c r="J434" i="2"/>
  <c r="K434" i="2" s="1"/>
  <c r="J180" i="2"/>
  <c r="K180" i="2" s="1"/>
  <c r="J620" i="2"/>
  <c r="K620" i="2" s="1"/>
  <c r="J212" i="2"/>
  <c r="K212" i="2" s="1"/>
  <c r="J531" i="2"/>
  <c r="K531" i="2" s="1"/>
  <c r="J884" i="2"/>
  <c r="K884" i="2" s="1"/>
  <c r="J282" i="2"/>
  <c r="K282" i="2" s="1"/>
  <c r="J382" i="2"/>
  <c r="K382" i="2" s="1"/>
  <c r="J291" i="2"/>
  <c r="K291" i="2" s="1"/>
  <c r="J18" i="2"/>
  <c r="K18" i="2" s="1"/>
  <c r="J31" i="2"/>
  <c r="K31" i="2" s="1"/>
  <c r="J986" i="2"/>
  <c r="K986" i="2" s="1"/>
  <c r="J118" i="2"/>
  <c r="K118" i="2" s="1"/>
  <c r="J467" i="2"/>
  <c r="K467" i="2" s="1"/>
  <c r="J71" i="2"/>
  <c r="K71" i="2" s="1"/>
  <c r="J489" i="2"/>
  <c r="K489" i="2" s="1"/>
  <c r="J494" i="2"/>
  <c r="K494" i="2" s="1"/>
  <c r="J97" i="2"/>
  <c r="K97" i="2" s="1"/>
  <c r="J736" i="2"/>
  <c r="K736" i="2" s="1"/>
  <c r="J274" i="2"/>
  <c r="K274" i="2" s="1"/>
  <c r="J379" i="2"/>
  <c r="K379" i="2" s="1"/>
  <c r="J26" i="2"/>
  <c r="K26" i="2" s="1"/>
  <c r="J27" i="2"/>
  <c r="K27" i="2" s="1"/>
  <c r="J688" i="2"/>
  <c r="K688" i="2" s="1"/>
  <c r="J22" i="2"/>
  <c r="K22" i="2" s="1"/>
  <c r="J290" i="2"/>
  <c r="K290" i="2" s="1"/>
  <c r="J296" i="2"/>
  <c r="K296" i="2" s="1"/>
  <c r="J61" i="2"/>
  <c r="K61" i="2" s="1"/>
  <c r="J636" i="2"/>
  <c r="K636" i="2" s="1"/>
  <c r="J703" i="2"/>
  <c r="K703" i="2" s="1"/>
  <c r="J93" i="2"/>
  <c r="K93" i="2" s="1"/>
  <c r="J1007" i="2"/>
  <c r="K1007" i="2" s="1"/>
  <c r="J321" i="2"/>
  <c r="K321" i="2" s="1"/>
  <c r="J311" i="2"/>
  <c r="K311" i="2" s="1"/>
  <c r="J342" i="2"/>
  <c r="K342" i="2" s="1"/>
  <c r="J875" i="2"/>
  <c r="K875" i="2" s="1"/>
  <c r="J888" i="2"/>
  <c r="K888" i="2" s="1"/>
  <c r="J5" i="2"/>
  <c r="K5" i="2" s="1"/>
  <c r="J201" i="2"/>
  <c r="K201" i="2" s="1"/>
  <c r="J481" i="2"/>
  <c r="K481" i="2" s="1"/>
  <c r="J357" i="2"/>
  <c r="K357" i="2" s="1"/>
  <c r="J236" i="2"/>
  <c r="K236" i="2" s="1"/>
  <c r="J259" i="2"/>
  <c r="K259" i="2" s="1"/>
  <c r="J344" i="2"/>
  <c r="K344" i="2" s="1"/>
  <c r="J104" i="2"/>
  <c r="K104" i="2" s="1"/>
  <c r="J1000" i="2"/>
  <c r="K1000" i="2" s="1"/>
  <c r="J833" i="2"/>
  <c r="K833" i="2" s="1"/>
  <c r="J771" i="2"/>
  <c r="K771" i="2" s="1"/>
  <c r="J273" i="2"/>
  <c r="K273" i="2" s="1"/>
  <c r="J275" i="2"/>
  <c r="K275" i="2" s="1"/>
  <c r="J380" i="2"/>
  <c r="K380" i="2" s="1"/>
  <c r="J818" i="2"/>
  <c r="K818" i="2" s="1"/>
  <c r="J1021" i="2"/>
  <c r="K1021" i="2" s="1"/>
  <c r="J384" i="2"/>
  <c r="K384" i="2" s="1"/>
  <c r="J176" i="2"/>
  <c r="K176" i="2" s="1"/>
  <c r="J370" i="2"/>
  <c r="K370" i="2" s="1"/>
  <c r="J13" i="2"/>
  <c r="K13" i="2" s="1"/>
  <c r="J461" i="2"/>
  <c r="K461" i="2" s="1"/>
  <c r="J702" i="2"/>
  <c r="K702" i="2" s="1"/>
  <c r="J158" i="2"/>
  <c r="K158" i="2" s="1"/>
  <c r="J988" i="2"/>
  <c r="K988" i="2" s="1"/>
  <c r="J317" i="2"/>
  <c r="K317" i="2" s="1"/>
  <c r="J1011" i="2"/>
  <c r="K1011" i="2" s="1"/>
  <c r="J1035" i="2"/>
  <c r="K1035" i="2" s="1"/>
  <c r="J645" i="2"/>
  <c r="K645" i="2" s="1"/>
  <c r="J989" i="2"/>
  <c r="K989" i="2" s="1"/>
  <c r="J458" i="2"/>
  <c r="K458" i="2" s="1"/>
  <c r="J486" i="2"/>
  <c r="K486" i="2" s="1"/>
  <c r="J446" i="2"/>
  <c r="K446" i="2" s="1"/>
  <c r="J152" i="2"/>
  <c r="K152" i="2" s="1"/>
  <c r="J264" i="2"/>
  <c r="K264" i="2" s="1"/>
  <c r="J346" i="2"/>
  <c r="K346" i="2" s="1"/>
  <c r="J511" i="2"/>
  <c r="K511" i="2" s="1"/>
  <c r="J998" i="2"/>
  <c r="K998" i="2" s="1"/>
  <c r="J784" i="2"/>
  <c r="K784" i="2" s="1"/>
  <c r="J782" i="2"/>
  <c r="K782" i="2" s="1"/>
  <c r="J111" i="2"/>
  <c r="K111" i="2" s="1"/>
  <c r="J20" i="2"/>
  <c r="K20" i="2" s="1"/>
  <c r="J659" i="2"/>
  <c r="K659" i="2" s="1"/>
  <c r="J404" i="2"/>
  <c r="K404" i="2" s="1"/>
  <c r="J683" i="2"/>
  <c r="K683" i="2" s="1"/>
  <c r="J684" i="2"/>
  <c r="K684" i="2" s="1"/>
  <c r="J383" i="2"/>
  <c r="K383" i="2" s="1"/>
  <c r="J696" i="2"/>
  <c r="K696" i="2" s="1"/>
  <c r="J699" i="2"/>
  <c r="K699" i="2" s="1"/>
  <c r="J589" i="2"/>
  <c r="K589" i="2" s="1"/>
  <c r="J1022" i="2"/>
  <c r="K1022" i="2" s="1"/>
  <c r="J626" i="2"/>
  <c r="K626" i="2" s="1"/>
  <c r="J30" i="2"/>
  <c r="K30" i="2" s="1"/>
  <c r="J88" i="2"/>
  <c r="K88" i="2" s="1"/>
  <c r="J935" i="2"/>
  <c r="K935" i="2" s="1"/>
  <c r="J154" i="2"/>
  <c r="K154" i="2" s="1"/>
  <c r="J962" i="2"/>
  <c r="K962" i="2" s="1"/>
  <c r="J1009" i="2"/>
  <c r="K1009" i="2" s="1"/>
  <c r="J316" i="2"/>
  <c r="K316" i="2" s="1"/>
  <c r="J1025" i="2"/>
  <c r="K1025" i="2" s="1"/>
  <c r="J1031" i="2"/>
  <c r="K1031" i="2" s="1"/>
  <c r="J876" i="2"/>
  <c r="K876" i="2" s="1"/>
  <c r="J337" i="2"/>
  <c r="K337" i="2" s="1"/>
  <c r="J64" i="2"/>
  <c r="K64" i="2" s="1"/>
  <c r="J334" i="2"/>
  <c r="K334" i="2" s="1"/>
  <c r="J716" i="2"/>
  <c r="K716" i="2" s="1"/>
  <c r="J190" i="2"/>
  <c r="K190" i="2" s="1"/>
  <c r="J137" i="2"/>
  <c r="K137" i="2" s="1"/>
  <c r="J567" i="2"/>
  <c r="K567" i="2" s="1"/>
  <c r="J484" i="2"/>
  <c r="K484" i="2" s="1"/>
  <c r="J823" i="2"/>
  <c r="K823" i="2" s="1"/>
  <c r="J611" i="2"/>
  <c r="K611" i="2" s="1"/>
  <c r="J165" i="2"/>
  <c r="K165" i="2" s="1"/>
  <c r="J184" i="2"/>
  <c r="K184" i="2" s="1"/>
  <c r="J993" i="2"/>
  <c r="K993" i="2" s="1"/>
  <c r="J420" i="2"/>
  <c r="K420" i="2" s="1"/>
  <c r="J503" i="2"/>
  <c r="K503" i="2" s="1"/>
  <c r="J269" i="2"/>
  <c r="K269" i="2" s="1"/>
  <c r="J49" i="2"/>
  <c r="K49" i="2" s="1"/>
  <c r="J514" i="2"/>
  <c r="K514" i="2" s="1"/>
  <c r="J366" i="2"/>
  <c r="K366" i="2" s="1"/>
  <c r="J368" i="2"/>
  <c r="K368" i="2" s="1"/>
  <c r="J491" i="2"/>
  <c r="K491" i="2" s="1"/>
  <c r="J983" i="2"/>
  <c r="K983" i="2" s="1"/>
  <c r="J525" i="2"/>
  <c r="K525" i="2" s="1"/>
  <c r="J1080" i="2"/>
  <c r="K1080" i="2" s="1"/>
  <c r="J557" i="2"/>
  <c r="K557" i="2" s="1"/>
  <c r="J967" i="2"/>
  <c r="K967" i="2" s="1"/>
  <c r="J1028" i="2"/>
  <c r="K1028" i="2" s="1"/>
  <c r="J470" i="2"/>
  <c r="K470" i="2" s="1"/>
  <c r="J1043" i="2"/>
  <c r="K1043" i="2" s="1"/>
  <c r="J1040" i="2"/>
  <c r="K1040" i="2" s="1"/>
  <c r="J336" i="2"/>
  <c r="K336" i="2" s="1"/>
  <c r="J128" i="2"/>
  <c r="K128" i="2" s="1"/>
  <c r="J75" i="2"/>
  <c r="K75" i="2" s="1"/>
  <c r="J138" i="2"/>
  <c r="K138" i="2" s="1"/>
  <c r="J569" i="2"/>
  <c r="K569" i="2" s="1"/>
  <c r="J441" i="2"/>
  <c r="K441" i="2" s="1"/>
  <c r="J350" i="2"/>
  <c r="K350" i="2" s="1"/>
  <c r="J992" i="2"/>
  <c r="K992" i="2" s="1"/>
  <c r="J167" i="2"/>
  <c r="K167" i="2" s="1"/>
  <c r="J185" i="2"/>
  <c r="K185" i="2" s="1"/>
  <c r="J251" i="2"/>
  <c r="K251" i="2" s="1"/>
  <c r="J254" i="2"/>
  <c r="K254" i="2" s="1"/>
  <c r="J499" i="2"/>
  <c r="K499" i="2" s="1"/>
  <c r="J601" i="2"/>
  <c r="K601" i="2" s="1"/>
  <c r="J428" i="2"/>
  <c r="K428" i="2" s="1"/>
  <c r="J107" i="2"/>
  <c r="K107" i="2" s="1"/>
  <c r="J209" i="2"/>
  <c r="K209" i="2" s="1"/>
  <c r="J673" i="2"/>
  <c r="K673" i="2" s="1"/>
  <c r="J415" i="2"/>
  <c r="K415" i="2" s="1"/>
  <c r="J371" i="2"/>
  <c r="K371" i="2" s="1"/>
  <c r="J529" i="2"/>
  <c r="K529" i="2" s="1"/>
  <c r="J741" i="2"/>
  <c r="K741" i="2" s="1"/>
  <c r="J1079" i="2"/>
  <c r="K1079" i="2" s="1"/>
  <c r="J677" i="2"/>
  <c r="K677" i="2" s="1"/>
  <c r="J882" i="2"/>
  <c r="K882" i="2" s="1"/>
  <c r="J378" i="2"/>
  <c r="K378" i="2" s="1"/>
  <c r="J232" i="2"/>
  <c r="K232" i="2" s="1"/>
  <c r="J680" i="2"/>
  <c r="K680" i="2" s="1"/>
  <c r="J283" i="2"/>
  <c r="K283" i="2" s="1"/>
  <c r="J288" i="2"/>
  <c r="K288" i="2" s="1"/>
  <c r="J233" i="2"/>
  <c r="K233" i="2" s="1"/>
  <c r="J819" i="2"/>
  <c r="K819" i="2" s="1"/>
  <c r="J141" i="2"/>
  <c r="K141" i="2" s="1"/>
  <c r="J29" i="2"/>
  <c r="K29" i="2" s="1"/>
  <c r="J393" i="2"/>
  <c r="K393" i="2" s="1"/>
  <c r="J295" i="2"/>
  <c r="K295" i="2" s="1"/>
  <c r="J396" i="2"/>
  <c r="K396" i="2" s="1"/>
  <c r="J585" i="2"/>
  <c r="K585" i="2" s="1"/>
  <c r="J12" i="2"/>
  <c r="K12" i="2" s="1"/>
  <c r="J462" i="2"/>
  <c r="K462" i="2" s="1"/>
  <c r="J701" i="2"/>
  <c r="K701" i="2" s="1"/>
  <c r="J301" i="2"/>
  <c r="K301" i="2" s="1"/>
  <c r="J637" i="2"/>
  <c r="K637" i="2" s="1"/>
  <c r="J934" i="2"/>
  <c r="K934" i="2" s="1"/>
  <c r="J969" i="2"/>
  <c r="K969" i="2" s="1"/>
  <c r="J1012" i="2"/>
  <c r="K1012" i="2" s="1"/>
  <c r="J33" i="2"/>
  <c r="K33" i="2" s="1"/>
  <c r="J464" i="2"/>
  <c r="K464" i="2" s="1"/>
  <c r="J309" i="2"/>
  <c r="K309" i="2" s="1"/>
  <c r="J117" i="2"/>
  <c r="K117" i="2" s="1"/>
  <c r="J1024" i="2"/>
  <c r="K1024" i="2" s="1"/>
  <c r="J1033" i="2"/>
  <c r="K1033" i="2" s="1"/>
  <c r="J471" i="2"/>
  <c r="K471" i="2" s="1"/>
  <c r="J327" i="2"/>
  <c r="K327" i="2" s="1"/>
  <c r="J343" i="2"/>
  <c r="K343" i="2" s="1"/>
  <c r="J40" i="2"/>
  <c r="K40" i="2" s="1"/>
  <c r="J642" i="2"/>
  <c r="K642" i="2" s="1"/>
  <c r="J664" i="2"/>
  <c r="K664" i="2" s="1"/>
  <c r="J126" i="2"/>
  <c r="K126" i="2" s="1"/>
  <c r="J76" i="2"/>
  <c r="K76" i="2" s="1"/>
  <c r="J482" i="2"/>
  <c r="K482" i="2" s="1"/>
  <c r="J200" i="2"/>
  <c r="K200" i="2" s="1"/>
  <c r="J409" i="2"/>
  <c r="K409" i="2" s="1"/>
  <c r="J437" i="2"/>
  <c r="K437" i="2" s="1"/>
  <c r="J445" i="2"/>
  <c r="K445" i="2" s="1"/>
  <c r="J8" i="2"/>
  <c r="K8" i="2" s="1"/>
  <c r="J668" i="2"/>
  <c r="K668" i="2" s="1"/>
  <c r="J164" i="2"/>
  <c r="K164" i="2" s="1"/>
  <c r="J891" i="2"/>
  <c r="K891" i="2" s="1"/>
  <c r="J416" i="2"/>
  <c r="K416" i="2" s="1"/>
  <c r="J243" i="2"/>
  <c r="K243" i="2" s="1"/>
  <c r="J831" i="2"/>
  <c r="K831" i="2" s="1"/>
  <c r="J261" i="2"/>
  <c r="K261" i="2" s="1"/>
  <c r="J619" i="2"/>
  <c r="K619" i="2" s="1"/>
  <c r="J602" i="2"/>
  <c r="K602" i="2" s="1"/>
  <c r="J96" i="2"/>
  <c r="K96" i="2" s="1"/>
  <c r="J448" i="2"/>
  <c r="K448" i="2" s="1"/>
  <c r="J102" i="2"/>
  <c r="K102" i="2" s="1"/>
  <c r="J406" i="2"/>
  <c r="K406" i="2" s="1"/>
  <c r="J145" i="2"/>
  <c r="K145" i="2" s="1"/>
  <c r="J997" i="2"/>
  <c r="K997" i="2" s="1"/>
  <c r="J878" i="2"/>
  <c r="K878" i="2" s="1"/>
  <c r="J650" i="2"/>
  <c r="K650" i="2" s="1"/>
  <c r="J524" i="2"/>
  <c r="K524" i="2" s="1"/>
  <c r="J729" i="2"/>
  <c r="K729" i="2" s="1"/>
  <c r="J750" i="2"/>
  <c r="K750" i="2" s="1"/>
  <c r="J845" i="2"/>
  <c r="K845" i="2" s="1"/>
  <c r="J1075" i="2"/>
  <c r="K1075" i="2" s="1"/>
  <c r="J853" i="2"/>
  <c r="K853" i="2" s="1"/>
  <c r="J221" i="2"/>
  <c r="K221" i="2" s="1"/>
  <c r="J804" i="2"/>
  <c r="K804" i="2" s="1"/>
  <c r="J795" i="2"/>
  <c r="K795" i="2" s="1"/>
  <c r="J608" i="2"/>
  <c r="K608" i="2" s="1"/>
  <c r="J581" i="2"/>
  <c r="K581" i="2" s="1"/>
  <c r="J549" i="2"/>
  <c r="K549" i="2" s="1"/>
  <c r="J848" i="2"/>
  <c r="K848" i="2" s="1"/>
  <c r="J791" i="2"/>
  <c r="K791" i="2" s="1"/>
  <c r="J774" i="2"/>
  <c r="K774" i="2" s="1"/>
  <c r="J757" i="2"/>
  <c r="K757" i="2" s="1"/>
  <c r="J746" i="2"/>
  <c r="K746" i="2" s="1"/>
  <c r="J742" i="2"/>
  <c r="K742" i="2" s="1"/>
  <c r="J739" i="2"/>
  <c r="K739" i="2" s="1"/>
  <c r="J735" i="2"/>
  <c r="K735" i="2" s="1"/>
  <c r="J591" i="2"/>
  <c r="K591" i="2" s="1"/>
  <c r="J530" i="2"/>
  <c r="K530" i="2" s="1"/>
  <c r="J526" i="2"/>
  <c r="K526" i="2" s="1"/>
  <c r="J523" i="2"/>
  <c r="K523" i="2" s="1"/>
  <c r="J625" i="2"/>
  <c r="K625" i="2" s="1"/>
  <c r="J431" i="2"/>
  <c r="K431" i="2" s="1"/>
  <c r="J649" i="2"/>
  <c r="K649" i="2" s="1"/>
  <c r="J520" i="2"/>
  <c r="K520" i="2" s="1"/>
  <c r="J521" i="2"/>
  <c r="K521" i="2" s="1"/>
  <c r="J517" i="2"/>
  <c r="K517" i="2" s="1"/>
  <c r="J1006" i="2"/>
  <c r="K1006" i="2" s="1"/>
  <c r="J214" i="2"/>
  <c r="K214" i="2" s="1"/>
  <c r="J675" i="2"/>
  <c r="K675" i="2" s="1"/>
  <c r="J973" i="2"/>
  <c r="K973" i="2" s="1"/>
  <c r="J1047" i="2"/>
  <c r="K1047" i="2" s="1"/>
  <c r="J999" i="2"/>
  <c r="K999" i="2" s="1"/>
  <c r="J1002" i="2"/>
  <c r="K1002" i="2" s="1"/>
  <c r="J970" i="2"/>
  <c r="K970" i="2" s="1"/>
  <c r="J207" i="2"/>
  <c r="K207" i="2" s="1"/>
  <c r="J98" i="2"/>
  <c r="K98" i="2" s="1"/>
  <c r="J213" i="2"/>
  <c r="K213" i="2" s="1"/>
  <c r="J109" i="2"/>
  <c r="K109" i="2" s="1"/>
  <c r="J99" i="2"/>
  <c r="K99" i="2" s="1"/>
  <c r="J475" i="2"/>
  <c r="K475" i="2" s="1"/>
  <c r="J103" i="2"/>
  <c r="K103" i="2" s="1"/>
  <c r="J100" i="2"/>
  <c r="K100" i="2" s="1"/>
  <c r="J108" i="2"/>
  <c r="K108" i="2" s="1"/>
  <c r="J616" i="2"/>
  <c r="K616" i="2" s="1"/>
  <c r="J424" i="2"/>
  <c r="K424" i="2" s="1"/>
  <c r="J506" i="2"/>
  <c r="K506" i="2" s="1"/>
  <c r="J426" i="2"/>
  <c r="K426" i="2" s="1"/>
  <c r="J994" i="2"/>
  <c r="K994" i="2" s="1"/>
  <c r="J627" i="2"/>
  <c r="K627" i="2" s="1"/>
  <c r="J345" i="2"/>
  <c r="K345" i="2" s="1"/>
  <c r="J648" i="2"/>
  <c r="K648" i="2" s="1"/>
  <c r="J832" i="2"/>
  <c r="K832" i="2" s="1"/>
  <c r="J376" i="2"/>
  <c r="K376" i="2" s="1"/>
  <c r="J496" i="2"/>
  <c r="K496" i="2" s="1"/>
  <c r="J498" i="2"/>
  <c r="K498" i="2" s="1"/>
  <c r="J501" i="2"/>
  <c r="K501" i="2" s="1"/>
  <c r="J504" i="2"/>
  <c r="K504" i="2" s="1"/>
  <c r="J421" i="2"/>
  <c r="K421" i="2" s="1"/>
  <c r="J262" i="2"/>
  <c r="K262" i="2" s="1"/>
  <c r="J363" i="2"/>
  <c r="K363" i="2" s="1"/>
  <c r="J84" i="2"/>
  <c r="K84" i="2" s="1"/>
  <c r="J47" i="2"/>
  <c r="K47" i="2" s="1"/>
  <c r="J615" i="2"/>
  <c r="K615" i="2" s="1"/>
  <c r="J140" i="2"/>
  <c r="K140" i="2" s="1"/>
  <c r="J247" i="2"/>
  <c r="K247" i="2" s="1"/>
  <c r="J244" i="2"/>
  <c r="K244" i="2" s="1"/>
  <c r="J829" i="2"/>
  <c r="K829" i="2" s="1"/>
  <c r="J240" i="2"/>
  <c r="K240" i="2" s="1"/>
  <c r="J237" i="2"/>
  <c r="K237" i="2" s="1"/>
  <c r="J360" i="2"/>
  <c r="K360" i="2" s="1"/>
  <c r="J827" i="2"/>
  <c r="K827" i="2" s="1"/>
  <c r="J182" i="2"/>
  <c r="K182" i="2" s="1"/>
  <c r="J179" i="2"/>
  <c r="K179" i="2" s="1"/>
  <c r="J614" i="2"/>
  <c r="K614" i="2" s="1"/>
  <c r="J490" i="2"/>
  <c r="K490" i="2" s="1"/>
  <c r="J44" i="2"/>
  <c r="K44" i="2" s="1"/>
  <c r="J163" i="2"/>
  <c r="K163" i="2" s="1"/>
  <c r="J612" i="2"/>
  <c r="K612" i="2" s="1"/>
  <c r="J186" i="2"/>
  <c r="K186" i="2" s="1"/>
  <c r="J666" i="2"/>
  <c r="K666" i="2" s="1"/>
  <c r="J68" i="2"/>
  <c r="K68" i="2" s="1"/>
  <c r="J67" i="2"/>
  <c r="K67" i="2" s="1"/>
  <c r="J488" i="2"/>
  <c r="K488" i="2" s="1"/>
  <c r="J349" i="2"/>
  <c r="K349" i="2" s="1"/>
  <c r="J825" i="2"/>
  <c r="K825" i="2" s="1"/>
  <c r="J724" i="2"/>
  <c r="K724" i="2" s="1"/>
  <c r="J447" i="2"/>
  <c r="K447" i="2" s="1"/>
  <c r="J443" i="2"/>
  <c r="K443" i="2" s="1"/>
  <c r="J231" i="2"/>
  <c r="K231" i="2" s="1"/>
  <c r="J728" i="2"/>
  <c r="K728" i="2" s="1"/>
  <c r="J592" i="2"/>
  <c r="K592" i="2" s="1"/>
  <c r="J861" i="2"/>
  <c r="K861" i="2" s="1"/>
  <c r="J840" i="2"/>
  <c r="K840" i="2" s="1"/>
  <c r="J779" i="2"/>
  <c r="K779" i="2" s="1"/>
  <c r="J755" i="2"/>
  <c r="K755" i="2" s="1"/>
  <c r="J744" i="2"/>
  <c r="K744" i="2" s="1"/>
  <c r="J740" i="2"/>
  <c r="K740" i="2" s="1"/>
  <c r="J734" i="2"/>
  <c r="K734" i="2" s="1"/>
  <c r="J535" i="2"/>
  <c r="K535" i="2" s="1"/>
  <c r="J527" i="2"/>
  <c r="K527" i="2" s="1"/>
  <c r="J623" i="2"/>
  <c r="K623" i="2" s="1"/>
  <c r="J373" i="2"/>
  <c r="K373" i="2" s="1"/>
  <c r="J372" i="2"/>
  <c r="K372" i="2" s="1"/>
  <c r="J1039" i="2"/>
  <c r="K1039" i="2" s="1"/>
  <c r="J981" i="2"/>
  <c r="K981" i="2" s="1"/>
  <c r="J1005" i="2"/>
  <c r="K1005" i="2" s="1"/>
  <c r="J515" i="2"/>
  <c r="K515" i="2" s="1"/>
  <c r="J996" i="2"/>
  <c r="K996" i="2" s="1"/>
  <c r="J972" i="2"/>
  <c r="K972" i="2" s="1"/>
  <c r="J877" i="2"/>
  <c r="K877" i="2" s="1"/>
  <c r="J974" i="2"/>
  <c r="K974" i="2" s="1"/>
  <c r="J205" i="2"/>
  <c r="K205" i="2" s="1"/>
  <c r="J206" i="2"/>
  <c r="K206" i="2" s="1"/>
  <c r="J211" i="2"/>
  <c r="K211" i="2" s="1"/>
  <c r="J474" i="2"/>
  <c r="K474" i="2" s="1"/>
  <c r="J510" i="2"/>
  <c r="K510" i="2" s="1"/>
  <c r="J146" i="2"/>
  <c r="K146" i="2" s="1"/>
  <c r="J106" i="2"/>
  <c r="K106" i="2" s="1"/>
  <c r="J4" i="2"/>
  <c r="K4" i="2" s="1"/>
  <c r="J423" i="2"/>
  <c r="K423" i="2" s="1"/>
  <c r="J427" i="2"/>
  <c r="K427" i="2" s="1"/>
  <c r="J995" i="2"/>
  <c r="K995" i="2" s="1"/>
  <c r="J340" i="2"/>
  <c r="K340" i="2" s="1"/>
  <c r="J422" i="2"/>
  <c r="K422" i="2" s="1"/>
  <c r="J364" i="2"/>
  <c r="K364" i="2" s="1"/>
  <c r="J268" i="2"/>
  <c r="K268" i="2" s="1"/>
  <c r="J617" i="2"/>
  <c r="K617" i="2" s="1"/>
  <c r="J621" i="2"/>
  <c r="K621" i="2" s="1"/>
  <c r="J502" i="2"/>
  <c r="K502" i="2" s="1"/>
  <c r="J263" i="2"/>
  <c r="K263" i="2" s="1"/>
  <c r="J362" i="2"/>
  <c r="K362" i="2" s="1"/>
  <c r="J830" i="2"/>
  <c r="K830" i="2" s="1"/>
  <c r="J493" i="2"/>
  <c r="K493" i="2" s="1"/>
  <c r="J250" i="2"/>
  <c r="K250" i="2" s="1"/>
  <c r="J245" i="2"/>
  <c r="K245" i="2" s="1"/>
  <c r="J828" i="2"/>
  <c r="K828" i="2" s="1"/>
  <c r="J492" i="2"/>
  <c r="K492" i="2" s="1"/>
  <c r="J414" i="2"/>
  <c r="K414" i="2" s="1"/>
  <c r="J413" i="2"/>
  <c r="K413" i="2" s="1"/>
  <c r="J173" i="2"/>
  <c r="K173" i="2" s="1"/>
  <c r="J890" i="2"/>
  <c r="K890" i="2" s="1"/>
  <c r="J172" i="2"/>
  <c r="K172" i="2" s="1"/>
  <c r="J355" i="2"/>
  <c r="K355" i="2" s="1"/>
  <c r="J160" i="2"/>
  <c r="K160" i="2" s="1"/>
  <c r="J356" i="2"/>
  <c r="K356" i="2" s="1"/>
  <c r="J667" i="2"/>
  <c r="K667" i="2" s="1"/>
  <c r="J352" i="2"/>
  <c r="K352" i="2" s="1"/>
  <c r="J83" i="2"/>
  <c r="K83" i="2" s="1"/>
  <c r="J203" i="2"/>
  <c r="K203" i="2" s="1"/>
  <c r="J410" i="2"/>
  <c r="K410" i="2" s="1"/>
  <c r="J476" i="2"/>
  <c r="K476" i="2" s="1"/>
  <c r="J479" i="2"/>
  <c r="K479" i="2" s="1"/>
  <c r="J480" i="2"/>
  <c r="K480" i="2" s="1"/>
  <c r="J438" i="2"/>
  <c r="K438" i="2" s="1"/>
  <c r="J646" i="2"/>
  <c r="K646" i="2" s="1"/>
  <c r="J433" i="2"/>
  <c r="K433" i="2" s="1"/>
  <c r="J408" i="2"/>
  <c r="K408" i="2" s="1"/>
  <c r="J487" i="2"/>
  <c r="K487" i="2" s="1"/>
  <c r="J202" i="2"/>
  <c r="K202" i="2" s="1"/>
  <c r="J198" i="2"/>
  <c r="K198" i="2" s="1"/>
  <c r="J66" i="2"/>
  <c r="K66" i="2" s="1"/>
  <c r="J3" i="2"/>
  <c r="K3" i="2" s="1"/>
  <c r="J665" i="2"/>
  <c r="K665" i="2" s="1"/>
  <c r="J73" i="2"/>
  <c r="K73" i="2" s="1"/>
  <c r="J133" i="2"/>
  <c r="K133" i="2" s="1"/>
  <c r="J6" i="2"/>
  <c r="K6" i="2" s="1"/>
  <c r="J889" i="2"/>
  <c r="K889" i="2" s="1"/>
  <c r="J821" i="2"/>
  <c r="K821" i="2" s="1"/>
  <c r="J714" i="2"/>
  <c r="K714" i="2" s="1"/>
  <c r="J148" i="2"/>
  <c r="K148" i="2" s="1"/>
  <c r="J663" i="2"/>
  <c r="K663" i="2" s="1"/>
  <c r="J643" i="2"/>
  <c r="K643" i="2" s="1"/>
  <c r="J711" i="2"/>
  <c r="K711" i="2" s="1"/>
  <c r="J324" i="2"/>
  <c r="K324" i="2" s="1"/>
  <c r="J34" i="2"/>
  <c r="K34" i="2" s="1"/>
  <c r="J39" i="2"/>
  <c r="K39" i="2" s="1"/>
  <c r="J1044" i="2"/>
  <c r="K1044" i="2" s="1"/>
  <c r="J472" i="2"/>
  <c r="K472" i="2" s="1"/>
  <c r="J328" i="2"/>
  <c r="K328" i="2" s="1"/>
  <c r="J403" i="2"/>
  <c r="K403" i="2" s="1"/>
  <c r="J326" i="2"/>
  <c r="K326" i="2" s="1"/>
  <c r="J469" i="2"/>
  <c r="K469" i="2" s="1"/>
  <c r="J332" i="2"/>
  <c r="K332" i="2" s="1"/>
  <c r="J1042" i="2"/>
  <c r="K1042" i="2" s="1"/>
  <c r="J1030" i="2"/>
  <c r="K1030" i="2" s="1"/>
  <c r="J1034" i="2"/>
  <c r="K1034" i="2" s="1"/>
  <c r="J1036" i="2"/>
  <c r="K1036" i="2" s="1"/>
  <c r="J122" i="2"/>
  <c r="K122" i="2" s="1"/>
  <c r="J977" i="2"/>
  <c r="K977" i="2" s="1"/>
  <c r="J119" i="2"/>
  <c r="K119" i="2" s="1"/>
  <c r="J887" i="2"/>
  <c r="K887" i="2" s="1"/>
  <c r="J978" i="2"/>
  <c r="K978" i="2" s="1"/>
  <c r="J308" i="2"/>
  <c r="K308" i="2" s="1"/>
  <c r="J310" i="2"/>
  <c r="K310" i="2" s="1"/>
  <c r="J313" i="2"/>
  <c r="K313" i="2" s="1"/>
  <c r="J400" i="2"/>
  <c r="K400" i="2" s="1"/>
  <c r="J640" i="2"/>
  <c r="K640" i="2" s="1"/>
  <c r="J322" i="2"/>
  <c r="K322" i="2" s="1"/>
  <c r="J319" i="2"/>
  <c r="K319" i="2" s="1"/>
  <c r="J963" i="2"/>
  <c r="K963" i="2" s="1"/>
  <c r="J159" i="2"/>
  <c r="K159" i="2" s="1"/>
  <c r="J402" i="2"/>
  <c r="K402" i="2" s="1"/>
  <c r="J1008" i="2"/>
  <c r="K1008" i="2" s="1"/>
  <c r="J930" i="2"/>
  <c r="K930" i="2" s="1"/>
  <c r="J1016" i="2"/>
  <c r="K1016" i="2" s="1"/>
  <c r="J985" i="2"/>
  <c r="K985" i="2" s="1"/>
  <c r="J155" i="2"/>
  <c r="K155" i="2" s="1"/>
  <c r="J114" i="2"/>
  <c r="K114" i="2" s="1"/>
  <c r="J397" i="2"/>
  <c r="K397" i="2" s="1"/>
  <c r="J32" i="2"/>
  <c r="K32" i="2" s="1"/>
  <c r="J89" i="2"/>
  <c r="K89" i="2" s="1"/>
  <c r="J307" i="2"/>
  <c r="K307" i="2" s="1"/>
  <c r="J707" i="2"/>
  <c r="K707" i="2" s="1"/>
  <c r="J304" i="2"/>
  <c r="K304" i="2" s="1"/>
  <c r="J63" i="2"/>
  <c r="K63" i="2" s="1"/>
  <c r="J302" i="2"/>
  <c r="K302" i="2" s="1"/>
  <c r="J459" i="2"/>
  <c r="K459" i="2" s="1"/>
  <c r="J463" i="2"/>
  <c r="K463" i="2" s="1"/>
  <c r="J77" i="2"/>
  <c r="K77" i="2" s="1"/>
  <c r="J16" i="2"/>
  <c r="K16" i="2" s="1"/>
  <c r="J11" i="2"/>
  <c r="K11" i="2" s="1"/>
  <c r="J1023" i="2"/>
  <c r="K1023" i="2" s="1"/>
  <c r="J299" i="2"/>
  <c r="K299" i="2" s="1"/>
  <c r="J70" i="2"/>
  <c r="K70" i="2" s="1"/>
  <c r="J60" i="2"/>
  <c r="K60" i="2" s="1"/>
  <c r="J369" i="2"/>
  <c r="K369" i="2" s="1"/>
  <c r="J609" i="2"/>
  <c r="K609" i="2" s="1"/>
  <c r="J694" i="2"/>
  <c r="K694" i="2" s="1"/>
  <c r="J294" i="2"/>
  <c r="K294" i="2" s="1"/>
  <c r="J394" i="2"/>
  <c r="K394" i="2" s="1"/>
  <c r="J697" i="2"/>
  <c r="K697" i="2" s="1"/>
  <c r="J391" i="2"/>
  <c r="K391" i="2" s="1"/>
  <c r="J389" i="2"/>
  <c r="K389" i="2" s="1"/>
  <c r="J660" i="2"/>
  <c r="K660" i="2" s="1"/>
  <c r="J385" i="2"/>
  <c r="K385" i="2" s="1"/>
  <c r="J21" i="2"/>
  <c r="K21" i="2" s="1"/>
  <c r="J143" i="2"/>
  <c r="K143" i="2" s="1"/>
  <c r="J289" i="2"/>
  <c r="K289" i="2" s="1"/>
  <c r="J1020" i="2"/>
  <c r="K1020" i="2" s="1"/>
  <c r="J693" i="2"/>
  <c r="K693" i="2" s="1"/>
  <c r="J687" i="2"/>
  <c r="K687" i="2" s="1"/>
  <c r="J814" i="2"/>
  <c r="K814" i="2" s="1"/>
  <c r="J813" i="2"/>
  <c r="K813" i="2" s="1"/>
  <c r="J287" i="2"/>
  <c r="K287" i="2" s="1"/>
  <c r="J815" i="2"/>
  <c r="K815" i="2" s="1"/>
  <c r="J709" i="2"/>
  <c r="K709" i="2" s="1"/>
  <c r="J453" i="2"/>
  <c r="K453" i="2" s="1"/>
  <c r="J451" i="2"/>
  <c r="K451" i="2" s="1"/>
  <c r="J631" i="2"/>
  <c r="K631" i="2" s="1"/>
  <c r="J280" i="2"/>
  <c r="K280" i="2" s="1"/>
  <c r="J628" i="2"/>
  <c r="K628" i="2" s="1"/>
  <c r="J381" i="2"/>
  <c r="K381" i="2" s="1"/>
  <c r="J278" i="2"/>
  <c r="K278" i="2" s="1"/>
  <c r="J175" i="2"/>
  <c r="K175" i="2" s="1"/>
  <c r="J811" i="2"/>
  <c r="K811" i="2" s="1"/>
  <c r="J87" i="2"/>
  <c r="K87" i="2" s="1"/>
  <c r="J86" i="2"/>
  <c r="K86" i="2" s="1"/>
  <c r="J883" i="2"/>
  <c r="K883" i="2" s="1"/>
  <c r="J881" i="2"/>
  <c r="K881" i="2" s="1"/>
  <c r="J885" i="2"/>
  <c r="K885" i="2" s="1"/>
  <c r="J810" i="2"/>
  <c r="K810" i="2" s="1"/>
  <c r="J277" i="2"/>
  <c r="K277" i="2" s="1"/>
  <c r="J174" i="2"/>
  <c r="K174" i="2" s="1"/>
  <c r="J284" i="2"/>
  <c r="K284" i="2" s="1"/>
  <c r="J629" i="2"/>
  <c r="K629" i="2" s="1"/>
  <c r="J281" i="2"/>
  <c r="K281" i="2" s="1"/>
  <c r="J265" i="2"/>
  <c r="K265" i="2" s="1"/>
  <c r="J454" i="2"/>
  <c r="K454" i="2" s="1"/>
  <c r="J682" i="2"/>
  <c r="K682" i="2" s="1"/>
  <c r="J817" i="2"/>
  <c r="K817" i="2" s="1"/>
  <c r="J286" i="2"/>
  <c r="K286" i="2" s="1"/>
  <c r="J689" i="2"/>
  <c r="K689" i="2" s="1"/>
  <c r="J692" i="2"/>
  <c r="K692" i="2" s="1"/>
  <c r="J1018" i="2"/>
  <c r="K1018" i="2" s="1"/>
  <c r="J886" i="2"/>
  <c r="K886" i="2" s="1"/>
  <c r="J23" i="2"/>
  <c r="K23" i="2" s="1"/>
  <c r="J386" i="2"/>
  <c r="K386" i="2" s="1"/>
  <c r="J387" i="2"/>
  <c r="K387" i="2" s="1"/>
  <c r="J390" i="2"/>
  <c r="K390" i="2" s="1"/>
  <c r="J698" i="2"/>
  <c r="K698" i="2" s="1"/>
  <c r="J292" i="2"/>
  <c r="K292" i="2" s="1"/>
  <c r="J634" i="2"/>
  <c r="K634" i="2" s="1"/>
  <c r="J395" i="2"/>
  <c r="K395" i="2" s="1"/>
  <c r="J577" i="2"/>
  <c r="K577" i="2" s="1"/>
  <c r="J587" i="2"/>
  <c r="K587" i="2" s="1"/>
  <c r="J298" i="2"/>
  <c r="K298" i="2" s="1"/>
  <c r="J10" i="2"/>
  <c r="K10" i="2" s="1"/>
  <c r="J15" i="2"/>
  <c r="K15" i="2" s="1"/>
  <c r="J78" i="2"/>
  <c r="K78" i="2" s="1"/>
  <c r="J235" i="2"/>
  <c r="K235" i="2" s="1"/>
  <c r="J306" i="2"/>
  <c r="K306" i="2" s="1"/>
  <c r="J708" i="2"/>
  <c r="K708" i="2" s="1"/>
  <c r="J705" i="2"/>
  <c r="K705" i="2" s="1"/>
  <c r="J178" i="2"/>
  <c r="K178" i="2" s="1"/>
  <c r="J90" i="2"/>
  <c r="K90" i="2" s="1"/>
  <c r="J91" i="2"/>
  <c r="K91" i="2" s="1"/>
  <c r="J94" i="2"/>
  <c r="K94" i="2" s="1"/>
  <c r="J156" i="2"/>
  <c r="K156" i="2" s="1"/>
  <c r="J936" i="2"/>
  <c r="K936" i="2" s="1"/>
  <c r="J161" i="2"/>
  <c r="K161" i="2" s="1"/>
  <c r="J980" i="2"/>
  <c r="K980" i="2" s="1"/>
  <c r="J1017" i="2"/>
  <c r="K1017" i="2" s="1"/>
  <c r="J1013" i="2"/>
  <c r="K1013" i="2" s="1"/>
  <c r="J320" i="2"/>
  <c r="K320" i="2" s="1"/>
  <c r="J965" i="2"/>
  <c r="K965" i="2" s="1"/>
  <c r="J1010" i="2"/>
  <c r="K1010" i="2" s="1"/>
  <c r="J314" i="2"/>
  <c r="K314" i="2" s="1"/>
  <c r="J398" i="2"/>
  <c r="K398" i="2" s="1"/>
  <c r="J641" i="2"/>
  <c r="K641" i="2" s="1"/>
  <c r="J1026" i="2"/>
  <c r="K1026" i="2" s="1"/>
  <c r="J638" i="2"/>
  <c r="K638" i="2" s="1"/>
  <c r="J121" i="2"/>
  <c r="K121" i="2" s="1"/>
  <c r="J325" i="2"/>
  <c r="K325" i="2" s="1"/>
  <c r="J1032" i="2"/>
  <c r="K1032" i="2" s="1"/>
  <c r="J135" i="2"/>
  <c r="K135" i="2" s="1"/>
  <c r="J81" i="2"/>
  <c r="K81" i="2" s="1"/>
  <c r="J1045" i="2"/>
  <c r="K1045" i="2" s="1"/>
  <c r="J1041" i="2"/>
  <c r="K1041" i="2" s="1"/>
  <c r="J329" i="2"/>
  <c r="K329" i="2" s="1"/>
  <c r="J338" i="2"/>
  <c r="K338" i="2" s="1"/>
  <c r="J38" i="2"/>
  <c r="K38" i="2" s="1"/>
  <c r="J35" i="2"/>
  <c r="K35" i="2" s="1"/>
  <c r="J990" i="2"/>
  <c r="K990" i="2" s="1"/>
  <c r="J333" i="2"/>
  <c r="K333" i="2" s="1"/>
  <c r="J323" i="2"/>
  <c r="K323" i="2" s="1"/>
  <c r="J910" i="2"/>
  <c r="K910" i="2" s="1"/>
  <c r="J717" i="2"/>
  <c r="K717" i="2" s="1"/>
  <c r="J136" i="2"/>
  <c r="K136" i="2" s="1"/>
  <c r="J132" i="2"/>
  <c r="K132" i="2" s="1"/>
  <c r="J74" i="2"/>
  <c r="K74" i="2" s="1"/>
  <c r="J718" i="2"/>
  <c r="K718" i="2" s="1"/>
  <c r="J43" i="2"/>
  <c r="K43" i="2" s="1"/>
  <c r="J139" i="2"/>
  <c r="K139" i="2" s="1"/>
  <c r="J347" i="2"/>
  <c r="K347" i="2" s="1"/>
  <c r="J568" i="2"/>
  <c r="K568" i="2" s="1"/>
  <c r="J432" i="2"/>
  <c r="K432" i="2" s="1"/>
  <c r="J435" i="2"/>
  <c r="K435" i="2" s="1"/>
  <c r="J439" i="2"/>
  <c r="K439" i="2" s="1"/>
  <c r="J442" i="2"/>
  <c r="K442" i="2" s="1"/>
  <c r="J477" i="2"/>
  <c r="K477" i="2" s="1"/>
  <c r="J826" i="2"/>
  <c r="K826" i="2" s="1"/>
  <c r="J150" i="2"/>
  <c r="K150" i="2" s="1"/>
  <c r="J351" i="2"/>
  <c r="K351" i="2" s="1"/>
  <c r="J991" i="2"/>
  <c r="K991" i="2" s="1"/>
  <c r="J144" i="2"/>
  <c r="K144" i="2" s="1"/>
  <c r="J166" i="2"/>
  <c r="K166" i="2" s="1"/>
  <c r="J46" i="2"/>
  <c r="K46" i="2" s="1"/>
  <c r="J45" i="2"/>
  <c r="K45" i="2" s="1"/>
  <c r="J359" i="2"/>
  <c r="K359" i="2" s="1"/>
  <c r="J238" i="2"/>
  <c r="K238" i="2" s="1"/>
  <c r="J725" i="2"/>
  <c r="K725" i="2" s="1"/>
  <c r="J246" i="2"/>
  <c r="K246" i="2" s="1"/>
  <c r="J417" i="2"/>
  <c r="K417" i="2" s="1"/>
  <c r="J419" i="2"/>
  <c r="K419" i="2" s="1"/>
  <c r="J361" i="2"/>
  <c r="K361" i="2" s="1"/>
  <c r="J48" i="2"/>
  <c r="K48" i="2" s="1"/>
  <c r="J500" i="2"/>
  <c r="K500" i="2" s="1"/>
  <c r="J622" i="2"/>
  <c r="K622" i="2" s="1"/>
  <c r="J270" i="2"/>
  <c r="K270" i="2" s="1"/>
  <c r="J599" i="2"/>
  <c r="K599" i="2" s="1"/>
  <c r="J125" i="2"/>
  <c r="K125" i="2" s="1"/>
  <c r="J429" i="2"/>
  <c r="K429" i="2" s="1"/>
  <c r="J507" i="2"/>
  <c r="K507" i="2" s="1"/>
  <c r="J430" i="2"/>
  <c r="K430" i="2" s="1"/>
  <c r="J509" i="2"/>
  <c r="K509" i="2" s="1"/>
  <c r="J105" i="2"/>
  <c r="K105" i="2" s="1"/>
  <c r="J50" i="2"/>
  <c r="K50" i="2" s="1"/>
  <c r="J671" i="2"/>
  <c r="K671" i="2" s="1"/>
  <c r="J208" i="2"/>
  <c r="K208" i="2" s="1"/>
  <c r="J984" i="2"/>
  <c r="K984" i="2" s="1"/>
  <c r="J1001" i="2"/>
  <c r="K1001" i="2" s="1"/>
  <c r="J672" i="2"/>
  <c r="K672" i="2" s="1"/>
  <c r="J1037" i="2"/>
  <c r="K1037" i="2" s="1"/>
  <c r="J651" i="2"/>
  <c r="K651" i="2" s="1"/>
  <c r="J519" i="2"/>
  <c r="K519" i="2" s="1"/>
  <c r="J522" i="2"/>
  <c r="K522" i="2" s="1"/>
  <c r="J624" i="2"/>
  <c r="K624" i="2" s="1"/>
  <c r="J1078" i="2"/>
  <c r="K1078" i="2" s="1"/>
  <c r="J572" i="2"/>
  <c r="K572" i="2" s="1"/>
  <c r="J737" i="2"/>
  <c r="K737" i="2" s="1"/>
  <c r="J743" i="2"/>
  <c r="K743" i="2" s="1"/>
  <c r="J762" i="2"/>
  <c r="K762" i="2" s="1"/>
  <c r="J788" i="2"/>
  <c r="K788" i="2" s="1"/>
  <c r="J856" i="2"/>
  <c r="K856" i="2" s="1"/>
  <c r="J595" i="2"/>
  <c r="K595" i="2" s="1"/>
  <c r="J797" i="2"/>
  <c r="K797" i="2" s="1"/>
  <c r="K2" i="2"/>
  <c r="J110" i="2"/>
  <c r="K110" i="2" s="1"/>
  <c r="J85" i="2"/>
  <c r="K85" i="2" s="1"/>
  <c r="J377" i="2"/>
  <c r="K377" i="2" s="1"/>
  <c r="J1067" i="2"/>
  <c r="K1067" i="2" s="1"/>
  <c r="J276" i="2"/>
  <c r="K276" i="2" s="1"/>
  <c r="J678" i="2"/>
  <c r="K678" i="2" s="1"/>
  <c r="J285" i="2"/>
  <c r="K285" i="2" s="1"/>
  <c r="J630" i="2"/>
  <c r="K630" i="2" s="1"/>
  <c r="J681" i="2"/>
  <c r="K681" i="2" s="1"/>
  <c r="J455" i="2"/>
  <c r="K455" i="2" s="1"/>
  <c r="J466" i="2"/>
  <c r="K466" i="2" s="1"/>
  <c r="J686" i="2"/>
  <c r="K686" i="2" s="1"/>
  <c r="J690" i="2"/>
  <c r="K690" i="2" s="1"/>
  <c r="J685" i="2"/>
  <c r="K685" i="2" s="1"/>
  <c r="J812" i="2"/>
  <c r="K812" i="2" s="1"/>
  <c r="J1019" i="2"/>
  <c r="K1019" i="2" s="1"/>
  <c r="J142" i="2"/>
  <c r="K142" i="2" s="1"/>
  <c r="J24" i="2"/>
  <c r="K24" i="2" s="1"/>
  <c r="J28" i="2"/>
  <c r="K28" i="2" s="1"/>
  <c r="J388" i="2"/>
  <c r="K388" i="2" s="1"/>
  <c r="J392" i="2"/>
  <c r="K392" i="2" s="1"/>
  <c r="J633" i="2"/>
  <c r="K633" i="2" s="1"/>
  <c r="J293" i="2"/>
  <c r="K293" i="2" s="1"/>
  <c r="J635" i="2"/>
  <c r="K635" i="2" s="1"/>
  <c r="J234" i="2"/>
  <c r="K234" i="2" s="1"/>
  <c r="J147" i="2"/>
  <c r="K147" i="2" s="1"/>
  <c r="J586" i="2"/>
  <c r="K586" i="2" s="1"/>
  <c r="J82" i="2"/>
  <c r="K82" i="2" s="1"/>
  <c r="J123" i="2"/>
  <c r="K123" i="2" s="1"/>
  <c r="J17" i="2"/>
  <c r="K17" i="2" s="1"/>
  <c r="J80" i="2"/>
  <c r="K80" i="2" s="1"/>
  <c r="J460" i="2"/>
  <c r="K460" i="2" s="1"/>
  <c r="J300" i="2"/>
  <c r="K300" i="2" s="1"/>
  <c r="J305" i="2"/>
  <c r="K305" i="2" s="1"/>
  <c r="J706" i="2"/>
  <c r="K706" i="2" s="1"/>
  <c r="J700" i="2"/>
  <c r="K700" i="2" s="1"/>
  <c r="J661" i="2"/>
  <c r="K661" i="2" s="1"/>
  <c r="J92" i="2"/>
  <c r="K92" i="2" s="1"/>
  <c r="J115" i="2"/>
  <c r="K115" i="2" s="1"/>
  <c r="J157" i="2"/>
  <c r="K157" i="2" s="1"/>
  <c r="J1015" i="2"/>
  <c r="K1015" i="2" s="1"/>
  <c r="J933" i="2"/>
  <c r="K933" i="2" s="1"/>
  <c r="J1014" i="2"/>
  <c r="K1014" i="2" s="1"/>
  <c r="J968" i="2"/>
  <c r="K968" i="2" s="1"/>
  <c r="J987" i="2"/>
  <c r="K987" i="2" s="1"/>
  <c r="J966" i="2"/>
  <c r="K966" i="2" s="1"/>
  <c r="J318" i="2"/>
  <c r="K318" i="2" s="1"/>
  <c r="J401" i="2"/>
  <c r="K401" i="2" s="1"/>
  <c r="J315" i="2"/>
  <c r="K315" i="2" s="1"/>
  <c r="J399" i="2"/>
  <c r="K399" i="2" s="1"/>
  <c r="J979" i="2"/>
  <c r="K979" i="2" s="1"/>
  <c r="J961" i="2"/>
  <c r="K961" i="2" s="1"/>
  <c r="J937" i="2"/>
  <c r="K937" i="2" s="1"/>
  <c r="J124" i="2"/>
  <c r="K124" i="2" s="1"/>
  <c r="J120" i="2"/>
  <c r="K120" i="2" s="1"/>
  <c r="J1029" i="2"/>
  <c r="K1029" i="2" s="1"/>
  <c r="J1046" i="2"/>
  <c r="K1046" i="2" s="1"/>
  <c r="J468" i="2"/>
  <c r="K468" i="2" s="1"/>
  <c r="J710" i="2"/>
  <c r="K710" i="2" s="1"/>
  <c r="J712" i="2"/>
  <c r="K712" i="2" s="1"/>
  <c r="J42" i="2"/>
  <c r="K42" i="2" s="1"/>
  <c r="J41" i="2"/>
  <c r="K41" i="2" s="1"/>
  <c r="J330" i="2"/>
  <c r="K330" i="2" s="1"/>
  <c r="J36" i="2"/>
  <c r="K36" i="2" s="1"/>
  <c r="J644" i="2"/>
  <c r="K644" i="2" s="1"/>
  <c r="J335" i="2"/>
  <c r="K335" i="2" s="1"/>
  <c r="J189" i="2"/>
  <c r="K189" i="2" s="1"/>
  <c r="J713" i="2"/>
  <c r="K713" i="2" s="1"/>
  <c r="J127" i="2"/>
  <c r="K127" i="2" s="1"/>
  <c r="J456" i="2"/>
  <c r="K456" i="2" s="1"/>
  <c r="J457" i="2"/>
  <c r="K457" i="2" s="1"/>
  <c r="J72" i="2"/>
  <c r="K72" i="2" s="1"/>
  <c r="J483" i="2"/>
  <c r="K483" i="2" s="1"/>
  <c r="J65" i="2"/>
  <c r="K65" i="2" s="1"/>
  <c r="J199" i="2"/>
  <c r="K199" i="2" s="1"/>
  <c r="J485" i="2"/>
  <c r="K485" i="2" s="1"/>
  <c r="J348" i="2"/>
  <c r="K348" i="2" s="1"/>
  <c r="J570" i="2"/>
  <c r="K570" i="2" s="1"/>
  <c r="J436" i="2"/>
  <c r="K436" i="2" s="1"/>
  <c r="J440" i="2"/>
  <c r="K440" i="2" s="1"/>
  <c r="J444" i="2"/>
  <c r="K444" i="2" s="1"/>
  <c r="J478" i="2"/>
  <c r="K478" i="2" s="1"/>
  <c r="J824" i="2"/>
  <c r="K824" i="2" s="1"/>
  <c r="J411" i="2"/>
  <c r="K411" i="2" s="1"/>
  <c r="J610" i="2"/>
  <c r="K610" i="2" s="1"/>
  <c r="J353" i="2"/>
  <c r="K353" i="2" s="1"/>
  <c r="J162" i="2"/>
  <c r="K162" i="2" s="1"/>
  <c r="J354" i="2"/>
  <c r="K354" i="2" s="1"/>
  <c r="J412" i="2"/>
  <c r="K412" i="2" s="1"/>
  <c r="J183" i="2"/>
  <c r="K183" i="2" s="1"/>
  <c r="J358" i="2"/>
  <c r="K358" i="2" s="1"/>
  <c r="J188" i="2"/>
  <c r="K188" i="2" s="1"/>
  <c r="J242" i="2"/>
  <c r="K242" i="2" s="1"/>
  <c r="J248" i="2"/>
  <c r="K248" i="2" s="1"/>
  <c r="J418" i="2"/>
  <c r="K418" i="2" s="1"/>
  <c r="J297" i="2"/>
  <c r="K297" i="2" s="1"/>
  <c r="J260" i="2"/>
  <c r="K260" i="2" s="1"/>
  <c r="J497" i="2"/>
  <c r="K497" i="2" s="1"/>
  <c r="J495" i="2"/>
  <c r="K495" i="2" s="1"/>
  <c r="J618" i="2"/>
  <c r="K618" i="2" s="1"/>
  <c r="J339" i="2"/>
  <c r="K339" i="2" s="1"/>
  <c r="J341" i="2"/>
  <c r="K341" i="2" s="1"/>
  <c r="J465" i="2"/>
  <c r="K465" i="2" s="1"/>
  <c r="J9" i="2"/>
  <c r="K9" i="2" s="1"/>
  <c r="J425" i="2"/>
  <c r="K425" i="2" s="1"/>
  <c r="J749" i="2"/>
  <c r="K749" i="2" s="1"/>
  <c r="J101" i="2"/>
  <c r="K101" i="2" s="1"/>
  <c r="J367" i="2"/>
  <c r="K367" i="2" s="1"/>
  <c r="J407" i="2"/>
  <c r="K407" i="2" s="1"/>
  <c r="J210" i="2"/>
  <c r="K210" i="2" s="1"/>
  <c r="J204" i="2"/>
  <c r="K204" i="2" s="1"/>
  <c r="J1004" i="2"/>
  <c r="K1004" i="2" s="1"/>
  <c r="J674" i="2"/>
  <c r="K674" i="2" s="1"/>
  <c r="J1003" i="2"/>
  <c r="K1003" i="2" s="1"/>
  <c r="J892" i="2"/>
  <c r="K892" i="2" s="1"/>
  <c r="J518" i="2"/>
  <c r="K518" i="2" s="1"/>
  <c r="J1038" i="2"/>
  <c r="K1038" i="2" s="1"/>
  <c r="J508" i="2"/>
  <c r="K508" i="2" s="1"/>
  <c r="J652" i="2"/>
  <c r="K652" i="2" s="1"/>
  <c r="J528" i="2"/>
  <c r="K528" i="2" s="1"/>
  <c r="J606" i="2"/>
  <c r="K606" i="2" s="1"/>
  <c r="J738" i="2"/>
  <c r="K738" i="2" s="1"/>
  <c r="J745" i="2"/>
  <c r="K745" i="2" s="1"/>
  <c r="J765" i="2"/>
  <c r="K765" i="2" s="1"/>
  <c r="J837" i="2"/>
  <c r="K837" i="2" s="1"/>
  <c r="J554" i="2"/>
  <c r="K554" i="2" s="1"/>
  <c r="J801" i="2"/>
  <c r="K801" i="2" s="1"/>
  <c r="J225" i="2"/>
  <c r="K225" i="2" s="1"/>
  <c r="J872" i="2"/>
  <c r="K872" i="2" s="1"/>
  <c r="J792" i="2"/>
  <c r="K792" i="2" s="1"/>
  <c r="J271" i="2"/>
  <c r="K271" i="2" s="1"/>
  <c r="E14" i="3"/>
  <c r="J748" i="2"/>
  <c r="K748" i="2" s="1"/>
  <c r="J753" i="2"/>
  <c r="K753" i="2" s="1"/>
  <c r="J1077" i="2"/>
  <c r="K1077" i="2" s="1"/>
  <c r="J760" i="2"/>
  <c r="K760" i="2" s="1"/>
  <c r="J763" i="2"/>
  <c r="K763" i="2" s="1"/>
  <c r="J768" i="2"/>
  <c r="K768" i="2" s="1"/>
  <c r="J772" i="2"/>
  <c r="K772" i="2" s="1"/>
  <c r="J777" i="2"/>
  <c r="K777" i="2" s="1"/>
  <c r="J780" i="2"/>
  <c r="K780" i="2" s="1"/>
  <c r="J786" i="2"/>
  <c r="K786" i="2" s="1"/>
  <c r="J790" i="2"/>
  <c r="K790" i="2" s="1"/>
  <c r="J604" i="2"/>
  <c r="K604" i="2" s="1"/>
  <c r="J838" i="2"/>
  <c r="K838" i="2" s="1"/>
  <c r="J843" i="2"/>
  <c r="K843" i="2" s="1"/>
  <c r="J846" i="2"/>
  <c r="K846" i="2" s="1"/>
  <c r="J851" i="2"/>
  <c r="K851" i="2" s="1"/>
  <c r="J854" i="2"/>
  <c r="K854" i="2" s="1"/>
  <c r="J859" i="2"/>
  <c r="K859" i="2" s="1"/>
  <c r="J862" i="2"/>
  <c r="K862" i="2" s="1"/>
  <c r="J552" i="2"/>
  <c r="K552" i="2" s="1"/>
  <c r="J555" i="2"/>
  <c r="K555" i="2" s="1"/>
  <c r="J574" i="2"/>
  <c r="K574" i="2" s="1"/>
  <c r="J579" i="2"/>
  <c r="K579" i="2" s="1"/>
  <c r="J584" i="2"/>
  <c r="K584" i="2" s="1"/>
  <c r="J593" i="2"/>
  <c r="K593" i="2" s="1"/>
  <c r="J598" i="2"/>
  <c r="K598" i="2" s="1"/>
  <c r="J605" i="2"/>
  <c r="K605" i="2" s="1"/>
  <c r="J670" i="2"/>
  <c r="K670" i="2" s="1"/>
  <c r="J726" i="2"/>
  <c r="K726" i="2" s="1"/>
  <c r="J732" i="2"/>
  <c r="K732" i="2" s="1"/>
  <c r="J374" i="2"/>
  <c r="K374" i="2" s="1"/>
  <c r="J794" i="2"/>
  <c r="K794" i="2" s="1"/>
  <c r="J796" i="2"/>
  <c r="K796" i="2" s="1"/>
  <c r="J799" i="2"/>
  <c r="K799" i="2" s="1"/>
  <c r="J375" i="2"/>
  <c r="K375" i="2" s="1"/>
  <c r="J806" i="2"/>
  <c r="K806" i="2" s="1"/>
  <c r="J809" i="2"/>
  <c r="K809" i="2" s="1"/>
  <c r="J228" i="2"/>
  <c r="K228" i="2" s="1"/>
  <c r="J226" i="2"/>
  <c r="K226" i="2" s="1"/>
  <c r="J870" i="2"/>
  <c r="K870" i="2" s="1"/>
  <c r="J874" i="2"/>
  <c r="K874" i="2" s="1"/>
  <c r="J751" i="2"/>
  <c r="K751" i="2" s="1"/>
  <c r="J754" i="2"/>
  <c r="K754" i="2" s="1"/>
  <c r="J758" i="2"/>
  <c r="K758" i="2" s="1"/>
  <c r="J761" i="2"/>
  <c r="K761" i="2" s="1"/>
  <c r="J766" i="2"/>
  <c r="K766" i="2" s="1"/>
  <c r="J770" i="2"/>
  <c r="K770" i="2" s="1"/>
  <c r="J775" i="2"/>
  <c r="K775" i="2" s="1"/>
  <c r="J778" i="2"/>
  <c r="K778" i="2" s="1"/>
  <c r="J783" i="2"/>
  <c r="K783" i="2" s="1"/>
  <c r="J787" i="2"/>
  <c r="K787" i="2" s="1"/>
  <c r="J834" i="2"/>
  <c r="K834" i="2" s="1"/>
  <c r="J836" i="2"/>
  <c r="K836" i="2" s="1"/>
  <c r="J841" i="2"/>
  <c r="K841" i="2" s="1"/>
  <c r="J844" i="2"/>
  <c r="K844" i="2" s="1"/>
  <c r="J849" i="2"/>
  <c r="K849" i="2" s="1"/>
  <c r="J852" i="2"/>
  <c r="K852" i="2" s="1"/>
  <c r="J857" i="2"/>
  <c r="K857" i="2" s="1"/>
  <c r="J860" i="2"/>
  <c r="K860" i="2" s="1"/>
  <c r="J550" i="2"/>
  <c r="K550" i="2" s="1"/>
  <c r="J553" i="2"/>
  <c r="K553" i="2" s="1"/>
  <c r="J558" i="2"/>
  <c r="K558" i="2" s="1"/>
  <c r="J578" i="2"/>
  <c r="K578" i="2" s="1"/>
  <c r="J582" i="2"/>
  <c r="K582" i="2" s="1"/>
  <c r="J590" i="2"/>
  <c r="K590" i="2" s="1"/>
  <c r="J596" i="2"/>
  <c r="K596" i="2" s="1"/>
  <c r="J603" i="2"/>
  <c r="K603" i="2" s="1"/>
  <c r="J647" i="2"/>
  <c r="K647" i="2" s="1"/>
  <c r="J676" i="2"/>
  <c r="K676" i="2" s="1"/>
  <c r="J730" i="2"/>
  <c r="K730" i="2" s="1"/>
  <c r="J733" i="2"/>
  <c r="K733" i="2" s="1"/>
  <c r="J793" i="2"/>
  <c r="K793" i="2" s="1"/>
  <c r="J976" i="2"/>
  <c r="K976" i="2" s="1"/>
  <c r="J798" i="2"/>
  <c r="K798" i="2" s="1"/>
  <c r="J800" i="2"/>
  <c r="K800" i="2" s="1"/>
  <c r="J803" i="2"/>
  <c r="K803" i="2" s="1"/>
  <c r="J224" i="2"/>
  <c r="K224" i="2" s="1"/>
  <c r="J223" i="2"/>
  <c r="K223" i="2" s="1"/>
  <c r="J808" i="2"/>
  <c r="K808" i="2" s="1"/>
  <c r="J14" i="2"/>
  <c r="K14" i="2" s="1"/>
  <c r="J871" i="2"/>
  <c r="K871" i="2" s="1"/>
  <c r="J747" i="2"/>
  <c r="K747" i="2" s="1"/>
  <c r="J752" i="2"/>
  <c r="K752" i="2" s="1"/>
  <c r="J756" i="2"/>
  <c r="K756" i="2" s="1"/>
  <c r="J759" i="2"/>
  <c r="K759" i="2" s="1"/>
  <c r="J764" i="2"/>
  <c r="K764" i="2" s="1"/>
  <c r="J767" i="2"/>
  <c r="K767" i="2" s="1"/>
  <c r="J773" i="2"/>
  <c r="K773" i="2" s="1"/>
  <c r="J776" i="2"/>
  <c r="K776" i="2" s="1"/>
  <c r="J781" i="2"/>
  <c r="K781" i="2" s="1"/>
  <c r="J785" i="2"/>
  <c r="K785" i="2" s="1"/>
  <c r="J789" i="2"/>
  <c r="K789" i="2" s="1"/>
  <c r="J835" i="2"/>
  <c r="K835" i="2" s="1"/>
  <c r="J839" i="2"/>
  <c r="K839" i="2" s="1"/>
  <c r="J842" i="2"/>
  <c r="K842" i="2" s="1"/>
  <c r="J847" i="2"/>
  <c r="K847" i="2" s="1"/>
  <c r="J850" i="2"/>
  <c r="K850" i="2" s="1"/>
  <c r="J855" i="2"/>
  <c r="K855" i="2" s="1"/>
  <c r="J858" i="2"/>
  <c r="K858" i="2" s="1"/>
  <c r="J863" i="2"/>
  <c r="K863" i="2" s="1"/>
  <c r="J551" i="2"/>
  <c r="K551" i="2" s="1"/>
  <c r="J556" i="2"/>
  <c r="K556" i="2" s="1"/>
  <c r="J573" i="2"/>
  <c r="K573" i="2" s="1"/>
  <c r="J580" i="2"/>
  <c r="K580" i="2" s="1"/>
  <c r="J583" i="2"/>
  <c r="K583" i="2" s="1"/>
  <c r="J594" i="2"/>
  <c r="K594" i="2" s="1"/>
  <c r="J597" i="2"/>
  <c r="K597" i="2" s="1"/>
  <c r="J607" i="2"/>
  <c r="K607" i="2" s="1"/>
  <c r="J669" i="2"/>
  <c r="K669" i="2" s="1"/>
  <c r="J727" i="2"/>
  <c r="K727" i="2" s="1"/>
  <c r="J731" i="2"/>
  <c r="K731" i="2" s="1"/>
  <c r="J255" i="2"/>
  <c r="K255" i="2" s="1"/>
  <c r="J880" i="2"/>
  <c r="K880" i="2" s="1"/>
  <c r="J1065" i="2"/>
  <c r="K1065" i="2" s="1"/>
  <c r="J653" i="2"/>
  <c r="K653" i="2" s="1"/>
  <c r="J802" i="2"/>
  <c r="K802" i="2" s="1"/>
  <c r="J893" i="2"/>
  <c r="K893" i="2" s="1"/>
  <c r="J229" i="2"/>
  <c r="K229" i="2" s="1"/>
  <c r="J807" i="2"/>
  <c r="K807" i="2" s="1"/>
  <c r="J805" i="2"/>
  <c r="K805" i="2" s="1"/>
  <c r="J869" i="2"/>
  <c r="K869" i="2" s="1"/>
</calcChain>
</file>

<file path=xl/sharedStrings.xml><?xml version="1.0" encoding="utf-8"?>
<sst xmlns="http://schemas.openxmlformats.org/spreadsheetml/2006/main" count="24510" uniqueCount="4502">
  <si>
    <t>Country</t>
  </si>
  <si>
    <t>Issuer</t>
  </si>
  <si>
    <t>Title</t>
  </si>
  <si>
    <t>Year</t>
  </si>
  <si>
    <t>MM</t>
  </si>
  <si>
    <t>Private comment</t>
  </si>
  <si>
    <t>Tab</t>
  </si>
  <si>
    <t>Size</t>
  </si>
  <si>
    <t>Type</t>
  </si>
  <si>
    <t>D</t>
  </si>
  <si>
    <t>My Ref</t>
  </si>
  <si>
    <t>* Tokens *</t>
  </si>
  <si>
    <t>»</t>
  </si>
  <si>
    <t>2 Pfennig (Spiel-Münze Lauers)</t>
  </si>
  <si>
    <t>Bath C July 19</t>
  </si>
  <si>
    <t>Argentina</t>
  </si>
  <si>
    <t>2 Centavos</t>
  </si>
  <si>
    <t>Ebay July 19</t>
  </si>
  <si>
    <t>1 Centavo</t>
  </si>
  <si>
    <t>Norwich July 19</t>
  </si>
  <si>
    <t>20 Centavos</t>
  </si>
  <si>
    <t>50 Centavos</t>
  </si>
  <si>
    <t>Australia</t>
  </si>
  <si>
    <t>½ Penny - George V</t>
  </si>
  <si>
    <t>I</t>
  </si>
  <si>
    <t>Cape Town 18 B</t>
  </si>
  <si>
    <t>1 Penny - George V</t>
  </si>
  <si>
    <t>Cape Town 18 A</t>
  </si>
  <si>
    <t>1 Penny - George VI</t>
  </si>
  <si>
    <t>Ebay June 19</t>
  </si>
  <si>
    <t>1 Penny - George VI (without "IND:IMP")</t>
  </si>
  <si>
    <t>3 Pence - George V</t>
  </si>
  <si>
    <t>Stow-on-the-Wold June 19</t>
  </si>
  <si>
    <t>3 Pence - George VI (without "IND:IMP")</t>
  </si>
  <si>
    <t>3 Pence - Elizabeth II (1st portrait; with "F:D:")</t>
  </si>
  <si>
    <t>6 Pence - George V</t>
  </si>
  <si>
    <t>1 Shilling - George V</t>
  </si>
  <si>
    <t>Austria</t>
  </si>
  <si>
    <t>Austria - Habsburg</t>
  </si>
  <si>
    <t>1 Kreuzer - Franz Joseph I</t>
  </si>
  <si>
    <t>A</t>
  </si>
  <si>
    <t>5/10 Kreuzer - Franz Joseph I (small eagle)</t>
  </si>
  <si>
    <t>Ebay May 19</t>
  </si>
  <si>
    <t>10 Heller - Karl I</t>
  </si>
  <si>
    <t>20 Heller - Karl I</t>
  </si>
  <si>
    <t>1 Corona - Franz Joseph I</t>
  </si>
  <si>
    <t>2 Groschen</t>
  </si>
  <si>
    <t>1 Schilling</t>
  </si>
  <si>
    <t>Norwich April 19</t>
  </si>
  <si>
    <t>10 Groschen</t>
  </si>
  <si>
    <t>Kendal July 19</t>
  </si>
  <si>
    <t>2 Schilling</t>
  </si>
  <si>
    <t>5 Schilling (Copper-nickel)</t>
  </si>
  <si>
    <t>10 Schilling</t>
  </si>
  <si>
    <t>10 Heller - Franz Joseph I</t>
  </si>
  <si>
    <t>1 Groschen</t>
  </si>
  <si>
    <t>50 Groschen</t>
  </si>
  <si>
    <t>Bahamas, The</t>
  </si>
  <si>
    <t>5 Cents - Elizabeth II</t>
  </si>
  <si>
    <t>Bahrain</t>
  </si>
  <si>
    <t>10 Fils - Isa</t>
  </si>
  <si>
    <t>Norwich August 19</t>
  </si>
  <si>
    <t>Belgium</t>
  </si>
  <si>
    <t>1 Franc - Baudouin I (French text)</t>
  </si>
  <si>
    <t>Rose Cottage</t>
  </si>
  <si>
    <t>5 Francs - Baudouin I (Dutch text)</t>
  </si>
  <si>
    <t>20 Francs - Baudouin I (Dutch text)</t>
  </si>
  <si>
    <t>10 Francs - Baudouin I (French text)</t>
  </si>
  <si>
    <t>5 Centimes - Albert I (Dutch text)</t>
  </si>
  <si>
    <t>10 Centimes - Léopold II (Dutch text - Small date)</t>
  </si>
  <si>
    <t>25 Centimes - Léopold III (BELGIQUE-BELGIE)</t>
  </si>
  <si>
    <t>Belize</t>
  </si>
  <si>
    <t>British Honduras</t>
  </si>
  <si>
    <t>25 Cents - Elizabeth II (1st portrait)</t>
  </si>
  <si>
    <t>Brazil</t>
  </si>
  <si>
    <t>40 Réis - Pedro II</t>
  </si>
  <si>
    <t>2000 Réis (round type)</t>
  </si>
  <si>
    <t>500 Réis (Independence Centennial)</t>
  </si>
  <si>
    <t>Bulgaria</t>
  </si>
  <si>
    <t>5 Stotinki - Aleksandr I</t>
  </si>
  <si>
    <t>Canada</t>
  </si>
  <si>
    <t>1 Cent - Victoria</t>
  </si>
  <si>
    <t>H</t>
  </si>
  <si>
    <t>1 Cent - George V (with "DEI GRA")</t>
  </si>
  <si>
    <t>1 Cent - George V (small cent)</t>
  </si>
  <si>
    <t>1 Cent - George VI (with ET IND:IMP:)</t>
  </si>
  <si>
    <t>1 Cent - Elizabeth II (Confederation)</t>
  </si>
  <si>
    <t>1 Cent - Elizabeth II (2nd portrait, 12 sided)</t>
  </si>
  <si>
    <t>5 Cents - Edward VII</t>
  </si>
  <si>
    <t>5 Cents - George V (with DEI GRATIA)</t>
  </si>
  <si>
    <t>10 Cents - George V</t>
  </si>
  <si>
    <t>1 Cent - Elizabeth II (2nd portrait; heavy type)</t>
  </si>
  <si>
    <t>5 Cents - Elizabeth II (2nd portrait; cupronickel)</t>
  </si>
  <si>
    <t>10 Cents - Elizabeth II (2nd portrait)</t>
  </si>
  <si>
    <t>25 Cents - Elizabeth II (2nd portrait)</t>
  </si>
  <si>
    <t>5 Cents - George V</t>
  </si>
  <si>
    <t>10 Cents - George VI (with IND:IMP:)</t>
  </si>
  <si>
    <t>M</t>
  </si>
  <si>
    <t>Canadian provinces</t>
  </si>
  <si>
    <t>Hay-on-Wye June 19</t>
  </si>
  <si>
    <t>½ Penny - George IV</t>
  </si>
  <si>
    <t>1 Penny / 2 Sous (City Bank)</t>
  </si>
  <si>
    <t>Newfoundland</t>
  </si>
  <si>
    <t>10 Cents - Edward VII</t>
  </si>
  <si>
    <t>Ebay August 19</t>
  </si>
  <si>
    <t>China</t>
  </si>
  <si>
    <t>Hong Kong</t>
  </si>
  <si>
    <t>1 Cent - Edward VII</t>
  </si>
  <si>
    <t>Bath A May 19</t>
  </si>
  <si>
    <t>1 Cent - George V (large type)</t>
  </si>
  <si>
    <t>5 Cents - George VI</t>
  </si>
  <si>
    <t>50 Cents - George VI</t>
  </si>
  <si>
    <t>Czech Republic</t>
  </si>
  <si>
    <t>1 Koruna</t>
  </si>
  <si>
    <t>b</t>
  </si>
  <si>
    <t>Hall Farm House</t>
  </si>
  <si>
    <t>2 Koruny</t>
  </si>
  <si>
    <t>5 Korun</t>
  </si>
  <si>
    <t>20 Korun</t>
  </si>
  <si>
    <t>50 Korun</t>
  </si>
  <si>
    <t>10 Korun</t>
  </si>
  <si>
    <t>Budapest August 19</t>
  </si>
  <si>
    <t>Czechoslovakia</t>
  </si>
  <si>
    <t>50 Haléřů</t>
  </si>
  <si>
    <t>Denmark</t>
  </si>
  <si>
    <t>10 Øre - Margrethe II</t>
  </si>
  <si>
    <t>S♥B</t>
  </si>
  <si>
    <t>25 Øre - Frederik IX</t>
  </si>
  <si>
    <t>S♥S</t>
  </si>
  <si>
    <t>East Africa</t>
  </si>
  <si>
    <t>Egypt</t>
  </si>
  <si>
    <t>1/20 Qirsh - Mehmed V</t>
  </si>
  <si>
    <t>1/10 Qirsh - Mehmed V</t>
  </si>
  <si>
    <t>5 Para - Abdulmecid I</t>
  </si>
  <si>
    <t>١</t>
  </si>
  <si>
    <t>Istanbul 19 Date Unknown</t>
  </si>
  <si>
    <t>10 Para - Abdulaziz</t>
  </si>
  <si>
    <t>5/10 Qirsh - Abdul Hamid II</t>
  </si>
  <si>
    <t>1 Millieme - Farouk</t>
  </si>
  <si>
    <t>Bath C May 19</t>
  </si>
  <si>
    <t>5 Milliemes - Farouk</t>
  </si>
  <si>
    <t>10 Milliemes - Farouk</t>
  </si>
  <si>
    <t>1 Millieme - Fuad (left)</t>
  </si>
  <si>
    <t>5 Milliemes - Fuad (left)</t>
  </si>
  <si>
    <t>2 Qirsh - Farouk</t>
  </si>
  <si>
    <t>2 Milliemes  - Hussein Kamel</t>
  </si>
  <si>
    <t>5 Milliemes  - Hussein Kamel</t>
  </si>
  <si>
    <t>10 Milliemes  - Hussein Kamel</t>
  </si>
  <si>
    <t>10 Qirsh</t>
  </si>
  <si>
    <t>5 Qirsh</t>
  </si>
  <si>
    <t>Falkland Islands</t>
  </si>
  <si>
    <t>2 Pence - Elizabeth II (2nd portrait)</t>
  </si>
  <si>
    <t>5 Pence - Elizabeth II (2nd portrait; large type)</t>
  </si>
  <si>
    <t>Fiji</t>
  </si>
  <si>
    <t>6 Pence - Elizabeth II (1st portrait)</t>
  </si>
  <si>
    <t>1 Florin - Elizabeth II (1st portrait)</t>
  </si>
  <si>
    <t>Finland</t>
  </si>
  <si>
    <t>10 Penniä - Aleksandr II</t>
  </si>
  <si>
    <t>France</t>
  </si>
  <si>
    <t>France - Modern</t>
  </si>
  <si>
    <t>5 Centimes - Napoleon III</t>
  </si>
  <si>
    <t>Ebay April 19</t>
  </si>
  <si>
    <t>B</t>
  </si>
  <si>
    <t>BB</t>
  </si>
  <si>
    <t>Oxford June 19</t>
  </si>
  <si>
    <t>5 Centimes</t>
  </si>
  <si>
    <t>10 Centimes - Napoleon III</t>
  </si>
  <si>
    <t>W</t>
  </si>
  <si>
    <t>Ebay April 19 Date Unknown</t>
  </si>
  <si>
    <t>10 Centimes</t>
  </si>
  <si>
    <t>Oxfam June 19</t>
  </si>
  <si>
    <t>50 Centimes</t>
  </si>
  <si>
    <t>50 Centimes (Chambers of Commerce)</t>
  </si>
  <si>
    <t>1 Franc - Napoleon III</t>
  </si>
  <si>
    <t>1 Franc (Chambers of Commerce)</t>
  </si>
  <si>
    <t>1 Franc</t>
  </si>
  <si>
    <t>2 Francs - Napoleon III</t>
  </si>
  <si>
    <t>2 Francs</t>
  </si>
  <si>
    <t>5 Francs - Napoleon III</t>
  </si>
  <si>
    <t>5 Francs</t>
  </si>
  <si>
    <t>100 Francs</t>
  </si>
  <si>
    <t>5 Francs (signature "O. Roty")</t>
  </si>
  <si>
    <t>1 Franc (Vichy French State - light type)</t>
  </si>
  <si>
    <t>C</t>
  </si>
  <si>
    <t>1 Franc (light type)</t>
  </si>
  <si>
    <t>1 Franc - Graziani - Aluminium</t>
  </si>
  <si>
    <t>2 Francs (Vichy French State)</t>
  </si>
  <si>
    <t>10 Francs (Small Head)</t>
  </si>
  <si>
    <t>10 Francs</t>
  </si>
  <si>
    <t>20 Centimes</t>
  </si>
  <si>
    <t>1 Franc (Signature "O. Roty")</t>
  </si>
  <si>
    <t>10 Francs Mathieu</t>
  </si>
  <si>
    <t>German East Africa</t>
  </si>
  <si>
    <t>1 Heller - Wilhelm II</t>
  </si>
  <si>
    <t>J</t>
  </si>
  <si>
    <t>Germany</t>
  </si>
  <si>
    <t>Baden, Grand-duchy of</t>
  </si>
  <si>
    <t>1 Kreuzer - Leopold</t>
  </si>
  <si>
    <t>1 Kreuzer - Friedrich I</t>
  </si>
  <si>
    <t>Bavaria, Kingdom of</t>
  </si>
  <si>
    <t>5 Mark - Otto</t>
  </si>
  <si>
    <t>German Democratic Republic</t>
  </si>
  <si>
    <t>1 Pfennig</t>
  </si>
  <si>
    <t>5 Pfennig</t>
  </si>
  <si>
    <t>10 Pfennig</t>
  </si>
  <si>
    <t>20 Pfennig</t>
  </si>
  <si>
    <t>50 Pfennig</t>
  </si>
  <si>
    <t>1 Mark</t>
  </si>
  <si>
    <t>5 Mark (20 Years of GDR - Nickel-bronze)</t>
  </si>
  <si>
    <t>Germany - 1871-1948</t>
  </si>
  <si>
    <t>1 Pfennig - Wilhelm II (type 2 - small shield)</t>
  </si>
  <si>
    <t>2 Pfennig - Wilhelm I (type 1 - large shield)</t>
  </si>
  <si>
    <t>G</t>
  </si>
  <si>
    <t>2 Pfennig - Wilhelm II (type 2 - small shield)</t>
  </si>
  <si>
    <t>F</t>
  </si>
  <si>
    <t>Burford</t>
  </si>
  <si>
    <t>5 Pfennig - Wilhelm I (type 1 - large shield)</t>
  </si>
  <si>
    <t>5 Pfennig - Wilhelm II (type 2 - small shield)</t>
  </si>
  <si>
    <t>10 Pfennig - Wilhelm I (type 1 - large shield)</t>
  </si>
  <si>
    <t>1 Mark - Wilhelm II (type 2 - small shield)</t>
  </si>
  <si>
    <t>10 Pfennig - Wilhelm II (type 2 - small shield; without mintmarks)</t>
  </si>
  <si>
    <t>10 Rentenpfennig</t>
  </si>
  <si>
    <t>1 Reichspfennig</t>
  </si>
  <si>
    <t>5 Reichspfennig</t>
  </si>
  <si>
    <t>10 Reichspfennig</t>
  </si>
  <si>
    <t>50 Reichspfennig</t>
  </si>
  <si>
    <t>1 Reichsmark</t>
  </si>
  <si>
    <t>R</t>
  </si>
  <si>
    <t>Germany - Federal Republic</t>
  </si>
  <si>
    <t>1 Deutsche Mark</t>
  </si>
  <si>
    <t>2 Deutsche Mark (Max Planck)</t>
  </si>
  <si>
    <t>Prussia, Kingdom of</t>
  </si>
  <si>
    <t>1 Pfenning - Friedrich Wilhelm IV</t>
  </si>
  <si>
    <t>5 Mark - Wilhelm I</t>
  </si>
  <si>
    <t>Istanbul 19 Fake</t>
  </si>
  <si>
    <t>5 Mark - Wilhelm II</t>
  </si>
  <si>
    <t>3 Pfenninge - Wilhelm I</t>
  </si>
  <si>
    <t>GPR-04</t>
  </si>
  <si>
    <t>Gibraltar</t>
  </si>
  <si>
    <t>10 Pence - Elizabeth II (3rd portrait)</t>
  </si>
  <si>
    <t>AA</t>
  </si>
  <si>
    <t>Cardiff 14</t>
  </si>
  <si>
    <t>Greece</t>
  </si>
  <si>
    <t>5 Drachmes (new lettering)</t>
  </si>
  <si>
    <t>10 Drachmai (old lettering)</t>
  </si>
  <si>
    <t>20 Drachmes</t>
  </si>
  <si>
    <t>50 Drachmes</t>
  </si>
  <si>
    <t>Guernsey</t>
  </si>
  <si>
    <t>10 New Pence - Elizabeth II</t>
  </si>
  <si>
    <t>50 Pence - Elizabeth II</t>
  </si>
  <si>
    <t>Guyana</t>
  </si>
  <si>
    <t>Demerara and Essequibo</t>
  </si>
  <si>
    <t>1 Stiver - George III</t>
  </si>
  <si>
    <t>Hungary</t>
  </si>
  <si>
    <t>5 Forint</t>
  </si>
  <si>
    <t>BP</t>
  </si>
  <si>
    <t>10 Forint</t>
  </si>
  <si>
    <t>20 Forint</t>
  </si>
  <si>
    <t>50 Forint</t>
  </si>
  <si>
    <t>100 Forint</t>
  </si>
  <si>
    <t>200 Forint</t>
  </si>
  <si>
    <t>BP.</t>
  </si>
  <si>
    <t>India</t>
  </si>
  <si>
    <t>India - British</t>
  </si>
  <si>
    <t>5 Cash (1 Falus)</t>
  </si>
  <si>
    <t>1 Pie</t>
  </si>
  <si>
    <t>¼ Anna (Paisa)</t>
  </si>
  <si>
    <t>Ebay March 19</t>
  </si>
  <si>
    <t>1/12 Anna</t>
  </si>
  <si>
    <t>(b)</t>
  </si>
  <si>
    <t>(c)</t>
  </si>
  <si>
    <t>¼ Anna</t>
  </si>
  <si>
    <t>½ Anna</t>
  </si>
  <si>
    <t>1 Rupee - Victoria</t>
  </si>
  <si>
    <t>1/12 Anna - George V</t>
  </si>
  <si>
    <t>½ Pice - George V</t>
  </si>
  <si>
    <t>¼ Anna - Victoria ("VICTORIA EMPRESS")</t>
  </si>
  <si>
    <t>¼ Anna - Edward VII</t>
  </si>
  <si>
    <t>½ Anna - George VI</t>
  </si>
  <si>
    <t>-</t>
  </si>
  <si>
    <t>1 Anna - George VI (2nd portrait, large crown, low relief)</t>
  </si>
  <si>
    <t>•</t>
  </si>
  <si>
    <t>1 Anna - George VI (2nd portrait, small crown, low relief)</t>
  </si>
  <si>
    <t>2 Annas - George V</t>
  </si>
  <si>
    <t>2 Annas - George VI</t>
  </si>
  <si>
    <t>¼ Rupee - George VI</t>
  </si>
  <si>
    <t>♦</t>
  </si>
  <si>
    <t>½ Rupee - George VI</t>
  </si>
  <si>
    <t>B dot</t>
  </si>
  <si>
    <t>1 Rupee - Edward VII</t>
  </si>
  <si>
    <t>1 Rupee - George V</t>
  </si>
  <si>
    <t>1 Rupee - George VI</t>
  </si>
  <si>
    <t>¼ Rupee - Victoria</t>
  </si>
  <si>
    <t>C incuse</t>
  </si>
  <si>
    <t>Bath A July 19</t>
  </si>
  <si>
    <t>5 Rupees</t>
  </si>
  <si>
    <t>MMD</t>
  </si>
  <si>
    <t>1 Rupee</t>
  </si>
  <si>
    <t>°</t>
  </si>
  <si>
    <t>2 Annas - Edward VII</t>
  </si>
  <si>
    <t>1/12 Anna - Victoria</t>
  </si>
  <si>
    <t>1/12 Anna - Edward VII</t>
  </si>
  <si>
    <t>Indonesia</t>
  </si>
  <si>
    <t>Netherlands East Indies</t>
  </si>
  <si>
    <t>1 Duit (West Friesland)</t>
  </si>
  <si>
    <t>Iran</t>
  </si>
  <si>
    <t>1 Rial - Mohammad Rezā Pahlavī</t>
  </si>
  <si>
    <t>Iraq</t>
  </si>
  <si>
    <t>1 Fils - Ghazi I</t>
  </si>
  <si>
    <t>1 Dirham / 50 Fils - Ghazi I</t>
  </si>
  <si>
    <t>СПБ НI</t>
  </si>
  <si>
    <t>20 Fils - Ghazi I</t>
  </si>
  <si>
    <t>Ireland</t>
  </si>
  <si>
    <t>1 Farthing - George III (Type ".D:G.REX.")</t>
  </si>
  <si>
    <t>½ Penny - George III</t>
  </si>
  <si>
    <t>1 Penny - George IV</t>
  </si>
  <si>
    <t>30 Pence - James II (Gun Money Small Coinage)</t>
  </si>
  <si>
    <t>1 Feoirling</t>
  </si>
  <si>
    <t>½ Pingin</t>
  </si>
  <si>
    <t>1 Pingin</t>
  </si>
  <si>
    <t>3 Pingin / ½ Reul</t>
  </si>
  <si>
    <t>1 Flóirin / 2 Scilling</t>
  </si>
  <si>
    <t>½ Coróin / 2 Scilling 6 Pingin</t>
  </si>
  <si>
    <t>½ Penny</t>
  </si>
  <si>
    <t>1 Penny (non-magnetic)</t>
  </si>
  <si>
    <t>2 Pence (non-magnetic)</t>
  </si>
  <si>
    <t>5 Pence (small type)</t>
  </si>
  <si>
    <t>10 Pence (small type)</t>
  </si>
  <si>
    <t>6 Pingin / 1 Reul</t>
  </si>
  <si>
    <t>1 Scilling</t>
  </si>
  <si>
    <t>Israel</t>
  </si>
  <si>
    <t>British Palestine</t>
  </si>
  <si>
    <t>1 Mil</t>
  </si>
  <si>
    <t>2 Mils</t>
  </si>
  <si>
    <t>10 Pruta</t>
  </si>
  <si>
    <t>Italy</t>
  </si>
  <si>
    <t>5 Centesimi - Vittorio Emanuele II</t>
  </si>
  <si>
    <t>1 Lira - Vittorio Emanuele III</t>
  </si>
  <si>
    <t>10 Centesimi - Vittorio Emanuele II</t>
  </si>
  <si>
    <t>N</t>
  </si>
  <si>
    <t>1 Lira - Vittorio Emanuele III (non-magnetic)</t>
  </si>
  <si>
    <t>5 Centesimi - Vittorio Emanuele III</t>
  </si>
  <si>
    <t>10 Lire</t>
  </si>
  <si>
    <t>Jamaica</t>
  </si>
  <si>
    <t>1 Penny - Elizabeth II</t>
  </si>
  <si>
    <t>Jersey</t>
  </si>
  <si>
    <t>1/26 Shilling - Victoria</t>
  </si>
  <si>
    <t>1/12 Shilling - Victoria</t>
  </si>
  <si>
    <t>1/12 Shilling - George VI</t>
  </si>
  <si>
    <t>10 New Pence - Elizabeth II (2nd portrait)</t>
  </si>
  <si>
    <t>1/12 Shilling - Elizabeth II (Battle of Hastings)</t>
  </si>
  <si>
    <t>1 Penny - Elizabeth II (2nd portrait)</t>
  </si>
  <si>
    <t>Luxembourg</t>
  </si>
  <si>
    <t>5 Centimes - Willem III</t>
  </si>
  <si>
    <t>1 Franc - Charlotte (small Type)</t>
  </si>
  <si>
    <t>5 Francs - Jean</t>
  </si>
  <si>
    <t>Malaysia</t>
  </si>
  <si>
    <t>Malaya</t>
  </si>
  <si>
    <t>10 Cents - George VI</t>
  </si>
  <si>
    <t>MAL-01</t>
  </si>
  <si>
    <t>20 Cents - George VI</t>
  </si>
  <si>
    <t>1 Cent - George VI (large type)</t>
  </si>
  <si>
    <t>Straits Settlements</t>
  </si>
  <si>
    <t>½ Cent - Victoria</t>
  </si>
  <si>
    <t>1 Cent - George V</t>
  </si>
  <si>
    <t>Mauritius</t>
  </si>
  <si>
    <t>Mexico</t>
  </si>
  <si>
    <t>50 Centavos (large type)</t>
  </si>
  <si>
    <t>Mo</t>
  </si>
  <si>
    <t>Morocco</t>
  </si>
  <si>
    <t>10 Francs - Mohammed V</t>
  </si>
  <si>
    <t>OM</t>
  </si>
  <si>
    <t>New Zealand</t>
  </si>
  <si>
    <t>1 Penny - George VI (1st type)</t>
  </si>
  <si>
    <t>1 Penny - George VI (2nd type)</t>
  </si>
  <si>
    <t>3 Pence - George VI (3rd type)</t>
  </si>
  <si>
    <t>1 Shilling - Elizabeth II (1st portrait)</t>
  </si>
  <si>
    <t>Nigeria</t>
  </si>
  <si>
    <t>3 Pence - Elizabeth II (1st portrait)</t>
  </si>
  <si>
    <t>Norway</t>
  </si>
  <si>
    <t>2 Øre - Haakon VII</t>
  </si>
  <si>
    <t>5 Øre - Haakon VII</t>
  </si>
  <si>
    <t>Oman</t>
  </si>
  <si>
    <t>5 Baisa - Qaboos</t>
  </si>
  <si>
    <t>Ottoman Empire</t>
  </si>
  <si>
    <t>Kurus - Mahmud II (Kostantiniyye mint)</t>
  </si>
  <si>
    <t>٢٢</t>
  </si>
  <si>
    <t>5 Para - Abdülmecid I (Constantinople)</t>
  </si>
  <si>
    <t>٢٠</t>
  </si>
  <si>
    <t>5 Para - Mehmed V ("Reshat" right of Toughra)</t>
  </si>
  <si>
    <t>٣</t>
  </si>
  <si>
    <t>٥</t>
  </si>
  <si>
    <t>٦</t>
  </si>
  <si>
    <t>10 Para - Mehmed V ("Reshat" right of Toughra)</t>
  </si>
  <si>
    <t>10 Para - Mehmed V ("el-Ghazi" right of Toughra)</t>
  </si>
  <si>
    <t>٧</t>
  </si>
  <si>
    <t>Istanbul 19</t>
  </si>
  <si>
    <t>20 Para - Abdülaziz (Constantinople)</t>
  </si>
  <si>
    <t>٤</t>
  </si>
  <si>
    <t>20 Para - Mehmed V ("Reshat" right of Toughra)</t>
  </si>
  <si>
    <t>40 Para - Abdülmecid I (Constantinople)</t>
  </si>
  <si>
    <t>١٨</t>
  </si>
  <si>
    <t>1 Kurus - Abdülhamid II ("el-Ghazi" right of Toughra)</t>
  </si>
  <si>
    <t>٢٣</t>
  </si>
  <si>
    <t>40 Para - Mehmed V ("el-Ghazi" right of Toughra)</t>
  </si>
  <si>
    <t>٨</t>
  </si>
  <si>
    <t>40 Para - Mehmed VI</t>
  </si>
  <si>
    <t>20 Kurus - Mehmed V (Constantinople)</t>
  </si>
  <si>
    <t>٩</t>
  </si>
  <si>
    <t>Peru</t>
  </si>
  <si>
    <t>1 Libra</t>
  </si>
  <si>
    <t>GF</t>
  </si>
  <si>
    <t>Ebay July 19 Imitation</t>
  </si>
  <si>
    <t>Poland</t>
  </si>
  <si>
    <t>50 Groszy (Nickel)</t>
  </si>
  <si>
    <t>1 Złoty</t>
  </si>
  <si>
    <t>MW</t>
  </si>
  <si>
    <t>1 Grosz (magnetic)</t>
  </si>
  <si>
    <t>10 Groszy</t>
  </si>
  <si>
    <t>20 Groszy</t>
  </si>
  <si>
    <t>Portugal</t>
  </si>
  <si>
    <t>20 Réis - Luíz I</t>
  </si>
  <si>
    <t>Rhodesia and Nyasaland</t>
  </si>
  <si>
    <t>Russia</t>
  </si>
  <si>
    <t>Russia - Empire</t>
  </si>
  <si>
    <t>½ Kopeck Serebrom - Nikolai I</t>
  </si>
  <si>
    <t>СМ</t>
  </si>
  <si>
    <t>1 Kopeck - Aleksandr I / Nikolai I</t>
  </si>
  <si>
    <t>ИМ ПС</t>
  </si>
  <si>
    <t>1 Kopeck Serebrom - Nikolai I</t>
  </si>
  <si>
    <t>СПМ</t>
  </si>
  <si>
    <t>1 Kopeck - Aleksandr II / III / Nikolai II</t>
  </si>
  <si>
    <t>С.П.Б.</t>
  </si>
  <si>
    <t>2 Kopecks - Aleksandr I / Nikolai I</t>
  </si>
  <si>
    <t>СПБ ПС</t>
  </si>
  <si>
    <t>2 Kopecks - Aleksandr II / III / Nikolai II</t>
  </si>
  <si>
    <t>3 Kopecks - Aleksandr II / III / Nikolai II</t>
  </si>
  <si>
    <t>3 Kopecks Serebrom - Nikolai I</t>
  </si>
  <si>
    <t>ЕМ</t>
  </si>
  <si>
    <t>RUE-10</t>
  </si>
  <si>
    <t>5 Kopecks - Aleksandr II / III / Nikolai II</t>
  </si>
  <si>
    <t>10 Kopecks - Nikolai I (ЕМ)</t>
  </si>
  <si>
    <t>ЕМ ФХ</t>
  </si>
  <si>
    <t>RUE-12</t>
  </si>
  <si>
    <t>15 Kopecks - Aleksandr II / III / Nikolai II</t>
  </si>
  <si>
    <t>1 Ruble (straight "ОДИН РУБЛЬ" under Eagle)</t>
  </si>
  <si>
    <t>СПМД</t>
  </si>
  <si>
    <t>2 Rubles (straight "ДВА РУБЛЯ" under Eagle)</t>
  </si>
  <si>
    <t>ММД</t>
  </si>
  <si>
    <t>10 Rubles (2009 - 2015)</t>
  </si>
  <si>
    <t>20 Kopecks - Aleksandr II / III / Nikolai II</t>
  </si>
  <si>
    <t>СПБ ЭБ</t>
  </si>
  <si>
    <t>Soviet Union (USSR)</t>
  </si>
  <si>
    <t>2 Kopecks (15 ribbons)</t>
  </si>
  <si>
    <t>10 Kopecks (15 ribbons)</t>
  </si>
  <si>
    <t>15 Kopecks (15 ribbons)</t>
  </si>
  <si>
    <t>1 Ruble (Dolgorukij Monument)</t>
  </si>
  <si>
    <t>1 Kopeck (15 ribbons)</t>
  </si>
  <si>
    <t>3 Kopecks (15 ribbons)</t>
  </si>
  <si>
    <t>10 Kopecks (October Revolution)</t>
  </si>
  <si>
    <t>20 Kopecks (15 ribbons)</t>
  </si>
  <si>
    <t>1 Ruble</t>
  </si>
  <si>
    <t>1 Ruble (WWII)</t>
  </si>
  <si>
    <t>10 Kopecks (7 ribbons)</t>
  </si>
  <si>
    <t>15 Kopecks (7 ribbons)</t>
  </si>
  <si>
    <t>Saint Helena, Ascension and Tristan da Cunha</t>
  </si>
  <si>
    <t>Saint Helena</t>
  </si>
  <si>
    <t>½ Penny (British East India Company)</t>
  </si>
  <si>
    <t>Saint Helena and Ascension</t>
  </si>
  <si>
    <t>2 Pence - Elizabeth II (3rd portrait)</t>
  </si>
  <si>
    <t>Saudi Arabia</t>
  </si>
  <si>
    <t>2 Qirsh / 10 Halalāt - Fahd</t>
  </si>
  <si>
    <t>South Africa</t>
  </si>
  <si>
    <t>South Africa - Pre-Union</t>
  </si>
  <si>
    <t>1 Pond (Zuid Afrikaansche Republiek; Kruger Pond)</t>
  </si>
  <si>
    <t>Bath C July 19 Imitation</t>
  </si>
  <si>
    <t>1 Cent (1st decimal series)</t>
  </si>
  <si>
    <t>¼ Penny - George VI</t>
  </si>
  <si>
    <t>½ Penny - George V (½D)</t>
  </si>
  <si>
    <t>½ Penny - Elizabeth II (1st portrait)</t>
  </si>
  <si>
    <t>1 Penny George V (1D)</t>
  </si>
  <si>
    <t>1 Penny - George VI (SUID AFRIKA - SOUTH AFRICA)</t>
  </si>
  <si>
    <t>1 Penny - Elizabeth II (1st portrait)</t>
  </si>
  <si>
    <t>3 Pence - George VI</t>
  </si>
  <si>
    <t>6 Pence - George VI</t>
  </si>
  <si>
    <t>Spain</t>
  </si>
  <si>
    <t>50 Centimos (Anchor; Arrows up)</t>
  </si>
  <si>
    <t>1 Peseta</t>
  </si>
  <si>
    <t>1 Peseta - Francisco Franco (2nd portrait)</t>
  </si>
  <si>
    <t>1 Peseta - Juan Carlos I</t>
  </si>
  <si>
    <t>5 Pesetas - Francisco Franco</t>
  </si>
  <si>
    <t>5 Pesetas - Juan Carlos I</t>
  </si>
  <si>
    <t>25 Pesetas - Francisco Franco</t>
  </si>
  <si>
    <t>25 Pesetas -  Juan Carlos I (with mintmark)</t>
  </si>
  <si>
    <t>5 Centimos - Alfonso XII</t>
  </si>
  <si>
    <t>Sri Lanka</t>
  </si>
  <si>
    <t>Ceylon</t>
  </si>
  <si>
    <t>Sweden</t>
  </si>
  <si>
    <t>5 Öre - Carl XVI Gustaf</t>
  </si>
  <si>
    <t>U</t>
  </si>
  <si>
    <t>5 Öre - Gustaf V</t>
  </si>
  <si>
    <t>Switzerland</t>
  </si>
  <si>
    <t>5 Rappen (non-magnetic)</t>
  </si>
  <si>
    <t>10 Rappen</t>
  </si>
  <si>
    <t>20 Rappen</t>
  </si>
  <si>
    <t>½ Franc</t>
  </si>
  <si>
    <t>Syria</t>
  </si>
  <si>
    <t>10 Liras (Ba'ath Party)</t>
  </si>
  <si>
    <t>Tunisia</t>
  </si>
  <si>
    <t>5 Centimes - Ali III</t>
  </si>
  <si>
    <t>10 Centimes - Muhammad V</t>
  </si>
  <si>
    <t>2 Francs (Chambers of Commerce Coinage)</t>
  </si>
  <si>
    <t>5 Millièmes</t>
  </si>
  <si>
    <t>Turkey</t>
  </si>
  <si>
    <t>5 Kuruş</t>
  </si>
  <si>
    <t>10 Kuruş</t>
  </si>
  <si>
    <t>1 Lira</t>
  </si>
  <si>
    <t>United States</t>
  </si>
  <si>
    <t>1 Cent "Indian Head Cent"</t>
  </si>
  <si>
    <t>1 Cent "Lincoln - Wheat Ears Reverse"</t>
  </si>
  <si>
    <t>Oxfam Cheltenham 19</t>
  </si>
  <si>
    <t>1 Dime "Mercury Dime"</t>
  </si>
  <si>
    <t>¼ Dollar "Washington Silver Quarter"</t>
  </si>
  <si>
    <t>1 Cent "Lincoln Memorial Cent"</t>
  </si>
  <si>
    <t>5 Cents "Jefferson Nickel" (1st portrait)</t>
  </si>
  <si>
    <t>S</t>
  </si>
  <si>
    <t>1 Dime "Roosevelt Dime"</t>
  </si>
  <si>
    <t>¼ Dollar "Washington Quarter"</t>
  </si>
  <si>
    <t>Zimbabwe</t>
  </si>
  <si>
    <t>Southern Rhodesia</t>
  </si>
  <si>
    <t>1 Shilling - George VI</t>
  </si>
  <si>
    <t>1 Dollar "Washington" Fun Coin</t>
  </si>
  <si>
    <t>One Franc Token</t>
  </si>
  <si>
    <t>Great Malvern June 19</t>
  </si>
  <si>
    <t>Token - Natal 1925</t>
  </si>
  <si>
    <t>Cumberland Jack Token - Victoria (To Hanover)</t>
  </si>
  <si>
    <t>Victoria died/ Edward VII and Alexandra 1901</t>
  </si>
  <si>
    <t>** Exonumia **</t>
  </si>
  <si>
    <t>Medal - Silver Jubilee of King George V and Queen Mary</t>
  </si>
  <si>
    <t>Beloved &amp; Lamented - William IV token</t>
  </si>
  <si>
    <t>Medal - Edward Prince of Wales (Cape Town 1925)</t>
  </si>
  <si>
    <t>10 Centavos (José de San Martin)</t>
  </si>
  <si>
    <t>AUS-21</t>
  </si>
  <si>
    <t>AUS-22</t>
  </si>
  <si>
    <t>1 Thaler - Maria Theresia</t>
  </si>
  <si>
    <t>X</t>
  </si>
  <si>
    <t>Bath B March 19</t>
  </si>
  <si>
    <t>OST-01</t>
  </si>
  <si>
    <t>KN</t>
  </si>
  <si>
    <t>10 Centimes - Léopold II (French text - Large date)</t>
  </si>
  <si>
    <t>25 Centimes - Albert I (French text)</t>
  </si>
  <si>
    <t>50 Centimes - Léopold II (French text)</t>
  </si>
  <si>
    <t>50 Centimes - Albert I (Dutch text)</t>
  </si>
  <si>
    <t>50 Centimes - Baudouin I (Dutch text; smaller head)</t>
  </si>
  <si>
    <t>1 Franc - Albert I (Dutch text)</t>
  </si>
  <si>
    <t>.</t>
  </si>
  <si>
    <t>1 Franc - Baudouin I (Dutch text)</t>
  </si>
  <si>
    <t>N♥S</t>
  </si>
  <si>
    <t>1 Franc - Albert II (French text)</t>
  </si>
  <si>
    <t>5 Francs - Baudouin I (French text)</t>
  </si>
  <si>
    <t>British West Africa</t>
  </si>
  <si>
    <t>BWA-01</t>
  </si>
  <si>
    <t>½ Penny - George VI</t>
  </si>
  <si>
    <t>1 Dollar - Elizabeth II (large 2nd portrait)</t>
  </si>
  <si>
    <t>CAN-27</t>
  </si>
  <si>
    <t>5 Cents - George VI (Victory, steel)</t>
  </si>
  <si>
    <t>5 Cents - Elizabeth II (2nd portrait)</t>
  </si>
  <si>
    <t>5 Cents - Elizabeth II (1st portrait)</t>
  </si>
  <si>
    <t>Croatia</t>
  </si>
  <si>
    <t>2 Kune (Latin text)</t>
  </si>
  <si>
    <t>Cuba</t>
  </si>
  <si>
    <t>10 Centavos</t>
  </si>
  <si>
    <t>K</t>
  </si>
  <si>
    <t>2 Øre - Frederik IX</t>
  </si>
  <si>
    <t>Eastern Caribbean States</t>
  </si>
  <si>
    <t>2 Cents - Elizabeth II (1st portrait)</t>
  </si>
  <si>
    <t>Ecuador</t>
  </si>
  <si>
    <t>5 Sucres</t>
  </si>
  <si>
    <t>Wymondham April 19</t>
  </si>
  <si>
    <t>ECU-01</t>
  </si>
  <si>
    <t>Ethiopia</t>
  </si>
  <si>
    <t>5 Santeem - Hailé Selassié I</t>
  </si>
  <si>
    <t>2 Cents - Elizabeth II (2nd portrait)</t>
  </si>
  <si>
    <t>FIJ-03</t>
  </si>
  <si>
    <t>FIJ-04</t>
  </si>
  <si>
    <t>1 Penni</t>
  </si>
  <si>
    <t>FIN-02</t>
  </si>
  <si>
    <t>20 Penniä</t>
  </si>
  <si>
    <t>FIN-03</t>
  </si>
  <si>
    <t>1 Markka</t>
  </si>
  <si>
    <t>FIN-04</t>
  </si>
  <si>
    <t>FIN-05</t>
  </si>
  <si>
    <t>FRA-43</t>
  </si>
  <si>
    <t>FRA-44</t>
  </si>
  <si>
    <t>½ Franc (signature "O. Roty")</t>
  </si>
  <si>
    <t>FRA-48</t>
  </si>
  <si>
    <t>50 Centimes (Vichy French State; light type)</t>
  </si>
  <si>
    <t>(an)</t>
  </si>
  <si>
    <t>Georgia</t>
  </si>
  <si>
    <t>5 Tetri</t>
  </si>
  <si>
    <t>GEO-01</t>
  </si>
  <si>
    <t>50 Tetri</t>
  </si>
  <si>
    <t>GEO-02</t>
  </si>
  <si>
    <t>1 Lari</t>
  </si>
  <si>
    <t>GEO-03</t>
  </si>
  <si>
    <t>20 Drachmes (new lettering)</t>
  </si>
  <si>
    <t>GRE-03</t>
  </si>
  <si>
    <t>50 Drachmes (new lettering)</t>
  </si>
  <si>
    <t>GRE-05</t>
  </si>
  <si>
    <t>8 Doubles</t>
  </si>
  <si>
    <t>GUE-03</t>
  </si>
  <si>
    <t>1 New Penny - Elizabeth II</t>
  </si>
  <si>
    <t>¼ Anna - Victoria ("VICTORIA QUEEN")</t>
  </si>
  <si>
    <t>½ Anna - Victoria</t>
  </si>
  <si>
    <t>10 Agorot</t>
  </si>
  <si>
    <t>20 Centesimi - Umberto I</t>
  </si>
  <si>
    <t>LIMA</t>
  </si>
  <si>
    <t>20 Pence - Elizabeth II (Corbière Lighthouse)</t>
  </si>
  <si>
    <t>JER-07</t>
  </si>
  <si>
    <t>5 Pence - Elizabeth II (2nd portrait; small type)</t>
  </si>
  <si>
    <t>Kazakhstan</t>
  </si>
  <si>
    <t>10 Tenge (non-magnetic)</t>
  </si>
  <si>
    <t>KAZ-01</t>
  </si>
  <si>
    <t>20 Tenge (non-magnetic)</t>
  </si>
  <si>
    <t>KAZ-02</t>
  </si>
  <si>
    <t>50 Tenge</t>
  </si>
  <si>
    <t>KAZ-03</t>
  </si>
  <si>
    <t>100 Tenge</t>
  </si>
  <si>
    <t>KAZ-04</t>
  </si>
  <si>
    <t>5 Sen - Agong</t>
  </si>
  <si>
    <t>10 Sen - Agong</t>
  </si>
  <si>
    <t>20 Sen - Agong</t>
  </si>
  <si>
    <t>Malta</t>
  </si>
  <si>
    <t>1 Cent</t>
  </si>
  <si>
    <t>5 Pesos</t>
  </si>
  <si>
    <t>Wymondham April 19 Fake</t>
  </si>
  <si>
    <t>MEX-01</t>
  </si>
  <si>
    <t>Netherlands</t>
  </si>
  <si>
    <t>1 Cent - Willem III / Wilhelmina</t>
  </si>
  <si>
    <t>NED-01</t>
  </si>
  <si>
    <t>1 Cent - Wilhelmina</t>
  </si>
  <si>
    <t>NED-02</t>
  </si>
  <si>
    <t>NED-03</t>
  </si>
  <si>
    <t>10 Cents - Juliana</t>
  </si>
  <si>
    <t>NED-06</t>
  </si>
  <si>
    <t>25 Cents - Wilhelmina</t>
  </si>
  <si>
    <t>Hatfield</t>
  </si>
  <si>
    <t>NED-07</t>
  </si>
  <si>
    <t>NED-08</t>
  </si>
  <si>
    <t>25 Cents - Juliana</t>
  </si>
  <si>
    <t>NED-09</t>
  </si>
  <si>
    <t>5 Cent - Juliana</t>
  </si>
  <si>
    <t>NED-04</t>
  </si>
  <si>
    <t>NED-05</t>
  </si>
  <si>
    <t>1 Kobo</t>
  </si>
  <si>
    <t>10 Øre - Olav V (large letters)</t>
  </si>
  <si>
    <t>25 Øre - Olav V</t>
  </si>
  <si>
    <t>1 Krone - Haakon VII</t>
  </si>
  <si>
    <t>1 Krone - Olav V</t>
  </si>
  <si>
    <t>Wyndham August 19</t>
  </si>
  <si>
    <t>1 Nuevo Sol (1st type)</t>
  </si>
  <si>
    <t>Philippines</t>
  </si>
  <si>
    <t>1 Peso (Andres Bonifacio)</t>
  </si>
  <si>
    <t>PHI-01</t>
  </si>
  <si>
    <t>5 Centavos</t>
  </si>
  <si>
    <t>u</t>
  </si>
  <si>
    <t>Singapore</t>
  </si>
  <si>
    <t>10 Cents</t>
  </si>
  <si>
    <t>SAU-13</t>
  </si>
  <si>
    <t>20 Cents (Afrikaans Legend - SUID-AFRIKA)</t>
  </si>
  <si>
    <t>5 Centimos - Provisional Government</t>
  </si>
  <si>
    <t>10 Centimos - Iberian rider</t>
  </si>
  <si>
    <t>10 Centimos - Francisco Franco</t>
  </si>
  <si>
    <t>200 Pesetas - Juan Carlos I</t>
  </si>
  <si>
    <t>2 Rupees</t>
  </si>
  <si>
    <t>SRL-04</t>
  </si>
  <si>
    <t>50 Öre - Gustaf VI Adolf</t>
  </si>
  <si>
    <t>1 Krona - Carl XVI Gustaf</t>
  </si>
  <si>
    <t>5 Rappen</t>
  </si>
  <si>
    <t>United Kingdom</t>
  </si>
  <si>
    <t>2 Pence -  George III (2nd issue; 'Cartwheel')</t>
  </si>
  <si>
    <t>Ebay January 19</t>
  </si>
  <si>
    <t>UK-84</t>
  </si>
  <si>
    <t>Ebay December 18</t>
  </si>
  <si>
    <t>UK-85</t>
  </si>
  <si>
    <t>UK-86</t>
  </si>
  <si>
    <t>Ebay November 18</t>
  </si>
  <si>
    <t>UK-87</t>
  </si>
  <si>
    <t>5 Shillings - George VI (Festival of Britain)</t>
  </si>
  <si>
    <t>UK-126</t>
  </si>
  <si>
    <t>1 Crown - Elizabeth II (Churchill)</t>
  </si>
  <si>
    <t>UK-127</t>
  </si>
  <si>
    <t>½ Crown - George VI (2nd type; with 'IND:IMP')</t>
  </si>
  <si>
    <t>UK-124</t>
  </si>
  <si>
    <t>½ Crown - Elizabeth II (1st portrait; no 'BRITT:OMN')</t>
  </si>
  <si>
    <t>UK-125</t>
  </si>
  <si>
    <t>1 Penny - Victoria (2nd portrait)</t>
  </si>
  <si>
    <t>Ebay August 18</t>
  </si>
  <si>
    <t>UK-55</t>
  </si>
  <si>
    <t>UK-56</t>
  </si>
  <si>
    <t>UK-57</t>
  </si>
  <si>
    <t>UK-58</t>
  </si>
  <si>
    <t>UK-59</t>
  </si>
  <si>
    <t>UK-60</t>
  </si>
  <si>
    <t>UK-61</t>
  </si>
  <si>
    <t>UK-62</t>
  </si>
  <si>
    <t>1 Penny - Victoria (3rd portrait)</t>
  </si>
  <si>
    <t>UK-63</t>
  </si>
  <si>
    <t>UK-64</t>
  </si>
  <si>
    <t>UK-65</t>
  </si>
  <si>
    <t>UK-66</t>
  </si>
  <si>
    <t>UK-67</t>
  </si>
  <si>
    <t>UK-68</t>
  </si>
  <si>
    <t>UK-69</t>
  </si>
  <si>
    <t>UK-70</t>
  </si>
  <si>
    <t>UK-71</t>
  </si>
  <si>
    <t>1 Penny - Edward VII</t>
  </si>
  <si>
    <t>UK-72</t>
  </si>
  <si>
    <t>UK-73</t>
  </si>
  <si>
    <t>UK-74</t>
  </si>
  <si>
    <t>UK-75</t>
  </si>
  <si>
    <t>UK-76</t>
  </si>
  <si>
    <t>1 Penny - George V (smaller portrait)</t>
  </si>
  <si>
    <t>UK-77</t>
  </si>
  <si>
    <t>UK-78</t>
  </si>
  <si>
    <t>UK-79</t>
  </si>
  <si>
    <t>UK-80</t>
  </si>
  <si>
    <t>1 Penny - George VI (with 'IND:IMP')</t>
  </si>
  <si>
    <t>UK-81</t>
  </si>
  <si>
    <t>1 Penny - Elizabeth II (1st portrait; without 'BRITT:OMN')</t>
  </si>
  <si>
    <t>UK-82</t>
  </si>
  <si>
    <t>UK-83</t>
  </si>
  <si>
    <t>50 New Pence - Elizabeth II (2nd portrait)</t>
  </si>
  <si>
    <t>UK-139</t>
  </si>
  <si>
    <t>½ Penny - George III (3rd issue)</t>
  </si>
  <si>
    <t>UK-25</t>
  </si>
  <si>
    <t>UK-26</t>
  </si>
  <si>
    <t>⅓ Farthing - George IV (Colonial issues)</t>
  </si>
  <si>
    <t>UK-01</t>
  </si>
  <si>
    <t>⅓ Farthing - George V (Colonial issue)</t>
  </si>
  <si>
    <t>UK-02</t>
  </si>
  <si>
    <t>½ Penny (Lancashire - Manchester / I. Fielding)</t>
  </si>
  <si>
    <t>Ebay May 18</t>
  </si>
  <si>
    <t>UK-129</t>
  </si>
  <si>
    <t>½ Farthing - Victoria (1st portrait; incl. Colonial)</t>
  </si>
  <si>
    <t>UK-03</t>
  </si>
  <si>
    <t>½ Penny - George III (1st issue)</t>
  </si>
  <si>
    <t>UK-23</t>
  </si>
  <si>
    <t>UK-24</t>
  </si>
  <si>
    <t>½ Penny - George III (4th issue)</t>
  </si>
  <si>
    <t>Norwich April 19 Unknown Variation</t>
  </si>
  <si>
    <t>UK-27</t>
  </si>
  <si>
    <t>UK-28</t>
  </si>
  <si>
    <t>UK-29</t>
  </si>
  <si>
    <t>UK-30</t>
  </si>
  <si>
    <t>3 Pence - George V (2nd issue; incl. Maundy)</t>
  </si>
  <si>
    <t>UK-100</t>
  </si>
  <si>
    <t>UK-101</t>
  </si>
  <si>
    <t>UK-102</t>
  </si>
  <si>
    <t>3 Pence - George VI (incl. Colonial)</t>
  </si>
  <si>
    <t>UK-103</t>
  </si>
  <si>
    <t>UK-104</t>
  </si>
  <si>
    <t>UK-31</t>
  </si>
  <si>
    <t>2 Shillings - George VI (with 'IND:IMP')</t>
  </si>
  <si>
    <t>UK-121</t>
  </si>
  <si>
    <t>4 Pence - William IV</t>
  </si>
  <si>
    <t>UK-107</t>
  </si>
  <si>
    <t>6 Pence - George III (New coinage)</t>
  </si>
  <si>
    <t>UK-108</t>
  </si>
  <si>
    <t>6 Pence - Victoria (3rd portrait)</t>
  </si>
  <si>
    <t>UK-109</t>
  </si>
  <si>
    <t>2 Shillings - George VI (without 'IND:IMP')</t>
  </si>
  <si>
    <t>UK-122</t>
  </si>
  <si>
    <t>6 Pence - George V (2nd coinage)</t>
  </si>
  <si>
    <t>UK-110</t>
  </si>
  <si>
    <t>6 Pence - George V (4th coinage)</t>
  </si>
  <si>
    <t>UK-111</t>
  </si>
  <si>
    <t>6 Pence - George VI (1st coinage)</t>
  </si>
  <si>
    <t>UK-112</t>
  </si>
  <si>
    <t>6 Pence - Elizabeth II (1st portrait; no 'BRITT:OMN')</t>
  </si>
  <si>
    <t>UK-113</t>
  </si>
  <si>
    <t>2 Shillings - Elizabeth II (1st portrait; no 'BRITT:OMN')</t>
  </si>
  <si>
    <t>UK-123</t>
  </si>
  <si>
    <t>Snape Maltings 17</t>
  </si>
  <si>
    <t>UK-137</t>
  </si>
  <si>
    <t>UK-138</t>
  </si>
  <si>
    <t>1 Florin - George V (2nd issue)</t>
  </si>
  <si>
    <t>UK-120</t>
  </si>
  <si>
    <t>½ Penny - George II (old bust)</t>
  </si>
  <si>
    <t>UK-22</t>
  </si>
  <si>
    <t>UK-32</t>
  </si>
  <si>
    <t>UK-33</t>
  </si>
  <si>
    <t>UK-34</t>
  </si>
  <si>
    <t>½ Penny - Victoria (1st portrait)</t>
  </si>
  <si>
    <t>UK-35</t>
  </si>
  <si>
    <t>England</t>
  </si>
  <si>
    <t>Half penny William III</t>
  </si>
  <si>
    <t>ENG-02</t>
  </si>
  <si>
    <t>50 Pence - Elizabeth II (European Union)</t>
  </si>
  <si>
    <t>UK-140</t>
  </si>
  <si>
    <t>50 Pence - Elizabeth II (5th portrait; Peter Rabbit)</t>
  </si>
  <si>
    <t>UK-141</t>
  </si>
  <si>
    <t>½ New Penny - Elizabeth II (2nd portrait)</t>
  </si>
  <si>
    <t>UK-130</t>
  </si>
  <si>
    <t>½ Penny - George I ('Dump' issue)</t>
  </si>
  <si>
    <t>UK-21</t>
  </si>
  <si>
    <t>2 New Pence - Elizabeth II (2nd portrait)</t>
  </si>
  <si>
    <t>UK-135</t>
  </si>
  <si>
    <t>½ Penny - Victoria (2nd portrait)</t>
  </si>
  <si>
    <t>UK-36</t>
  </si>
  <si>
    <t>UK-37</t>
  </si>
  <si>
    <t>½ Penny - Victoria (3rd portrait)</t>
  </si>
  <si>
    <t>UK-38</t>
  </si>
  <si>
    <t>½ Penny - Edward VII</t>
  </si>
  <si>
    <t>UK-39</t>
  </si>
  <si>
    <t>UK-40</t>
  </si>
  <si>
    <t>½ Penny - George V (smaller portrait)</t>
  </si>
  <si>
    <t>UK-41</t>
  </si>
  <si>
    <t>½ Penny - George VI (without 'IND:IMP')</t>
  </si>
  <si>
    <t>UK-42</t>
  </si>
  <si>
    <t>UK-43</t>
  </si>
  <si>
    <t>½ Penny - Elizabeth II (1st portrait; without 'BRITT:OMN')</t>
  </si>
  <si>
    <t>UK-44</t>
  </si>
  <si>
    <t>UK-45</t>
  </si>
  <si>
    <t>5 New Pence - Elizabeth II (2nd portrait)</t>
  </si>
  <si>
    <t>UK-136</t>
  </si>
  <si>
    <t>1 Farthing - George III (3rd issue)</t>
  </si>
  <si>
    <t>1 Shilling - George V (2nd type)</t>
  </si>
  <si>
    <t>UK-114</t>
  </si>
  <si>
    <t>1 Shilling - George V (4th type)</t>
  </si>
  <si>
    <t>UK-115</t>
  </si>
  <si>
    <t>1 Shilling - George VI (English crest; with 'IND:IMP')</t>
  </si>
  <si>
    <t>UK-116</t>
  </si>
  <si>
    <t>1 Shilling - George VI (Scottish crest; with 'IND:IMP')</t>
  </si>
  <si>
    <t>UK-117</t>
  </si>
  <si>
    <t>1 Shilling - George VI (Scottish crest; without 'IND:IMP')</t>
  </si>
  <si>
    <t>UK-118</t>
  </si>
  <si>
    <t>1 Shilling - Elizabeth II (English shield; with 'BRITT:OMN')</t>
  </si>
  <si>
    <t>UK-119</t>
  </si>
  <si>
    <t>1 Farthing - Charles II</t>
  </si>
  <si>
    <t>ENG-01</t>
  </si>
  <si>
    <t>1 Pound - Elizabeth II (4th portrait; Royal Shield)</t>
  </si>
  <si>
    <t>UK-142</t>
  </si>
  <si>
    <t>1 Sovereign - Elizabeth II (4th portrait)</t>
  </si>
  <si>
    <t>Ebay Sep 18 Imitation</t>
  </si>
  <si>
    <t>UK-143</t>
  </si>
  <si>
    <t>1 Penny - George III (2nd Issue; 'Cartwheel')</t>
  </si>
  <si>
    <t>Cape Town 18 M</t>
  </si>
  <si>
    <t>UK-46</t>
  </si>
  <si>
    <t>Ebay November 19</t>
  </si>
  <si>
    <t>UK-47</t>
  </si>
  <si>
    <t>UK-48</t>
  </si>
  <si>
    <t>UK-49</t>
  </si>
  <si>
    <t>UK-50</t>
  </si>
  <si>
    <t>1 Penny - George III (4th Issue)</t>
  </si>
  <si>
    <t>UK-51</t>
  </si>
  <si>
    <t>1 Penny - George IV (2nd issue)</t>
  </si>
  <si>
    <t>UK-52</t>
  </si>
  <si>
    <t>1 Penny - William IV</t>
  </si>
  <si>
    <t>UK-53</t>
  </si>
  <si>
    <t>1 Penny - Victoria (1st portrait)</t>
  </si>
  <si>
    <t>UK-54</t>
  </si>
  <si>
    <t>1 Farthing - George IV (1st issue)</t>
  </si>
  <si>
    <t>UK-05</t>
  </si>
  <si>
    <t>1 Farthing - George IV (2nd issue)</t>
  </si>
  <si>
    <t>UK-06</t>
  </si>
  <si>
    <t>1 Farthing - William IV</t>
  </si>
  <si>
    <t>UK-07</t>
  </si>
  <si>
    <t>3 Pence - George VI (with 'IND:IMP')</t>
  </si>
  <si>
    <t>UK-105</t>
  </si>
  <si>
    <t>3 Pence - Elizabeth II (1st portrait; with 'BRITT:OMN')</t>
  </si>
  <si>
    <t>UK-106</t>
  </si>
  <si>
    <t>1 New Penny - Elizabeth II (2nd portrait)</t>
  </si>
  <si>
    <t>UK-131</t>
  </si>
  <si>
    <t>1 Penny - Elizabeth II (3rd portrait; magnetic)</t>
  </si>
  <si>
    <t>UK-132</t>
  </si>
  <si>
    <t>1 Penny - Elizabeth II (4th portrait; magnetic)</t>
  </si>
  <si>
    <t>UK-133</t>
  </si>
  <si>
    <t>1 Penny - Elizabeth II (4th portrait; Royal Shield)</t>
  </si>
  <si>
    <t>UK-134</t>
  </si>
  <si>
    <t>1 Farthing - Victoria (2nd portrait; 2nd type)</t>
  </si>
  <si>
    <t>UK-08</t>
  </si>
  <si>
    <t>1 Farthing - Victoria (4th portrait)</t>
  </si>
  <si>
    <t>UK-09</t>
  </si>
  <si>
    <t>UK-10</t>
  </si>
  <si>
    <t>1 Farthing - Edward VII</t>
  </si>
  <si>
    <t>UK-11</t>
  </si>
  <si>
    <t>UK-12</t>
  </si>
  <si>
    <t>1 Farthing - George V</t>
  </si>
  <si>
    <t>UK-13</t>
  </si>
  <si>
    <t>UK-14</t>
  </si>
  <si>
    <t>UK-15</t>
  </si>
  <si>
    <t>1 Farthing - George V (modified effigy)</t>
  </si>
  <si>
    <t>UK-16</t>
  </si>
  <si>
    <t>1 Farthing - George VI (with 'IND:IMP')</t>
  </si>
  <si>
    <t>UK-17</t>
  </si>
  <si>
    <t>1 Farthing - George VI (without 'IND:IMP')</t>
  </si>
  <si>
    <t>UK-18</t>
  </si>
  <si>
    <t>UK-19</t>
  </si>
  <si>
    <t>3 Pence - Victoria (1st portrait; incl. Maundy and Colonial)</t>
  </si>
  <si>
    <t>UK-88</t>
  </si>
  <si>
    <t>UK-89</t>
  </si>
  <si>
    <t>UK-90</t>
  </si>
  <si>
    <t>3 Pence - Victoria (2nd portrait; incl. Maundy)</t>
  </si>
  <si>
    <t>UK-91</t>
  </si>
  <si>
    <t>3 Pence - Victoria (3rd portrait; incl. Maundy)</t>
  </si>
  <si>
    <t>UK-92</t>
  </si>
  <si>
    <t>3 Pence - Edward VII (incl. Maundy)</t>
  </si>
  <si>
    <t>UK-93</t>
  </si>
  <si>
    <t>UK-94</t>
  </si>
  <si>
    <t>3 Pence - George V (1st issue; incl. Maundy)</t>
  </si>
  <si>
    <t>UK-95</t>
  </si>
  <si>
    <t>UK-96</t>
  </si>
  <si>
    <t>UK-97</t>
  </si>
  <si>
    <t>UK-98</t>
  </si>
  <si>
    <t>UK-99</t>
  </si>
  <si>
    <t>1 Farthing - Elizabeth II (1st portrait; with 'BRITT:OMN')</t>
  </si>
  <si>
    <t>UK-20</t>
  </si>
  <si>
    <t>1 Farthing - George III (1st issue)</t>
  </si>
  <si>
    <t>6 Pence - George VI (3rd coinage; without 'IND:IMP')</t>
  </si>
  <si>
    <t>Yugoslavia</t>
  </si>
  <si>
    <t>10 Para</t>
  </si>
  <si>
    <t>50 Para</t>
  </si>
  <si>
    <t>1 Dinar</t>
  </si>
  <si>
    <t>2 Dinara</t>
  </si>
  <si>
    <t>5 Dinara (FNR legend)</t>
  </si>
  <si>
    <t>5 Para</t>
  </si>
  <si>
    <t>5 Dinara</t>
  </si>
  <si>
    <t>2 Shillings - George VI</t>
  </si>
  <si>
    <t>RHS-02</t>
  </si>
  <si>
    <t>Ebay August 19.</t>
  </si>
  <si>
    <t>SA</t>
  </si>
  <si>
    <t>K·B</t>
  </si>
  <si>
    <t>6 Pence - George V (ZUID-AFRIKA 6 PENCE)</t>
  </si>
  <si>
    <t>1 Peseta - Alfonso XIII (3rd portrait)</t>
  </si>
  <si>
    <t>PGV</t>
  </si>
  <si>
    <t>10 Öre - Gustaf V</t>
  </si>
  <si>
    <t>25 Öre - Gustaf V</t>
  </si>
  <si>
    <t>Uruguay</t>
  </si>
  <si>
    <t>10 Centésimos</t>
  </si>
  <si>
    <t>So</t>
  </si>
  <si>
    <t>Norwich August 19.</t>
  </si>
  <si>
    <t>2 Heller - Franz Joseph I</t>
  </si>
  <si>
    <t>2 Centimes - Léopold I</t>
  </si>
  <si>
    <t>5 Centimes (German Occupation Coinage)</t>
  </si>
  <si>
    <t>10 Centimes - Léopold I</t>
  </si>
  <si>
    <t>10 Centimes (German Occupation Coinage)</t>
  </si>
  <si>
    <t>25 Centimes (German Occupation Coinage)</t>
  </si>
  <si>
    <t>50 Centimes (German Occupation Coinage)</t>
  </si>
  <si>
    <t>2 Francs - Albert I (French text)</t>
  </si>
  <si>
    <t>2 Francs (Allied Occupation Coinage)</t>
  </si>
  <si>
    <t>50 Cents - Elizabeth II</t>
  </si>
  <si>
    <t>2 Milliemes - Fuad (left)</t>
  </si>
  <si>
    <t>5 Markkaa</t>
  </si>
  <si>
    <t>10 Centimes (Lindauer)</t>
  </si>
  <si>
    <t>25 Centimes</t>
  </si>
  <si>
    <t>2 Francs (Chambres de Commerce)</t>
  </si>
  <si>
    <t>German Notgeld</t>
  </si>
  <si>
    <t>10 Pfennig (Elberfeld) [Stadt, Rheinprovinz]</t>
  </si>
  <si>
    <t>10 Pfennig - Wilhelm II (type 2 - small shield)</t>
  </si>
  <si>
    <t>2 Reichspfennig</t>
  </si>
  <si>
    <t>10 Lepta - George I</t>
  </si>
  <si>
    <t>2 Drachmai</t>
  </si>
  <si>
    <t>4 Doubles</t>
  </si>
  <si>
    <t>1 Dollar - Elizabeth II (1st portrait)</t>
  </si>
  <si>
    <t>5 Naye Paise</t>
  </si>
  <si>
    <t>10 Naye Paise</t>
  </si>
  <si>
    <t>5 Rials - Mohammad Rezā Pahlavī</t>
  </si>
  <si>
    <t>4 Fils - Faisal I</t>
  </si>
  <si>
    <t>10 Fils - Ghazi I</t>
  </si>
  <si>
    <t>20 Centesimi - Vittorio Emanuele III</t>
  </si>
  <si>
    <t>1 Lira - Vittorio Emanuele III (magnetic)</t>
  </si>
  <si>
    <t>Libya</t>
  </si>
  <si>
    <t>10 Dirhams</t>
  </si>
  <si>
    <t>20 Francs - Mohammed V</t>
  </si>
  <si>
    <t>50 Francs - Mohammed V</t>
  </si>
  <si>
    <t>5 Cents - Wilhelmina</t>
  </si>
  <si>
    <t>2½ Cents - Wilhelmina</t>
  </si>
  <si>
    <t>P</t>
  </si>
  <si>
    <t>1 Sol de Oro</t>
  </si>
  <si>
    <t>10 Złotych (Bolesław Prus)</t>
  </si>
  <si>
    <t>1 Escudo</t>
  </si>
  <si>
    <t>2½ Pesetas - Francisco Franco</t>
  </si>
  <si>
    <t>Tanzania</t>
  </si>
  <si>
    <t>1 Shilingi</t>
  </si>
  <si>
    <t>1 Franc (Chambers of Commerce Coinage)</t>
  </si>
  <si>
    <t>25 Para - Petar I</t>
  </si>
  <si>
    <t>Row Labels</t>
  </si>
  <si>
    <t>Count of Size</t>
  </si>
  <si>
    <t>To Do</t>
  </si>
  <si>
    <t>2x2</t>
  </si>
  <si>
    <t>LB</t>
  </si>
  <si>
    <t>UB</t>
  </si>
  <si>
    <t>A - 39.5+</t>
  </si>
  <si>
    <t>39.5+</t>
  </si>
  <si>
    <t>B - 39.5</t>
  </si>
  <si>
    <t>C - 37.5</t>
  </si>
  <si>
    <t>D - 35</t>
  </si>
  <si>
    <t>E - 32.5</t>
  </si>
  <si>
    <t>F - 30</t>
  </si>
  <si>
    <t>G - 27.5</t>
  </si>
  <si>
    <t>H - 25</t>
  </si>
  <si>
    <t>I - 22.5</t>
  </si>
  <si>
    <t>J - 20</t>
  </si>
  <si>
    <t>(blank)</t>
  </si>
  <si>
    <t>Grand Total</t>
  </si>
  <si>
    <t>ҚҰБ</t>
  </si>
  <si>
    <t>Ebay July 10</t>
  </si>
  <si>
    <t>ARG-01 a</t>
  </si>
  <si>
    <t>ARG-03 a</t>
  </si>
  <si>
    <t>ARG-04 a</t>
  </si>
  <si>
    <t>ARG-02 a</t>
  </si>
  <si>
    <t>AUS-01 a</t>
  </si>
  <si>
    <t>AUS-12 a</t>
  </si>
  <si>
    <t>AUS-13 a</t>
  </si>
  <si>
    <t>AUS-14 a</t>
  </si>
  <si>
    <t>AUS-15 a</t>
  </si>
  <si>
    <t>AUS-02 a</t>
  </si>
  <si>
    <t>AUS-03 a</t>
  </si>
  <si>
    <t>AUS-04 a</t>
  </si>
  <si>
    <t>AUS-05 a</t>
  </si>
  <si>
    <t>AUS-06 a</t>
  </si>
  <si>
    <t>AUS-07 a</t>
  </si>
  <si>
    <t>AUS-08 a</t>
  </si>
  <si>
    <t>AUS-09 a</t>
  </si>
  <si>
    <t>AUS-18 a</t>
  </si>
  <si>
    <t>AUS-10 a</t>
  </si>
  <si>
    <t>AUS-16 a</t>
  </si>
  <si>
    <t>AUS-11 a</t>
  </si>
  <si>
    <t>AUS-17 a</t>
  </si>
  <si>
    <t>AUS-19 a</t>
  </si>
  <si>
    <t>AUS-20 a</t>
  </si>
  <si>
    <t>OST-19 a</t>
  </si>
  <si>
    <t>OST-08 a</t>
  </si>
  <si>
    <t>OST-10 a</t>
  </si>
  <si>
    <t>OST-11 a</t>
  </si>
  <si>
    <t>OST-12 a</t>
  </si>
  <si>
    <t>OST-20 a</t>
  </si>
  <si>
    <t>OST-13 a</t>
  </si>
  <si>
    <t>OST-09 a</t>
  </si>
  <si>
    <t>OST-14 a</t>
  </si>
  <si>
    <t>OST-15 a</t>
  </si>
  <si>
    <t>OST-16 a</t>
  </si>
  <si>
    <t>OST-02 a</t>
  </si>
  <si>
    <t>OST-17 a</t>
  </si>
  <si>
    <t>OST-03 a</t>
  </si>
  <si>
    <t>OST-18 a</t>
  </si>
  <si>
    <t>OST-04 a</t>
  </si>
  <si>
    <t>OST-05 a</t>
  </si>
  <si>
    <t>OST-06 a</t>
  </si>
  <si>
    <t>OST-07 a</t>
  </si>
  <si>
    <t>GBA-01 a</t>
  </si>
  <si>
    <t>GBA-02 a</t>
  </si>
  <si>
    <t>BAH-01 a</t>
  </si>
  <si>
    <t>BAR-01 a</t>
  </si>
  <si>
    <t>GBV-01 a</t>
  </si>
  <si>
    <t>BEL-05 a</t>
  </si>
  <si>
    <t>BEL-06 a</t>
  </si>
  <si>
    <t>BEL-07 a</t>
  </si>
  <si>
    <t>BEL-01 a</t>
  </si>
  <si>
    <t>BEL-02 a</t>
  </si>
  <si>
    <t>BEL-04 a</t>
  </si>
  <si>
    <t>BEL-03 a</t>
  </si>
  <si>
    <t>BRA-01 a</t>
  </si>
  <si>
    <t>BRA-03 a</t>
  </si>
  <si>
    <t>BRA-02 a</t>
  </si>
  <si>
    <t>BHD-01 a</t>
  </si>
  <si>
    <t>BPL-01 a</t>
  </si>
  <si>
    <t>BPL-02 a</t>
  </si>
  <si>
    <t>BPL-03 a</t>
  </si>
  <si>
    <t>BUL-01 a</t>
  </si>
  <si>
    <t>CAN-01 a</t>
  </si>
  <si>
    <t>CAN-02 a</t>
  </si>
  <si>
    <t>CAN-03 a</t>
  </si>
  <si>
    <t>CAN-13 a</t>
  </si>
  <si>
    <t>CAN-14 a</t>
  </si>
  <si>
    <t>CAN-04 a</t>
  </si>
  <si>
    <t>CAN-05 a</t>
  </si>
  <si>
    <t>CAN-06 a</t>
  </si>
  <si>
    <t>CAN-07 a</t>
  </si>
  <si>
    <t>CAN-15 a</t>
  </si>
  <si>
    <t>CAN-08 a</t>
  </si>
  <si>
    <t>CAN-09 a</t>
  </si>
  <si>
    <t>CAN-10 a</t>
  </si>
  <si>
    <t>CAN-11 a</t>
  </si>
  <si>
    <t>CAN-20 a</t>
  </si>
  <si>
    <t>CAN-16 a</t>
  </si>
  <si>
    <t>CAN-26 a</t>
  </si>
  <si>
    <t>CAN-12 a</t>
  </si>
  <si>
    <t>CAN-21 a</t>
  </si>
  <si>
    <t>CAN-22 a</t>
  </si>
  <si>
    <t>CAN-23 a</t>
  </si>
  <si>
    <t>CAN-24 a</t>
  </si>
  <si>
    <t>CAN-25 a</t>
  </si>
  <si>
    <t>CAN-18 a</t>
  </si>
  <si>
    <t>CAN-17 a</t>
  </si>
  <si>
    <t>CAN-19 a</t>
  </si>
  <si>
    <t>CAP-04 a</t>
  </si>
  <si>
    <t>CAP-01 a</t>
  </si>
  <si>
    <t>CAP-02 a</t>
  </si>
  <si>
    <t>CAP-03 a</t>
  </si>
  <si>
    <t>SRL-01 a</t>
  </si>
  <si>
    <t>SRL-02 a</t>
  </si>
  <si>
    <t>SRL-03 a</t>
  </si>
  <si>
    <t>CZR-01 a</t>
  </si>
  <si>
    <t>CZR-02 a</t>
  </si>
  <si>
    <t>CZR-03 a</t>
  </si>
  <si>
    <t>CZR-06 a</t>
  </si>
  <si>
    <t>CZR-04 a</t>
  </si>
  <si>
    <t>CZR-05 a</t>
  </si>
  <si>
    <t>CSL-01 a</t>
  </si>
  <si>
    <t>CSL-02 a</t>
  </si>
  <si>
    <t>GDE-01 a</t>
  </si>
  <si>
    <t>DEN-01 a</t>
  </si>
  <si>
    <t>DEN-02 a</t>
  </si>
  <si>
    <t>BEA-01 a</t>
  </si>
  <si>
    <t>EGP-01 a</t>
  </si>
  <si>
    <t>EGP-02 a</t>
  </si>
  <si>
    <t>EGP-03 a</t>
  </si>
  <si>
    <t>EGP-05 a</t>
  </si>
  <si>
    <t>EGP-04 a</t>
  </si>
  <si>
    <t>EGP-09 a</t>
  </si>
  <si>
    <t>EGP-06 a</t>
  </si>
  <si>
    <t>EGP-15 a</t>
  </si>
  <si>
    <t>EGP-16 a</t>
  </si>
  <si>
    <t>EGP-17 a</t>
  </si>
  <si>
    <t>EGP-12 a</t>
  </si>
  <si>
    <t>EGP-07 a</t>
  </si>
  <si>
    <t>EGP-13 a</t>
  </si>
  <si>
    <t>EGP-08 a</t>
  </si>
  <si>
    <t>EGP-10 a</t>
  </si>
  <si>
    <t>EGP-11 a</t>
  </si>
  <si>
    <t>EGP-18 a</t>
  </si>
  <si>
    <t>EGP-14 a</t>
  </si>
  <si>
    <t>EGP-19 a</t>
  </si>
  <si>
    <t>EGP-20 a</t>
  </si>
  <si>
    <t>FLK-01 a</t>
  </si>
  <si>
    <t>FLK-02 a</t>
  </si>
  <si>
    <t>FIJ-01 a</t>
  </si>
  <si>
    <t>FIJ-02 a</t>
  </si>
  <si>
    <t>FIN-01 a</t>
  </si>
  <si>
    <t>FRA-01 a</t>
  </si>
  <si>
    <t>FRA-02 a</t>
  </si>
  <si>
    <t>FRA-03 a</t>
  </si>
  <si>
    <t>FRA-04 a</t>
  </si>
  <si>
    <t>FRA-05 a</t>
  </si>
  <si>
    <t>FRA-06 a</t>
  </si>
  <si>
    <t>FRA-07 a</t>
  </si>
  <si>
    <t>FRA-08 a</t>
  </si>
  <si>
    <t>FRA-09 a</t>
  </si>
  <si>
    <t>FRA-10 a</t>
  </si>
  <si>
    <t>FRA-11 a</t>
  </si>
  <si>
    <t>FRA-12 a</t>
  </si>
  <si>
    <t>FRA-13 a</t>
  </si>
  <si>
    <t>FRA-14 a</t>
  </si>
  <si>
    <t>FRA-15 a</t>
  </si>
  <si>
    <t>FRA-24 a</t>
  </si>
  <si>
    <t>FRA-27 a</t>
  </si>
  <si>
    <t>FRA-28 a</t>
  </si>
  <si>
    <t>FRA-29 a</t>
  </si>
  <si>
    <t>FRA-30 a</t>
  </si>
  <si>
    <t>FRA-25 a</t>
  </si>
  <si>
    <t>FRA-26 a</t>
  </si>
  <si>
    <t>FRA-31 a</t>
  </si>
  <si>
    <t>FRA-16 a</t>
  </si>
  <si>
    <t>FRA-17 a</t>
  </si>
  <si>
    <t>FRA-32 a</t>
  </si>
  <si>
    <t>FRA-36 a</t>
  </si>
  <si>
    <t>FRA-18 a</t>
  </si>
  <si>
    <t>FRA-37 a</t>
  </si>
  <si>
    <t>FRA-38 a</t>
  </si>
  <si>
    <t>FRA-39 a</t>
  </si>
  <si>
    <t>FRA-33 a</t>
  </si>
  <si>
    <t>FRA-34 a</t>
  </si>
  <si>
    <t>FRA-35 a</t>
  </si>
  <si>
    <t>FRA-19 a</t>
  </si>
  <si>
    <t>FRA-20 a</t>
  </si>
  <si>
    <t>FRA-40 a</t>
  </si>
  <si>
    <t>FRA-41 a</t>
  </si>
  <si>
    <t>FRA-42 a</t>
  </si>
  <si>
    <t>FRA-21 a</t>
  </si>
  <si>
    <t>FRA-22 a</t>
  </si>
  <si>
    <t>FRA-45 a</t>
  </si>
  <si>
    <t>FRA-46 a</t>
  </si>
  <si>
    <t>FRA-47 a</t>
  </si>
  <si>
    <t>FRA-49 a</t>
  </si>
  <si>
    <t>FRA-50 a</t>
  </si>
  <si>
    <t>FRA-23 a</t>
  </si>
  <si>
    <t>FRA-51 a</t>
  </si>
  <si>
    <t>GDR-01 a</t>
  </si>
  <si>
    <t>GDR-02 a</t>
  </si>
  <si>
    <t>GDR-03 a</t>
  </si>
  <si>
    <t>GDR-12 a</t>
  </si>
  <si>
    <t>GDR-04 a</t>
  </si>
  <si>
    <t>GDR-05 a</t>
  </si>
  <si>
    <t>GDR-06 a</t>
  </si>
  <si>
    <t>GDR-07 a</t>
  </si>
  <si>
    <t>GDR-08 a</t>
  </si>
  <si>
    <t>GDR-09 a</t>
  </si>
  <si>
    <t>GDR-10 a</t>
  </si>
  <si>
    <t>GDR-11 a</t>
  </si>
  <si>
    <t>GEA-01 a</t>
  </si>
  <si>
    <t>GER-01 a</t>
  </si>
  <si>
    <t>GER-02 a</t>
  </si>
  <si>
    <t>GER-03 a</t>
  </si>
  <si>
    <t>GER-04 a</t>
  </si>
  <si>
    <t>GER-05 a</t>
  </si>
  <si>
    <t>GER-06 a</t>
  </si>
  <si>
    <t>GER-07 a</t>
  </si>
  <si>
    <t>GER-32 a</t>
  </si>
  <si>
    <t>GER-08 a</t>
  </si>
  <si>
    <t>GER-09 a</t>
  </si>
  <si>
    <t>GER-10 a</t>
  </si>
  <si>
    <t>GER-31 a</t>
  </si>
  <si>
    <t>GER-11 a</t>
  </si>
  <si>
    <t>GER-12 a</t>
  </si>
  <si>
    <t>GER-13 a</t>
  </si>
  <si>
    <t>GER-14 a</t>
  </si>
  <si>
    <t>GER-15 a</t>
  </si>
  <si>
    <t>GER-16 a</t>
  </si>
  <si>
    <t>GER-17 a</t>
  </si>
  <si>
    <t>GER-18 a</t>
  </si>
  <si>
    <t>GER-19 a</t>
  </si>
  <si>
    <t>GER-20 a</t>
  </si>
  <si>
    <t>GER-21 a</t>
  </si>
  <si>
    <t>GER-22 a</t>
  </si>
  <si>
    <t>GER-24 a</t>
  </si>
  <si>
    <t>GER-23 a</t>
  </si>
  <si>
    <t>GER-25 a</t>
  </si>
  <si>
    <t>GER-26 a</t>
  </si>
  <si>
    <t>GER-27 a</t>
  </si>
  <si>
    <t>GER-28 a</t>
  </si>
  <si>
    <t>GER-29 a</t>
  </si>
  <si>
    <t>GER-30 a</t>
  </si>
  <si>
    <t>GFR-01 a</t>
  </si>
  <si>
    <t>GFR-02 a</t>
  </si>
  <si>
    <t>GFR-03 a</t>
  </si>
  <si>
    <t>GFR-14 a</t>
  </si>
  <si>
    <t>GFR-04 a</t>
  </si>
  <si>
    <t>GFR-05 a</t>
  </si>
  <si>
    <t>GFR-06 a</t>
  </si>
  <si>
    <t>GFR-07 a</t>
  </si>
  <si>
    <t>GFR-09 a</t>
  </si>
  <si>
    <t>GFR-08 a</t>
  </si>
  <si>
    <t>GFR-10 a</t>
  </si>
  <si>
    <t>GFR-11 a</t>
  </si>
  <si>
    <t>GFR-12 a</t>
  </si>
  <si>
    <t>GFR-13 a</t>
  </si>
  <si>
    <t>GIB-01 a</t>
  </si>
  <si>
    <t>GIB-02 a</t>
  </si>
  <si>
    <t>GRE-01 a</t>
  </si>
  <si>
    <t>GRE-02 a</t>
  </si>
  <si>
    <t>GRE-04 a</t>
  </si>
  <si>
    <t>GRE-06 a</t>
  </si>
  <si>
    <t>GUE-02 a</t>
  </si>
  <si>
    <t>GUE-01 a</t>
  </si>
  <si>
    <t>HK-01 a</t>
  </si>
  <si>
    <t>HK-02 a</t>
  </si>
  <si>
    <t>HK-03 a</t>
  </si>
  <si>
    <t>HK-04 a</t>
  </si>
  <si>
    <t>HK-05 a</t>
  </si>
  <si>
    <t>HUN-01 a</t>
  </si>
  <si>
    <t>HUN-02 a</t>
  </si>
  <si>
    <t>HUN-03 a</t>
  </si>
  <si>
    <t>HUN-04 a</t>
  </si>
  <si>
    <t>HUN-05 a</t>
  </si>
  <si>
    <t>HUN-06 a</t>
  </si>
  <si>
    <t>HUN-07 a</t>
  </si>
  <si>
    <t>IND-41 a</t>
  </si>
  <si>
    <t>IND-40 a</t>
  </si>
  <si>
    <t>IND-01 a</t>
  </si>
  <si>
    <t>IND-02 a</t>
  </si>
  <si>
    <t>IND-03 a</t>
  </si>
  <si>
    <t>IND-04 a</t>
  </si>
  <si>
    <t>IND-05 a</t>
  </si>
  <si>
    <t>IND-06 a</t>
  </si>
  <si>
    <t>IND-07 a</t>
  </si>
  <si>
    <t>IND-08 a</t>
  </si>
  <si>
    <t>IND-09 a</t>
  </si>
  <si>
    <t>IND-10 a</t>
  </si>
  <si>
    <t>IND-11 a</t>
  </si>
  <si>
    <t>IND-12 a</t>
  </si>
  <si>
    <t>IND-13 a</t>
  </si>
  <si>
    <t>IND-14 a</t>
  </si>
  <si>
    <t>IND-43 a</t>
  </si>
  <si>
    <t>IND-44 a</t>
  </si>
  <si>
    <t>IND-45 a</t>
  </si>
  <si>
    <t>IND-46 a</t>
  </si>
  <si>
    <t>IND-47 a</t>
  </si>
  <si>
    <t>IND-15 a</t>
  </si>
  <si>
    <t>IND-16 a</t>
  </si>
  <si>
    <t>IND-17 a</t>
  </si>
  <si>
    <t>IND-18 a</t>
  </si>
  <si>
    <t>IND-19 a</t>
  </si>
  <si>
    <t>IND-20 a</t>
  </si>
  <si>
    <t>IND-21 a</t>
  </si>
  <si>
    <t>IND-22 a</t>
  </si>
  <si>
    <t>IND-23 a</t>
  </si>
  <si>
    <t>IND-24 a</t>
  </si>
  <si>
    <t>IND-42 a</t>
  </si>
  <si>
    <t>IND-25 a</t>
  </si>
  <si>
    <t>IND-26 a</t>
  </si>
  <si>
    <t>IND-38 a</t>
  </si>
  <si>
    <t>IND-27 a</t>
  </si>
  <si>
    <t>IND-39 a</t>
  </si>
  <si>
    <t>IND-28 a</t>
  </si>
  <si>
    <t>IND-37 a</t>
  </si>
  <si>
    <t>IND-29 a</t>
  </si>
  <si>
    <t>IND-30 a</t>
  </si>
  <si>
    <t>IND-31 a</t>
  </si>
  <si>
    <t>IND-32 a</t>
  </si>
  <si>
    <t>IND-33 a</t>
  </si>
  <si>
    <t>IND-34 a</t>
  </si>
  <si>
    <t>IND-35 a</t>
  </si>
  <si>
    <t>IND-36 a</t>
  </si>
  <si>
    <t>IRN-01 a</t>
  </si>
  <si>
    <t>IRQ-01 a</t>
  </si>
  <si>
    <t>IRQ-02 a</t>
  </si>
  <si>
    <t>IRQ-04 a</t>
  </si>
  <si>
    <t>IRQ-03 a</t>
  </si>
  <si>
    <t>IRE-01 a</t>
  </si>
  <si>
    <t>IRE-02 a</t>
  </si>
  <si>
    <t>IRE-03 a</t>
  </si>
  <si>
    <t>IRE-04 a</t>
  </si>
  <si>
    <t>IRE-05 a</t>
  </si>
  <si>
    <t>IRE-06 a</t>
  </si>
  <si>
    <t>IRE-07 a</t>
  </si>
  <si>
    <t>IRE-08 a</t>
  </si>
  <si>
    <t>IRE-16 a</t>
  </si>
  <si>
    <t>IRE-17 a</t>
  </si>
  <si>
    <t>IRE-09 a</t>
  </si>
  <si>
    <t>IRE-10 a</t>
  </si>
  <si>
    <t>IRE-11 a</t>
  </si>
  <si>
    <t>IRE-12 a</t>
  </si>
  <si>
    <t>IRE-13 a</t>
  </si>
  <si>
    <t>IRE-14 a</t>
  </si>
  <si>
    <t>IRE-15 a</t>
  </si>
  <si>
    <t>ISR-01 a</t>
  </si>
  <si>
    <t>ITA-01 a</t>
  </si>
  <si>
    <t>ITL-06 a</t>
  </si>
  <si>
    <t>ITL-02 a</t>
  </si>
  <si>
    <t>ITL-03 a</t>
  </si>
  <si>
    <t>ITA-04 a</t>
  </si>
  <si>
    <t>ITL-05 a</t>
  </si>
  <si>
    <t>ITL-07 a</t>
  </si>
  <si>
    <t>JAM-01 a</t>
  </si>
  <si>
    <t>JAM-02 a</t>
  </si>
  <si>
    <t>JER-01 a</t>
  </si>
  <si>
    <t>JER-02 a</t>
  </si>
  <si>
    <t>JER-03 a</t>
  </si>
  <si>
    <t>JER-05 a</t>
  </si>
  <si>
    <t>JER-06 a</t>
  </si>
  <si>
    <t>JER-04 a</t>
  </si>
  <si>
    <t>LUX-01 a</t>
  </si>
  <si>
    <t>LUX-02 a</t>
  </si>
  <si>
    <t>LUX-03 a</t>
  </si>
  <si>
    <t>MAL-03 a</t>
  </si>
  <si>
    <t>MAL-01 a</t>
  </si>
  <si>
    <t>MAL-02 a</t>
  </si>
  <si>
    <t>MAU-01 a</t>
  </si>
  <si>
    <t>MEX-02 a</t>
  </si>
  <si>
    <t>MOR-01 a</t>
  </si>
  <si>
    <t>NEI-01 a</t>
  </si>
  <si>
    <t>NZ-01 a</t>
  </si>
  <si>
    <t>NZ-02 a</t>
  </si>
  <si>
    <t>NZ-03 a</t>
  </si>
  <si>
    <t>NZ-04 a</t>
  </si>
  <si>
    <t>NZ-05 a</t>
  </si>
  <si>
    <t>NZ-07 a</t>
  </si>
  <si>
    <t>NZ-06 a</t>
  </si>
  <si>
    <t>NFL-01 a</t>
  </si>
  <si>
    <t>NIG-01 a</t>
  </si>
  <si>
    <t>NOR-01 a</t>
  </si>
  <si>
    <t>NOR-02 a</t>
  </si>
  <si>
    <t>NOR-03 a</t>
  </si>
  <si>
    <t>OMN-01 a</t>
  </si>
  <si>
    <t>OTT-01 a</t>
  </si>
  <si>
    <t>OTT-02 a</t>
  </si>
  <si>
    <t>OTT-03 a</t>
  </si>
  <si>
    <t>OTT-04 a</t>
  </si>
  <si>
    <t>OTT-05 a</t>
  </si>
  <si>
    <t>OTT-06 a</t>
  </si>
  <si>
    <t>OTT-07 a</t>
  </si>
  <si>
    <t>OTT-08 a</t>
  </si>
  <si>
    <t>OTT-09 a</t>
  </si>
  <si>
    <t>OTT-10 a</t>
  </si>
  <si>
    <t>OTT-11 a</t>
  </si>
  <si>
    <t>OTT-12 a</t>
  </si>
  <si>
    <t>OTT-13 a</t>
  </si>
  <si>
    <t>OTT-14 a</t>
  </si>
  <si>
    <t>OTT-15 a</t>
  </si>
  <si>
    <t>OTT-16 a</t>
  </si>
  <si>
    <t>OTT-17 a</t>
  </si>
  <si>
    <t>OTT-18 a</t>
  </si>
  <si>
    <t>POL-01 a</t>
  </si>
  <si>
    <t>POL-03 a</t>
  </si>
  <si>
    <t>POL-04 a</t>
  </si>
  <si>
    <t>POL-05 a</t>
  </si>
  <si>
    <t>POL-02 a</t>
  </si>
  <si>
    <t>POR-01 a</t>
  </si>
  <si>
    <t>GPR-01 a</t>
  </si>
  <si>
    <t>GPR-02 a</t>
  </si>
  <si>
    <t>GPR-03 a</t>
  </si>
  <si>
    <t>RHN-01 a</t>
  </si>
  <si>
    <t>RUR-01 a</t>
  </si>
  <si>
    <t>RUR-02 a</t>
  </si>
  <si>
    <t>RUR-03 a</t>
  </si>
  <si>
    <t>RUE-01 a</t>
  </si>
  <si>
    <t>RUE-02 a</t>
  </si>
  <si>
    <t>RUE-03 a</t>
  </si>
  <si>
    <t>RUE-04 a</t>
  </si>
  <si>
    <t>RUE-05 a</t>
  </si>
  <si>
    <t>RUE-06 a</t>
  </si>
  <si>
    <t>RUE-07 a</t>
  </si>
  <si>
    <t>RUE-08 a</t>
  </si>
  <si>
    <t>RUE-09 a</t>
  </si>
  <si>
    <t>RUE-11 a</t>
  </si>
  <si>
    <t>RUE-14 a</t>
  </si>
  <si>
    <t>RUR-13 a</t>
  </si>
  <si>
    <t>SH-01 a</t>
  </si>
  <si>
    <t>SH-02 a</t>
  </si>
  <si>
    <t>SAU-01 a</t>
  </si>
  <si>
    <t>SAU-02 a</t>
  </si>
  <si>
    <t>SAU-03 a</t>
  </si>
  <si>
    <t>SAU-04 a</t>
  </si>
  <si>
    <t>SAU-05 a</t>
  </si>
  <si>
    <t>SAU-06 a</t>
  </si>
  <si>
    <t>SAU-07 a</t>
  </si>
  <si>
    <t>SAU-08 a</t>
  </si>
  <si>
    <t>SAU-09 a</t>
  </si>
  <si>
    <t>SAU-10 a</t>
  </si>
  <si>
    <t>SAU-11 a</t>
  </si>
  <si>
    <t>SAU-12 a</t>
  </si>
  <si>
    <t>SAR-01 a</t>
  </si>
  <si>
    <t>RHS-01 a</t>
  </si>
  <si>
    <t>RUS-13 a</t>
  </si>
  <si>
    <t>RUS-14 a</t>
  </si>
  <si>
    <t>RUS-05 a</t>
  </si>
  <si>
    <t>RUS-01 a</t>
  </si>
  <si>
    <t>RUS-06 a</t>
  </si>
  <si>
    <t>RUS-07 a</t>
  </si>
  <si>
    <t>RUS-02 a</t>
  </si>
  <si>
    <t>RUS-08 a</t>
  </si>
  <si>
    <t>RUS-03 a</t>
  </si>
  <si>
    <t>RUS-09 a</t>
  </si>
  <si>
    <t>RUS-10 a</t>
  </si>
  <si>
    <t>RUS-11 a</t>
  </si>
  <si>
    <t>RUS-12 a</t>
  </si>
  <si>
    <t>RUS-04 a</t>
  </si>
  <si>
    <t>SPA-10 a</t>
  </si>
  <si>
    <t>SPA-01 a</t>
  </si>
  <si>
    <t>SPA-02 a</t>
  </si>
  <si>
    <t>SPA-03 a</t>
  </si>
  <si>
    <t>SPA-04 a</t>
  </si>
  <si>
    <t>SPA-05 a</t>
  </si>
  <si>
    <t>SPA-06 a</t>
  </si>
  <si>
    <t>SPA-07 a</t>
  </si>
  <si>
    <t>SPA-08 a</t>
  </si>
  <si>
    <t>SPA-09 a</t>
  </si>
  <si>
    <t>SS-01 a</t>
  </si>
  <si>
    <t>SS-02 a</t>
  </si>
  <si>
    <t>SWE-02 a</t>
  </si>
  <si>
    <t>SWE-01 a</t>
  </si>
  <si>
    <t>SWI-01 a</t>
  </si>
  <si>
    <t>SWI-02 a</t>
  </si>
  <si>
    <t>SWI-03 a</t>
  </si>
  <si>
    <t>SWI-04 a</t>
  </si>
  <si>
    <t>SWI-05 a</t>
  </si>
  <si>
    <t>SWI-06 a</t>
  </si>
  <si>
    <t>SWI-07 a</t>
  </si>
  <si>
    <t>SWI-08 a</t>
  </si>
  <si>
    <t>SWI-09 a</t>
  </si>
  <si>
    <t>SRY-01 a</t>
  </si>
  <si>
    <t>TUN-01 a</t>
  </si>
  <si>
    <t>TUN-02 a</t>
  </si>
  <si>
    <t>TUN-03 a</t>
  </si>
  <si>
    <t>TUN-04 a</t>
  </si>
  <si>
    <t>TUR-01 a</t>
  </si>
  <si>
    <t>TUR-02 a</t>
  </si>
  <si>
    <t>TUR-03 a</t>
  </si>
  <si>
    <t>TUR-04 a</t>
  </si>
  <si>
    <t>UK-04</t>
  </si>
  <si>
    <t>USA-01 a</t>
  </si>
  <si>
    <t>USA-07 a</t>
  </si>
  <si>
    <t>USA-08 a</t>
  </si>
  <si>
    <t>USA-09 a</t>
  </si>
  <si>
    <t>USA-02 a</t>
  </si>
  <si>
    <t>USA-10 a</t>
  </si>
  <si>
    <t>USA-11 a</t>
  </si>
  <si>
    <t>USA-03 a</t>
  </si>
  <si>
    <t>USA-12 a</t>
  </si>
  <si>
    <t>USA-13 a</t>
  </si>
  <si>
    <t>USA-04 a</t>
  </si>
  <si>
    <t>USA-14 a</t>
  </si>
  <si>
    <t>USA-15 a</t>
  </si>
  <si>
    <t>USA-16 a</t>
  </si>
  <si>
    <t>USA-05 a</t>
  </si>
  <si>
    <t>USA-17 a</t>
  </si>
  <si>
    <t>USA-06 a</t>
  </si>
  <si>
    <t>USA-18 a</t>
  </si>
  <si>
    <t>GER-T1 a</t>
  </si>
  <si>
    <t>ARG-01</t>
  </si>
  <si>
    <t>a</t>
  </si>
  <si>
    <t>ARG-02</t>
  </si>
  <si>
    <t>ARG-03</t>
  </si>
  <si>
    <t>ARG-04</t>
  </si>
  <si>
    <t>AUS-01</t>
  </si>
  <si>
    <t>AUS-02</t>
  </si>
  <si>
    <t>AUS-03</t>
  </si>
  <si>
    <t>AUS-04</t>
  </si>
  <si>
    <t>AUS-05</t>
  </si>
  <si>
    <t>AUS-06</t>
  </si>
  <si>
    <t>AUS-07</t>
  </si>
  <si>
    <t>AUS-08</t>
  </si>
  <si>
    <t>AUS-09</t>
  </si>
  <si>
    <t>AUS-10</t>
  </si>
  <si>
    <t>AUS-11</t>
  </si>
  <si>
    <t>AUS-12</t>
  </si>
  <si>
    <t>AUS-13</t>
  </si>
  <si>
    <t>AUS-14</t>
  </si>
  <si>
    <t>AUS-15</t>
  </si>
  <si>
    <t>AUS-16</t>
  </si>
  <si>
    <t>AUS-17</t>
  </si>
  <si>
    <t>AUS-18</t>
  </si>
  <si>
    <t>AUS-19</t>
  </si>
  <si>
    <t>AUS-20</t>
  </si>
  <si>
    <t>BAH-01</t>
  </si>
  <si>
    <t>BAR-01</t>
  </si>
  <si>
    <t>BEA-01</t>
  </si>
  <si>
    <t>BEL-01</t>
  </si>
  <si>
    <t>BEL-02</t>
  </si>
  <si>
    <t>BEL-03</t>
  </si>
  <si>
    <t>BEL-04</t>
  </si>
  <si>
    <t>BEL-05</t>
  </si>
  <si>
    <t>BEL-06</t>
  </si>
  <si>
    <t>BEL-07</t>
  </si>
  <si>
    <t>BHD-01</t>
  </si>
  <si>
    <t>BPL-01</t>
  </si>
  <si>
    <t>BPL-02</t>
  </si>
  <si>
    <t>BPL-03</t>
  </si>
  <si>
    <t>BRA-01</t>
  </si>
  <si>
    <t>BRA-02</t>
  </si>
  <si>
    <t>BRA-03</t>
  </si>
  <si>
    <t>BUL-01</t>
  </si>
  <si>
    <t>CAN-01</t>
  </si>
  <si>
    <t>CAN-02</t>
  </si>
  <si>
    <t>CAN-03</t>
  </si>
  <si>
    <t>CAN-04</t>
  </si>
  <si>
    <t>CAN-05</t>
  </si>
  <si>
    <t>CAN-06</t>
  </si>
  <si>
    <t>CAN-07</t>
  </si>
  <si>
    <t>CAN-08</t>
  </si>
  <si>
    <t>CAN-09</t>
  </si>
  <si>
    <t>CAN-10</t>
  </si>
  <si>
    <t>CAN-11</t>
  </si>
  <si>
    <t>CAN-12</t>
  </si>
  <si>
    <t>CAN-13</t>
  </si>
  <si>
    <t>CAN-14</t>
  </si>
  <si>
    <t>CAN-15</t>
  </si>
  <si>
    <t>CAN-16</t>
  </si>
  <si>
    <t>CAN-17</t>
  </si>
  <si>
    <t>CAN-18</t>
  </si>
  <si>
    <t>CAN-19</t>
  </si>
  <si>
    <t>CAN-20</t>
  </si>
  <si>
    <t>CAN-21</t>
  </si>
  <si>
    <t>CAN-22</t>
  </si>
  <si>
    <t>CAN-23</t>
  </si>
  <si>
    <t>CAN-24</t>
  </si>
  <si>
    <t>CAN-25</t>
  </si>
  <si>
    <t>CAN-26</t>
  </si>
  <si>
    <t>CAP-01</t>
  </si>
  <si>
    <t>CAP-02</t>
  </si>
  <si>
    <t>CAP-03</t>
  </si>
  <si>
    <t>CAP-04</t>
  </si>
  <si>
    <t>CSL-01</t>
  </si>
  <si>
    <t>CSL-02</t>
  </si>
  <si>
    <t>CZR-01</t>
  </si>
  <si>
    <t>CZR-02</t>
  </si>
  <si>
    <t>CZR-03</t>
  </si>
  <si>
    <t>CZR-04</t>
  </si>
  <si>
    <t>CZR-05</t>
  </si>
  <si>
    <t>CZR-06</t>
  </si>
  <si>
    <t>DEN-01</t>
  </si>
  <si>
    <t>DEN-02</t>
  </si>
  <si>
    <t>EGP-01</t>
  </si>
  <si>
    <t>EGP-02</t>
  </si>
  <si>
    <t>EGP-03</t>
  </si>
  <si>
    <t>EGP-04</t>
  </si>
  <si>
    <t>EGP-05</t>
  </si>
  <si>
    <t>EGP-06</t>
  </si>
  <si>
    <t>EGP-07</t>
  </si>
  <si>
    <t>EGP-08</t>
  </si>
  <si>
    <t>EGP-09</t>
  </si>
  <si>
    <t>EGP-10</t>
  </si>
  <si>
    <t>EGP-11</t>
  </si>
  <si>
    <t>EGP-12</t>
  </si>
  <si>
    <t>EGP-13</t>
  </si>
  <si>
    <t>EGP-14</t>
  </si>
  <si>
    <t>EGP-15</t>
  </si>
  <si>
    <t>EGP-16</t>
  </si>
  <si>
    <t>EGP-17</t>
  </si>
  <si>
    <t>EGP-18</t>
  </si>
  <si>
    <t>EGP-19</t>
  </si>
  <si>
    <t>EGP-20</t>
  </si>
  <si>
    <t>FIJ-01</t>
  </si>
  <si>
    <t>FIJ-02</t>
  </si>
  <si>
    <t>FIN-01</t>
  </si>
  <si>
    <t>FLK-01</t>
  </si>
  <si>
    <t>FLK-02</t>
  </si>
  <si>
    <t>FRA-01</t>
  </si>
  <si>
    <t>FRA-02</t>
  </si>
  <si>
    <t>FRA-03</t>
  </si>
  <si>
    <t>FRA-04</t>
  </si>
  <si>
    <t>FRA-05</t>
  </si>
  <si>
    <t>FRA-06</t>
  </si>
  <si>
    <t>FRA-07</t>
  </si>
  <si>
    <t>FRA-08</t>
  </si>
  <si>
    <t>FRA-09</t>
  </si>
  <si>
    <t>FRA-10</t>
  </si>
  <si>
    <t>FRA-11</t>
  </si>
  <si>
    <t>FRA-12</t>
  </si>
  <si>
    <t>FRA-13</t>
  </si>
  <si>
    <t>FRA-14</t>
  </si>
  <si>
    <t>FRA-15</t>
  </si>
  <si>
    <t>FRA-16</t>
  </si>
  <si>
    <t>FRA-17</t>
  </si>
  <si>
    <t>FRA-18</t>
  </si>
  <si>
    <t>FRA-19</t>
  </si>
  <si>
    <t>FRA-20</t>
  </si>
  <si>
    <t>FRA-21</t>
  </si>
  <si>
    <t>FRA-22</t>
  </si>
  <si>
    <t>FRA-23</t>
  </si>
  <si>
    <t>FRA-24</t>
  </si>
  <si>
    <t>FRA-25</t>
  </si>
  <si>
    <t>FRA-26</t>
  </si>
  <si>
    <t>FRA-27</t>
  </si>
  <si>
    <t>FRA-28</t>
  </si>
  <si>
    <t>FRA-29</t>
  </si>
  <si>
    <t>FRA-30</t>
  </si>
  <si>
    <t>FRA-31</t>
  </si>
  <si>
    <t>FRA-32</t>
  </si>
  <si>
    <t>FRA-33</t>
  </si>
  <si>
    <t>FRA-34</t>
  </si>
  <si>
    <t>FRA-35</t>
  </si>
  <si>
    <t>FRA-36</t>
  </si>
  <si>
    <t>FRA-37</t>
  </si>
  <si>
    <t>FRA-38</t>
  </si>
  <si>
    <t>FRA-39</t>
  </si>
  <si>
    <t>FRA-40</t>
  </si>
  <si>
    <t>FRA-41</t>
  </si>
  <si>
    <t>FRA-42</t>
  </si>
  <si>
    <t>FRA-45</t>
  </si>
  <si>
    <t>FRA-46</t>
  </si>
  <si>
    <t>FRA-47</t>
  </si>
  <si>
    <t>FRA-49</t>
  </si>
  <si>
    <t>FRA-50</t>
  </si>
  <si>
    <t>FRA-51</t>
  </si>
  <si>
    <t>GBA-01</t>
  </si>
  <si>
    <t>GBA-02</t>
  </si>
  <si>
    <t>GBV-01</t>
  </si>
  <si>
    <t>GDE-01</t>
  </si>
  <si>
    <t>GDR-01</t>
  </si>
  <si>
    <t>GDR-02</t>
  </si>
  <si>
    <t>GDR-03</t>
  </si>
  <si>
    <t>GDR-04</t>
  </si>
  <si>
    <t>GDR-05</t>
  </si>
  <si>
    <t>GDR-06</t>
  </si>
  <si>
    <t>GDR-07</t>
  </si>
  <si>
    <t>GDR-08</t>
  </si>
  <si>
    <t>GDR-09</t>
  </si>
  <si>
    <t>GDR-10</t>
  </si>
  <si>
    <t>GDR-11</t>
  </si>
  <si>
    <t>GDR-12</t>
  </si>
  <si>
    <t>GEA-01</t>
  </si>
  <si>
    <t>GER-01</t>
  </si>
  <si>
    <t>GER-02</t>
  </si>
  <si>
    <t>GER-03</t>
  </si>
  <si>
    <t>GER-04</t>
  </si>
  <si>
    <t>GER-05</t>
  </si>
  <si>
    <t>GER-06</t>
  </si>
  <si>
    <t>GER-07</t>
  </si>
  <si>
    <t>GER-08</t>
  </si>
  <si>
    <t>GER-09</t>
  </si>
  <si>
    <t>GER-10</t>
  </si>
  <si>
    <t>GER-11</t>
  </si>
  <si>
    <t>GER-12</t>
  </si>
  <si>
    <t>GER-13</t>
  </si>
  <si>
    <t>GER-14</t>
  </si>
  <si>
    <t>GER-15</t>
  </si>
  <si>
    <t>GER-16</t>
  </si>
  <si>
    <t>GER-17</t>
  </si>
  <si>
    <t>GER-18</t>
  </si>
  <si>
    <t>GER-19</t>
  </si>
  <si>
    <t>GER-20</t>
  </si>
  <si>
    <t>GER-21</t>
  </si>
  <si>
    <t>GER-22</t>
  </si>
  <si>
    <t>GER-23</t>
  </si>
  <si>
    <t>GER-24</t>
  </si>
  <si>
    <t>GER-25</t>
  </si>
  <si>
    <t>GER-26</t>
  </si>
  <si>
    <t>GER-27</t>
  </si>
  <si>
    <t>GER-28</t>
  </si>
  <si>
    <t>GER-29</t>
  </si>
  <si>
    <t>GER-30</t>
  </si>
  <si>
    <t>GER-31</t>
  </si>
  <si>
    <t>GER-32</t>
  </si>
  <si>
    <t>GER-T1</t>
  </si>
  <si>
    <t>GFR-01</t>
  </si>
  <si>
    <t>GFR-02</t>
  </si>
  <si>
    <t>GFR-03</t>
  </si>
  <si>
    <t>GFR-04</t>
  </si>
  <si>
    <t>GFR-05</t>
  </si>
  <si>
    <t>GFR-06</t>
  </si>
  <si>
    <t>GFR-07</t>
  </si>
  <si>
    <t>GFR-08</t>
  </si>
  <si>
    <t>GFR-09</t>
  </si>
  <si>
    <t>GFR-10</t>
  </si>
  <si>
    <t>GFR-11</t>
  </si>
  <si>
    <t>GFR-12</t>
  </si>
  <si>
    <t>GFR-13</t>
  </si>
  <si>
    <t>GFR-14</t>
  </si>
  <si>
    <t>GIB-01</t>
  </si>
  <si>
    <t>GIB-02</t>
  </si>
  <si>
    <t>GPR-01</t>
  </si>
  <si>
    <t>GPR-02</t>
  </si>
  <si>
    <t>GPR-03</t>
  </si>
  <si>
    <t>GRE-01</t>
  </si>
  <si>
    <t>GRE-02</t>
  </si>
  <si>
    <t>GRE-04</t>
  </si>
  <si>
    <t>GRE-06</t>
  </si>
  <si>
    <t>GUE-01</t>
  </si>
  <si>
    <t>GUE-02</t>
  </si>
  <si>
    <t>HK-01</t>
  </si>
  <si>
    <t>HK-02</t>
  </si>
  <si>
    <t>HK-03</t>
  </si>
  <si>
    <t>HK-04</t>
  </si>
  <si>
    <t>HK-05</t>
  </si>
  <si>
    <t>HUN-01</t>
  </si>
  <si>
    <t>HUN-02</t>
  </si>
  <si>
    <t>HUN-03</t>
  </si>
  <si>
    <t>HUN-04</t>
  </si>
  <si>
    <t>HUN-05</t>
  </si>
  <si>
    <t>HUN-06</t>
  </si>
  <si>
    <t>HUN-07</t>
  </si>
  <si>
    <t>IND-01</t>
  </si>
  <si>
    <t>IND-02</t>
  </si>
  <si>
    <t>IND-03</t>
  </si>
  <si>
    <t>IND-04</t>
  </si>
  <si>
    <t>IND-05</t>
  </si>
  <si>
    <t>IND-06</t>
  </si>
  <si>
    <t>IND-07</t>
  </si>
  <si>
    <t>IND-08</t>
  </si>
  <si>
    <t>IND-09</t>
  </si>
  <si>
    <t>IND-10</t>
  </si>
  <si>
    <t>IND-11</t>
  </si>
  <si>
    <t>IND-12</t>
  </si>
  <si>
    <t>IND-13</t>
  </si>
  <si>
    <t>IND-14</t>
  </si>
  <si>
    <t>IND-15</t>
  </si>
  <si>
    <t>IND-16</t>
  </si>
  <si>
    <t>IND-17</t>
  </si>
  <si>
    <t>IND-18</t>
  </si>
  <si>
    <t>IND-19</t>
  </si>
  <si>
    <t>IND-20</t>
  </si>
  <si>
    <t>IND-21</t>
  </si>
  <si>
    <t>IND-22</t>
  </si>
  <si>
    <t>IND-23</t>
  </si>
  <si>
    <t>IND-24</t>
  </si>
  <si>
    <t>IND-25</t>
  </si>
  <si>
    <t>IND-26</t>
  </si>
  <si>
    <t>IND-27</t>
  </si>
  <si>
    <t>IND-28</t>
  </si>
  <si>
    <t>IND-29</t>
  </si>
  <si>
    <t>IND-30</t>
  </si>
  <si>
    <t>IND-31</t>
  </si>
  <si>
    <t>IND-32</t>
  </si>
  <si>
    <t>IND-33</t>
  </si>
  <si>
    <t>IND-34</t>
  </si>
  <si>
    <t>IND-35</t>
  </si>
  <si>
    <t>IND-36</t>
  </si>
  <si>
    <t>IND-37</t>
  </si>
  <si>
    <t>IND-38</t>
  </si>
  <si>
    <t>IND-39</t>
  </si>
  <si>
    <t>IND-40</t>
  </si>
  <si>
    <t>IND-41</t>
  </si>
  <si>
    <t>IND-42</t>
  </si>
  <si>
    <t>IND-43</t>
  </si>
  <si>
    <t>IND-44</t>
  </si>
  <si>
    <t>IND-45</t>
  </si>
  <si>
    <t>IND-46</t>
  </si>
  <si>
    <t>IND-47</t>
  </si>
  <si>
    <t>IRE-01</t>
  </si>
  <si>
    <t>IRE-02</t>
  </si>
  <si>
    <t>IRE-03</t>
  </si>
  <si>
    <t>IRE-04</t>
  </si>
  <si>
    <t>IRE-05</t>
  </si>
  <si>
    <t>IRE-06</t>
  </si>
  <si>
    <t>IRE-07</t>
  </si>
  <si>
    <t>IRE-08</t>
  </si>
  <si>
    <t>IRE-09</t>
  </si>
  <si>
    <t>IRE-10</t>
  </si>
  <si>
    <t>IRE-11</t>
  </si>
  <si>
    <t>IRE-12</t>
  </si>
  <si>
    <t>IRE-13</t>
  </si>
  <si>
    <t>IRE-14</t>
  </si>
  <si>
    <t>IRE-15</t>
  </si>
  <si>
    <t>IRE-16</t>
  </si>
  <si>
    <t>IRE-17</t>
  </si>
  <si>
    <t>IRN-01</t>
  </si>
  <si>
    <t>IRQ-01</t>
  </si>
  <si>
    <t>IRQ-02</t>
  </si>
  <si>
    <t>IRQ-03</t>
  </si>
  <si>
    <t>IRQ-04</t>
  </si>
  <si>
    <t>ISR-01</t>
  </si>
  <si>
    <t>ITA-01</t>
  </si>
  <si>
    <t>ITA-04</t>
  </si>
  <si>
    <t>ITL-02</t>
  </si>
  <si>
    <t>ITL-03</t>
  </si>
  <si>
    <t>ITL-05</t>
  </si>
  <si>
    <t>ITL-06</t>
  </si>
  <si>
    <t>ITL-07</t>
  </si>
  <si>
    <t>JAM-01</t>
  </si>
  <si>
    <t>JAM-02</t>
  </si>
  <si>
    <t>JER-01</t>
  </si>
  <si>
    <t>JER-02</t>
  </si>
  <si>
    <t>JER-03</t>
  </si>
  <si>
    <t>JER-04</t>
  </si>
  <si>
    <t>JER-05</t>
  </si>
  <si>
    <t>JER-06</t>
  </si>
  <si>
    <t>LUX-01</t>
  </si>
  <si>
    <t>LUX-02</t>
  </si>
  <si>
    <t>LUX-03</t>
  </si>
  <si>
    <t>MAL-02</t>
  </si>
  <si>
    <t>MAL-03</t>
  </si>
  <si>
    <t>MAU-01</t>
  </si>
  <si>
    <t>MEX-02</t>
  </si>
  <si>
    <t>MOR-01</t>
  </si>
  <si>
    <t>NEI-01</t>
  </si>
  <si>
    <t>NFL-01</t>
  </si>
  <si>
    <t>NIG-01</t>
  </si>
  <si>
    <t>NOR-01</t>
  </si>
  <si>
    <t>NOR-02</t>
  </si>
  <si>
    <t>NOR-03</t>
  </si>
  <si>
    <t>NZ-01</t>
  </si>
  <si>
    <t>NZ-02</t>
  </si>
  <si>
    <t>NZ-03</t>
  </si>
  <si>
    <t>NZ-04</t>
  </si>
  <si>
    <t>NZ-05</t>
  </si>
  <si>
    <t>NZ-06</t>
  </si>
  <si>
    <t>NZ-07</t>
  </si>
  <si>
    <t>OMN-01</t>
  </si>
  <si>
    <t>OST-02</t>
  </si>
  <si>
    <t>OST-03</t>
  </si>
  <si>
    <t>OST-04</t>
  </si>
  <si>
    <t>OST-05</t>
  </si>
  <si>
    <t>OST-06</t>
  </si>
  <si>
    <t>OST-07</t>
  </si>
  <si>
    <t>OST-08</t>
  </si>
  <si>
    <t>OST-09</t>
  </si>
  <si>
    <t>OST-10</t>
  </si>
  <si>
    <t>OST-11</t>
  </si>
  <si>
    <t>OST-12</t>
  </si>
  <si>
    <t>OST-13</t>
  </si>
  <si>
    <t>OST-14</t>
  </si>
  <si>
    <t>OST-15</t>
  </si>
  <si>
    <t>OST-16</t>
  </si>
  <si>
    <t>OST-17</t>
  </si>
  <si>
    <t>OST-18</t>
  </si>
  <si>
    <t>OST-19</t>
  </si>
  <si>
    <t>OST-20</t>
  </si>
  <si>
    <t>OTT-01</t>
  </si>
  <si>
    <t>OTT-02</t>
  </si>
  <si>
    <t>OTT-03</t>
  </si>
  <si>
    <t>OTT-04</t>
  </si>
  <si>
    <t>OTT-05</t>
  </si>
  <si>
    <t>OTT-06</t>
  </si>
  <si>
    <t>OTT-07</t>
  </si>
  <si>
    <t>OTT-08</t>
  </si>
  <si>
    <t>OTT-09</t>
  </si>
  <si>
    <t>OTT-10</t>
  </si>
  <si>
    <t>OTT-11</t>
  </si>
  <si>
    <t>OTT-12</t>
  </si>
  <si>
    <t>OTT-13</t>
  </si>
  <si>
    <t>OTT-14</t>
  </si>
  <si>
    <t>OTT-15</t>
  </si>
  <si>
    <t>OTT-16</t>
  </si>
  <si>
    <t>OTT-17</t>
  </si>
  <si>
    <t>OTT-18</t>
  </si>
  <si>
    <t>PER-01</t>
  </si>
  <si>
    <t>POL-01</t>
  </si>
  <si>
    <t>POL-02</t>
  </si>
  <si>
    <t>POL-03</t>
  </si>
  <si>
    <t>POL-04</t>
  </si>
  <si>
    <t>POL-05</t>
  </si>
  <si>
    <t>POR-01</t>
  </si>
  <si>
    <t>RHN-01</t>
  </si>
  <si>
    <t>RHS-01</t>
  </si>
  <si>
    <t>RUE-01</t>
  </si>
  <si>
    <t>RUE-02</t>
  </si>
  <si>
    <t>RUE-03</t>
  </si>
  <si>
    <t>RUE-04</t>
  </si>
  <si>
    <t>RUE-05</t>
  </si>
  <si>
    <t>RUE-06</t>
  </si>
  <si>
    <t>RUE-07</t>
  </si>
  <si>
    <t>RUE-08</t>
  </si>
  <si>
    <t>RUE-09</t>
  </si>
  <si>
    <t>RUE-11</t>
  </si>
  <si>
    <t>RUE-14</t>
  </si>
  <si>
    <t>RUR-01</t>
  </si>
  <si>
    <t>RUR-02</t>
  </si>
  <si>
    <t>RUR-03</t>
  </si>
  <si>
    <t>RUS-01</t>
  </si>
  <si>
    <t>RUS-02</t>
  </si>
  <si>
    <t>RUS-03</t>
  </si>
  <si>
    <t>RUS-04</t>
  </si>
  <si>
    <t>RUS-05</t>
  </si>
  <si>
    <t>RUS-06</t>
  </si>
  <si>
    <t>RUS-07</t>
  </si>
  <si>
    <t>RUS-08</t>
  </si>
  <si>
    <t>RUS-09</t>
  </si>
  <si>
    <t>RUS-10</t>
  </si>
  <si>
    <t>RUS-11</t>
  </si>
  <si>
    <t>RUS-12</t>
  </si>
  <si>
    <t>RUS-13</t>
  </si>
  <si>
    <t>RUS-14</t>
  </si>
  <si>
    <t>SAP-01</t>
  </si>
  <si>
    <t>SAR-01</t>
  </si>
  <si>
    <t>SAU-01</t>
  </si>
  <si>
    <t>SAU-02</t>
  </si>
  <si>
    <t>SAU-03</t>
  </si>
  <si>
    <t>SAU-04</t>
  </si>
  <si>
    <t>SAU-05</t>
  </si>
  <si>
    <t>SAU-06</t>
  </si>
  <si>
    <t>SAU-07</t>
  </si>
  <si>
    <t>SAU-08</t>
  </si>
  <si>
    <t>SAU-09</t>
  </si>
  <si>
    <t>SAU-10</t>
  </si>
  <si>
    <t>SAU-11</t>
  </si>
  <si>
    <t>SAU-12</t>
  </si>
  <si>
    <t>SH-01</t>
  </si>
  <si>
    <t>SH-02</t>
  </si>
  <si>
    <t>SPA-01</t>
  </si>
  <si>
    <t>SPA-02</t>
  </si>
  <si>
    <t>SPA-03</t>
  </si>
  <si>
    <t>SPA-04</t>
  </si>
  <si>
    <t>SPA-05</t>
  </si>
  <si>
    <t>SPA-06</t>
  </si>
  <si>
    <t>SPA-07</t>
  </si>
  <si>
    <t>SPA-08</t>
  </si>
  <si>
    <t>SPA-09</t>
  </si>
  <si>
    <t>SPA-10</t>
  </si>
  <si>
    <t>SRL-01</t>
  </si>
  <si>
    <t>SRL-02</t>
  </si>
  <si>
    <t>SRL-03</t>
  </si>
  <si>
    <t>SRY-01</t>
  </si>
  <si>
    <t>SS-01</t>
  </si>
  <si>
    <t>SS-02</t>
  </si>
  <si>
    <t>SWE-01</t>
  </si>
  <si>
    <t>SWE-02</t>
  </si>
  <si>
    <t>SWI-01</t>
  </si>
  <si>
    <t>SWI-02</t>
  </si>
  <si>
    <t>SWI-03</t>
  </si>
  <si>
    <t>SWI-04</t>
  </si>
  <si>
    <t>SWI-05</t>
  </si>
  <si>
    <t>SWI-06</t>
  </si>
  <si>
    <t>SWI-07</t>
  </si>
  <si>
    <t>SWI-08</t>
  </si>
  <si>
    <t>SWI-09</t>
  </si>
  <si>
    <t>TUN-01</t>
  </si>
  <si>
    <t>TUN-02</t>
  </si>
  <si>
    <t>TUN-03</t>
  </si>
  <si>
    <t>TUN-04</t>
  </si>
  <si>
    <t>TUR-01</t>
  </si>
  <si>
    <t>TUR-02</t>
  </si>
  <si>
    <t>TUR-03</t>
  </si>
  <si>
    <t>TUR-04</t>
  </si>
  <si>
    <t>USA-01</t>
  </si>
  <si>
    <t>USA-02</t>
  </si>
  <si>
    <t>USA-03</t>
  </si>
  <si>
    <t>USA-04</t>
  </si>
  <si>
    <t>USA-05</t>
  </si>
  <si>
    <t>USA-06</t>
  </si>
  <si>
    <t>USA-07</t>
  </si>
  <si>
    <t>USA-08</t>
  </si>
  <si>
    <t>USA-09</t>
  </si>
  <si>
    <t>USA-10</t>
  </si>
  <si>
    <t>USA-11</t>
  </si>
  <si>
    <t>USA-12</t>
  </si>
  <si>
    <t>USA-13</t>
  </si>
  <si>
    <t>USA-14</t>
  </si>
  <si>
    <t>USA-15</t>
  </si>
  <si>
    <t>USA-16</t>
  </si>
  <si>
    <t>USA-17</t>
  </si>
  <si>
    <t>USA-18</t>
  </si>
  <si>
    <t>Done</t>
  </si>
  <si>
    <t>2x2 Size</t>
  </si>
  <si>
    <t>Count of Done</t>
  </si>
  <si>
    <t>Medal alignment</t>
  </si>
  <si>
    <t>Bronze</t>
  </si>
  <si>
    <t>Round</t>
  </si>
  <si>
    <t>Token</t>
  </si>
  <si>
    <t>Medals - United Kingdom</t>
  </si>
  <si>
    <t>Medals - South Africa</t>
  </si>
  <si>
    <t>Copper</t>
  </si>
  <si>
    <t>Fun coin, not an official coin.</t>
  </si>
  <si>
    <t>Coin alignment</t>
  </si>
  <si>
    <t>Silver</t>
  </si>
  <si>
    <t>United States - Tokens</t>
  </si>
  <si>
    <t>United Kingdom - Tokens</t>
  </si>
  <si>
    <t>United Kingdom - Counter Tokens</t>
  </si>
  <si>
    <t>South Africa - Souvenir Tokens</t>
  </si>
  <si>
    <t>1873-1900</t>
  </si>
  <si>
    <t>Germany - Spielgeld Tokens</t>
  </si>
  <si>
    <t>Copper-nickel-zinc</t>
  </si>
  <si>
    <t>1971-1981</t>
  </si>
  <si>
    <t>Standard circulation coin</t>
  </si>
  <si>
    <t>KM# 58</t>
  </si>
  <si>
    <t>Dinar of Socialist Federal Republic of Yugoslavia (1966-1989)</t>
  </si>
  <si>
    <t>KM# 57</t>
  </si>
  <si>
    <t>1973-1981</t>
  </si>
  <si>
    <t>KM# 59</t>
  </si>
  <si>
    <t>Copper-nickel</t>
  </si>
  <si>
    <t>KM# 47</t>
  </si>
  <si>
    <t>KM#46.1 ("7" in date with sharp serif)</t>
  </si>
  <si>
    <t>Brass</t>
  </si>
  <si>
    <t>1965-1981</t>
  </si>
  <si>
    <t>KM# 46</t>
  </si>
  <si>
    <t>KM#46.1</t>
  </si>
  <si>
    <t>short serif on 7</t>
  </si>
  <si>
    <t>KM# 44</t>
  </si>
  <si>
    <t>KM# 43</t>
  </si>
  <si>
    <t>Aluminium</t>
  </si>
  <si>
    <t>KM# 32</t>
  </si>
  <si>
    <t>Dinar of Federal People's Republic of Yugoslavia (1945-1963)</t>
  </si>
  <si>
    <t>Vienna Mint</t>
  </si>
  <si>
    <t>Nickel-brass</t>
  </si>
  <si>
    <t>KM# 3</t>
  </si>
  <si>
    <t>Dinar of Kingdom of the Serbs, Croats and Slovenes (1918-1929)</t>
  </si>
  <si>
    <t>Silver (.900)</t>
  </si>
  <si>
    <t>1877-1893</t>
  </si>
  <si>
    <t>KM# 14</t>
  </si>
  <si>
    <t>Peso (1863-1975)</t>
  </si>
  <si>
    <t>KM#A164a</t>
  </si>
  <si>
    <t>Copper-nickel clad copper</t>
  </si>
  <si>
    <t>1965-1998</t>
  </si>
  <si>
    <t>KM# 164a</t>
  </si>
  <si>
    <t>Dollar (1785-date)</t>
  </si>
  <si>
    <t>1932-1964</t>
  </si>
  <si>
    <t>KM# 164</t>
  </si>
  <si>
    <t>1965-2019</t>
  </si>
  <si>
    <t>KM# 195a</t>
  </si>
  <si>
    <t>1916-1945</t>
  </si>
  <si>
    <t>KM# 140</t>
  </si>
  <si>
    <t>KM#A192</t>
  </si>
  <si>
    <t>1938-2003</t>
  </si>
  <si>
    <t>KM# 192</t>
  </si>
  <si>
    <t>Bronze (Cu 95%, Zn or Sn)</t>
  </si>
  <si>
    <t>1959-1982</t>
  </si>
  <si>
    <t>KM# 201</t>
  </si>
  <si>
    <t>with signature</t>
  </si>
  <si>
    <t>1909-1958</t>
  </si>
  <si>
    <t>KM# 132</t>
  </si>
  <si>
    <t>with signature;  tin alloy composition change</t>
  </si>
  <si>
    <t>with signature; tin alloy composition change</t>
  </si>
  <si>
    <t>without signature</t>
  </si>
  <si>
    <t>1864-1909</t>
  </si>
  <si>
    <t>KM# 90a</t>
  </si>
  <si>
    <t>2008-2015</t>
  </si>
  <si>
    <t>KM# 1113</t>
  </si>
  <si>
    <t>Pound sterling (decimalized, 1971-date)</t>
  </si>
  <si>
    <t>Equilateral curve heptagon</t>
  </si>
  <si>
    <t>Circulating commemorative coin</t>
  </si>
  <si>
    <t>Sp# H34</t>
  </si>
  <si>
    <t>1998-2009</t>
  </si>
  <si>
    <t>KM# 992</t>
  </si>
  <si>
    <t>1969-1981</t>
  </si>
  <si>
    <t>KM# 913</t>
  </si>
  <si>
    <t>1968-1981</t>
  </si>
  <si>
    <t>KM# 912</t>
  </si>
  <si>
    <t>KM# 911</t>
  </si>
  <si>
    <t>KM# 916</t>
  </si>
  <si>
    <t>Copper plated steel</t>
  </si>
  <si>
    <t>KM# 1107</t>
  </si>
  <si>
    <t>1998-2008</t>
  </si>
  <si>
    <t>KM# 986</t>
  </si>
  <si>
    <t>1992-1997</t>
  </si>
  <si>
    <t>KM# 935a</t>
  </si>
  <si>
    <t>KM# 915</t>
  </si>
  <si>
    <t>KM# 914</t>
  </si>
  <si>
    <t>DH135 - PAYABLE AT I. FIELDINGS MANCHESTER (On large and small flans.)</t>
  </si>
  <si>
    <t>DH# 135</t>
  </si>
  <si>
    <t>Conder tokens (1787-1797)</t>
  </si>
  <si>
    <t>Pound sterling (1158-1970)</t>
  </si>
  <si>
    <t>KM# 910</t>
  </si>
  <si>
    <t>Prooflike</t>
  </si>
  <si>
    <t>KM# 880</t>
  </si>
  <si>
    <t>1954-1970</t>
  </si>
  <si>
    <t>KM# 907</t>
  </si>
  <si>
    <t>1947-1948</t>
  </si>
  <si>
    <t>KM# 866</t>
  </si>
  <si>
    <t>KM# 906</t>
  </si>
  <si>
    <t>1949-1951</t>
  </si>
  <si>
    <t>KM# 878</t>
  </si>
  <si>
    <t>Silver (.500)</t>
  </si>
  <si>
    <t>1937-1946</t>
  </si>
  <si>
    <t>KM# 855</t>
  </si>
  <si>
    <t>1920-1926</t>
  </si>
  <si>
    <t>KM# 817a</t>
  </si>
  <si>
    <t>KM# 890</t>
  </si>
  <si>
    <t>KM# 877</t>
  </si>
  <si>
    <t>KM# 854</t>
  </si>
  <si>
    <t>KM# 853</t>
  </si>
  <si>
    <t>1927-1936</t>
  </si>
  <si>
    <t>KM# 833</t>
  </si>
  <si>
    <t>KM# 816a</t>
  </si>
  <si>
    <t>KM# 903</t>
  </si>
  <si>
    <t>1949-1952</t>
  </si>
  <si>
    <t>KM# 875</t>
  </si>
  <si>
    <t>KM# 852</t>
  </si>
  <si>
    <t>Sp#4040</t>
  </si>
  <si>
    <t>KM# 832</t>
  </si>
  <si>
    <t>KM#815a.2; Sp#4025; mintage incl. KM#828</t>
  </si>
  <si>
    <t>KM# 815a</t>
  </si>
  <si>
    <t>Silver (.925)</t>
  </si>
  <si>
    <t>1893-1901</t>
  </si>
  <si>
    <t>KM# 779</t>
  </si>
  <si>
    <t>mintage incl. 1817</t>
  </si>
  <si>
    <t>1816-1820</t>
  </si>
  <si>
    <t>KM# 665</t>
  </si>
  <si>
    <t>1836-1837</t>
  </si>
  <si>
    <t>KM# 723</t>
  </si>
  <si>
    <t>Dodecagonal (12-sided)</t>
  </si>
  <si>
    <t>KM# 886</t>
  </si>
  <si>
    <t>1937-1948</t>
  </si>
  <si>
    <t>KM# 849</t>
  </si>
  <si>
    <t>1937-1945</t>
  </si>
  <si>
    <t>KM# 848</t>
  </si>
  <si>
    <t>KM# 831</t>
  </si>
  <si>
    <t>Sp#4026</t>
  </si>
  <si>
    <t>1920-1927</t>
  </si>
  <si>
    <t>KM# 813a</t>
  </si>
  <si>
    <t>Sp#4015</t>
  </si>
  <si>
    <t>1911-1920</t>
  </si>
  <si>
    <t>KM# 813</t>
  </si>
  <si>
    <t>KM#797.2; Sp#3984</t>
  </si>
  <si>
    <t>1902-1910</t>
  </si>
  <si>
    <t>KM# 797</t>
  </si>
  <si>
    <t>KM#797.1; Sp#3984</t>
  </si>
  <si>
    <t>mintage includes KM#758</t>
  </si>
  <si>
    <t>KM# 777</t>
  </si>
  <si>
    <t>1887-1893</t>
  </si>
  <si>
    <t>KM# 758</t>
  </si>
  <si>
    <t>1838-1887</t>
  </si>
  <si>
    <t>KM# 730</t>
  </si>
  <si>
    <t>KM# 619</t>
  </si>
  <si>
    <t>KM# 897</t>
  </si>
  <si>
    <t>obv &amp; rev varieties exist</t>
  </si>
  <si>
    <t>KM# 845</t>
  </si>
  <si>
    <t>1928-1936</t>
  </si>
  <si>
    <t>KM# 838</t>
  </si>
  <si>
    <t>Sp#4051</t>
  </si>
  <si>
    <t>1911-1926</t>
  </si>
  <si>
    <t>KM# 810</t>
  </si>
  <si>
    <t>KM# 794.2</t>
  </si>
  <si>
    <t>KM# 794</t>
  </si>
  <si>
    <t>KM# 794.2; normal tide</t>
  </si>
  <si>
    <t>1895-1901</t>
  </si>
  <si>
    <t>KM# 790</t>
  </si>
  <si>
    <t>Sp#3961; normal tide</t>
  </si>
  <si>
    <t>1874-1894</t>
  </si>
  <si>
    <t>KM# 755</t>
  </si>
  <si>
    <t>small date</t>
  </si>
  <si>
    <t>KM#749.2</t>
  </si>
  <si>
    <t>1860-1874</t>
  </si>
  <si>
    <t>KM# 749</t>
  </si>
  <si>
    <t>KM#749.3 (with small die number 2, 3, or 4 below date)</t>
  </si>
  <si>
    <t>REG:</t>
  </si>
  <si>
    <t>1841-1860</t>
  </si>
  <si>
    <t>KM# 739</t>
  </si>
  <si>
    <t>Sp#3845</t>
  </si>
  <si>
    <t>1831-1837</t>
  </si>
  <si>
    <t>KM# 707</t>
  </si>
  <si>
    <t>1825-1827</t>
  </si>
  <si>
    <t>KM# 693</t>
  </si>
  <si>
    <t>1806-1808</t>
  </si>
  <si>
    <t>KM# 663</t>
  </si>
  <si>
    <t>10 leaves in wreath</t>
  </si>
  <si>
    <t>KM# 618</t>
  </si>
  <si>
    <t>KM# 896</t>
  </si>
  <si>
    <t>KM# 868</t>
  </si>
  <si>
    <t>KM# 837</t>
  </si>
  <si>
    <t>1911-1925</t>
  </si>
  <si>
    <t>KM# 809</t>
  </si>
  <si>
    <t>KM# 793.2</t>
  </si>
  <si>
    <t>KM# 793</t>
  </si>
  <si>
    <t>KM# 789</t>
  </si>
  <si>
    <t>KM# 754</t>
  </si>
  <si>
    <t>KM#748.1 (beaded border)</t>
  </si>
  <si>
    <t>KM# 748</t>
  </si>
  <si>
    <t>1838-1860</t>
  </si>
  <si>
    <t>KM# 726</t>
  </si>
  <si>
    <t>KM# 692</t>
  </si>
  <si>
    <t>overdate variety exists</t>
  </si>
  <si>
    <t>three berries; SOHO</t>
  </si>
  <si>
    <t>1806-1807</t>
  </si>
  <si>
    <t>KM# 662</t>
  </si>
  <si>
    <t>no berries</t>
  </si>
  <si>
    <t>KM# 647</t>
  </si>
  <si>
    <t>1770-1775</t>
  </si>
  <si>
    <t>KM# 601</t>
  </si>
  <si>
    <t>no point after 'REX'</t>
  </si>
  <si>
    <t>KM#579.1; Sp#3718</t>
  </si>
  <si>
    <t>1740-1754</t>
  </si>
  <si>
    <t>KM# 579</t>
  </si>
  <si>
    <t>1717-1719</t>
  </si>
  <si>
    <t>KM# 549</t>
  </si>
  <si>
    <t>1+A</t>
  </si>
  <si>
    <t>KM# 881</t>
  </si>
  <si>
    <t>KM# 867</t>
  </si>
  <si>
    <t>KM# 843</t>
  </si>
  <si>
    <t>1926-1936</t>
  </si>
  <si>
    <t>KM# 825</t>
  </si>
  <si>
    <t>KM# 808.2; Sp#4060 (bright finish)</t>
  </si>
  <si>
    <t>KM# 808</t>
  </si>
  <si>
    <t>KM# 808.1; Sp#4059 (dark finish)</t>
  </si>
  <si>
    <t>KM# 792</t>
  </si>
  <si>
    <t>brighter finish</t>
  </si>
  <si>
    <t>KM# 788</t>
  </si>
  <si>
    <t>1874-1895</t>
  </si>
  <si>
    <t>KM# 753</t>
  </si>
  <si>
    <t>KM# 705</t>
  </si>
  <si>
    <t>1826-1831</t>
  </si>
  <si>
    <t>KM# 697</t>
  </si>
  <si>
    <t>1821-1826</t>
  </si>
  <si>
    <t>KM# 677</t>
  </si>
  <si>
    <t>3 berries in wreath</t>
  </si>
  <si>
    <t>KM# 646</t>
  </si>
  <si>
    <t>1771-1775</t>
  </si>
  <si>
    <t>KM# 602</t>
  </si>
  <si>
    <t>1839-1856</t>
  </si>
  <si>
    <t>KM# 738</t>
  </si>
  <si>
    <t>KM# 823</t>
  </si>
  <si>
    <t>KM# 703</t>
  </si>
  <si>
    <t>T.C. on edge readable with obverse  or reverse up</t>
  </si>
  <si>
    <t>Bimetallic: copper-nickel centre in brass ring</t>
  </si>
  <si>
    <t>2009-2019</t>
  </si>
  <si>
    <t>KM# 1244</t>
  </si>
  <si>
    <t>New lira (2005-date)</t>
  </si>
  <si>
    <t>KM#889a.2 (7g)</t>
  </si>
  <si>
    <t>Stainless steel</t>
  </si>
  <si>
    <t>1959-1980</t>
  </si>
  <si>
    <t>KM# 889a</t>
  </si>
  <si>
    <t>Old lira (1923-2005)</t>
  </si>
  <si>
    <t>KM#891.1 (4.0g)</t>
  </si>
  <si>
    <t>1958-1974</t>
  </si>
  <si>
    <t>KM# 891</t>
  </si>
  <si>
    <t>KM#890.2 (2.0g)</t>
  </si>
  <si>
    <t>Schön# 203.1</t>
  </si>
  <si>
    <t>1960-1996</t>
  </si>
  <si>
    <t>KM# 282</t>
  </si>
  <si>
    <t>Dinar (1958-date)</t>
  </si>
  <si>
    <t>١٣٤٠ Lec# 292 Monnaie de Paris (torch)</t>
  </si>
  <si>
    <t>Aluminium-bronze</t>
  </si>
  <si>
    <t>1921-1945</t>
  </si>
  <si>
    <t>KM# 248</t>
  </si>
  <si>
    <t>Franc (1891-1960)</t>
  </si>
  <si>
    <t>١٣٦٠ Lec# 241 Monnaie de Paris (wing)</t>
  </si>
  <si>
    <t>KM# 247</t>
  </si>
  <si>
    <t>١٣٢٦ Lec# 101 Monnaie de Paris (torch)</t>
  </si>
  <si>
    <t>1907-1917</t>
  </si>
  <si>
    <t>KM# 236</t>
  </si>
  <si>
    <t>١٣٠٨ Lec# 71 Monnaie de Paris (fasces)</t>
  </si>
  <si>
    <t>1891-1893</t>
  </si>
  <si>
    <t>KM# 221</t>
  </si>
  <si>
    <t>1966-1984</t>
  </si>
  <si>
    <t>KM# 4</t>
  </si>
  <si>
    <t>Shilling (1966-date)</t>
  </si>
  <si>
    <t>١٤١٧ - ١٩٩٧</t>
  </si>
  <si>
    <t>KM# 128</t>
  </si>
  <si>
    <t>Pound (1919-date)</t>
  </si>
  <si>
    <t>KM#24a.1 (with 22 stars; coin alignment)</t>
  </si>
  <si>
    <t>1968-2019</t>
  </si>
  <si>
    <t>KM# 24a</t>
  </si>
  <si>
    <t>Franc (1850-date)</t>
  </si>
  <si>
    <t>Silver (.835)</t>
  </si>
  <si>
    <t>1875-1967</t>
  </si>
  <si>
    <t>KM# 23</t>
  </si>
  <si>
    <t>1939-2019</t>
  </si>
  <si>
    <t>KM# 29a</t>
  </si>
  <si>
    <t>Nickel</t>
  </si>
  <si>
    <t>1932-1939</t>
  </si>
  <si>
    <t>KM# 27b</t>
  </si>
  <si>
    <t>1879-2019</t>
  </si>
  <si>
    <t>KM# 27</t>
  </si>
  <si>
    <t>1981-2019</t>
  </si>
  <si>
    <t>KM# 26c</t>
  </si>
  <si>
    <t>1879-1980</t>
  </si>
  <si>
    <t>KM# 26</t>
  </si>
  <si>
    <t>Copper-nickel plated copper</t>
  </si>
  <si>
    <t>1976-1981</t>
  </si>
  <si>
    <t>Krona (1873-date)</t>
  </si>
  <si>
    <t>1962-1973</t>
  </si>
  <si>
    <t>Silver (.600)</t>
  </si>
  <si>
    <t>1910-1941</t>
  </si>
  <si>
    <t>KM# 785</t>
  </si>
  <si>
    <t>1st 9 Oval; 1st 9 Round</t>
  </si>
  <si>
    <t>Silver (.400)</t>
  </si>
  <si>
    <t>1909-1942</t>
  </si>
  <si>
    <t>KM# 780</t>
  </si>
  <si>
    <t>KM#779.2 (large cross on crowned monogram; with overdate variety) rare</t>
  </si>
  <si>
    <t>1909-1950</t>
  </si>
  <si>
    <t>Square</t>
  </si>
  <si>
    <t>1919-1926</t>
  </si>
  <si>
    <t>Dollar (1845-1939)</t>
  </si>
  <si>
    <t>"W.W." on truncation</t>
  </si>
  <si>
    <t>KM# 2</t>
  </si>
  <si>
    <t>1984-2004</t>
  </si>
  <si>
    <t>KM# 147</t>
  </si>
  <si>
    <t>Rupee (1972-date)</t>
  </si>
  <si>
    <t>1986-1988</t>
  </si>
  <si>
    <t>KM# 829</t>
  </si>
  <si>
    <t>Peseta (1868-2001)</t>
  </si>
  <si>
    <t>1982-1984</t>
  </si>
  <si>
    <t>KM# 824</t>
  </si>
  <si>
    <t>Cal#30</t>
  </si>
  <si>
    <t>KM# 787</t>
  </si>
  <si>
    <t>KM# 807</t>
  </si>
  <si>
    <t>Cal#61</t>
  </si>
  <si>
    <t>KM# 786</t>
  </si>
  <si>
    <t>Cal#56</t>
  </si>
  <si>
    <t>Cal#69</t>
  </si>
  <si>
    <t>long tilde over "N" in "ESPAÑA" (Madrid Mint)</t>
  </si>
  <si>
    <t>KM# 806</t>
  </si>
  <si>
    <t>KM# 796</t>
  </si>
  <si>
    <t>KM# 767</t>
  </si>
  <si>
    <t>*1896,Cal#41</t>
  </si>
  <si>
    <t>1896-1902</t>
  </si>
  <si>
    <t>KM# 706</t>
  </si>
  <si>
    <t>Cal#112</t>
  </si>
  <si>
    <t>Round with a hole</t>
  </si>
  <si>
    <t>1949-1963</t>
  </si>
  <si>
    <t>PLUS,Cal#130</t>
  </si>
  <si>
    <t>1940-1953</t>
  </si>
  <si>
    <t>KM# 766</t>
  </si>
  <si>
    <t>PLUS,Cal#128</t>
  </si>
  <si>
    <t>PLUS,Cal#126</t>
  </si>
  <si>
    <t>Cal#71</t>
  </si>
  <si>
    <t>1877-1879</t>
  </si>
  <si>
    <t>KM# 674</t>
  </si>
  <si>
    <t>8 point star - Barcelona</t>
  </si>
  <si>
    <t>Leningrad Mint</t>
  </si>
  <si>
    <t>Y# 177</t>
  </si>
  <si>
    <t>Ruble (1961-1991)</t>
  </si>
  <si>
    <t>Y#135.1; Leningrad Mint</t>
  </si>
  <si>
    <t>Y# 135.1</t>
  </si>
  <si>
    <t>Y#134a.2 (lettered edge)</t>
  </si>
  <si>
    <t>1961-1991</t>
  </si>
  <si>
    <t>Y# 134a.1</t>
  </si>
  <si>
    <t>Y# 132</t>
  </si>
  <si>
    <t>Y# 131</t>
  </si>
  <si>
    <t>Y# 136</t>
  </si>
  <si>
    <t>Y# 130</t>
  </si>
  <si>
    <t>Y# 128a</t>
  </si>
  <si>
    <t>Moscow Mint</t>
  </si>
  <si>
    <t>Y# 127a</t>
  </si>
  <si>
    <t>Y# 126a</t>
  </si>
  <si>
    <t>1931-1934</t>
  </si>
  <si>
    <t>Y# 96</t>
  </si>
  <si>
    <t>Ruble (1924-1958)</t>
  </si>
  <si>
    <t>1935-1936</t>
  </si>
  <si>
    <t>Y# 102</t>
  </si>
  <si>
    <t>1948-1952</t>
  </si>
  <si>
    <t>Pound (1932-1955)</t>
  </si>
  <si>
    <t>KM# 18b</t>
  </si>
  <si>
    <t>KM# 21</t>
  </si>
  <si>
    <t>KM# 10</t>
  </si>
  <si>
    <t>Hern#D156</t>
  </si>
  <si>
    <t>1965-1969</t>
  </si>
  <si>
    <t>KM# 69.2</t>
  </si>
  <si>
    <t>Rand (1961-date)</t>
  </si>
  <si>
    <t>Hern#R6</t>
  </si>
  <si>
    <t>1961-1964</t>
  </si>
  <si>
    <t>Hern#S174</t>
  </si>
  <si>
    <t>Silver (.800)</t>
  </si>
  <si>
    <t>1937-1947</t>
  </si>
  <si>
    <t>Pound (1825-1961)</t>
  </si>
  <si>
    <t>Hern#S163</t>
  </si>
  <si>
    <t>1925-1930</t>
  </si>
  <si>
    <t>KM# 16.1</t>
  </si>
  <si>
    <t>Hern#S148</t>
  </si>
  <si>
    <t>1948-1950</t>
  </si>
  <si>
    <t>KM# 35.1</t>
  </si>
  <si>
    <t>Hern#S142</t>
  </si>
  <si>
    <t>Hern#S140</t>
  </si>
  <si>
    <t>Hern#S114</t>
  </si>
  <si>
    <t>1953-1960</t>
  </si>
  <si>
    <t>Hern#S113</t>
  </si>
  <si>
    <t>Hern#S112</t>
  </si>
  <si>
    <t>1951-1952</t>
  </si>
  <si>
    <t>KM# 34.2</t>
  </si>
  <si>
    <t>Hern#S105</t>
  </si>
  <si>
    <t>KM# 25</t>
  </si>
  <si>
    <t>Hern#S102</t>
  </si>
  <si>
    <t>Hern#S96</t>
  </si>
  <si>
    <t>1931-1936</t>
  </si>
  <si>
    <t>KM# 14.3</t>
  </si>
  <si>
    <t>Hern#S94</t>
  </si>
  <si>
    <t>Hern#S74</t>
  </si>
  <si>
    <t>KM# 45</t>
  </si>
  <si>
    <t>Hern#S55</t>
  </si>
  <si>
    <t>KM# 13.3</t>
  </si>
  <si>
    <t>Hern#S22/3</t>
  </si>
  <si>
    <t>1967-1985</t>
  </si>
  <si>
    <t>Dollar (1967-date)</t>
  </si>
  <si>
    <t>١٤٠٨</t>
  </si>
  <si>
    <t>1988-2002</t>
  </si>
  <si>
    <t>KM# 62</t>
  </si>
  <si>
    <t>Riyal (1960-date)</t>
  </si>
  <si>
    <t>1998-2006</t>
  </si>
  <si>
    <t>KM# 12a</t>
  </si>
  <si>
    <t>Pound (1976-date)</t>
  </si>
  <si>
    <t>KM# A4</t>
  </si>
  <si>
    <t>Pound sterling (1821)</t>
  </si>
  <si>
    <t>St. Petersburg Mint</t>
  </si>
  <si>
    <t>1867-1914</t>
  </si>
  <si>
    <t>Y# 22a.1</t>
  </si>
  <si>
    <t>Rouble (1700-1921)</t>
  </si>
  <si>
    <t>Y# 21a.2</t>
  </si>
  <si>
    <t>Ekaterinburg Mint</t>
  </si>
  <si>
    <t>1831-1839</t>
  </si>
  <si>
    <t>C# 141.1</t>
  </si>
  <si>
    <t>Y#12.2; St. Petersburg Mint</t>
  </si>
  <si>
    <t>1867-1912</t>
  </si>
  <si>
    <t>Y# 12.1</t>
  </si>
  <si>
    <t>Y#11.2: Nicholas II; St. Petersburg Mint</t>
  </si>
  <si>
    <t>Y# 11.1</t>
  </si>
  <si>
    <t>C#146.1; Ekaterinburg Mint</t>
  </si>
  <si>
    <t>1839-1847</t>
  </si>
  <si>
    <t>C# 146.1</t>
  </si>
  <si>
    <t>Y# 10.2: Nicholas II; St. Petersburg Mint</t>
  </si>
  <si>
    <t>Y# 10.1</t>
  </si>
  <si>
    <t>C#118.4; Izhora Mint</t>
  </si>
  <si>
    <t>1810-1830</t>
  </si>
  <si>
    <t>C# 118.1</t>
  </si>
  <si>
    <t>C#118.6; St. Petersburg Mint</t>
  </si>
  <si>
    <t>Y# 9.2: Nicholas II; St. Petersburg Mint</t>
  </si>
  <si>
    <t>Y# 9.1</t>
  </si>
  <si>
    <t>Y# 9.2: Alexander II; St. Petersburg Mint</t>
  </si>
  <si>
    <t>C#144.3; Izhora Mint</t>
  </si>
  <si>
    <t>C# 144.1</t>
  </si>
  <si>
    <t>C#117.4; Izhora Mint</t>
  </si>
  <si>
    <t>C# 117.2</t>
  </si>
  <si>
    <t>C#143.4; Suzun Mint</t>
  </si>
  <si>
    <t>C# 143.1</t>
  </si>
  <si>
    <t>Brass plated steel</t>
  </si>
  <si>
    <t>2009-2015</t>
  </si>
  <si>
    <t>Y# 998</t>
  </si>
  <si>
    <t>Ruble (1998-date)</t>
  </si>
  <si>
    <t>Moscow Mint; monogram mintmark</t>
  </si>
  <si>
    <t>1997-2001</t>
  </si>
  <si>
    <t>Y# 605</t>
  </si>
  <si>
    <t>Y# 604</t>
  </si>
  <si>
    <t>1955-1963</t>
  </si>
  <si>
    <t>Pound (1955-1964)</t>
  </si>
  <si>
    <t>1891-1908</t>
  </si>
  <si>
    <t>KM# 523</t>
  </si>
  <si>
    <t>Mark</t>
  </si>
  <si>
    <t>1874-1876</t>
  </si>
  <si>
    <t>KM# 503</t>
  </si>
  <si>
    <t>1861-1873</t>
  </si>
  <si>
    <t>KM# 482</t>
  </si>
  <si>
    <t>Vereinsthaler (1821-1873)</t>
  </si>
  <si>
    <t>1846-1860</t>
  </si>
  <si>
    <t>KM# 451</t>
  </si>
  <si>
    <t>1927-1968</t>
  </si>
  <si>
    <t>KM# 578</t>
  </si>
  <si>
    <t>Escudo (1911-2001)</t>
  </si>
  <si>
    <t>1942-1969</t>
  </si>
  <si>
    <t>KM# 584</t>
  </si>
  <si>
    <t>1924-1927</t>
  </si>
  <si>
    <t>KM# 572</t>
  </si>
  <si>
    <t>AG# L1 07,02 - Mintage included in 1882</t>
  </si>
  <si>
    <t>1882-1886</t>
  </si>
  <si>
    <t>KM# 527</t>
  </si>
  <si>
    <t>Real (decimalized, 1835-1910)</t>
  </si>
  <si>
    <t>1990-2016</t>
  </si>
  <si>
    <t>Y# 282</t>
  </si>
  <si>
    <t>Fourth złoty (1995-date)</t>
  </si>
  <si>
    <t>Y# 280</t>
  </si>
  <si>
    <t>Y# 279</t>
  </si>
  <si>
    <t>Warsaw Mint</t>
  </si>
  <si>
    <t>2013-2019</t>
  </si>
  <si>
    <t>Y# 923</t>
  </si>
  <si>
    <t>1975-1984</t>
  </si>
  <si>
    <t>Y# 73</t>
  </si>
  <si>
    <t>Third złoty (1949-1994)</t>
  </si>
  <si>
    <t>Y# 13</t>
  </si>
  <si>
    <t>Second złoty (1924-1949)</t>
  </si>
  <si>
    <t>KM# 193</t>
  </si>
  <si>
    <t>Peso (1864-date)</t>
  </si>
  <si>
    <t>KM# 308.3 (accent above “u” Rev: With braille)</t>
  </si>
  <si>
    <t>1991-2011</t>
  </si>
  <si>
    <t>KM# 308</t>
  </si>
  <si>
    <t>Nuevo sol (1991-2015) / Sol (2016-date)</t>
  </si>
  <si>
    <t>Sol (1863-1985)</t>
  </si>
  <si>
    <t>1943-1965</t>
  </si>
  <si>
    <t>KM# 222</t>
  </si>
  <si>
    <t>KM#213.1 "UN MIL NOVECIENTOS DIECINUEVE"</t>
  </si>
  <si>
    <t>1918-1941</t>
  </si>
  <si>
    <t>KM# 213</t>
  </si>
  <si>
    <t>١٣٢٧</t>
  </si>
  <si>
    <t>Silver (.830)</t>
  </si>
  <si>
    <t>1916-1918</t>
  </si>
  <si>
    <t>Lira (1844-1923)</t>
  </si>
  <si>
    <t>١٣٣٦</t>
  </si>
  <si>
    <t>KM# 828</t>
  </si>
  <si>
    <t>١٣٢٧ (mintage in 1916)</t>
  </si>
  <si>
    <t>1916-1917</t>
  </si>
  <si>
    <t>١٢٩٣</t>
  </si>
  <si>
    <t>Silver (.833)</t>
  </si>
  <si>
    <t>1883-1908</t>
  </si>
  <si>
    <t>KM# 735</t>
  </si>
  <si>
    <t>١٢٥٥</t>
  </si>
  <si>
    <t>1855-1861</t>
  </si>
  <si>
    <t>KM# 670</t>
  </si>
  <si>
    <t>١٣٢٧ (mintage in 1914)</t>
  </si>
  <si>
    <t>1909-1915</t>
  </si>
  <si>
    <t>KM# 761</t>
  </si>
  <si>
    <t>١٣٢٧ (mintage in 1913)</t>
  </si>
  <si>
    <t>١٣٢٧ (mintage in 1911)</t>
  </si>
  <si>
    <t>١٢٧٧</t>
  </si>
  <si>
    <t>KM# 701</t>
  </si>
  <si>
    <t>١٣٢٧ (mintage in 1915)</t>
  </si>
  <si>
    <t>1915-1916</t>
  </si>
  <si>
    <t>KM# 768</t>
  </si>
  <si>
    <t>1910-1915</t>
  </si>
  <si>
    <t>KM# 760</t>
  </si>
  <si>
    <t>KM# 759</t>
  </si>
  <si>
    <t>١٢٥٥ KM#666.3 (thin planchet)</t>
  </si>
  <si>
    <t>1845-1859</t>
  </si>
  <si>
    <t>KM# 666</t>
  </si>
  <si>
    <t>١٢٢٣</t>
  </si>
  <si>
    <t>Silver (.220)</t>
  </si>
  <si>
    <t>1829-1832</t>
  </si>
  <si>
    <t>KM# 589</t>
  </si>
  <si>
    <t>Kuruş (1688-1844)</t>
  </si>
  <si>
    <t>١٤٠٠</t>
  </si>
  <si>
    <t>1975-1998</t>
  </si>
  <si>
    <t>KM# 50</t>
  </si>
  <si>
    <t>Rial (1972-date)</t>
  </si>
  <si>
    <t>1958-1973</t>
  </si>
  <si>
    <t>KM# 409</t>
  </si>
  <si>
    <t>Krone (1875-date)</t>
  </si>
  <si>
    <t>KM#397.2 (thick border dentilations)</t>
  </si>
  <si>
    <t>1951-1957</t>
  </si>
  <si>
    <t>KM# 397</t>
  </si>
  <si>
    <t>1925-1951</t>
  </si>
  <si>
    <t>KM# 385</t>
  </si>
  <si>
    <t>KM# 407</t>
  </si>
  <si>
    <t>1959-1973</t>
  </si>
  <si>
    <t>KM# 411</t>
  </si>
  <si>
    <t>1908-1952</t>
  </si>
  <si>
    <t>KM# 368</t>
  </si>
  <si>
    <t>1952-1957</t>
  </si>
  <si>
    <t>KM# 399</t>
  </si>
  <si>
    <t>1909-1952</t>
  </si>
  <si>
    <t>KM# 371</t>
  </si>
  <si>
    <t>KM#8.1</t>
  </si>
  <si>
    <t>1973-1988</t>
  </si>
  <si>
    <t>KM# 8</t>
  </si>
  <si>
    <t>Naira (1973-date)</t>
  </si>
  <si>
    <t xml:space="preserve">Dodecagonal </t>
  </si>
  <si>
    <t>Pound (1958-1973)</t>
  </si>
  <si>
    <t>Bronze (Cu 95%, Sn 4%, Zn 1%)</t>
  </si>
  <si>
    <t>1865-1896</t>
  </si>
  <si>
    <t>KM# 1</t>
  </si>
  <si>
    <t>Dollar (1865-1949)</t>
  </si>
  <si>
    <t>KM# 28.2</t>
  </si>
  <si>
    <t>1953-1965</t>
  </si>
  <si>
    <t>KM# 28</t>
  </si>
  <si>
    <t>Pound (1840-1967)</t>
  </si>
  <si>
    <t>KM# 27.2</t>
  </si>
  <si>
    <t>KM# 15</t>
  </si>
  <si>
    <t>1940-1947</t>
  </si>
  <si>
    <t>KM# 13</t>
  </si>
  <si>
    <t>1914-1945</t>
  </si>
  <si>
    <t>KM# 316</t>
  </si>
  <si>
    <t>Guilder (decimalized, 1854-1948)</t>
  </si>
  <si>
    <t>1729-1794</t>
  </si>
  <si>
    <t>KM# 131</t>
  </si>
  <si>
    <t>Guilder (1726-1854)</t>
  </si>
  <si>
    <t>cock</t>
  </si>
  <si>
    <t>1950-1980</t>
  </si>
  <si>
    <t>KM# 183</t>
  </si>
  <si>
    <t>Guilder (decimalized, 1817-2001)</t>
  </si>
  <si>
    <t>grapes privy mark</t>
  </si>
  <si>
    <t>Silver (.640)</t>
  </si>
  <si>
    <t>1926-1945</t>
  </si>
  <si>
    <t>1898-1906</t>
  </si>
  <si>
    <t>KM# 120</t>
  </si>
  <si>
    <t>KM# 182</t>
  </si>
  <si>
    <t>cock and star</t>
  </si>
  <si>
    <t>KM# 181</t>
  </si>
  <si>
    <t>Quadrangular (4-sided)</t>
  </si>
  <si>
    <t>1913-1940</t>
  </si>
  <si>
    <t>KM# 153</t>
  </si>
  <si>
    <t>fish</t>
  </si>
  <si>
    <t>KM# 175</t>
  </si>
  <si>
    <t>seahorse privy mark</t>
  </si>
  <si>
    <t>1913-1941</t>
  </si>
  <si>
    <t>KM# 152</t>
  </si>
  <si>
    <t>107.1; broadaxe privy mark</t>
  </si>
  <si>
    <t>1877-1900</t>
  </si>
  <si>
    <t>KM# 107</t>
  </si>
  <si>
    <t>Monnaie de Paris (wing)</t>
  </si>
  <si>
    <t>Y# 51</t>
  </si>
  <si>
    <t>Franc (1921-1974)</t>
  </si>
  <si>
    <t>Y# 50</t>
  </si>
  <si>
    <t>Monnaie de Paris (cornucopia &amp; wing)</t>
  </si>
  <si>
    <t>Y# 44</t>
  </si>
  <si>
    <t>Scalloped (with 12 notches)</t>
  </si>
  <si>
    <t>1992-2009</t>
  </si>
  <si>
    <t>Estados Unidos - New Peso (1992-date)</t>
  </si>
  <si>
    <t>Silver (.720)</t>
  </si>
  <si>
    <t>1951-1954</t>
  </si>
  <si>
    <t>KM# 467</t>
  </si>
  <si>
    <t>Estados Unidos - Peso (1905-1992)</t>
  </si>
  <si>
    <t>1942-1955</t>
  </si>
  <si>
    <t>KM# 424</t>
  </si>
  <si>
    <t>1987-2010</t>
  </si>
  <si>
    <t>KM# 55</t>
  </si>
  <si>
    <t>Rupee (1877-date)</t>
  </si>
  <si>
    <t>1972-1982</t>
  </si>
  <si>
    <t>Lira (1972-2007)</t>
  </si>
  <si>
    <t>1967-1988</t>
  </si>
  <si>
    <t>Ringgit (1967-date)</t>
  </si>
  <si>
    <t>1989-2011</t>
  </si>
  <si>
    <t>KM# 9</t>
  </si>
  <si>
    <t>Dollar (1939-1953)</t>
  </si>
  <si>
    <t>1939-1941</t>
  </si>
  <si>
    <t>L#311-2 / KM#60.2 (broad rim)</t>
  </si>
  <si>
    <t>L# 311</t>
  </si>
  <si>
    <t>Franc (1854-2001)</t>
  </si>
  <si>
    <t>L#299-2</t>
  </si>
  <si>
    <t>1952-1964</t>
  </si>
  <si>
    <t>L# 299</t>
  </si>
  <si>
    <t>L#265-2 / KM#22.2 Paris Mint</t>
  </si>
  <si>
    <t>1854-1870</t>
  </si>
  <si>
    <t>L# 265</t>
  </si>
  <si>
    <t>١٣٩٥ - ١٩٧٥</t>
  </si>
  <si>
    <t>Copper-nickel clad steel</t>
  </si>
  <si>
    <t>Republic - Dinar (1971-1977)</t>
  </si>
  <si>
    <t>Ust-Kamenogorsk Mint</t>
  </si>
  <si>
    <t>Bimetallic: copper-nickel-zinc centre in nickel-brass ring</t>
  </si>
  <si>
    <t>2002-2007</t>
  </si>
  <si>
    <t>KM# 39</t>
  </si>
  <si>
    <t>Tenge (1993-date)</t>
  </si>
  <si>
    <t>1997-2018</t>
  </si>
  <si>
    <t>1997-2012</t>
  </si>
  <si>
    <t>Equilaterally curved heptagon (7-sided)</t>
  </si>
  <si>
    <t>Pound (decimalized, 1971-date)</t>
  </si>
  <si>
    <t>1968-1980</t>
  </si>
  <si>
    <t>KM# 33</t>
  </si>
  <si>
    <t>1990-1997</t>
  </si>
  <si>
    <t>KM# 56.2</t>
  </si>
  <si>
    <t>1983-1992</t>
  </si>
  <si>
    <t>KM# 54</t>
  </si>
  <si>
    <t>Pound (1834-1971)</t>
  </si>
  <si>
    <t>KM# 18</t>
  </si>
  <si>
    <t>1877-1894</t>
  </si>
  <si>
    <t>1841-1861</t>
  </si>
  <si>
    <t>1953-1963</t>
  </si>
  <si>
    <t>KM# 37</t>
  </si>
  <si>
    <t>Pound (1840-1969)</t>
  </si>
  <si>
    <t>1938-1947</t>
  </si>
  <si>
    <t>1914-1928</t>
  </si>
  <si>
    <t>1951-2001</t>
  </si>
  <si>
    <t>KM# 93</t>
  </si>
  <si>
    <t>Lira (1861-2001)</t>
  </si>
  <si>
    <t>1946-1950</t>
  </si>
  <si>
    <t>KM# 90</t>
  </si>
  <si>
    <t>XIX</t>
  </si>
  <si>
    <t>Acmonital (ferritic)</t>
  </si>
  <si>
    <t>1939-1943</t>
  </si>
  <si>
    <t>KM# 77b</t>
  </si>
  <si>
    <t>XVIII; Shares mintage with 1940 XVIII KM# 77b</t>
  </si>
  <si>
    <t>Acmonital (austenitic)</t>
  </si>
  <si>
    <t>1939-1940</t>
  </si>
  <si>
    <t>KM# 77a</t>
  </si>
  <si>
    <t>1922-1935</t>
  </si>
  <si>
    <t>smooth edge</t>
  </si>
  <si>
    <t>1918-1920</t>
  </si>
  <si>
    <t>1908-1935</t>
  </si>
  <si>
    <t>KM#28.2</t>
  </si>
  <si>
    <t>1894-1895</t>
  </si>
  <si>
    <t>KM# 28.1</t>
  </si>
  <si>
    <t>KM#28.1</t>
  </si>
  <si>
    <t>KM#11.4</t>
  </si>
  <si>
    <t>1862-1867</t>
  </si>
  <si>
    <t>KM# 11</t>
  </si>
  <si>
    <t>KM#11.2</t>
  </si>
  <si>
    <t>XIV   rare</t>
  </si>
  <si>
    <t>1936-1939</t>
  </si>
  <si>
    <t>KM# 73</t>
  </si>
  <si>
    <t>1919-1937</t>
  </si>
  <si>
    <t>KM#3.2</t>
  </si>
  <si>
    <t>Bronze (Cu 96%, Sn 4%)</t>
  </si>
  <si>
    <t>1861-1867</t>
  </si>
  <si>
    <t>תש"ל</t>
  </si>
  <si>
    <t>1960-1977</t>
  </si>
  <si>
    <t>Israeli pound/lira (1952-1980)</t>
  </si>
  <si>
    <t>תש׳ט (Without pearl; Struck at Heaton (Birmingham))</t>
  </si>
  <si>
    <t>Palestine pound (1927-1952)</t>
  </si>
  <si>
    <t>1993-2000</t>
  </si>
  <si>
    <t>KM# 29</t>
  </si>
  <si>
    <t>Pound (decimalized, 1971-2001)</t>
  </si>
  <si>
    <t>1992-2000</t>
  </si>
  <si>
    <t>1971-1988</t>
  </si>
  <si>
    <t>KM# 20</t>
  </si>
  <si>
    <t>1971-1986</t>
  </si>
  <si>
    <t>KM# 19</t>
  </si>
  <si>
    <t>1951-1967</t>
  </si>
  <si>
    <t>KM# 16a</t>
  </si>
  <si>
    <t>Pound (1928-1971)</t>
  </si>
  <si>
    <t>1951-1968</t>
  </si>
  <si>
    <t>KM# 15a</t>
  </si>
  <si>
    <t>KM# 14a</t>
  </si>
  <si>
    <t>KM# 13a</t>
  </si>
  <si>
    <t>1942-1968</t>
  </si>
  <si>
    <t>1940-1968</t>
  </si>
  <si>
    <t>1939-1967</t>
  </si>
  <si>
    <t>1939-1966</t>
  </si>
  <si>
    <t>May</t>
  </si>
  <si>
    <t>Sp# 6580</t>
  </si>
  <si>
    <t>Pound (997-1928)</t>
  </si>
  <si>
    <t>1822-1823</t>
  </si>
  <si>
    <t>Sp# 6623</t>
  </si>
  <si>
    <t>KM#147.1 (engrailed edge)</t>
  </si>
  <si>
    <t>Sp# 6621</t>
  </si>
  <si>
    <t>KM#146.1 (engrailed edge)</t>
  </si>
  <si>
    <t>Sp# 6622</t>
  </si>
  <si>
    <t>١٣٥٧ - ١٩٣٨</t>
  </si>
  <si>
    <t>1937-1938</t>
  </si>
  <si>
    <t>KM# 104</t>
  </si>
  <si>
    <t>Dinar (1931-date)</t>
  </si>
  <si>
    <t>KM# 106</t>
  </si>
  <si>
    <t>KM# 103</t>
  </si>
  <si>
    <t>١٣٥٢ - ١٩٣٣</t>
  </si>
  <si>
    <t>1931-1933</t>
  </si>
  <si>
    <t>KM# 97</t>
  </si>
  <si>
    <t>١٣٤٩ - ١٩٣١</t>
  </si>
  <si>
    <t>1936-1938</t>
  </si>
  <si>
    <t>KM# 102</t>
  </si>
  <si>
    <t>۱۳۳۲</t>
  </si>
  <si>
    <t>KM# 1159</t>
  </si>
  <si>
    <t>Pahlavi dynasty (1925-1979)</t>
  </si>
  <si>
    <t>۱۳۵۰</t>
  </si>
  <si>
    <t>1959-1977</t>
  </si>
  <si>
    <t>KM# 1171a</t>
  </si>
  <si>
    <t>KM#557.1 Bombay, with dot</t>
  </si>
  <si>
    <t>1942-1945</t>
  </si>
  <si>
    <t>KM# 557</t>
  </si>
  <si>
    <t>Rupee (1862-1947)</t>
  </si>
  <si>
    <t>Bombay Mint</t>
  </si>
  <si>
    <t>KM# 556</t>
  </si>
  <si>
    <t>Bombay</t>
  </si>
  <si>
    <t>Silver (.917)</t>
  </si>
  <si>
    <t>1912-1936</t>
  </si>
  <si>
    <t>KM# 524</t>
  </si>
  <si>
    <t>1903-1910</t>
  </si>
  <si>
    <t>KM# 508</t>
  </si>
  <si>
    <t>Type A Bust, Type II Reverse</t>
  </si>
  <si>
    <t>1877-1901</t>
  </si>
  <si>
    <t>KM# 492</t>
  </si>
  <si>
    <t>1946-1947</t>
  </si>
  <si>
    <t>KM# 553</t>
  </si>
  <si>
    <t>Bombay mint</t>
  </si>
  <si>
    <t>KM# 548</t>
  </si>
  <si>
    <t>Small "5"</t>
  </si>
  <si>
    <t>1943-1945</t>
  </si>
  <si>
    <t>KM# 547</t>
  </si>
  <si>
    <t>Type C Bust, Type II Reverse</t>
  </si>
  <si>
    <t>KM# 490</t>
  </si>
  <si>
    <t>Quadrangular</t>
  </si>
  <si>
    <t>KM# 542</t>
  </si>
  <si>
    <t>Mumbai Mint</t>
  </si>
  <si>
    <t>KM# 541</t>
  </si>
  <si>
    <t>1918-1936</t>
  </si>
  <si>
    <t>KM# 516</t>
  </si>
  <si>
    <t>Calcutta</t>
  </si>
  <si>
    <t>KM# 505</t>
  </si>
  <si>
    <t>KM# 538</t>
  </si>
  <si>
    <t>KM# 537a</t>
  </si>
  <si>
    <t>Calcutta Mint</t>
  </si>
  <si>
    <t>KM#535.1 Calcutta</t>
  </si>
  <si>
    <t>KM# 535</t>
  </si>
  <si>
    <t>Madras</t>
  </si>
  <si>
    <t>1862-1876</t>
  </si>
  <si>
    <t>KM# 468</t>
  </si>
  <si>
    <t>1906-1910</t>
  </si>
  <si>
    <t>KM# 502</t>
  </si>
  <si>
    <t>1903-1906</t>
  </si>
  <si>
    <t>KM# 501</t>
  </si>
  <si>
    <t>KM# 486</t>
  </si>
  <si>
    <t>Type A bust, type 1 reverse; Madras Mint</t>
  </si>
  <si>
    <t>1862-1894</t>
  </si>
  <si>
    <t>KM# 510</t>
  </si>
  <si>
    <t>Calcutta mint</t>
  </si>
  <si>
    <t>KM# 509</t>
  </si>
  <si>
    <t>1904-1910</t>
  </si>
  <si>
    <t>KM# 498</t>
  </si>
  <si>
    <t>KM# 465</t>
  </si>
  <si>
    <t>KM#458.3,  27 berries, W.W. raised</t>
  </si>
  <si>
    <t>1840-1849</t>
  </si>
  <si>
    <t>KM# 458</t>
  </si>
  <si>
    <t>East India Company rupee (1770-1862)</t>
  </si>
  <si>
    <t>KM#447.1 (Bombay 29.5 - 30.5 mm)</t>
  </si>
  <si>
    <t>1835-1845</t>
  </si>
  <si>
    <t>KM# 447</t>
  </si>
  <si>
    <t>KM# 463.1 Wreath with single leaves</t>
  </si>
  <si>
    <t>1857-1858</t>
  </si>
  <si>
    <t>KM# 463</t>
  </si>
  <si>
    <t>KM#446.2 small "ONE QUARTER ANNA", Bombay mint, mintage included with KM#446.1</t>
  </si>
  <si>
    <t>1835-1849</t>
  </si>
  <si>
    <t>KM# 446</t>
  </si>
  <si>
    <t>These coins belong to either mint b, c or m</t>
  </si>
  <si>
    <t>Calcutta Mint ; 17.5 mm, PR#163</t>
  </si>
  <si>
    <t>1835-1848</t>
  </si>
  <si>
    <t>KM# 445</t>
  </si>
  <si>
    <t>Bombay Mint ; 18 mm, PR#162 - Medal Alignment</t>
  </si>
  <si>
    <t>١٢۴۹, Bombay mint</t>
  </si>
  <si>
    <t>KM# 232</t>
  </si>
  <si>
    <t>Bombay - Rupee (1672-1834)</t>
  </si>
  <si>
    <t>۱۲۴۸, Bombay mint</t>
  </si>
  <si>
    <t>KM# 261</t>
  </si>
  <si>
    <t>Soho mint</t>
  </si>
  <si>
    <t>Madras - Pagoda (1639-1815)</t>
  </si>
  <si>
    <t>KM#154.1 (Moscow Mint; security edge)</t>
  </si>
  <si>
    <t>1992-2004</t>
  </si>
  <si>
    <t>KM# 154</t>
  </si>
  <si>
    <t>Rupee (decimalized, 1957-date)</t>
  </si>
  <si>
    <t>KM#92.2 (Smooth edge, Noida mint)</t>
  </si>
  <si>
    <t>KM# 92</t>
  </si>
  <si>
    <t>KM#24.1 (Mumbai Mint; 6.5mm “10”)</t>
  </si>
  <si>
    <t>Scalloped (with 8 notches)</t>
  </si>
  <si>
    <t>1957-1963</t>
  </si>
  <si>
    <t>KM# 24</t>
  </si>
  <si>
    <t>KM# 16</t>
  </si>
  <si>
    <t>Bimetallic: copper-nickel centre in nickel-brass ring</t>
  </si>
  <si>
    <t>2012-2019</t>
  </si>
  <si>
    <t>Forint (1946-date)</t>
  </si>
  <si>
    <t>Bimetallic: brass plated steel centre in aluminium-bronze ring</t>
  </si>
  <si>
    <t>1996-2011</t>
  </si>
  <si>
    <t>KM# 721</t>
  </si>
  <si>
    <t>1992-2011</t>
  </si>
  <si>
    <t>KM# 696</t>
  </si>
  <si>
    <t>1971-1982</t>
  </si>
  <si>
    <t>KM# 595</t>
  </si>
  <si>
    <t>KM# 847</t>
  </si>
  <si>
    <t>KM#31.1 (Security edge)</t>
  </si>
  <si>
    <t>1960-1970</t>
  </si>
  <si>
    <t>KM# 31</t>
  </si>
  <si>
    <t>Dollar (1863-date)</t>
  </si>
  <si>
    <t>KM#27.1 (reeded with security edge)</t>
  </si>
  <si>
    <t>KM# 29.3</t>
  </si>
  <si>
    <t>1958-1980</t>
  </si>
  <si>
    <t>KM# 29.2</t>
  </si>
  <si>
    <t>1949-1950</t>
  </si>
  <si>
    <t>Heaton Mint</t>
  </si>
  <si>
    <t>1902-1905</t>
  </si>
  <si>
    <t>KM# 4.3 Heaton Mint; (5 pearls in center of crown)</t>
  </si>
  <si>
    <t>1863-1901</t>
  </si>
  <si>
    <t>Equilaterally curved Heptagon (7-sided)</t>
  </si>
  <si>
    <t>1979-1984</t>
  </si>
  <si>
    <t>KM# 34</t>
  </si>
  <si>
    <t>1968-1971</t>
  </si>
  <si>
    <t>1864-1911</t>
  </si>
  <si>
    <t>KM# 7</t>
  </si>
  <si>
    <t>Pound (1827-1971)</t>
  </si>
  <si>
    <t>1914-1949</t>
  </si>
  <si>
    <t>1986-2000</t>
  </si>
  <si>
    <t>Third modern drachma (1954-2001)</t>
  </si>
  <si>
    <t>KM# 134</t>
  </si>
  <si>
    <t>1990-2000</t>
  </si>
  <si>
    <t>1982-1988</t>
  </si>
  <si>
    <t>KM# 133</t>
  </si>
  <si>
    <t>1976-1980</t>
  </si>
  <si>
    <t>KM# 119</t>
  </si>
  <si>
    <t>Athens mint</t>
  </si>
  <si>
    <t>1982-2000</t>
  </si>
  <si>
    <t>Vienna mint</t>
  </si>
  <si>
    <t>KM# 70</t>
  </si>
  <si>
    <t>First modern drachma (1832-1944)</t>
  </si>
  <si>
    <t>Monnaie de Paris (torch)</t>
  </si>
  <si>
    <t>KM# 63</t>
  </si>
  <si>
    <t>2005-2011</t>
  </si>
  <si>
    <t>KM# 1082</t>
  </si>
  <si>
    <t>KM# 112</t>
  </si>
  <si>
    <t>1957-1971</t>
  </si>
  <si>
    <t>KM# 116</t>
  </si>
  <si>
    <t>Deutsche Mark (1948-2001)</t>
  </si>
  <si>
    <t>Type C</t>
  </si>
  <si>
    <t>1950-2001</t>
  </si>
  <si>
    <t>KM# 110</t>
  </si>
  <si>
    <t>Type A</t>
  </si>
  <si>
    <t>KM#109.1 (reeded edge)</t>
  </si>
  <si>
    <t>KM# 109</t>
  </si>
  <si>
    <t>Brass clad steel</t>
  </si>
  <si>
    <t>KM# 108</t>
  </si>
  <si>
    <t>thick or thin J</t>
  </si>
  <si>
    <t>Copper clad steel</t>
  </si>
  <si>
    <t>KM# 105</t>
  </si>
  <si>
    <t>1948-1949</t>
  </si>
  <si>
    <t>KM# A101</t>
  </si>
  <si>
    <t>1925-1927</t>
  </si>
  <si>
    <t>Reichsmark (1924-1948)</t>
  </si>
  <si>
    <t>1939-1944</t>
  </si>
  <si>
    <t>KM# 96</t>
  </si>
  <si>
    <t>KM# 87</t>
  </si>
  <si>
    <t>Zinc</t>
  </si>
  <si>
    <t>1940-1945</t>
  </si>
  <si>
    <t>KM# 101</t>
  </si>
  <si>
    <t>1924-1936</t>
  </si>
  <si>
    <t>KM# 40</t>
  </si>
  <si>
    <t>1940-1944</t>
  </si>
  <si>
    <t>KM# 100</t>
  </si>
  <si>
    <t>KM# 91</t>
  </si>
  <si>
    <t>1923-1936</t>
  </si>
  <si>
    <t>KM# 38</t>
  </si>
  <si>
    <t>1923-1925</t>
  </si>
  <si>
    <t>Rentenmark (1923-1924)</t>
  </si>
  <si>
    <t>1917-1922</t>
  </si>
  <si>
    <t>Papiermark (1914-1923)</t>
  </si>
  <si>
    <t>Iron</t>
  </si>
  <si>
    <t>1915-1922</t>
  </si>
  <si>
    <t>no date letters</t>
  </si>
  <si>
    <t>1891-1916</t>
  </si>
  <si>
    <t>Goldmark (1873-1914)</t>
  </si>
  <si>
    <t>1890-1916</t>
  </si>
  <si>
    <t>KM# 12</t>
  </si>
  <si>
    <t>1873-1889</t>
  </si>
  <si>
    <t>1890-1915</t>
  </si>
  <si>
    <t>1874-1889</t>
  </si>
  <si>
    <t>1904-1916</t>
  </si>
  <si>
    <t>1873-1877</t>
  </si>
  <si>
    <t>Funck# 111.2</t>
  </si>
  <si>
    <t>Rhine Province - City issues</t>
  </si>
  <si>
    <t>1904-1913</t>
  </si>
  <si>
    <t>Decimalized rupie (1904-1916)</t>
  </si>
  <si>
    <t>KM#22.1</t>
  </si>
  <si>
    <t>KM# 22</t>
  </si>
  <si>
    <t>Mark (1948-1990)</t>
  </si>
  <si>
    <t>KM#35.2 (small date)</t>
  </si>
  <si>
    <t>1972-1990</t>
  </si>
  <si>
    <t>KM# 35</t>
  </si>
  <si>
    <t>KM#12.2 (larger state emblem; Type C)</t>
  </si>
  <si>
    <t>1958-1990</t>
  </si>
  <si>
    <t>KM#12.1 (small state emblem; Type A)</t>
  </si>
  <si>
    <t>1969-1990</t>
  </si>
  <si>
    <t>1963-1990</t>
  </si>
  <si>
    <t>1952-1953</t>
  </si>
  <si>
    <t>KM# 9.2 (smaller design features)</t>
  </si>
  <si>
    <t>1968-1990</t>
  </si>
  <si>
    <t>KM# 9.1 (design closer to the edge)</t>
  </si>
  <si>
    <t>KM# 8.2 (smaller design features)</t>
  </si>
  <si>
    <t>1960-1990</t>
  </si>
  <si>
    <t>Fine edge lettering</t>
  </si>
  <si>
    <t>Lari (1995-date)</t>
  </si>
  <si>
    <t>KM# 89</t>
  </si>
  <si>
    <t>Thin rim</t>
  </si>
  <si>
    <t>KM# 78</t>
  </si>
  <si>
    <t>dolphin mark</t>
  </si>
  <si>
    <t>Bimetallic: nickel centre in aluminium-bronze ring</t>
  </si>
  <si>
    <t>1988-2001</t>
  </si>
  <si>
    <t>KM# 964.1</t>
  </si>
  <si>
    <t>New franc (1960-2001)</t>
  </si>
  <si>
    <t>Copper-aluminium-nickel</t>
  </si>
  <si>
    <t>1974-1987</t>
  </si>
  <si>
    <t>KM# 940</t>
  </si>
  <si>
    <t>1969-2001</t>
  </si>
  <si>
    <t>KM# 926a.1</t>
  </si>
  <si>
    <t>owl mark</t>
  </si>
  <si>
    <t>1959-2001</t>
  </si>
  <si>
    <t>KM# 925.1</t>
  </si>
  <si>
    <t>bee mark</t>
  </si>
  <si>
    <t>1964-2001</t>
  </si>
  <si>
    <t>KM# 931.1</t>
  </si>
  <si>
    <t>1962-2001</t>
  </si>
  <si>
    <t>KM# 930</t>
  </si>
  <si>
    <t>KM# 929</t>
  </si>
  <si>
    <t>1966-2001</t>
  </si>
  <si>
    <t>KM# 933</t>
  </si>
  <si>
    <t>KM#919.2 (with mintmark, wing privy mark)</t>
  </si>
  <si>
    <t>1950-1959</t>
  </si>
  <si>
    <t>KM# 919</t>
  </si>
  <si>
    <t>Franc (1795-1959)</t>
  </si>
  <si>
    <t>KM#915.1</t>
  </si>
  <si>
    <t>1950-1958</t>
  </si>
  <si>
    <t>KM#909.1</t>
  </si>
  <si>
    <t>1947-1949</t>
  </si>
  <si>
    <t>KM# 909</t>
  </si>
  <si>
    <t>KM#888b.1 (closed 9)</t>
  </si>
  <si>
    <t>1945-1952</t>
  </si>
  <si>
    <t>KM# 888b</t>
  </si>
  <si>
    <t>1933-1939</t>
  </si>
  <si>
    <t>KM# 888</t>
  </si>
  <si>
    <t>F. 331/15 - KM# 799.2 BB normal</t>
  </si>
  <si>
    <t>1861-1870</t>
  </si>
  <si>
    <t>KM# 799</t>
  </si>
  <si>
    <t>KM#904.2 (Beaumont)</t>
  </si>
  <si>
    <t>1943-1944</t>
  </si>
  <si>
    <t>KM# 904</t>
  </si>
  <si>
    <t>KM#886a.1; cornucopia; wing mark</t>
  </si>
  <si>
    <t>1941-1959</t>
  </si>
  <si>
    <t>KM# 886a</t>
  </si>
  <si>
    <t>1931-1941</t>
  </si>
  <si>
    <t>"2" open</t>
  </si>
  <si>
    <t>KM# 807.2</t>
  </si>
  <si>
    <t>1866-1870</t>
  </si>
  <si>
    <t>Struck for colonial use in Africa</t>
  </si>
  <si>
    <t>KM# 885a.1</t>
  </si>
  <si>
    <t>KM#902.3 (Castelsarrasin, large "C")</t>
  </si>
  <si>
    <t>1942-1944</t>
  </si>
  <si>
    <t>KM# 902</t>
  </si>
  <si>
    <t>warning, rare light version weight 1,3 gr</t>
  </si>
  <si>
    <t>KM#885a.1; cornucopia; owl mark</t>
  </si>
  <si>
    <t>KM# 885a</t>
  </si>
  <si>
    <t>KM#885a.1; cornucopia; wing mark</t>
  </si>
  <si>
    <t>KM# 885</t>
  </si>
  <si>
    <t>KM# 876</t>
  </si>
  <si>
    <t>second 2 closed</t>
  </si>
  <si>
    <t>KM# 806.2</t>
  </si>
  <si>
    <t>1862-1870</t>
  </si>
  <si>
    <t>KM#914.1 (Paris)</t>
  </si>
  <si>
    <t>1920-1929</t>
  </si>
  <si>
    <t>KM# 884</t>
  </si>
  <si>
    <t>open 2</t>
  </si>
  <si>
    <t>1897-1920</t>
  </si>
  <si>
    <t>"3" bold</t>
  </si>
  <si>
    <t>1903-1904</t>
  </si>
  <si>
    <t>F. 140/2, KM# 896, Gad# 288b, Schön# 194c.2 - Underlined, dot before and after date</t>
  </si>
  <si>
    <t>F# 140</t>
  </si>
  <si>
    <t>cornucopia; torch mark</t>
  </si>
  <si>
    <t>1917-1938</t>
  </si>
  <si>
    <t>KM# 866a</t>
  </si>
  <si>
    <t>1897-1921</t>
  </si>
  <si>
    <t>KM#771.1 Paris Mint  (Anchor privy mark)</t>
  </si>
  <si>
    <t>1852-1857</t>
  </si>
  <si>
    <t>KM# 771</t>
  </si>
  <si>
    <t>KM#771.5 Bordeaux Mint (Anchor privy mark)</t>
  </si>
  <si>
    <t>KM#771.1 Paris Mint (Anchor privy mark)</t>
  </si>
  <si>
    <t>KM#771.7 Lille Mint</t>
  </si>
  <si>
    <t>KM#771.1 Paris Mint</t>
  </si>
  <si>
    <t>1920-1938</t>
  </si>
  <si>
    <t>1917-1920</t>
  </si>
  <si>
    <t>KM# 865a</t>
  </si>
  <si>
    <t>KM# 842</t>
  </si>
  <si>
    <t>KM#797.1</t>
  </si>
  <si>
    <t>1861-1865</t>
  </si>
  <si>
    <t>KM#797.2</t>
  </si>
  <si>
    <t>KM#777.2 (Anchor)</t>
  </si>
  <si>
    <t>1853-1857</t>
  </si>
  <si>
    <t>KM#777.1 (Dog)</t>
  </si>
  <si>
    <t>KM#777.1 (Anchor)</t>
  </si>
  <si>
    <t>KM#777.7</t>
  </si>
  <si>
    <t>1993-2001</t>
  </si>
  <si>
    <t>KM# 76</t>
  </si>
  <si>
    <t>New markka (1963-2001)</t>
  </si>
  <si>
    <t>1969-1993</t>
  </si>
  <si>
    <t>KM# 49a</t>
  </si>
  <si>
    <t>Struck at Leningrad Mint</t>
  </si>
  <si>
    <t>1963-1969</t>
  </si>
  <si>
    <t>1946-1952</t>
  </si>
  <si>
    <t>KM# 31a</t>
  </si>
  <si>
    <t>Markka (1860-1963)</t>
  </si>
  <si>
    <t>KM#5.1 Dotted border</t>
  </si>
  <si>
    <t>1865-1876</t>
  </si>
  <si>
    <t>KM# 5</t>
  </si>
  <si>
    <t>1969-1984</t>
  </si>
  <si>
    <t>Dollar (1969-date)</t>
  </si>
  <si>
    <t>1969-1985</t>
  </si>
  <si>
    <t>1957-1965</t>
  </si>
  <si>
    <t>Pound (1873-1969)</t>
  </si>
  <si>
    <t>1953-1967</t>
  </si>
  <si>
    <t>1974-1992</t>
  </si>
  <si>
    <t>KM# 4.1</t>
  </si>
  <si>
    <t>፲፱፻፴፮</t>
  </si>
  <si>
    <t>Birr (decimalized, 1931-1936)</t>
  </si>
  <si>
    <t>1695-1701</t>
  </si>
  <si>
    <t>1672-1679</t>
  </si>
  <si>
    <t>Sp# 3394</t>
  </si>
  <si>
    <t>KM# 622.1 (Denomination  not shaded)  ١٤٠٤ - ١٩٨٤</t>
  </si>
  <si>
    <t>KM# 622</t>
  </si>
  <si>
    <t>Arab Republic - Pound (1971-date)</t>
  </si>
  <si>
    <t>١٣٨٧ - ١٩٦٧</t>
  </si>
  <si>
    <t>KM# 413</t>
  </si>
  <si>
    <t>United Arab Republic - Pound (1958-1971)</t>
  </si>
  <si>
    <t>١٣٦٣ - ١٩٤٤</t>
  </si>
  <si>
    <t>Hexagonal (6-sided)</t>
  </si>
  <si>
    <t>KM# 369</t>
  </si>
  <si>
    <t>Kingdom - Pound (1922-1953)</t>
  </si>
  <si>
    <t>١٣٥٦ - ١٩٣٧ (coarse reeding)</t>
  </si>
  <si>
    <t>1937-1942</t>
  </si>
  <si>
    <t>KM# 365</t>
  </si>
  <si>
    <t>1938-1941</t>
  </si>
  <si>
    <t>KM# 364</t>
  </si>
  <si>
    <t>١٣٦٢ - ١٩٤٣</t>
  </si>
  <si>
    <t>1938-1943</t>
  </si>
  <si>
    <t>KM# 361</t>
  </si>
  <si>
    <t>١٣٦٠ - ١٩٤١</t>
  </si>
  <si>
    <t>KM# 363</t>
  </si>
  <si>
    <t>KM# 360</t>
  </si>
  <si>
    <t>١٣٥٤ - ١٩٣٥</t>
  </si>
  <si>
    <t>1929-1935</t>
  </si>
  <si>
    <t>KM# 346</t>
  </si>
  <si>
    <t>١٣٤٨  ١٩٢٩</t>
  </si>
  <si>
    <t>KM# 345</t>
  </si>
  <si>
    <t>١٣٥٧  ١٩٣٨</t>
  </si>
  <si>
    <t>1938-1950</t>
  </si>
  <si>
    <t>KM# 358</t>
  </si>
  <si>
    <t>١٩٣٥ - ١٣٥٤</t>
  </si>
  <si>
    <t>KM# 344</t>
  </si>
  <si>
    <t>١٣٣٥</t>
  </si>
  <si>
    <t>Sultanate - Pound (1914-1922)</t>
  </si>
  <si>
    <t>KM# 315</t>
  </si>
  <si>
    <t>KM# 314</t>
  </si>
  <si>
    <t>١٢٩٣ - ٢٩ (mintage in 1903)</t>
  </si>
  <si>
    <t>1884-1907</t>
  </si>
  <si>
    <t>KM# 291</t>
  </si>
  <si>
    <t>Eyalet / Khedivate - Pound (1834-1914)</t>
  </si>
  <si>
    <t>١٢٩٣ - ١١ (mintage in 1885)</t>
  </si>
  <si>
    <t>٩ (mintage in 1868)</t>
  </si>
  <si>
    <t>1863-1869</t>
  </si>
  <si>
    <t>KM# 241</t>
  </si>
  <si>
    <t>١٠ (mintage in 1869)</t>
  </si>
  <si>
    <t>1839-1844</t>
  </si>
  <si>
    <t>١٣٢٧- ٦</t>
  </si>
  <si>
    <t>1910-1913</t>
  </si>
  <si>
    <t>KM# 302</t>
  </si>
  <si>
    <t>٦ - ١٣٢٧ (mintage in 1913)</t>
  </si>
  <si>
    <t>KM# 301</t>
  </si>
  <si>
    <t>Casa de Moneda de México</t>
  </si>
  <si>
    <t>KM# 79</t>
  </si>
  <si>
    <t>Sucre (1884-2000)</t>
  </si>
  <si>
    <t>1955-1965</t>
  </si>
  <si>
    <t>KM# 6</t>
  </si>
  <si>
    <t>British West Indies dollar (1935-1965)</t>
  </si>
  <si>
    <t>1954-1963</t>
  </si>
  <si>
    <t>KM# 36</t>
  </si>
  <si>
    <t>Shilling (1921-1967)</t>
  </si>
  <si>
    <t>Silver (.250)</t>
  </si>
  <si>
    <t>1937-1944</t>
  </si>
  <si>
    <t>KM# 26.2 (thin flan)</t>
  </si>
  <si>
    <t>KM# 26.1 (thick flan)</t>
  </si>
  <si>
    <t>1921-1936</t>
  </si>
  <si>
    <t>KM#25.2 (thin flan)</t>
  </si>
  <si>
    <t>1937-1943</t>
  </si>
  <si>
    <t>KM#25.1 (thick flan)</t>
  </si>
  <si>
    <t>KM#855.2</t>
  </si>
  <si>
    <t>1966-1972</t>
  </si>
  <si>
    <t>Krone (1873-date)</t>
  </si>
  <si>
    <t>KM#860.1</t>
  </si>
  <si>
    <t>KM# 860</t>
  </si>
  <si>
    <t>KM#840.1</t>
  </si>
  <si>
    <t>1948-1972</t>
  </si>
  <si>
    <t>KM# 840</t>
  </si>
  <si>
    <t>Proof</t>
  </si>
  <si>
    <t>Gulden ( -1839)</t>
  </si>
  <si>
    <t>KM# 75</t>
  </si>
  <si>
    <t>Socialist Republic ‒ Koruna (1960-1990)</t>
  </si>
  <si>
    <t>1977-1990</t>
  </si>
  <si>
    <t>1921-1931</t>
  </si>
  <si>
    <t>First Republic ‒ Koruna (1919-1939)</t>
  </si>
  <si>
    <t>Bimetallic: brass plated steel centre in copper plated steel ring</t>
  </si>
  <si>
    <t>1993-2019</t>
  </si>
  <si>
    <t>Koruna (1993-date)</t>
  </si>
  <si>
    <t>Tridecagonal</t>
  </si>
  <si>
    <t>In sets only</t>
  </si>
  <si>
    <t>Nickel plated steel</t>
  </si>
  <si>
    <t>Hendecagonal (11-sided)</t>
  </si>
  <si>
    <t>KM#576.2 (coin alignment)</t>
  </si>
  <si>
    <t>1994-2018</t>
  </si>
  <si>
    <t>KM# 576</t>
  </si>
  <si>
    <t>Convertible peso (visitor's coinage, 1994-date)</t>
  </si>
  <si>
    <t>Nickel-brass (Cu 65% Zn 23.2% Ni 11.8%)</t>
  </si>
  <si>
    <t>Kuna (1994-date)</t>
  </si>
  <si>
    <t>KM#113.2 (Thin planchet)</t>
  </si>
  <si>
    <t>Square with rounded corners</t>
  </si>
  <si>
    <t>KM# 113.1</t>
  </si>
  <si>
    <t>Rupee (1871-1972)</t>
  </si>
  <si>
    <t>1912-1929</t>
  </si>
  <si>
    <t>see NS-1D</t>
  </si>
  <si>
    <t>1823-1832</t>
  </si>
  <si>
    <t>CCT# NS-1A</t>
  </si>
  <si>
    <t>Nova Scotia - Pound (1812-1860)</t>
  </si>
  <si>
    <t>see NS-1C</t>
  </si>
  <si>
    <t>Large bud  (KM# 8.1)</t>
  </si>
  <si>
    <t>1861-1864</t>
  </si>
  <si>
    <t>Nova Scotia - Dollar (1860-1871)</t>
  </si>
  <si>
    <t>New Brunswick - Dollar (1860-1867)</t>
  </si>
  <si>
    <t>LC-9A3</t>
  </si>
  <si>
    <t>CCT# LC-9A</t>
  </si>
  <si>
    <t>Lower Canada - Pound</t>
  </si>
  <si>
    <t>KM#76.1 Large island (noticeable close to the water, in front of the canoe)</t>
  </si>
  <si>
    <t>1968-1976</t>
  </si>
  <si>
    <t>Canadian dollar (1858-date)</t>
  </si>
  <si>
    <t>148 small Denticles</t>
  </si>
  <si>
    <t>1968-1978</t>
  </si>
  <si>
    <t>KM# 62b</t>
  </si>
  <si>
    <t>KM#77.2 (smaller bust)</t>
  </si>
  <si>
    <t>1969-1989</t>
  </si>
  <si>
    <t>KM# 77</t>
  </si>
  <si>
    <t>KM#77.2 (smaller bust) Bold date, wide "0"</t>
  </si>
  <si>
    <t>KM#77.1 (larger bust), small date</t>
  </si>
  <si>
    <t>1920-1936</t>
  </si>
  <si>
    <t>KM# 23a</t>
  </si>
  <si>
    <t>Small leaves</t>
  </si>
  <si>
    <t>1912-1919</t>
  </si>
  <si>
    <t>Large leaves</t>
  </si>
  <si>
    <t>Victorian leaves; Coin alignment</t>
  </si>
  <si>
    <t>1982-1989</t>
  </si>
  <si>
    <t>KM# 60.2a</t>
  </si>
  <si>
    <t>KM#60.1 (big portrait)</t>
  </si>
  <si>
    <t>KM# 60.1</t>
  </si>
  <si>
    <t>Chromium plated steel</t>
  </si>
  <si>
    <t>1944-1945</t>
  </si>
  <si>
    <t>KM# 40a</t>
  </si>
  <si>
    <t>1922-1936</t>
  </si>
  <si>
    <t>London</t>
  </si>
  <si>
    <t>Straight/blunt 5</t>
  </si>
  <si>
    <t>Bronze (.980 Cu, .005 Sn, .015 Zn)</t>
  </si>
  <si>
    <t>Dodecagonal</t>
  </si>
  <si>
    <t>KM# 65</t>
  </si>
  <si>
    <t>KM#59.1</t>
  </si>
  <si>
    <t>1965-1979</t>
  </si>
  <si>
    <t>Alloy 2</t>
  </si>
  <si>
    <t>Alloy 1</t>
  </si>
  <si>
    <t>Bronze (Cu 95.5%, Sn 3%, Zn 1.5%)</t>
  </si>
  <si>
    <t>1912-1920</t>
  </si>
  <si>
    <t>Small leaves, obverse 4</t>
  </si>
  <si>
    <t>1876-1901</t>
  </si>
  <si>
    <t>Provincial leaves, obverse 1</t>
  </si>
  <si>
    <t>"HEATON" below ribbon; Birmingham Mint</t>
  </si>
  <si>
    <t>First lev (1881-1952)</t>
  </si>
  <si>
    <t>Pound (1907-1968)</t>
  </si>
  <si>
    <t>1927-1947</t>
  </si>
  <si>
    <t>1955-1973</t>
  </si>
  <si>
    <t>Dollar (1885-1973)</t>
  </si>
  <si>
    <t>Real (1799-1942)</t>
  </si>
  <si>
    <t>KM#521.1</t>
  </si>
  <si>
    <t>KM# 521</t>
  </si>
  <si>
    <t>1873-1880</t>
  </si>
  <si>
    <t>KM# 479</t>
  </si>
  <si>
    <t>1980-1993</t>
  </si>
  <si>
    <t>KM# 160</t>
  </si>
  <si>
    <t>Franc (1832-2001)</t>
  </si>
  <si>
    <t>KM#155.1; Coin alignment</t>
  </si>
  <si>
    <t>1969-1979</t>
  </si>
  <si>
    <t>KM# 155</t>
  </si>
  <si>
    <t>KM#135.1; Coin alignment</t>
  </si>
  <si>
    <t>1948-1981</t>
  </si>
  <si>
    <t>KM# 135</t>
  </si>
  <si>
    <t>KM#134.1; Coin alignment</t>
  </si>
  <si>
    <t>Zinc clad steel</t>
  </si>
  <si>
    <t>KM#91.1; Coin alignment</t>
  </si>
  <si>
    <t>1923-1930</t>
  </si>
  <si>
    <t>Larger Type A portrait</t>
  </si>
  <si>
    <t>Nickel plated iron</t>
  </si>
  <si>
    <t>1994-2001</t>
  </si>
  <si>
    <t>KM# 187</t>
  </si>
  <si>
    <t>1989-1993</t>
  </si>
  <si>
    <t>KM# 170</t>
  </si>
  <si>
    <t>KM#143.1</t>
  </si>
  <si>
    <t>1950-1988</t>
  </si>
  <si>
    <t>KM# 143</t>
  </si>
  <si>
    <t>KM#142.1</t>
  </si>
  <si>
    <t>KM# 142</t>
  </si>
  <si>
    <t>KM#149.1; Type C</t>
  </si>
  <si>
    <t>1956-2001</t>
  </si>
  <si>
    <t>KM# 149</t>
  </si>
  <si>
    <t>1923-1934</t>
  </si>
  <si>
    <t>KM# 88</t>
  </si>
  <si>
    <t>KM# 83</t>
  </si>
  <si>
    <t>KM#114.1</t>
  </si>
  <si>
    <t>1938-1939</t>
  </si>
  <si>
    <t>KM# 114</t>
  </si>
  <si>
    <t>1915-1918</t>
  </si>
  <si>
    <t>KM# 82</t>
  </si>
  <si>
    <t>KM#68.1; Double line below ES</t>
  </si>
  <si>
    <t>1913-1929</t>
  </si>
  <si>
    <t>KM# 68</t>
  </si>
  <si>
    <t>Date "• 1916 •"</t>
  </si>
  <si>
    <t>1915-1917</t>
  </si>
  <si>
    <t>KM# 81</t>
  </si>
  <si>
    <t>KM# 52</t>
  </si>
  <si>
    <t>Mintage includes KM#49 and KM#53</t>
  </si>
  <si>
    <t>1902-1903</t>
  </si>
  <si>
    <t>KM# 49</t>
  </si>
  <si>
    <t>KM# 80</t>
  </si>
  <si>
    <t>1910-1931</t>
  </si>
  <si>
    <t>KM# 67</t>
  </si>
  <si>
    <t>KM#4.2; narrow rim; overdate variety exists</t>
  </si>
  <si>
    <t>1833-1865</t>
  </si>
  <si>
    <t>1891-1913</t>
  </si>
  <si>
    <t>١٣٨٥ - ١٩٦٥</t>
  </si>
  <si>
    <t>Dinar (1965-date)</t>
  </si>
  <si>
    <t>1966-1970</t>
  </si>
  <si>
    <t>Dollar (1966-date)</t>
  </si>
  <si>
    <t>Gulden (1838-1873)</t>
  </si>
  <si>
    <t>KM#218.2 (Period after Baden)</t>
  </si>
  <si>
    <t>1845-1852</t>
  </si>
  <si>
    <t>KM# 218</t>
  </si>
  <si>
    <t>1912-1916</t>
  </si>
  <si>
    <t>KM# 2820</t>
  </si>
  <si>
    <t>Austro-Hungarian krone (1892-1918)</t>
  </si>
  <si>
    <t>straight "7"</t>
  </si>
  <si>
    <t>KM# 2826</t>
  </si>
  <si>
    <t>curved "7"</t>
  </si>
  <si>
    <t>KM# 2825</t>
  </si>
  <si>
    <t>1892-1911</t>
  </si>
  <si>
    <t>KM# 2802</t>
  </si>
  <si>
    <t>1892-1915</t>
  </si>
  <si>
    <t>KM# 2801</t>
  </si>
  <si>
    <t>1858-1866</t>
  </si>
  <si>
    <t>KM# 2182</t>
  </si>
  <si>
    <t>Austro-Hungarian gulden (decimalized, 1857-1892)</t>
  </si>
  <si>
    <t>All coins struck from 1781 to the present  retain the 1780 year mark.</t>
  </si>
  <si>
    <t>KM# T1</t>
  </si>
  <si>
    <t>Austro-Hungarian gulden (1754-1857)</t>
  </si>
  <si>
    <t>KM# 2185</t>
  </si>
  <si>
    <t>1957-1973</t>
  </si>
  <si>
    <t>KM# 2882</t>
  </si>
  <si>
    <t>Schilling (1925-2001)</t>
  </si>
  <si>
    <t>1968-2001</t>
  </si>
  <si>
    <t>KM# 2889a</t>
  </si>
  <si>
    <t>Aluminium-magnesium</t>
  </si>
  <si>
    <t>KM# 2872</t>
  </si>
  <si>
    <t>Aluminium-bronze (Al 8.5%)</t>
  </si>
  <si>
    <t>KM# 2886</t>
  </si>
  <si>
    <t>1934-1935</t>
  </si>
  <si>
    <t>KM# 2851</t>
  </si>
  <si>
    <t>KM# 2885</t>
  </si>
  <si>
    <t>1946-1955</t>
  </si>
  <si>
    <t>KM# 2870</t>
  </si>
  <si>
    <t>KM# 2878</t>
  </si>
  <si>
    <t>1925-1929</t>
  </si>
  <si>
    <t>KM# 2838</t>
  </si>
  <si>
    <t>1950-1994</t>
  </si>
  <si>
    <t>KM# 2876</t>
  </si>
  <si>
    <t>1925-1938</t>
  </si>
  <si>
    <t>KM# 2837</t>
  </si>
  <si>
    <t>KM# 2836</t>
  </si>
  <si>
    <t>1911-1936</t>
  </si>
  <si>
    <t>Pound (1910-1966)</t>
  </si>
  <si>
    <t>1938-1945</t>
  </si>
  <si>
    <t>1955-1964</t>
  </si>
  <si>
    <t>1938-1944</t>
  </si>
  <si>
    <t>Perth Mint; One dot after "AUSTRALIA"</t>
  </si>
  <si>
    <t>Melbourne Mint</t>
  </si>
  <si>
    <t>1938-1948</t>
  </si>
  <si>
    <t>Melbourne &amp; Sydney Mints; Without dots</t>
  </si>
  <si>
    <t>Melbourne &amp; Sydney Mints; Dot below bottom scroll</t>
  </si>
  <si>
    <t>London Mint; narrow date</t>
  </si>
  <si>
    <t>Sydney Mint</t>
  </si>
  <si>
    <t>CJ# 1.4 Casa de Moneda Buenos Aires</t>
  </si>
  <si>
    <t>KM# 113a</t>
  </si>
  <si>
    <t>CJ#225</t>
  </si>
  <si>
    <t>Nickel clad steel</t>
  </si>
  <si>
    <t>1952-1956</t>
  </si>
  <si>
    <t>Peso moneda nacional (1881-1969)</t>
  </si>
  <si>
    <t>1957-1961</t>
  </si>
  <si>
    <t>1882-1896</t>
  </si>
  <si>
    <t>Public comment</t>
  </si>
  <si>
    <t>GBP</t>
  </si>
  <si>
    <t>Collection</t>
  </si>
  <si>
    <t>Grade</t>
  </si>
  <si>
    <t>For exchange</t>
  </si>
  <si>
    <t>Quantity</t>
  </si>
  <si>
    <t>Comment</t>
  </si>
  <si>
    <t>Mintmark</t>
  </si>
  <si>
    <t>Gregorian year</t>
  </si>
  <si>
    <t>Orientation</t>
  </si>
  <si>
    <t>Thickness</t>
  </si>
  <si>
    <t>Diameter</t>
  </si>
  <si>
    <t>Weight</t>
  </si>
  <si>
    <t>Composition</t>
  </si>
  <si>
    <t>Shape</t>
  </si>
  <si>
    <t>Year range</t>
  </si>
  <si>
    <t>Link</t>
  </si>
  <si>
    <t>Reference</t>
  </si>
  <si>
    <t>Currency</t>
  </si>
  <si>
    <t>IND-48</t>
  </si>
  <si>
    <t>IND-49</t>
  </si>
  <si>
    <t>IND-50</t>
  </si>
  <si>
    <t>IND-51</t>
  </si>
  <si>
    <t>IND-52</t>
  </si>
  <si>
    <t>IND-53</t>
  </si>
  <si>
    <t>EGP-21</t>
  </si>
  <si>
    <t>EGP-22</t>
  </si>
  <si>
    <t>EGP-23</t>
  </si>
  <si>
    <t>EGP-24</t>
  </si>
  <si>
    <t>EGP-25</t>
  </si>
  <si>
    <t>EGP-26</t>
  </si>
  <si>
    <t>EGP-27</t>
  </si>
  <si>
    <t>EGP-28</t>
  </si>
  <si>
    <t>GRE-07</t>
  </si>
  <si>
    <t>GRE-08</t>
  </si>
  <si>
    <t>IRN-02</t>
  </si>
  <si>
    <t>IRQ-05</t>
  </si>
  <si>
    <t>IRQ-06</t>
  </si>
  <si>
    <t>IRQ-07</t>
  </si>
  <si>
    <t>MOR-02</t>
  </si>
  <si>
    <t>MOR-03</t>
  </si>
  <si>
    <t>LBY-01</t>
  </si>
  <si>
    <t>TUN-05</t>
  </si>
  <si>
    <t>KM# 126</t>
  </si>
  <si>
    <t>10 Centimes - Léopold III (BELGIE-BELGIQUE)</t>
  </si>
  <si>
    <t>1941-1946</t>
  </si>
  <si>
    <t>exists with plain and reeded edge</t>
  </si>
  <si>
    <t>Ebay August 19..</t>
  </si>
  <si>
    <t>25 Centimes - Albert I (Dutch text)</t>
  </si>
  <si>
    <t>Lithuania</t>
  </si>
  <si>
    <t>New litas (1993-2014)</t>
  </si>
  <si>
    <t>10 Centų</t>
  </si>
  <si>
    <t>Two varieties exist: fine and bold "N" letter</t>
  </si>
  <si>
    <t>KM# 442</t>
  </si>
  <si>
    <t>1974-1983</t>
  </si>
  <si>
    <t>closed "8", high date</t>
  </si>
  <si>
    <t>Ruble (1991-1997)</t>
  </si>
  <si>
    <t>Y# 312</t>
  </si>
  <si>
    <t>5 Rubles</t>
  </si>
  <si>
    <t>М</t>
  </si>
  <si>
    <t>Y# 329.2</t>
  </si>
  <si>
    <t>50 Rubles (smooth edge)</t>
  </si>
  <si>
    <t>ЛМД</t>
  </si>
  <si>
    <t>Y# 602</t>
  </si>
  <si>
    <t>10 Kopecks (non-magnetic; reeded edge)</t>
  </si>
  <si>
    <t>1997-2006</t>
  </si>
  <si>
    <t>Government Bank Issue ‒ Ruble (1991)</t>
  </si>
  <si>
    <t>Y# 296</t>
  </si>
  <si>
    <t>10 Kopecks (Government Bank Issue)</t>
  </si>
  <si>
    <t>Ukraine</t>
  </si>
  <si>
    <t>Hryvnia (1996-date)</t>
  </si>
  <si>
    <t>1 Kopiyka</t>
  </si>
  <si>
    <t>1992-2016</t>
  </si>
  <si>
    <t>large national arms and lettering on obverse</t>
  </si>
  <si>
    <t>5 Kopiyok</t>
  </si>
  <si>
    <t>error strike: coin alignment - large national arms and lettering on obverse</t>
  </si>
  <si>
    <t>2 Dinara - Aleksandar I</t>
  </si>
  <si>
    <t>Brussels Mint</t>
  </si>
  <si>
    <t>20 Para</t>
  </si>
  <si>
    <t>100 Dinara</t>
  </si>
  <si>
    <t>1985-1988</t>
  </si>
  <si>
    <t>KM# 84</t>
  </si>
  <si>
    <t>25 Para</t>
  </si>
  <si>
    <t>1982-1983</t>
  </si>
  <si>
    <t>YUG-01</t>
  </si>
  <si>
    <t>YUG-02</t>
  </si>
  <si>
    <t>YUG-05</t>
  </si>
  <si>
    <t>YUG-03</t>
  </si>
  <si>
    <t>YUG-08</t>
  </si>
  <si>
    <t>YUG-04</t>
  </si>
  <si>
    <t>YUG-06</t>
  </si>
  <si>
    <t>YUG-07</t>
  </si>
  <si>
    <t>YUG-09</t>
  </si>
  <si>
    <t>YUG-10</t>
  </si>
  <si>
    <t>YUG-11</t>
  </si>
  <si>
    <t>YUG-12</t>
  </si>
  <si>
    <t>YUG-13</t>
  </si>
  <si>
    <t>YUG-14</t>
  </si>
  <si>
    <t>YUG-17</t>
  </si>
  <si>
    <t>YUG-15</t>
  </si>
  <si>
    <t>YUG-16</t>
  </si>
  <si>
    <t>YUG-18</t>
  </si>
  <si>
    <t>Austro-Hungarian korona (1892-1918)</t>
  </si>
  <si>
    <t>KM# 481</t>
  </si>
  <si>
    <t>2 Fillér - I. Ferenc József (Franz Joseph I - 1848/1867-1916)</t>
  </si>
  <si>
    <t>KB</t>
  </si>
  <si>
    <t>KM# 494</t>
  </si>
  <si>
    <t>10 Fillér - I. Ferenc József (Franz Joseph I - 1848/1867-1916)</t>
  </si>
  <si>
    <t>1914-1916</t>
  </si>
  <si>
    <t>Pengo (1927-1946)</t>
  </si>
  <si>
    <t>10 Fillér - Miklós Horthy</t>
  </si>
  <si>
    <t>1940-1942</t>
  </si>
  <si>
    <t>20 Fillér - Miklós Horthy</t>
  </si>
  <si>
    <t>1926-1940</t>
  </si>
  <si>
    <t>KM# 522</t>
  </si>
  <si>
    <t>2 Pengő - Miklós Horthy</t>
  </si>
  <si>
    <t>1941-1943</t>
  </si>
  <si>
    <t>KM#522.1 (base of 2 is flat)</t>
  </si>
  <si>
    <t>KM# 574</t>
  </si>
  <si>
    <t>50 Fillér</t>
  </si>
  <si>
    <t>1967-1989</t>
  </si>
  <si>
    <t>2 Forint</t>
  </si>
  <si>
    <t>1950-1952</t>
  </si>
  <si>
    <t>HUN-08</t>
  </si>
  <si>
    <t>HUN-09</t>
  </si>
  <si>
    <t>HUN-10</t>
  </si>
  <si>
    <t>HUN-11</t>
  </si>
  <si>
    <t>HUN-12</t>
  </si>
  <si>
    <t>HUN-13</t>
  </si>
  <si>
    <t>HUN-14</t>
  </si>
  <si>
    <t>CSL-03</t>
  </si>
  <si>
    <t>ARG-05</t>
  </si>
  <si>
    <t>OST-21</t>
  </si>
  <si>
    <t>OST-22</t>
  </si>
  <si>
    <t>OST-23</t>
  </si>
  <si>
    <t>OST-24</t>
  </si>
  <si>
    <t>BEL-08</t>
  </si>
  <si>
    <t>BEL-09</t>
  </si>
  <si>
    <t>BEL-10</t>
  </si>
  <si>
    <t>BEL-25</t>
  </si>
  <si>
    <t>BEL-11</t>
  </si>
  <si>
    <t>BEL-22</t>
  </si>
  <si>
    <t>BEL-12</t>
  </si>
  <si>
    <t>BEL-21</t>
  </si>
  <si>
    <t>BEL-13</t>
  </si>
  <si>
    <t>BEL-14</t>
  </si>
  <si>
    <t>BEL-15</t>
  </si>
  <si>
    <t>BEL-16</t>
  </si>
  <si>
    <t>BEL-17</t>
  </si>
  <si>
    <t>BEL-18</t>
  </si>
  <si>
    <t>BEL-24</t>
  </si>
  <si>
    <t>BEL-19</t>
  </si>
  <si>
    <t>BEL-20</t>
  </si>
  <si>
    <t>BEL-23</t>
  </si>
  <si>
    <t>BEL-26</t>
  </si>
  <si>
    <t>BEL-27</t>
  </si>
  <si>
    <t>BEL-28</t>
  </si>
  <si>
    <t>BEL-29</t>
  </si>
  <si>
    <t>BEL-30</t>
  </si>
  <si>
    <t>BWA-02</t>
  </si>
  <si>
    <t>BWA-03</t>
  </si>
  <si>
    <t>BWA-04</t>
  </si>
  <si>
    <t>HK-06</t>
  </si>
  <si>
    <t>HK-07</t>
  </si>
  <si>
    <t>BEA-02</t>
  </si>
  <si>
    <t>BEA-03</t>
  </si>
  <si>
    <t>BEA-04</t>
  </si>
  <si>
    <t>BEA-05</t>
  </si>
  <si>
    <t>BEA-06</t>
  </si>
  <si>
    <t>BEA-07</t>
  </si>
  <si>
    <t>BEA-08</t>
  </si>
  <si>
    <t>BEA-09</t>
  </si>
  <si>
    <t>BEA-10</t>
  </si>
  <si>
    <t>FIN-06</t>
  </si>
  <si>
    <t>GDR-13</t>
  </si>
  <si>
    <t>GUE-04</t>
  </si>
  <si>
    <t>GUE-05</t>
  </si>
  <si>
    <t>IRE-18</t>
  </si>
  <si>
    <t>ISR-02</t>
  </si>
  <si>
    <t>RHS-03</t>
  </si>
  <si>
    <t>5 Cents "Buffalo Nickel" (flat ground)</t>
  </si>
  <si>
    <t>1913-1938</t>
  </si>
  <si>
    <t>KM#164a</t>
  </si>
  <si>
    <t>UK-T3</t>
  </si>
  <si>
    <t>CAP-05</t>
  </si>
  <si>
    <t>HRV-01</t>
  </si>
  <si>
    <t>CUB-01</t>
  </si>
  <si>
    <t>DEN-03</t>
  </si>
  <si>
    <t>ECS-01</t>
  </si>
  <si>
    <t>ECS-02</t>
  </si>
  <si>
    <t>ETH-01</t>
  </si>
  <si>
    <t>NEI-02</t>
  </si>
  <si>
    <t>ITL-08</t>
  </si>
  <si>
    <t>ITL-09</t>
  </si>
  <si>
    <t>ITL-10</t>
  </si>
  <si>
    <t>ITL-11</t>
  </si>
  <si>
    <t>ITL-12</t>
  </si>
  <si>
    <t>ITL-13</t>
  </si>
  <si>
    <t>ITL-14</t>
  </si>
  <si>
    <t>ITL-15</t>
  </si>
  <si>
    <t>JAM-03</t>
  </si>
  <si>
    <t>JER-08</t>
  </si>
  <si>
    <t>JER-09</t>
  </si>
  <si>
    <t>LIT-01</t>
  </si>
  <si>
    <t>SS-03</t>
  </si>
  <si>
    <t>MAL-04</t>
  </si>
  <si>
    <t>MAL-05</t>
  </si>
  <si>
    <t>MAL-06</t>
  </si>
  <si>
    <t>MEX-04</t>
  </si>
  <si>
    <t>MEX-03</t>
  </si>
  <si>
    <t>NED-10</t>
  </si>
  <si>
    <t>NZ-08</t>
  </si>
  <si>
    <t>NZ-09</t>
  </si>
  <si>
    <t>NIG-02</t>
  </si>
  <si>
    <t>NOR-04</t>
  </si>
  <si>
    <t>NOR-05</t>
  </si>
  <si>
    <t>NOR-06</t>
  </si>
  <si>
    <t>NOR-07</t>
  </si>
  <si>
    <t>NOR-08</t>
  </si>
  <si>
    <t>PER-02</t>
  </si>
  <si>
    <t>PER-03</t>
  </si>
  <si>
    <t>PER-04</t>
  </si>
  <si>
    <t>POL-06</t>
  </si>
  <si>
    <t>POR-02</t>
  </si>
  <si>
    <t>POR-03</t>
  </si>
  <si>
    <t>POR-04</t>
  </si>
  <si>
    <t>POR-05</t>
  </si>
  <si>
    <t>RUS-16</t>
  </si>
  <si>
    <t>RUS-15</t>
  </si>
  <si>
    <t>SING-01</t>
  </si>
  <si>
    <t>SAU-14</t>
  </si>
  <si>
    <t>SAU-15</t>
  </si>
  <si>
    <t>SAU-16</t>
  </si>
  <si>
    <t>SAR-02</t>
  </si>
  <si>
    <t>SWI-10</t>
  </si>
  <si>
    <t>SWI-11</t>
  </si>
  <si>
    <t>SWI-12</t>
  </si>
  <si>
    <t>SWI-24</t>
  </si>
  <si>
    <t>SWI-14</t>
  </si>
  <si>
    <t>SWI-15</t>
  </si>
  <si>
    <t>TNZ-01</t>
  </si>
  <si>
    <t>URK-01</t>
  </si>
  <si>
    <t>URK-02</t>
  </si>
  <si>
    <t>Third lev (1962-1999)</t>
  </si>
  <si>
    <t>1 Stotinka (1st Coat of Arms)</t>
  </si>
  <si>
    <t>1962-1970</t>
  </si>
  <si>
    <t>Minted in Sofia</t>
  </si>
  <si>
    <t>Ebay September 19</t>
  </si>
  <si>
    <t>KM# 60</t>
  </si>
  <si>
    <t>2 Stotinki (1st Coat of Arms)</t>
  </si>
  <si>
    <t>KM# 61</t>
  </si>
  <si>
    <t>5 Stotinki (1st Coat of Arms)</t>
  </si>
  <si>
    <t>10 Stotinki (1st Coat of Arms)</t>
  </si>
  <si>
    <t>KM# 64</t>
  </si>
  <si>
    <t>50 Stotinki (1st Coat of Arms)</t>
  </si>
  <si>
    <t>1 Lev (1st Coat of Arms)</t>
  </si>
  <si>
    <t>10 Fillér</t>
  </si>
  <si>
    <t>KM# 575</t>
  </si>
  <si>
    <t>1 Forint</t>
  </si>
  <si>
    <t>1992-2008</t>
  </si>
  <si>
    <t>larger beads</t>
  </si>
  <si>
    <t>10 Para = 1/400 Kuruş (1/400 XOTG)</t>
  </si>
  <si>
    <t>50 Cents - George V</t>
  </si>
  <si>
    <t>1 Qirsh - Abdul Hamid II</t>
  </si>
  <si>
    <t>1/12 Shilling - George V</t>
  </si>
  <si>
    <t>½ Crown - George VI (3rd type)</t>
  </si>
  <si>
    <t>10 Para - Abdülmecid I (Constantinople)</t>
  </si>
  <si>
    <t>١٩</t>
  </si>
  <si>
    <t>Ebay September 19.</t>
  </si>
  <si>
    <t>Melbourne Mint; London obverse</t>
  </si>
  <si>
    <t>1913-1917</t>
  </si>
  <si>
    <t>KM# 299</t>
  </si>
  <si>
    <t>1896-1907</t>
  </si>
  <si>
    <t>٣٠ (mintage in 1904)</t>
  </si>
  <si>
    <t>1911-1923</t>
  </si>
  <si>
    <t>1948-1951</t>
  </si>
  <si>
    <t>"K.G." far from rim</t>
  </si>
  <si>
    <t>KM# 667</t>
  </si>
  <si>
    <t>1853-1859</t>
  </si>
  <si>
    <t>KM#667.3 (thin planchet; 4.9-5.7g)</t>
  </si>
  <si>
    <t>OTT-19</t>
  </si>
  <si>
    <t>EGP-29</t>
  </si>
  <si>
    <t>SRL-05</t>
  </si>
  <si>
    <t>IND-54</t>
  </si>
  <si>
    <t>IND-55</t>
  </si>
  <si>
    <t>IND-56</t>
  </si>
  <si>
    <t>IND-57</t>
  </si>
  <si>
    <t>IND-58</t>
  </si>
  <si>
    <t>NZ-10</t>
  </si>
  <si>
    <t>AUS-23</t>
  </si>
  <si>
    <t>AUS-24</t>
  </si>
  <si>
    <t>AUS-25</t>
  </si>
  <si>
    <t>AUS-26</t>
  </si>
  <si>
    <t>AUS-27</t>
  </si>
  <si>
    <t>Armenia</t>
  </si>
  <si>
    <t>Dram (1993-date)</t>
  </si>
  <si>
    <t>20 Luma</t>
  </si>
  <si>
    <t>Norwich September 19</t>
  </si>
  <si>
    <t>1 Florin - George V (Opening of (Old) Parliament House)</t>
  </si>
  <si>
    <t>1 Florin - George VI</t>
  </si>
  <si>
    <t>KM# 124</t>
  </si>
  <si>
    <t>5 Centimes - Léopold III (BELGIE-BELGIQUE)</t>
  </si>
  <si>
    <t>1941-1942</t>
  </si>
  <si>
    <t>1 Franc - Léopold III (BELGIE-BELGIQUE)</t>
  </si>
  <si>
    <t>1942-1947</t>
  </si>
  <si>
    <t>50 Mils</t>
  </si>
  <si>
    <t>1927-1942</t>
  </si>
  <si>
    <t>1 Rupee - Elizabeth II</t>
  </si>
  <si>
    <t>1963-1971</t>
  </si>
  <si>
    <t>Cyprus</t>
  </si>
  <si>
    <t>Pound (1879-1955)</t>
  </si>
  <si>
    <t>1 Piastre - George VI</t>
  </si>
  <si>
    <t>1942-1946</t>
  </si>
  <si>
    <t>Scalloped (12 scallops)</t>
  </si>
  <si>
    <t>KM# 823.2a</t>
  </si>
  <si>
    <t>25 Øre - Christian X (German Occupation)</t>
  </si>
  <si>
    <t>1941-1945</t>
  </si>
  <si>
    <t>N;GJ</t>
  </si>
  <si>
    <t>Dollar (1965-date)</t>
  </si>
  <si>
    <t>1981-2000</t>
  </si>
  <si>
    <t>KM# 318</t>
  </si>
  <si>
    <t>5 Qirsh/ Piastres - Hussein Kamel</t>
  </si>
  <si>
    <t>١٣٣٥ KM#318.2 (without inner circle)</t>
  </si>
  <si>
    <t>KM#777.2</t>
  </si>
  <si>
    <t>KM# 900.1</t>
  </si>
  <si>
    <t>20 Centimes (Vichy French State, Zinc, "20", heavy type)</t>
  </si>
  <si>
    <t>KM#900.1 (thick flan) Edge reeded with fine reeds</t>
  </si>
  <si>
    <t>KM# 867a</t>
  </si>
  <si>
    <t>1917-1937</t>
  </si>
  <si>
    <t>torch mark</t>
  </si>
  <si>
    <t>KM# 159</t>
  </si>
  <si>
    <t>100 Drachmes</t>
  </si>
  <si>
    <t>w/o inner circle next to beaded border along the rim.</t>
  </si>
  <si>
    <t>1 Dollar - Elizabeth II (2nd portrait)</t>
  </si>
  <si>
    <t>1978-1980</t>
  </si>
  <si>
    <t>KM# 635</t>
  </si>
  <si>
    <t>5 Forint (Lajos Kossuth; small issue)</t>
  </si>
  <si>
    <t>1983-1989</t>
  </si>
  <si>
    <t>Iceland</t>
  </si>
  <si>
    <t>Old króna (1922-1980)</t>
  </si>
  <si>
    <t>5 Aurar - Christian X</t>
  </si>
  <si>
    <t>1926-1942</t>
  </si>
  <si>
    <t>KM#7.2</t>
  </si>
  <si>
    <t>KM# 515</t>
  </si>
  <si>
    <t>1912-1917</t>
  </si>
  <si>
    <t>KM# 75b</t>
  </si>
  <si>
    <t>20 Centesimi - Vittorio Emanuele III (magnetic; reeded edge)</t>
  </si>
  <si>
    <t>KM# 76b</t>
  </si>
  <si>
    <t>50 Centesimi - Vittorio Emanuele III (magnetic)</t>
  </si>
  <si>
    <t>XVIII; Shares mintage with 1940 XVIII KM# 76a</t>
  </si>
  <si>
    <t>Jordan</t>
  </si>
  <si>
    <t>Dinar (1949-date)</t>
  </si>
  <si>
    <t>½ Qirsh / 5 Fils - Hussein</t>
  </si>
  <si>
    <t>1968-1975</t>
  </si>
  <si>
    <t>١٣٩٥  ١٩٧٥</t>
  </si>
  <si>
    <t>KM# 173</t>
  </si>
  <si>
    <t>10 Cents - Wilhelmina (German Occupation)</t>
  </si>
  <si>
    <t>KM# 533</t>
  </si>
  <si>
    <t>20 Réis - Carlos I</t>
  </si>
  <si>
    <t>1891-1892</t>
  </si>
  <si>
    <t>AG# C1 03,02</t>
  </si>
  <si>
    <t>KM# 485</t>
  </si>
  <si>
    <t>1 Silbergroschen - Wilhelm I</t>
  </si>
  <si>
    <t>Silver (.222)</t>
  </si>
  <si>
    <t>KM# 30</t>
  </si>
  <si>
    <t>2½ Shillings - George VI (2½ Shillings, IMPERATOR)</t>
  </si>
  <si>
    <t>Hern#S291</t>
  </si>
  <si>
    <t>50 Pesetas - Francisco Franco</t>
  </si>
  <si>
    <t>1957-1975</t>
  </si>
  <si>
    <t>Cal#17</t>
  </si>
  <si>
    <t>KM# 139a</t>
  </si>
  <si>
    <t>5 Cents</t>
  </si>
  <si>
    <t>1978-1991</t>
  </si>
  <si>
    <t>Square with round edges</t>
  </si>
  <si>
    <t>Royal Mint</t>
  </si>
  <si>
    <t>KM# 145</t>
  </si>
  <si>
    <t>2 Rupees (FAO; Mahaweli Dam)</t>
  </si>
  <si>
    <t>KM# 148</t>
  </si>
  <si>
    <t>5 Rupees (non-magnetic)</t>
  </si>
  <si>
    <t>M#148.2 (edge lettered "CBSL")</t>
  </si>
  <si>
    <t>١٣٣٦ Lec# 106 Monnaie de Paris (torch)</t>
  </si>
  <si>
    <t>KM# 267</t>
  </si>
  <si>
    <t>10 Centimes - Ahmad II</t>
  </si>
  <si>
    <t>١٣٦٠ Lec# 116 Monnaie de Paris (wing)</t>
  </si>
  <si>
    <t>KM# 964</t>
  </si>
  <si>
    <t>10 Lira</t>
  </si>
  <si>
    <t>1984-1989</t>
  </si>
  <si>
    <t>larger "10" (6.0mm) and crescent, narrow space between rim and wreath</t>
  </si>
  <si>
    <t>IND-59</t>
  </si>
  <si>
    <t>AUS-28</t>
  </si>
  <si>
    <t>AUS-29</t>
  </si>
  <si>
    <t>BPL-04</t>
  </si>
  <si>
    <t>EGP-30</t>
  </si>
  <si>
    <t>SAU-17</t>
  </si>
  <si>
    <t>GPR-05</t>
  </si>
  <si>
    <t>BEL-31</t>
  </si>
  <si>
    <t>BEL-32</t>
  </si>
  <si>
    <t>ARM-01</t>
  </si>
  <si>
    <t>BUL-02</t>
  </si>
  <si>
    <t>BUL-03</t>
  </si>
  <si>
    <t>BUL-04</t>
  </si>
  <si>
    <t>BUL-05</t>
  </si>
  <si>
    <t>BUL-07</t>
  </si>
  <si>
    <t>HK-08</t>
  </si>
  <si>
    <t>CYP-01</t>
  </si>
  <si>
    <t>DEN-04</t>
  </si>
  <si>
    <t>ECS-03</t>
  </si>
  <si>
    <t>GRE-09</t>
  </si>
  <si>
    <t>HUN-15</t>
  </si>
  <si>
    <t>HUN-18</t>
  </si>
  <si>
    <t>HUN-16</t>
  </si>
  <si>
    <t>HUN-17</t>
  </si>
  <si>
    <t>HUN-19</t>
  </si>
  <si>
    <t>ICE-01</t>
  </si>
  <si>
    <t>IRQ-08</t>
  </si>
  <si>
    <t>ITL-16</t>
  </si>
  <si>
    <t>ITL-17</t>
  </si>
  <si>
    <t>ITL-18</t>
  </si>
  <si>
    <t>ITL-19</t>
  </si>
  <si>
    <t>JRD-01</t>
  </si>
  <si>
    <t>JER-10</t>
  </si>
  <si>
    <t>NED-11</t>
  </si>
  <si>
    <t>POR-06</t>
  </si>
  <si>
    <t>RUR-04</t>
  </si>
  <si>
    <t>RUR-05</t>
  </si>
  <si>
    <t>RUR-06</t>
  </si>
  <si>
    <t>TUN-06</t>
  </si>
  <si>
    <t>TUN-07</t>
  </si>
  <si>
    <t>TUR-05</t>
  </si>
  <si>
    <t>UK-128</t>
  </si>
  <si>
    <t>BUL-08</t>
  </si>
  <si>
    <t>SRL-06</t>
  </si>
  <si>
    <t>SRL-07</t>
  </si>
  <si>
    <t>SRL-08</t>
  </si>
  <si>
    <t>SRL-09</t>
  </si>
  <si>
    <t>SRL-10</t>
  </si>
  <si>
    <t>CAN-28</t>
  </si>
  <si>
    <t>CAN-29</t>
  </si>
  <si>
    <t>CAN-30</t>
  </si>
  <si>
    <t>CAN-31</t>
  </si>
  <si>
    <t>CAN-32</t>
  </si>
  <si>
    <t>CAN-33</t>
  </si>
  <si>
    <t>USA-19</t>
  </si>
  <si>
    <t>USA-20</t>
  </si>
  <si>
    <t>USA-21</t>
  </si>
  <si>
    <t>USA-22</t>
  </si>
  <si>
    <t>USA-23</t>
  </si>
  <si>
    <t>USA-27</t>
  </si>
  <si>
    <t>USA-26</t>
  </si>
  <si>
    <t>USA-24</t>
  </si>
  <si>
    <t>USA-25</t>
  </si>
  <si>
    <t>20 Stotinki (1st Coat of Arms)</t>
  </si>
  <si>
    <t>20 Haléřů</t>
  </si>
  <si>
    <t>10 Haléřů</t>
  </si>
  <si>
    <t>25 Haléřů</t>
  </si>
  <si>
    <t>5 Groszy</t>
  </si>
  <si>
    <t>50 Groszy</t>
  </si>
  <si>
    <t>2 Złote</t>
  </si>
  <si>
    <t>BUL-06</t>
  </si>
  <si>
    <t>1921-1938</t>
  </si>
  <si>
    <t>1922-1938</t>
  </si>
  <si>
    <t>People's Republic ‒ Koruna (1953-1960)</t>
  </si>
  <si>
    <t>1953-1958</t>
  </si>
  <si>
    <t>Kremnica Mint: 125 reeds</t>
  </si>
  <si>
    <t>1961-1971</t>
  </si>
  <si>
    <t>KM#49.1</t>
  </si>
  <si>
    <t>1974-1990</t>
  </si>
  <si>
    <t>KM# 74</t>
  </si>
  <si>
    <t>1962-1964</t>
  </si>
  <si>
    <t>mintage included in 1962</t>
  </si>
  <si>
    <t>1961-1990</t>
  </si>
  <si>
    <t>Mintage included in 1961</t>
  </si>
  <si>
    <t>1966-1990</t>
  </si>
  <si>
    <t>Three variations in "4" of date</t>
  </si>
  <si>
    <t>Federative Republic ‒ Koruna (1990-1993)</t>
  </si>
  <si>
    <t>KM# 146</t>
  </si>
  <si>
    <t>1991-1992</t>
  </si>
  <si>
    <t>KM# 144</t>
  </si>
  <si>
    <t>(broad cross on edge) Llantrisant British Royal Mint</t>
  </si>
  <si>
    <t>Y# A46</t>
  </si>
  <si>
    <t>1958-1972</t>
  </si>
  <si>
    <t>Y# 44a</t>
  </si>
  <si>
    <t>Y# 46</t>
  </si>
  <si>
    <t>Peso convertible (1992-date)</t>
  </si>
  <si>
    <t>ARM-01 a</t>
  </si>
  <si>
    <t>AUS-23 a</t>
  </si>
  <si>
    <t>AUS-24 a</t>
  </si>
  <si>
    <t>AUS-25 a</t>
  </si>
  <si>
    <t>AUS-26 a</t>
  </si>
  <si>
    <t>AUS-22 a</t>
  </si>
  <si>
    <t>AUS-27 a</t>
  </si>
  <si>
    <t>AUS-28 a</t>
  </si>
  <si>
    <t>AUS-29 a</t>
  </si>
  <si>
    <t>OST-21 a</t>
  </si>
  <si>
    <t>OST-22 a</t>
  </si>
  <si>
    <t>OST-23 a</t>
  </si>
  <si>
    <t>OST-24 a</t>
  </si>
  <si>
    <t>BEL-08 a</t>
  </si>
  <si>
    <t>BEL-09 a</t>
  </si>
  <si>
    <t>BEL-31 a</t>
  </si>
  <si>
    <t>BEL-10 a</t>
  </si>
  <si>
    <t>KM# 53</t>
  </si>
  <si>
    <t>10 Centimes - Léopold II (Dutch text - Large date)</t>
  </si>
  <si>
    <t>Overdate varieties 1905/03 and 1905/04 exist</t>
  </si>
  <si>
    <t>BEL-11 a</t>
  </si>
  <si>
    <t>BEL-12 a</t>
  </si>
  <si>
    <t>BEL-13 a</t>
  </si>
  <si>
    <t>BEL-15 a</t>
  </si>
  <si>
    <t>BEL-14 a</t>
  </si>
  <si>
    <t>BEL-16 a</t>
  </si>
  <si>
    <t>BEL-17 a</t>
  </si>
  <si>
    <t>KM# 51</t>
  </si>
  <si>
    <t>50 Centimes - Léopold II (Dutch text)</t>
  </si>
  <si>
    <t>BEL-18 a</t>
  </si>
  <si>
    <t>BEL-19 a</t>
  </si>
  <si>
    <t>BEL-20 a</t>
  </si>
  <si>
    <t>BEL-21 a</t>
  </si>
  <si>
    <t>BEL-22 a</t>
  </si>
  <si>
    <t>BEL-23 a</t>
  </si>
  <si>
    <t>BEL-32 a</t>
  </si>
  <si>
    <t>BEL-24 a</t>
  </si>
  <si>
    <t>BEL-25 a</t>
  </si>
  <si>
    <t>BEL-26 a</t>
  </si>
  <si>
    <t>BEL-27 a</t>
  </si>
  <si>
    <t>BEL-28 a</t>
  </si>
  <si>
    <t>BEL-29 a</t>
  </si>
  <si>
    <t>BEL-30 a</t>
  </si>
  <si>
    <t>BPL-04 a</t>
  </si>
  <si>
    <t>BUL-02 a</t>
  </si>
  <si>
    <t>BUL-03 a</t>
  </si>
  <si>
    <t>BUL-04 a</t>
  </si>
  <si>
    <t>BUL-05 a</t>
  </si>
  <si>
    <t>BUL-07 a</t>
  </si>
  <si>
    <t>BUL-08 a</t>
  </si>
  <si>
    <t>CAN-28 a</t>
  </si>
  <si>
    <t>CAN-30 a</t>
  </si>
  <si>
    <t>CAN-31 a</t>
  </si>
  <si>
    <t>CAN-32 a</t>
  </si>
  <si>
    <t>CAN-33 a</t>
  </si>
  <si>
    <t>CAN-27 a</t>
  </si>
  <si>
    <t>SRL-05 a</t>
  </si>
  <si>
    <t>SRL-07 a</t>
  </si>
  <si>
    <t>CYP-01 a</t>
  </si>
  <si>
    <t>CSL-03 a</t>
  </si>
  <si>
    <t>EGP-21 a</t>
  </si>
  <si>
    <t>EGP-29 a</t>
  </si>
  <si>
    <t>EGP-22 a</t>
  </si>
  <si>
    <t>EGP-30 a</t>
  </si>
  <si>
    <t>EGP-23 a</t>
  </si>
  <si>
    <t>EGP-24 a</t>
  </si>
  <si>
    <t>EGP-25 a</t>
  </si>
  <si>
    <t>EGP-26 a</t>
  </si>
  <si>
    <t>EGP-27 a</t>
  </si>
  <si>
    <t>EGP-28 a</t>
  </si>
  <si>
    <t>GRE-07 a</t>
  </si>
  <si>
    <t>GRE-08 a</t>
  </si>
  <si>
    <t>GRE-03 a</t>
  </si>
  <si>
    <t>GRE-05 a</t>
  </si>
  <si>
    <t>GRE-09 a</t>
  </si>
  <si>
    <t>HUN-08 a</t>
  </si>
  <si>
    <t>HUN-09 a</t>
  </si>
  <si>
    <t>KM# 507a</t>
  </si>
  <si>
    <t>HUN-10 a</t>
  </si>
  <si>
    <t>HUN-11 a</t>
  </si>
  <si>
    <t>HUN-12 a</t>
  </si>
  <si>
    <t>HUN-15 a</t>
  </si>
  <si>
    <t>HUN-16 a</t>
  </si>
  <si>
    <t>HUN-17 a</t>
  </si>
  <si>
    <t>HUN-14 a</t>
  </si>
  <si>
    <t>Ebay September 18</t>
  </si>
  <si>
    <t>HUN-19 a</t>
  </si>
  <si>
    <t>IND-52 a</t>
  </si>
  <si>
    <t>IND-53 a</t>
  </si>
  <si>
    <t>IND-54 a</t>
  </si>
  <si>
    <t>IND-55 a</t>
  </si>
  <si>
    <t>IND-56 a</t>
  </si>
  <si>
    <t>IND-57 a</t>
  </si>
  <si>
    <t>IND-58 a</t>
  </si>
  <si>
    <t>IND-48 a</t>
  </si>
  <si>
    <t>IND-49 a</t>
  </si>
  <si>
    <t>IND-50 a</t>
  </si>
  <si>
    <t>IND-51 a</t>
  </si>
  <si>
    <t>IND-59 a</t>
  </si>
  <si>
    <t>IRN-02 a</t>
  </si>
  <si>
    <t>IRQ-08 a</t>
  </si>
  <si>
    <t>IRQ-05 a</t>
  </si>
  <si>
    <t>IRQ-06 a</t>
  </si>
  <si>
    <t>IRQ-07 a</t>
  </si>
  <si>
    <t>1998-2017</t>
  </si>
  <si>
    <t>JRD-01 a</t>
  </si>
  <si>
    <t>LBY-01 a</t>
  </si>
  <si>
    <t>MOR-02 a</t>
  </si>
  <si>
    <t>MOR-03 a</t>
  </si>
  <si>
    <t>NZ-08 a</t>
  </si>
  <si>
    <t>NZ-09 a</t>
  </si>
  <si>
    <t>NZ-10 a</t>
  </si>
  <si>
    <t>NOR-09</t>
  </si>
  <si>
    <t>OTT-19 a</t>
  </si>
  <si>
    <t>Non-circulating coin</t>
  </si>
  <si>
    <t>GPR-05 a</t>
  </si>
  <si>
    <t>SAU-17 a</t>
  </si>
  <si>
    <t>RUS-15 a</t>
  </si>
  <si>
    <t>RUS-16 a</t>
  </si>
  <si>
    <t>SRL-08 a</t>
  </si>
  <si>
    <t>SRL-09 a</t>
  </si>
  <si>
    <t>SRL-04 a</t>
  </si>
  <si>
    <t>SRL-10 a</t>
  </si>
  <si>
    <t>SWI-13</t>
  </si>
  <si>
    <t>TUN-06 a</t>
  </si>
  <si>
    <t>TUN-07 a</t>
  </si>
  <si>
    <t>TUN-05 a</t>
  </si>
  <si>
    <t>5 Millimes</t>
  </si>
  <si>
    <t>TUR-05 a</t>
  </si>
  <si>
    <t>1992-2018</t>
  </si>
  <si>
    <t>USA-19 a</t>
  </si>
  <si>
    <t>USA-20 a</t>
  </si>
  <si>
    <t>USA-22 a</t>
  </si>
  <si>
    <t>USA-23 a</t>
  </si>
  <si>
    <t>USA-24 a</t>
  </si>
  <si>
    <t>USA-25 a</t>
  </si>
  <si>
    <t>USA-26 a</t>
  </si>
  <si>
    <t>USA-27 a</t>
  </si>
  <si>
    <t>YUG-01 a</t>
  </si>
  <si>
    <t>YUG-02 a</t>
  </si>
  <si>
    <t>YUG-03 a</t>
  </si>
  <si>
    <t>YUG-04 a</t>
  </si>
  <si>
    <t>YUG-05 a</t>
  </si>
  <si>
    <t>YUG-06 a</t>
  </si>
  <si>
    <t>YUG-07 a</t>
  </si>
  <si>
    <t>YUG-08 a</t>
  </si>
  <si>
    <t>YUG-09 a</t>
  </si>
  <si>
    <t>YUG-10 a</t>
  </si>
  <si>
    <t>YUG-11 a</t>
  </si>
  <si>
    <t>YUG-12 a</t>
  </si>
  <si>
    <t>YUG-13 a</t>
  </si>
  <si>
    <t>YUG-14 a</t>
  </si>
  <si>
    <t>YUG-15 a</t>
  </si>
  <si>
    <t>YUG-16 a</t>
  </si>
  <si>
    <t>YUG-17 a</t>
  </si>
  <si>
    <t>YUG-18 a</t>
  </si>
  <si>
    <t>Medallion - Victoria died/ Edward VII and Alexandra</t>
  </si>
  <si>
    <t>Round with a loop</t>
  </si>
  <si>
    <t>Medal - King George V and Queen Mary (Silver Jubilee)</t>
  </si>
  <si>
    <t>Face value</t>
  </si>
  <si>
    <t>CSL-04</t>
  </si>
  <si>
    <t>CSL-05</t>
  </si>
  <si>
    <t>CSL-06</t>
  </si>
  <si>
    <t>CSL-07</t>
  </si>
  <si>
    <t>CSL-08</t>
  </si>
  <si>
    <t>CSL-09</t>
  </si>
  <si>
    <t>CSL-10</t>
  </si>
  <si>
    <t>CSL-12</t>
  </si>
  <si>
    <t>CSL-11</t>
  </si>
  <si>
    <t>CSL-13</t>
  </si>
  <si>
    <t>CSL-14</t>
  </si>
  <si>
    <t>CSL-15</t>
  </si>
  <si>
    <t>CSL-16</t>
  </si>
  <si>
    <t>2 Grosze (non-magnetic)</t>
  </si>
  <si>
    <t>Y# 277</t>
  </si>
  <si>
    <t>1990-2014</t>
  </si>
  <si>
    <t>Manganese-brass</t>
  </si>
  <si>
    <t>POL-07</t>
  </si>
  <si>
    <t>POL-09</t>
  </si>
  <si>
    <t>POL-08</t>
  </si>
  <si>
    <t>POL-10</t>
  </si>
  <si>
    <t>POL-11</t>
  </si>
  <si>
    <t>10 Luma</t>
  </si>
  <si>
    <t>Norwich October 19</t>
  </si>
  <si>
    <t>KM# 2212</t>
  </si>
  <si>
    <t>20 Kreuzer - Franz Joseph I</t>
  </si>
  <si>
    <t>1868-1872</t>
  </si>
  <si>
    <t>2 Centimes - Léopold II (French text)</t>
  </si>
  <si>
    <t>1869-1909</t>
  </si>
  <si>
    <t>KM#35.1</t>
  </si>
  <si>
    <t>KM# 130</t>
  </si>
  <si>
    <t>5 Francs - Léopold III (Dutch text)</t>
  </si>
  <si>
    <t>1941-1947</t>
  </si>
  <si>
    <t>500 Réis</t>
  </si>
  <si>
    <t>1924-1930</t>
  </si>
  <si>
    <t>25 Cents - George VI</t>
  </si>
  <si>
    <t>HR</t>
  </si>
  <si>
    <t>Pound (decimalized, 1983-2007)</t>
  </si>
  <si>
    <t>KM# 53.3</t>
  </si>
  <si>
    <t>1 Cent (Type 2 coat of arms)</t>
  </si>
  <si>
    <t>1991-2004</t>
  </si>
  <si>
    <t>KM# 62.2</t>
  </si>
  <si>
    <t>20 Cents (Type 2 coat of arms)</t>
  </si>
  <si>
    <t>thunderbolt mark (Poissy Mint)</t>
  </si>
  <si>
    <t>KM# 1004.1</t>
  </si>
  <si>
    <t>1 Franc (French Republic)</t>
  </si>
  <si>
    <t>10 Lepta - Paul I and Constantine II</t>
  </si>
  <si>
    <t>1954-1971</t>
  </si>
  <si>
    <t>Kremnica mint; Constantine II</t>
  </si>
  <si>
    <t>20 Lepta - Paul I and Constantine II</t>
  </si>
  <si>
    <t>Berne mint;  Paul I</t>
  </si>
  <si>
    <t>1 Drachma</t>
  </si>
  <si>
    <t>1976-1986</t>
  </si>
  <si>
    <t>2 Drachmai - Paul I</t>
  </si>
  <si>
    <t>1954-1965</t>
  </si>
  <si>
    <t>Monnaie de Paris (owl)</t>
  </si>
  <si>
    <t>2 Drachmai - Constantine II</t>
  </si>
  <si>
    <t>Kremnica mint</t>
  </si>
  <si>
    <t>5 Drachmai - Paul I</t>
  </si>
  <si>
    <t>5 Drachmai - Constantine II</t>
  </si>
  <si>
    <t>New króna (1980-date)</t>
  </si>
  <si>
    <t>10 Aurar</t>
  </si>
  <si>
    <t>KM# 41</t>
  </si>
  <si>
    <t>20 Paise</t>
  </si>
  <si>
    <t>*</t>
  </si>
  <si>
    <t>Hyderabad Mint</t>
  </si>
  <si>
    <t>50 Naye Paise</t>
  </si>
  <si>
    <t>10 Centesimi - Vittorio Emanuele III</t>
  </si>
  <si>
    <t>KM# 74a</t>
  </si>
  <si>
    <t>Bronzital</t>
  </si>
  <si>
    <t>XVIII</t>
  </si>
  <si>
    <t>5 Lire - Vittorio Emanuele III</t>
  </si>
  <si>
    <t>1926-1935</t>
  </si>
  <si>
    <t>KM#67.1</t>
  </si>
  <si>
    <t>Kingdom - Pound (1951-1975)</t>
  </si>
  <si>
    <t>1 Qirsh / Piastre - Idris I</t>
  </si>
  <si>
    <t>١٩٥٢ Royal Mint</t>
  </si>
  <si>
    <t>1 Cent - George VI (small type)</t>
  </si>
  <si>
    <t>KM# 496</t>
  </si>
  <si>
    <t>1 Peso</t>
  </si>
  <si>
    <t>1984-1987</t>
  </si>
  <si>
    <t>1 Cent - Wilhelmina (German Occupation)</t>
  </si>
  <si>
    <t>1941-1944</t>
  </si>
  <si>
    <t>½ Crown - George VI (1st type)</t>
  </si>
  <si>
    <t>Pakistan</t>
  </si>
  <si>
    <t>Rupee (decimalized, 1961-date)</t>
  </si>
  <si>
    <t>5 Paisa</t>
  </si>
  <si>
    <t>1981-1996</t>
  </si>
  <si>
    <t>Quadrangular (4-sided, rotated on edge)</t>
  </si>
  <si>
    <t>10 Paisa</t>
  </si>
  <si>
    <t>[Unlisted in Krause; Confirmed] (rarest)</t>
  </si>
  <si>
    <t>KM# 188</t>
  </si>
  <si>
    <t>1958-1966</t>
  </si>
  <si>
    <t>KM# 199</t>
  </si>
  <si>
    <t>25 Sentimos</t>
  </si>
  <si>
    <t>1967-1974</t>
  </si>
  <si>
    <t>Qatar and Dubai</t>
  </si>
  <si>
    <t>Riyal (1966-1973)</t>
  </si>
  <si>
    <t>5 Dirhams - Ahmad II</t>
  </si>
  <si>
    <t>1966-1969</t>
  </si>
  <si>
    <t>١٣٨٦ · ١٩٦٦</t>
  </si>
  <si>
    <t>Romania</t>
  </si>
  <si>
    <t>Third leu (1952-2005)</t>
  </si>
  <si>
    <t>5 Lei</t>
  </si>
  <si>
    <t>100 Pesetas - Francisco Franco</t>
  </si>
  <si>
    <t>Cal#13</t>
  </si>
  <si>
    <t>KM# 820</t>
  </si>
  <si>
    <t>1 Öre - Gustaf VI Adolf</t>
  </si>
  <si>
    <t>1952-1971</t>
  </si>
  <si>
    <t>TS</t>
  </si>
  <si>
    <t>KM# 821</t>
  </si>
  <si>
    <t>2 Öre - Gustaf VI Adolf</t>
  </si>
  <si>
    <t>1 Cent "Lincoln Cent - Shield Reverse"</t>
  </si>
  <si>
    <t>2010-2019</t>
  </si>
  <si>
    <t>Copper plated zinc</t>
  </si>
  <si>
    <t>Serbia</t>
  </si>
  <si>
    <t>Venezuela</t>
  </si>
  <si>
    <t>3 Pence - Edward VII</t>
  </si>
  <si>
    <t>6 Pence - Elizabeth II (with "F:D:")</t>
  </si>
  <si>
    <t>1 Korona - I. Ferenc József (Franz Joseph I - 1848/1867-1916)</t>
  </si>
  <si>
    <t>1/12 Shilling - Edward VII</t>
  </si>
  <si>
    <t>50 Para - Petar I</t>
  </si>
  <si>
    <t>1 Dime "Roosevelt Silver Dime"</t>
  </si>
  <si>
    <t>20 Centésimos</t>
  </si>
  <si>
    <t>25 Céntimos</t>
  </si>
  <si>
    <t>Melbourne &amp; Perth Mints London obverse; Curved base lettering</t>
  </si>
  <si>
    <t>Melbourne &amp; Sydney Mints; London obverse</t>
  </si>
  <si>
    <t>KM# 2804</t>
  </si>
  <si>
    <t>1892-1907</t>
  </si>
  <si>
    <t>BUL-06 a</t>
  </si>
  <si>
    <t>CSL-04 a</t>
  </si>
  <si>
    <t>CSL-05 a</t>
  </si>
  <si>
    <t>CSL-06 a</t>
  </si>
  <si>
    <t>1898-1920</t>
  </si>
  <si>
    <t>KM#845.1</t>
  </si>
  <si>
    <t>5 Cents - Elizabeth II (1st portrait; reeded edge)</t>
  </si>
  <si>
    <t>KM# 484</t>
  </si>
  <si>
    <t>1892-1906</t>
  </si>
  <si>
    <t>fine</t>
  </si>
  <si>
    <t>KM# 3a</t>
  </si>
  <si>
    <t>KM#120.1 (wide truncation in legend)</t>
  </si>
  <si>
    <t>POL-07 a</t>
  </si>
  <si>
    <t>POL-08 a</t>
  </si>
  <si>
    <t>POL-09 a</t>
  </si>
  <si>
    <t>POL-10 a</t>
  </si>
  <si>
    <t>POL-06 a</t>
  </si>
  <si>
    <t>POL-11 a</t>
  </si>
  <si>
    <t>Dinar (1868-1918)</t>
  </si>
  <si>
    <t>1904-1915</t>
  </si>
  <si>
    <t>KM# 24.1 (medal alignment)</t>
  </si>
  <si>
    <t>KM# 35.2</t>
  </si>
  <si>
    <t>Hern#S151</t>
  </si>
  <si>
    <t>KM# 816</t>
  </si>
  <si>
    <t>1943-1950</t>
  </si>
  <si>
    <t>KM# 195</t>
  </si>
  <si>
    <t>1946-1964</t>
  </si>
  <si>
    <t>Bolívar (1879-2007)</t>
  </si>
  <si>
    <t>Y# 35</t>
  </si>
  <si>
    <t>Philadelphia Mint (struck in 1955)</t>
  </si>
  <si>
    <t>Е.М.</t>
  </si>
  <si>
    <t>Kiev November 19</t>
  </si>
  <si>
    <t>ЕМ НМ</t>
  </si>
  <si>
    <t>C#117.3; Ekaterinburg Mint</t>
  </si>
  <si>
    <t>C#144.1; Ekaterinburg Mint</t>
  </si>
  <si>
    <t>C#118.3; Ekaterinburg Mint</t>
  </si>
  <si>
    <t>Y# 95</t>
  </si>
  <si>
    <t>RUE-13</t>
  </si>
  <si>
    <t>RUE-15</t>
  </si>
  <si>
    <t>RUE-16</t>
  </si>
  <si>
    <t>RUE-17</t>
  </si>
  <si>
    <t>RUE-18</t>
  </si>
  <si>
    <t>RUS-17</t>
  </si>
  <si>
    <t>Y# 3.3</t>
  </si>
  <si>
    <t>1 Kopeck - Aleksandr II</t>
  </si>
  <si>
    <t>1859-1867</t>
  </si>
  <si>
    <t>NZ-11</t>
  </si>
  <si>
    <t>OST-26</t>
  </si>
  <si>
    <t>OST-25</t>
  </si>
  <si>
    <t>HUN-20</t>
  </si>
  <si>
    <t>SER-01</t>
  </si>
  <si>
    <t>USA-28</t>
  </si>
  <si>
    <t>USA-29</t>
  </si>
  <si>
    <t>USA-30</t>
  </si>
  <si>
    <t>USA-31</t>
  </si>
  <si>
    <t>NFL-02</t>
  </si>
  <si>
    <t>Hyderabad, Princely state of</t>
  </si>
  <si>
    <t>Rupee (1762-1950)</t>
  </si>
  <si>
    <t>2 Pai - Mir Mahbub Ali Khan</t>
  </si>
  <si>
    <t>1904-1911</t>
  </si>
  <si>
    <t>//39</t>
  </si>
  <si>
    <t>١٣٢٣/٣٩</t>
  </si>
  <si>
    <t>Norwich E November 19</t>
  </si>
  <si>
    <t>KM# 95</t>
  </si>
  <si>
    <t>10 Centimes - Albert  I (French text; with star)</t>
  </si>
  <si>
    <t>1930-1932</t>
  </si>
  <si>
    <t>Nickel silver</t>
  </si>
  <si>
    <t>KM#95.1; Double line below ES; Star on 1 point</t>
  </si>
  <si>
    <t>KM# 69</t>
  </si>
  <si>
    <t>1910-1929</t>
  </si>
  <si>
    <t>Overdate variety 1922/1 exists</t>
  </si>
  <si>
    <t>KM# 118</t>
  </si>
  <si>
    <t>Scalloped (8 notches)</t>
  </si>
  <si>
    <t>Nickel brass</t>
  </si>
  <si>
    <t>KM# 898.1</t>
  </si>
  <si>
    <t>10 Centimes (Vichy French State; large issue)</t>
  </si>
  <si>
    <t>F. 141/2 - KM#898 - variable thickness (see comments)</t>
  </si>
  <si>
    <t>KM# 814</t>
  </si>
  <si>
    <t>50 Centimes - Napoleon III</t>
  </si>
  <si>
    <t>1864-1869</t>
  </si>
  <si>
    <t>KM# 814.1</t>
  </si>
  <si>
    <t>open "4" in "1924"</t>
  </si>
  <si>
    <t>"4" open</t>
  </si>
  <si>
    <t>KM# 918</t>
  </si>
  <si>
    <t>50 Francs</t>
  </si>
  <si>
    <t>KM#918.1 (without mintmark)</t>
  </si>
  <si>
    <t>1 Mark - Wilhelm I (type 1 - large shield)</t>
  </si>
  <si>
    <t>1873-1887</t>
  </si>
  <si>
    <t>1 Drachma - Constantine II</t>
  </si>
  <si>
    <t>2 New Pence - Elizabeth II</t>
  </si>
  <si>
    <t>10 Cents - Elizabeth II (1st portrait; security edge)</t>
  </si>
  <si>
    <t>1955-1968</t>
  </si>
  <si>
    <t>10 Paise</t>
  </si>
  <si>
    <t>KM#26.3 (Type 2; Mumbai Mint; 7mm "10")</t>
  </si>
  <si>
    <t>KM# 395</t>
  </si>
  <si>
    <t>2011-2019</t>
  </si>
  <si>
    <t>Noida Mint</t>
  </si>
  <si>
    <t>KM# 541a</t>
  </si>
  <si>
    <t>Small 3, Bombay</t>
  </si>
  <si>
    <t>Rupiah (1965-date)</t>
  </si>
  <si>
    <t>50 Rupiah</t>
  </si>
  <si>
    <t>KM# 42</t>
  </si>
  <si>
    <t>100 Rupiah (Forestry for prosperity)</t>
  </si>
  <si>
    <t>1928-1937</t>
  </si>
  <si>
    <t>XVIII; Shares mintage with 1940 XVIII KM# 75a</t>
  </si>
  <si>
    <t>KM# 95.1</t>
  </si>
  <si>
    <t>50 Lire (large type)</t>
  </si>
  <si>
    <t>1954-1989</t>
  </si>
  <si>
    <t>Japan</t>
  </si>
  <si>
    <t>Yen (1871-date)</t>
  </si>
  <si>
    <t>Y# 74</t>
  </si>
  <si>
    <t>1 Yen - Shōwa</t>
  </si>
  <si>
    <t>1955-1989</t>
  </si>
  <si>
    <t>昭和四十一年</t>
  </si>
  <si>
    <t>Y# 72a</t>
  </si>
  <si>
    <t>5 Yen - Shōwa (Gothic style)</t>
  </si>
  <si>
    <t>1959-1989</t>
  </si>
  <si>
    <t>昭和四十九年</t>
  </si>
  <si>
    <t>Lebanon</t>
  </si>
  <si>
    <t>Lebanese pound (1939-date)</t>
  </si>
  <si>
    <t>KM# 17</t>
  </si>
  <si>
    <t>50 Qirshā / Piastres</t>
  </si>
  <si>
    <t>Koninklijke Nederlandse Munt</t>
  </si>
  <si>
    <t>50 Milliemes - Idris I</t>
  </si>
  <si>
    <t>Nepal</t>
  </si>
  <si>
    <t>Rupee (1932-date)</t>
  </si>
  <si>
    <t>KM# 1180</t>
  </si>
  <si>
    <t>1 Rupee - Gyanendra Bir Bikram</t>
  </si>
  <si>
    <t>२०६१</t>
  </si>
  <si>
    <t>KM# 198</t>
  </si>
  <si>
    <t>10 Sentimos</t>
  </si>
  <si>
    <t>Slovakia</t>
  </si>
  <si>
    <t>Koruna (1993-2008)</t>
  </si>
  <si>
    <t>10 Halierov</t>
  </si>
  <si>
    <t>1993-2003</t>
  </si>
  <si>
    <t>Y# 129a</t>
  </si>
  <si>
    <t>5 Kopecks (15 ribbons)</t>
  </si>
  <si>
    <t>exact year unknown</t>
  </si>
  <si>
    <t>KM# 135.1</t>
  </si>
  <si>
    <t>50 Cents (non-magnetic)</t>
  </si>
  <si>
    <t>1972-1994</t>
  </si>
  <si>
    <t>Royal Mint KM#135.2 (reeded edge)</t>
  </si>
  <si>
    <t>1 Krona - Gustaf V</t>
  </si>
  <si>
    <t>1942-1950</t>
  </si>
  <si>
    <t>Algeria</t>
  </si>
  <si>
    <t>Dinar (1964-date)</t>
  </si>
  <si>
    <t>KM# 104.1</t>
  </si>
  <si>
    <t>1 Dinar (FAO)</t>
  </si>
  <si>
    <t>KM# 104.2; Stuttgart</t>
  </si>
  <si>
    <t>Norwich M November 19</t>
  </si>
  <si>
    <t>KM# 2874</t>
  </si>
  <si>
    <t>Narrow rim; Signature without point; overdate variety exists</t>
  </si>
  <si>
    <t>1 Cent - Elizabeth II (1st portrait)</t>
  </si>
  <si>
    <t>1953-1964</t>
  </si>
  <si>
    <t>KM# 289</t>
  </si>
  <si>
    <t>1 Cent - Elizabeth II (3rd portrait)</t>
  </si>
  <si>
    <t>1997-2003</t>
  </si>
  <si>
    <t>5 Cents - Elizabeth II (1st portrait; round)</t>
  </si>
  <si>
    <t>1963-1964</t>
  </si>
  <si>
    <t>KM# 334</t>
  </si>
  <si>
    <t>10 Milliemes - Fuad (right)</t>
  </si>
  <si>
    <t>١٣٤٢ - ١٩٢٤</t>
  </si>
  <si>
    <t>KM# 45a</t>
  </si>
  <si>
    <t>5 Penniä</t>
  </si>
  <si>
    <t>MA</t>
  </si>
  <si>
    <t>KM#777.6 (Anchor)</t>
  </si>
  <si>
    <t>KM#900.1 (thick flan)</t>
  </si>
  <si>
    <t>KM# 942.1</t>
  </si>
  <si>
    <t>1977-2001</t>
  </si>
  <si>
    <t>KM# 117</t>
  </si>
  <si>
    <t>2 Drachmai (old lettering)</t>
  </si>
  <si>
    <t>1 Króna (Non-magnetic)</t>
  </si>
  <si>
    <t>1981-1987</t>
  </si>
  <si>
    <t>25 Naye Paise</t>
  </si>
  <si>
    <t>KM#47.2 (Mumbai Mint, large "25")</t>
  </si>
  <si>
    <t>KM# 330</t>
  </si>
  <si>
    <t>2007-2008</t>
  </si>
  <si>
    <t>KM# 96.1</t>
  </si>
  <si>
    <t>100 Lire (large type)</t>
  </si>
  <si>
    <t>½ Dirham / 50 Fils - Hussein</t>
  </si>
  <si>
    <t>١٣٩٨هـ ١٩٧٨م</t>
  </si>
  <si>
    <t>L# 313</t>
  </si>
  <si>
    <t>1 Franc - Jean</t>
  </si>
  <si>
    <t>1988-1995</t>
  </si>
  <si>
    <t>L#313-4</t>
  </si>
  <si>
    <t>1 Ringgit - Agong X (Type 2 denomination)</t>
  </si>
  <si>
    <t>1993-1998</t>
  </si>
  <si>
    <t>Tin-brass</t>
  </si>
  <si>
    <t>KM# 184a</t>
  </si>
  <si>
    <t>1 Gulden - Juliana</t>
  </si>
  <si>
    <t>1967-1980</t>
  </si>
  <si>
    <t>cock - top cross left of bead</t>
  </si>
  <si>
    <t>1 Cent - Elizabeth II (2nd portrait)</t>
  </si>
  <si>
    <t>KM# 31.1</t>
  </si>
  <si>
    <t>KM# 744</t>
  </si>
  <si>
    <t>10 Para - Abdülhamid II (Constantinople)</t>
  </si>
  <si>
    <t>1900-1904</t>
  </si>
  <si>
    <t>Silver (.100)</t>
  </si>
  <si>
    <t>٢٧</t>
  </si>
  <si>
    <t>١٢٩٣ (mintage in 1901) size of reign year letter varies</t>
  </si>
  <si>
    <t>Gomes# E6.24</t>
  </si>
  <si>
    <t>50 Centavos (Pattern)</t>
  </si>
  <si>
    <t>Pattern</t>
  </si>
  <si>
    <t>¼ Riyal / 25 Halālah - Khālid</t>
  </si>
  <si>
    <t>1977-1980</t>
  </si>
  <si>
    <t>½ Riyal / 50 Halalah - Fahd</t>
  </si>
  <si>
    <t>KM# 775</t>
  </si>
  <si>
    <t>1 Peseta - Francisco Franco (1st portrait)</t>
  </si>
  <si>
    <t>1946-1963</t>
  </si>
  <si>
    <t>Cal#82</t>
  </si>
  <si>
    <t>Cal#91</t>
  </si>
  <si>
    <t>Cal#92</t>
  </si>
  <si>
    <t>Cal#58</t>
  </si>
  <si>
    <t>Cal#64</t>
  </si>
  <si>
    <t>50 Öre - Carl XVI Gustaf</t>
  </si>
  <si>
    <t>1976-1991</t>
  </si>
  <si>
    <t>KM# 826a</t>
  </si>
  <si>
    <t>1 Krona - Gustaf VI Adolf</t>
  </si>
  <si>
    <t>1968-1973</t>
  </si>
  <si>
    <t>Y# 42</t>
  </si>
  <si>
    <t>1 Bolívar</t>
  </si>
  <si>
    <t>Zambia</t>
  </si>
  <si>
    <t>Kwacha (1968-2012)</t>
  </si>
  <si>
    <t>2 Ngwee</t>
  </si>
  <si>
    <t>KM# 464</t>
  </si>
  <si>
    <t>½ Pice</t>
  </si>
  <si>
    <t>Calcutta Mint, PR#159</t>
  </si>
  <si>
    <t>KM# 653</t>
  </si>
  <si>
    <t>Yirmilik - Abdülmecid I (Kostantiniyye mint)</t>
  </si>
  <si>
    <t>1839-1843</t>
  </si>
  <si>
    <t>SRL-11</t>
  </si>
  <si>
    <t>SRL-12</t>
  </si>
  <si>
    <t>IND-60</t>
  </si>
  <si>
    <t>IND-61</t>
  </si>
  <si>
    <t>IND-62</t>
  </si>
  <si>
    <t>EGP-31</t>
  </si>
  <si>
    <t>EGP-32</t>
  </si>
  <si>
    <t>LEB-01</t>
  </si>
  <si>
    <t>JRD-02</t>
  </si>
  <si>
    <t>ARM-02</t>
  </si>
  <si>
    <t>QAD-01</t>
  </si>
  <si>
    <t>LBY-02</t>
  </si>
  <si>
    <t>LBY-03</t>
  </si>
  <si>
    <t>ALG-01</t>
  </si>
  <si>
    <t>ROM-01</t>
  </si>
  <si>
    <t>CYP-02</t>
  </si>
  <si>
    <t>OTT-20</t>
  </si>
  <si>
    <t>OTT-21</t>
  </si>
  <si>
    <t>2 Qirsh / 10 Halalāt - Khālid</t>
  </si>
  <si>
    <t>١٣٩٧</t>
  </si>
  <si>
    <t>Norwich November 19</t>
  </si>
  <si>
    <t>2 Pfennig (non-magnetic)</t>
  </si>
  <si>
    <t>1950-1969</t>
  </si>
  <si>
    <t>Dollar (decimalized, 1955-date)</t>
  </si>
  <si>
    <t>1967-1992</t>
  </si>
  <si>
    <t>25 Cents</t>
  </si>
  <si>
    <t>20 Pence</t>
  </si>
  <si>
    <t>1985-2000</t>
  </si>
  <si>
    <t>KM# 873</t>
  </si>
  <si>
    <t>3 Pence - George VI (without 'IND:IMP')</t>
  </si>
  <si>
    <t>EGP-33</t>
  </si>
  <si>
    <t>GUY-01</t>
  </si>
  <si>
    <t>GUY-02</t>
  </si>
  <si>
    <t>GUY-03</t>
  </si>
  <si>
    <t>IRE-21</t>
  </si>
  <si>
    <t>GRE-10</t>
  </si>
  <si>
    <t>GRE-12</t>
  </si>
  <si>
    <t>GRE-15</t>
  </si>
  <si>
    <t>GRE-13</t>
  </si>
  <si>
    <t>GRE-14</t>
  </si>
  <si>
    <t>GRE-17</t>
  </si>
  <si>
    <t>GRE-16</t>
  </si>
  <si>
    <t>GRE-11</t>
  </si>
  <si>
    <t>GRE-18</t>
  </si>
  <si>
    <t>CYP-03</t>
  </si>
  <si>
    <t>China - Empire</t>
  </si>
  <si>
    <t>Malaya and British Borneo</t>
  </si>
  <si>
    <t>100 Mils</t>
  </si>
  <si>
    <t>10 Cash - Guangxu (Hubei, 鄂)</t>
  </si>
  <si>
    <t>5 Mils</t>
  </si>
  <si>
    <t>25 Mils - Elizabeth II (1st portrait)</t>
  </si>
  <si>
    <t>25 Mils</t>
  </si>
  <si>
    <t>50 Mils - Elizabeth II (1st portrait)</t>
  </si>
  <si>
    <t>100 Mils - Elizabeth II (1st portrait)</t>
  </si>
  <si>
    <t>50 Cents - Elizabeth II (1st portrait)</t>
  </si>
  <si>
    <t>鄂</t>
  </si>
  <si>
    <t>Hubei province (Hupeh) - Dollar</t>
  </si>
  <si>
    <t>Y# 10j</t>
  </si>
  <si>
    <t>Y#10j.1 - Rev: redesigned dragon with wide lips, cloud-shaped bar below pearl, 5 flames on pearl</t>
  </si>
  <si>
    <t>Pound (decimalized, 1955-1982)</t>
  </si>
  <si>
    <t>1963-1980</t>
  </si>
  <si>
    <t>1963-1982</t>
  </si>
  <si>
    <t>1955-1957</t>
  </si>
  <si>
    <t>Dollar (1953-1967)</t>
  </si>
  <si>
    <t>1954-1961</t>
  </si>
  <si>
    <t>KM#4.1 (security edge)</t>
  </si>
  <si>
    <t>Byzantine states</t>
  </si>
  <si>
    <t>Byzantine Empire</t>
  </si>
  <si>
    <t>Second Solidus Nomisma (720-1092)</t>
  </si>
  <si>
    <t>BCV# 1813</t>
  </si>
  <si>
    <t>Follis - Anonymous (type A2 under Basil II; Constantinople)</t>
  </si>
  <si>
    <t>976-1028</t>
  </si>
  <si>
    <t>Constantinople</t>
  </si>
  <si>
    <t>Ebay December 19</t>
  </si>
  <si>
    <t>10 Mils</t>
  </si>
  <si>
    <t>10 Lipa (Croatian text)</t>
  </si>
  <si>
    <t>without dot</t>
  </si>
  <si>
    <t>20 Lipa (Croatian text)</t>
  </si>
  <si>
    <t>Iron plated steel (plating: Fe 95%, Ni 5%)</t>
  </si>
  <si>
    <t>50 Lipa (Croatian text)</t>
  </si>
  <si>
    <t>5 Kuna (Croatian text)</t>
  </si>
  <si>
    <t>Nickel brass (Cu 63.1%, Ni 23.2%, Zn 13.7%)</t>
  </si>
  <si>
    <t>KM# 140.1</t>
  </si>
  <si>
    <t>5 Deutsche Mark</t>
  </si>
  <si>
    <t>1975-2001</t>
  </si>
  <si>
    <t>Copper-nickel clad nickel</t>
  </si>
  <si>
    <t>KM# 419</t>
  </si>
  <si>
    <t>1974-1991</t>
  </si>
  <si>
    <t>AB</t>
  </si>
  <si>
    <t>Y# 80.1</t>
  </si>
  <si>
    <t>2 Złote (1st Eagle Design)</t>
  </si>
  <si>
    <t>1975-1985</t>
  </si>
  <si>
    <t>Y# 214</t>
  </si>
  <si>
    <t>100 Złotych</t>
  </si>
  <si>
    <t>First leu (1867-1947)</t>
  </si>
  <si>
    <t>2 Lei - Ferdinand I</t>
  </si>
  <si>
    <t>Poissy Mint (thunderbolt mark)</t>
  </si>
  <si>
    <t>5 Lei - Mihai I</t>
  </si>
  <si>
    <t>20 Lei - Mihai I</t>
  </si>
  <si>
    <t>5 Bani</t>
  </si>
  <si>
    <t>15 Bani</t>
  </si>
  <si>
    <t>KM# 94</t>
  </si>
  <si>
    <t>25 Bani</t>
  </si>
  <si>
    <t>1 Leu</t>
  </si>
  <si>
    <t>1993-2008</t>
  </si>
  <si>
    <t>Bronze plated steel</t>
  </si>
  <si>
    <t>Varieties of artist's initials</t>
  </si>
  <si>
    <t>1881-1938</t>
  </si>
  <si>
    <t>KM#23a.1 (with 22 stars; coin alignment)</t>
  </si>
  <si>
    <t>KM# 21a</t>
  </si>
  <si>
    <t>KM#21a.1 (with 22 stars; coin alignment)</t>
  </si>
  <si>
    <t>10 Centesimi</t>
  </si>
  <si>
    <t>https://www.ngccoin.com/price-guide/world/italy-10-centesimi-km-74-1936-1939-cuid-1124148-duid-1478454</t>
  </si>
  <si>
    <t>USA</t>
  </si>
  <si>
    <t>https://www.ngccoin.com/coin-explorer/indian-cents-1859-1909-pscid-17/1876-1c-ms-bn-coinid-12124</t>
  </si>
  <si>
    <t>50 Centesimi</t>
  </si>
  <si>
    <t>https://www.ngccoin.com/price-guide/world/italy-50-centesimi-km-61.2-1919-1935-cuid-1124252-duid-1471451</t>
  </si>
  <si>
    <t>VG</t>
  </si>
  <si>
    <t>VF</t>
  </si>
  <si>
    <t>XF</t>
  </si>
  <si>
    <t>E</t>
  </si>
  <si>
    <t xml:space="preserve">: </t>
  </si>
  <si>
    <t>,</t>
  </si>
  <si>
    <t>)}</t>
  </si>
  <si>
    <t>),</t>
  </si>
  <si>
    <t>CoinHolder</t>
  </si>
  <si>
    <t>Bounds(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</si>
</sst>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Marlett"/>
      <charset val="2"/>
    </font>
    <font>
      <sz val="11"/>
      <color rgb="FF0000FF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sz val="11"/>
      <color rgb="FF0000FF"/>
      <name val="Calibri"/>
      <family val="2"/>
    </font>
    <font>
      <sz val="48"/>
      <color theme="1"/>
      <name val="Calibri"/>
      <family val="2"/>
      <scheme val="minor"/>
    </font>
    <font>
      <sz val="11"/>
      <color rgb="FF0000FF"/>
      <name val="Calibri"/>
    </font>
    <font>
      <sz val="11"/>
      <color rgb="FF000000"/>
      <name val="Calibri"/>
    </font>
    <font>
      <b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CD2F5"/>
        <bgColor rgb="FFACD2F5"/>
      </patternFill>
    </fill>
    <fill>
      <patternFill patternType="solid">
        <fgColor rgb="FFACD2F5"/>
        <bgColor rgb="FF0000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8" fillId="0" borderId="0"/>
    <xf numFmtId="0" fontId="14" fillId="0" borderId="0"/>
  </cellStyleXfs>
  <cellXfs count="32">
    <xf numFmtId="0" fontId="0" fillId="0" borderId="0" xfId="0"/>
    <xf numFmtId="0" fontId="5" fillId="2" borderId="0" xfId="2" applyFont="1" applyFill="1" applyBorder="1"/>
    <xf numFmtId="0" fontId="5" fillId="3" borderId="0" xfId="0" applyFont="1" applyFill="1"/>
    <xf numFmtId="0" fontId="5" fillId="3" borderId="0" xfId="2" applyFont="1" applyFill="1"/>
    <xf numFmtId="0" fontId="4" fillId="0" borderId="0" xfId="2" applyFont="1" applyAlignment="1"/>
    <xf numFmtId="0" fontId="0" fillId="0" borderId="0" xfId="0" applyFill="1"/>
    <xf numFmtId="164" fontId="1" fillId="0" borderId="0" xfId="0" applyNumberFormat="1" applyFont="1" applyAlignment="1">
      <alignment horizontal="right"/>
    </xf>
    <xf numFmtId="0" fontId="6" fillId="0" borderId="0" xfId="2" applyFont="1" applyAlignment="1"/>
    <xf numFmtId="0" fontId="7" fillId="0" borderId="0" xfId="0" applyFont="1"/>
    <xf numFmtId="164" fontId="0" fillId="0" borderId="0" xfId="0" applyNumberFormat="1"/>
    <xf numFmtId="0" fontId="3" fillId="0" borderId="0" xfId="1"/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4" borderId="0" xfId="0" applyNumberFormat="1" applyFill="1" applyAlignment="1">
      <alignment horizontal="right"/>
    </xf>
    <xf numFmtId="0" fontId="4" fillId="4" borderId="0" xfId="2" applyFont="1" applyFill="1" applyAlignment="1">
      <alignment horizontal="left"/>
    </xf>
    <xf numFmtId="0" fontId="4" fillId="4" borderId="0" xfId="2" applyFont="1" applyFill="1" applyAlignment="1">
      <alignment horizontal="right"/>
    </xf>
    <xf numFmtId="0" fontId="0" fillId="4" borderId="0" xfId="0" applyNumberFormat="1" applyFill="1" applyAlignment="1">
      <alignment horizontal="left"/>
    </xf>
    <xf numFmtId="0" fontId="4" fillId="0" borderId="0" xfId="2" applyFont="1" applyAlignment="1">
      <alignment horizontal="left"/>
    </xf>
    <xf numFmtId="0" fontId="9" fillId="0" borderId="0" xfId="2" applyFont="1" applyAlignment="1">
      <alignment horizontal="left"/>
    </xf>
    <xf numFmtId="0" fontId="5" fillId="3" borderId="0" xfId="2" applyFont="1" applyFill="1" applyAlignment="1"/>
    <xf numFmtId="0" fontId="5" fillId="3" borderId="0" xfId="2" applyFont="1" applyFill="1" applyAlignment="1">
      <alignment horizontal="right"/>
    </xf>
    <xf numFmtId="0" fontId="10" fillId="4" borderId="0" xfId="2" applyFont="1" applyFill="1" applyAlignment="1">
      <alignment horizontal="right"/>
    </xf>
    <xf numFmtId="0" fontId="2" fillId="3" borderId="0" xfId="0" applyFont="1" applyFill="1" applyAlignment="1">
      <alignment horizontal="center"/>
    </xf>
    <xf numFmtId="0" fontId="2" fillId="3" borderId="0" xfId="0" applyNumberFormat="1" applyFont="1" applyFill="1"/>
    <xf numFmtId="0" fontId="2" fillId="3" borderId="0" xfId="0" applyFont="1" applyFill="1" applyAlignment="1">
      <alignment horizontal="left"/>
    </xf>
    <xf numFmtId="0" fontId="11" fillId="0" borderId="0" xfId="0" applyFont="1"/>
    <xf numFmtId="0" fontId="13" fillId="0" borderId="0" xfId="0" applyFont="1"/>
    <xf numFmtId="0" fontId="14" fillId="0" borderId="0" xfId="4"/>
    <xf numFmtId="0" fontId="13" fillId="0" borderId="0" xfId="4" applyFont="1"/>
    <xf numFmtId="0" fontId="15" fillId="3" borderId="0" xfId="4" applyFont="1" applyFill="1"/>
    <xf numFmtId="165" fontId="12" fillId="0" borderId="0" xfId="0" applyNumberFormat="1" applyFont="1" applyAlignment="1">
      <alignment horizontal="center" vertical="center"/>
    </xf>
  </cellXfs>
  <cellStyles count="5">
    <cellStyle name="Hyperlink" xfId="1" builtinId="8"/>
    <cellStyle name="Normal" xfId="0" builtinId="0"/>
    <cellStyle name="Normal 2" xfId="2" xr:uid="{FE5D1B82-5690-4C86-B378-3FC071015275}"/>
    <cellStyle name="Normal 3" xfId="3" xr:uid="{8F2F1B1B-CD78-4E32-AE9C-2E98A0569431}"/>
    <cellStyle name="Normal 4" xfId="4" xr:uid="{3AEB9209-421B-4D0B-96C5-5069ACD84C19}"/>
  </cellStyles>
  <dxfs count="14">
    <dxf>
      <fill>
        <patternFill patternType="solid">
          <fgColor rgb="FFFABF8F"/>
          <bgColor rgb="FFFABF8F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95B3D7"/>
          <bgColor rgb="FF95B3D7"/>
        </patternFill>
      </fill>
    </dxf>
    <dxf>
      <fill>
        <patternFill patternType="solid">
          <fgColor rgb="FF17365D"/>
          <bgColor rgb="FF0070C0"/>
        </patternFill>
      </fill>
    </dxf>
    <dxf>
      <fill>
        <patternFill patternType="solid">
          <fgColor rgb="FF938953"/>
          <bgColor rgb="FF938953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0000"/>
          <bgColor rgb="FFACD2F5"/>
        </patternFill>
      </fill>
    </dxf>
    <dxf>
      <font>
        <b/>
      </font>
      <fill>
        <patternFill patternType="solid">
          <fgColor rgb="FF000000"/>
          <bgColor rgb="FFACD2F5"/>
        </patternFill>
      </fill>
    </dxf>
    <dxf>
      <font>
        <b/>
      </font>
      <fill>
        <patternFill patternType="solid">
          <fgColor rgb="FF000000"/>
          <bgColor rgb="FFACD2F5"/>
        </patternFill>
      </fill>
      <alignment horizontal="center"/>
    </dxf>
    <dxf>
      <font>
        <b/>
      </font>
      <fill>
        <patternFill patternType="solid">
          <fgColor rgb="FF000000"/>
          <bgColor rgb="FFACD2F5"/>
        </patternFill>
      </fill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'To Do'!$C$3:$C$12</c:f>
              <c:numCache>
                <c:formatCode>General</c:formatCode>
                <c:ptCount val="10"/>
                <c:pt idx="0">
                  <c:v>7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  <c:pt idx="4">
                  <c:v>119</c:v>
                </c:pt>
                <c:pt idx="5">
                  <c:v>75</c:v>
                </c:pt>
                <c:pt idx="6">
                  <c:v>200</c:v>
                </c:pt>
                <c:pt idx="7">
                  <c:v>189</c:v>
                </c:pt>
                <c:pt idx="8">
                  <c:v>270</c:v>
                </c:pt>
                <c:pt idx="9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4-4F35-9CF3-04D42AF2F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268016"/>
        <c:axId val="488268344"/>
      </c:barChart>
      <c:catAx>
        <c:axId val="488268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68344"/>
        <c:crosses val="autoZero"/>
        <c:auto val="1"/>
        <c:lblAlgn val="ctr"/>
        <c:lblOffset val="100"/>
        <c:noMultiLvlLbl val="0"/>
      </c:catAx>
      <c:valAx>
        <c:axId val="48826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6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59870</xdr:colOff>
      <xdr:row>16</xdr:row>
      <xdr:rowOff>40821</xdr:rowOff>
    </xdr:from>
    <xdr:to>
      <xdr:col>9</xdr:col>
      <xdr:colOff>549727</xdr:colOff>
      <xdr:row>34</xdr:row>
      <xdr:rowOff>136071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33F937-6EC4-46EE-90FD-51D744C29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804.847268981481" createdVersion="6" refreshedVersion="6" minRefreshableVersion="3" recordCount="1215" xr:uid="{832AABA7-FA2D-4F82-8C9A-F3EB4F499739}">
  <cacheSource type="worksheet">
    <worksheetSource ref="I1:M1048576" sheet="2x2"/>
  </cacheSource>
  <cacheFields count="5">
    <cacheField name="Size" numFmtId="0">
      <sharedItems containsString="0" containsBlank="1" containsNumber="1" minValue="10" maxValue="42"/>
    </cacheField>
    <cacheField name="Type" numFmtId="0">
      <sharedItems containsBlank="1" count="11">
        <s v="J - 20"/>
        <s v="I - 22.5"/>
        <s v="F - 30"/>
        <s v="G - 27.5"/>
        <s v="E - 32.5"/>
        <s v="H - 25"/>
        <s v="B - 39.5"/>
        <s v="D - 35"/>
        <s v="A - 39.5+"/>
        <s v="C - 37.5"/>
        <m/>
      </sharedItems>
    </cacheField>
    <cacheField name="2x2 Size" numFmtId="0">
      <sharedItems containsBlank="1" containsMixedTypes="1" containsNumber="1" minValue="20" maxValue="39.5"/>
    </cacheField>
    <cacheField name="My Ref" numFmtId="0">
      <sharedItems containsBlank="1"/>
    </cacheField>
    <cacheField name="Don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5">
  <r>
    <n v="19"/>
    <x v="0"/>
    <n v="20"/>
    <s v="ARG-05"/>
    <m/>
  </r>
  <r>
    <n v="21.1"/>
    <x v="1"/>
    <n v="22.5"/>
    <s v="IND-01"/>
    <s v="a"/>
  </r>
  <r>
    <n v="22"/>
    <x v="1"/>
    <n v="22.5"/>
    <s v="RUE-13"/>
    <s v="a"/>
  </r>
  <r>
    <n v="27.6"/>
    <x v="2"/>
    <n v="30"/>
    <s v="HK-02"/>
    <s v="a"/>
  </r>
  <r>
    <n v="27.6"/>
    <x v="2"/>
    <n v="30"/>
    <s v="HK-03"/>
    <s v="a"/>
  </r>
  <r>
    <n v="18"/>
    <x v="0"/>
    <n v="20"/>
    <s v="IND-02"/>
    <s v="a"/>
  </r>
  <r>
    <n v="20"/>
    <x v="1"/>
    <n v="22.5"/>
    <s v="IRE-01"/>
    <s v="a"/>
  </r>
  <r>
    <n v="25"/>
    <x v="3"/>
    <n v="27.5"/>
    <s v="RUE-02"/>
    <s v="a"/>
  </r>
  <r>
    <n v="25.3"/>
    <x v="3"/>
    <n v="27.5"/>
    <s v="BEA-02"/>
    <m/>
  </r>
  <r>
    <n v="25"/>
    <x v="3"/>
    <n v="27.5"/>
    <s v="BEA-03"/>
    <m/>
  </r>
  <r>
    <n v="25"/>
    <x v="3"/>
    <n v="27.5"/>
    <s v="BEA-04"/>
    <m/>
  </r>
  <r>
    <n v="25"/>
    <x v="3"/>
    <n v="27.5"/>
    <s v="BEA-05"/>
    <m/>
  </r>
  <r>
    <n v="10"/>
    <x v="0"/>
    <n v="20"/>
    <s v="GER-T1"/>
    <s v="a"/>
  </r>
  <r>
    <n v="31"/>
    <x v="4"/>
    <n v="32.5"/>
    <s v="BEA-06"/>
    <m/>
  </r>
  <r>
    <n v="30.6"/>
    <x v="4"/>
    <n v="32.5"/>
    <s v="BEA-07"/>
    <m/>
  </r>
  <r>
    <n v="30.6"/>
    <x v="4"/>
    <n v="32.5"/>
    <s v="BEA-08"/>
    <m/>
  </r>
  <r>
    <n v="21"/>
    <x v="1"/>
    <n v="22.5"/>
    <s v="BEA-09"/>
    <m/>
  </r>
  <r>
    <n v="21"/>
    <x v="1"/>
    <n v="22.5"/>
    <s v="BEA-10"/>
    <m/>
  </r>
  <r>
    <n v="16"/>
    <x v="0"/>
    <n v="20"/>
    <s v="AUS-11"/>
    <s v="a"/>
  </r>
  <r>
    <n v="21.45"/>
    <x v="1"/>
    <n v="22.5"/>
    <s v="BWA-01"/>
    <m/>
  </r>
  <r>
    <n v="25.9"/>
    <x v="3"/>
    <n v="27.5"/>
    <s v="BWA-02"/>
    <m/>
  </r>
  <r>
    <n v="31"/>
    <x v="4"/>
    <n v="32.5"/>
    <s v="BWA-03"/>
    <m/>
  </r>
  <r>
    <n v="23.6"/>
    <x v="5"/>
    <n v="25"/>
    <s v="BWA-04"/>
    <m/>
  </r>
  <r>
    <n v="22"/>
    <x v="1"/>
    <n v="22.5"/>
    <s v="CSL-07"/>
    <m/>
  </r>
  <r>
    <n v="22.05"/>
    <x v="1"/>
    <n v="22.5"/>
    <s v="OST-10"/>
    <s v="a"/>
  </r>
  <r>
    <n v="21"/>
    <x v="1"/>
    <n v="22.5"/>
    <s v="BAH-01"/>
    <s v="a"/>
  </r>
  <r>
    <n v="25.5"/>
    <x v="3"/>
    <n v="27.5"/>
    <s v="CAN-13"/>
    <s v="a"/>
  </r>
  <r>
    <n v="25.5"/>
    <x v="3"/>
    <n v="27.5"/>
    <s v="CAN-14"/>
    <s v="a"/>
  </r>
  <r>
    <n v="21.6"/>
    <x v="1"/>
    <n v="22.5"/>
    <s v="EGP-08"/>
    <s v="a"/>
  </r>
  <r>
    <n v="28.3"/>
    <x v="2"/>
    <n v="30"/>
    <s v="FIJ-02"/>
    <s v="a"/>
  </r>
  <r>
    <n v="19.5"/>
    <x v="0"/>
    <n v="20"/>
    <s v="FIJ-01"/>
    <s v="a"/>
  </r>
  <r>
    <n v="23"/>
    <x v="5"/>
    <n v="25"/>
    <s v="FRA-24"/>
    <s v="a"/>
  </r>
  <r>
    <n v="22"/>
    <x v="1"/>
    <n v="22.5"/>
    <s v="GER-27"/>
    <s v="a"/>
  </r>
  <r>
    <n v="22"/>
    <x v="1"/>
    <n v="22.5"/>
    <s v="GER-28"/>
    <s v="a"/>
  </r>
  <r>
    <n v="22"/>
    <x v="1"/>
    <n v="22.5"/>
    <s v="GER-29"/>
    <s v="a"/>
  </r>
  <r>
    <n v="21"/>
    <x v="1"/>
    <n v="22.5"/>
    <s v="GER-21"/>
    <s v="a"/>
  </r>
  <r>
    <n v="21"/>
    <x v="1"/>
    <n v="22.5"/>
    <s v="GER-22"/>
    <s v="a"/>
  </r>
  <r>
    <n v="21"/>
    <x v="1"/>
    <n v="22.5"/>
    <s v="GER-24"/>
    <s v="a"/>
  </r>
  <r>
    <n v="21"/>
    <x v="1"/>
    <n v="22.5"/>
    <s v="GER-25"/>
    <s v="a"/>
  </r>
  <r>
    <n v="18"/>
    <x v="0"/>
    <n v="20"/>
    <s v="GER-19"/>
    <s v="a"/>
  </r>
  <r>
    <n v="17.5"/>
    <x v="0"/>
    <n v="20"/>
    <s v="GER-15"/>
    <s v="a"/>
  </r>
  <r>
    <n v="25"/>
    <x v="3"/>
    <n v="27.5"/>
    <s v="IND-03"/>
    <s v="a"/>
  </r>
  <r>
    <n v="26.7"/>
    <x v="3"/>
    <n v="27.5"/>
    <s v="ITL-05"/>
    <s v="a"/>
  </r>
  <r>
    <n v="28.5"/>
    <x v="2"/>
    <n v="30"/>
    <s v="JER-04"/>
    <s v="a"/>
  </r>
  <r>
    <n v="28.25"/>
    <x v="2"/>
    <n v="30"/>
    <s v="JER-01"/>
    <s v="a"/>
  </r>
  <r>
    <n v="23.62"/>
    <x v="5"/>
    <n v="25"/>
    <s v="NZ-07"/>
    <s v="a"/>
  </r>
  <r>
    <n v="19"/>
    <x v="0"/>
    <n v="20"/>
    <s v="OMN-01"/>
    <s v="a"/>
  </r>
  <r>
    <n v="22"/>
    <x v="1"/>
    <n v="22.5"/>
    <s v="RUR-03"/>
    <s v="a"/>
  </r>
  <r>
    <n v="22"/>
    <x v="1"/>
    <n v="22.5"/>
    <s v="SAP-01"/>
    <s v="a"/>
  </r>
  <r>
    <n v="18.2"/>
    <x v="0"/>
    <n v="20"/>
    <s v="CSL-08"/>
    <m/>
  </r>
  <r>
    <n v="19.5"/>
    <x v="0"/>
    <n v="20"/>
    <s v="CSL-09"/>
    <m/>
  </r>
  <r>
    <n v="24"/>
    <x v="5"/>
    <n v="25"/>
    <s v="CSL-10"/>
    <m/>
  </r>
  <r>
    <n v="23"/>
    <x v="5"/>
    <n v="25"/>
    <s v="CSL-11"/>
    <m/>
  </r>
  <r>
    <n v="24"/>
    <x v="5"/>
    <n v="25"/>
    <s v="CSL-12"/>
    <m/>
  </r>
  <r>
    <n v="26"/>
    <x v="3"/>
    <n v="27.5"/>
    <s v="CSL-13"/>
    <m/>
  </r>
  <r>
    <n v="18.2"/>
    <x v="0"/>
    <n v="20"/>
    <s v="CSL-14"/>
    <m/>
  </r>
  <r>
    <n v="20.8"/>
    <x v="1"/>
    <n v="22.5"/>
    <s v="CSL-15"/>
    <m/>
  </r>
  <r>
    <n v="24"/>
    <x v="5"/>
    <n v="25"/>
    <s v="CSL-16"/>
    <m/>
  </r>
  <r>
    <n v="20"/>
    <x v="1"/>
    <n v="22.5"/>
    <s v="CUB-01"/>
    <m/>
  </r>
  <r>
    <n v="20.8"/>
    <x v="1"/>
    <n v="22.5"/>
    <s v="DEN-03"/>
    <m/>
  </r>
  <r>
    <n v="23"/>
    <x v="5"/>
    <n v="25"/>
    <s v="DEN-04"/>
    <m/>
  </r>
  <r>
    <n v="22.8"/>
    <x v="5"/>
    <n v="25"/>
    <s v="EGP-07"/>
    <s v="a"/>
  </r>
  <r>
    <n v="22"/>
    <x v="1"/>
    <n v="22.5"/>
    <s v="GER-26"/>
    <s v="a"/>
  </r>
  <r>
    <n v="18"/>
    <x v="0"/>
    <n v="20"/>
    <s v="IND-04"/>
    <s v="a"/>
  </r>
  <r>
    <n v="18"/>
    <x v="0"/>
    <n v="20"/>
    <s v="IND-05"/>
    <s v="a"/>
  </r>
  <r>
    <n v="30.9"/>
    <x v="4"/>
    <n v="32.5"/>
    <s v="IRE-07"/>
    <s v="a"/>
  </r>
  <r>
    <n v="28.6"/>
    <x v="2"/>
    <n v="30"/>
    <s v="IRE-09"/>
    <s v="a"/>
  </r>
  <r>
    <n v="25.5"/>
    <x v="3"/>
    <n v="27.5"/>
    <s v="IRE-06"/>
    <s v="a"/>
  </r>
  <r>
    <n v="24.5"/>
    <x v="5"/>
    <n v="25"/>
    <s v="CZR-06"/>
    <s v="a"/>
  </r>
  <r>
    <n v="28.3"/>
    <x v="2"/>
    <n v="30"/>
    <s v="HUN-07"/>
    <s v="a"/>
  </r>
  <r>
    <n v="27.4"/>
    <x v="3"/>
    <n v="27.5"/>
    <s v="HUN-05"/>
    <s v="a"/>
  </r>
  <r>
    <n v="26.3"/>
    <x v="3"/>
    <n v="27.5"/>
    <s v="HUN-04"/>
    <s v="a"/>
  </r>
  <r>
    <n v="24.75"/>
    <x v="5"/>
    <n v="25"/>
    <s v="HUN-03"/>
    <s v="a"/>
  </r>
  <r>
    <n v="23.8"/>
    <x v="5"/>
    <n v="25"/>
    <s v="HUN-06"/>
    <s v="a"/>
  </r>
  <r>
    <n v="21.2"/>
    <x v="1"/>
    <n v="22.5"/>
    <s v="HUN-01"/>
    <s v="a"/>
  </r>
  <r>
    <n v="31"/>
    <x v="4"/>
    <n v="32.5"/>
    <s v="ECS-01"/>
    <m/>
  </r>
  <r>
    <n v="24"/>
    <x v="5"/>
    <n v="25"/>
    <s v="ECS-02"/>
    <m/>
  </r>
  <r>
    <n v="21.5"/>
    <x v="1"/>
    <n v="22.5"/>
    <s v="ECS-03"/>
    <m/>
  </r>
  <r>
    <n v="37.799999999999997"/>
    <x v="6"/>
    <n v="39.5"/>
    <s v="ECU-01"/>
    <m/>
  </r>
  <r>
    <n v="20"/>
    <x v="1"/>
    <n v="22.5"/>
    <s v="GER-04"/>
    <s v="a"/>
  </r>
  <r>
    <n v="33"/>
    <x v="7"/>
    <n v="35"/>
    <s v="GDE-01"/>
    <s v="a"/>
  </r>
  <r>
    <n v="28.69"/>
    <x v="2"/>
    <n v="30"/>
    <s v="IRE-04"/>
    <s v="a"/>
  </r>
  <r>
    <n v="19"/>
    <x v="0"/>
    <n v="20"/>
    <s v="NIG-01"/>
    <s v="a"/>
  </r>
  <r>
    <n v="30.8"/>
    <x v="4"/>
    <n v="32.5"/>
    <s v="AUS-02"/>
    <s v="a"/>
  </r>
  <r>
    <n v="30.8"/>
    <x v="4"/>
    <n v="32.5"/>
    <s v="AUS-03"/>
    <s v="a"/>
  </r>
  <r>
    <n v="30.8"/>
    <x v="4"/>
    <n v="32.5"/>
    <s v="AUS-06"/>
    <s v="a"/>
  </r>
  <r>
    <n v="22.5"/>
    <x v="5"/>
    <n v="25"/>
    <s v="ENG-01"/>
    <m/>
  </r>
  <r>
    <n v="27.8"/>
    <x v="2"/>
    <n v="30"/>
    <s v="ENG-02"/>
    <m/>
  </r>
  <r>
    <n v="20"/>
    <x v="1"/>
    <n v="22.5"/>
    <s v="ETH-01"/>
    <m/>
  </r>
  <r>
    <n v="21.1"/>
    <x v="1"/>
    <n v="22.5"/>
    <s v="FIJ-03"/>
    <m/>
  </r>
  <r>
    <n v="19.350000000000001"/>
    <x v="0"/>
    <n v="20"/>
    <s v="FIJ-04"/>
    <m/>
  </r>
  <r>
    <n v="15.5"/>
    <x v="0"/>
    <n v="20"/>
    <s v="FIN-02"/>
    <m/>
  </r>
  <r>
    <n v="22"/>
    <x v="1"/>
    <n v="22.5"/>
    <s v="FIN-03"/>
    <m/>
  </r>
  <r>
    <n v="25"/>
    <x v="3"/>
    <n v="27.5"/>
    <s v="FRA-06"/>
    <s v="a"/>
  </r>
  <r>
    <n v="19.399999999999999"/>
    <x v="0"/>
    <n v="20"/>
    <s v="RHN-01"/>
    <s v="a"/>
  </r>
  <r>
    <n v="19.559999999999999"/>
    <x v="0"/>
    <n v="20"/>
    <s v="RUS-03"/>
    <s v="a"/>
  </r>
  <r>
    <n v="17.27"/>
    <x v="0"/>
    <n v="20"/>
    <s v="RUS-02"/>
    <s v="a"/>
  </r>
  <r>
    <n v="31"/>
    <x v="4"/>
    <n v="32.5"/>
    <s v="SAR-01"/>
    <s v="a"/>
  </r>
  <r>
    <n v="31"/>
    <x v="4"/>
    <n v="32.5"/>
    <s v="SAU-04"/>
    <s v="a"/>
  </r>
  <r>
    <n v="31"/>
    <x v="4"/>
    <n v="32.5"/>
    <s v="SAU-05"/>
    <s v="a"/>
  </r>
  <r>
    <n v="31"/>
    <x v="4"/>
    <n v="32.5"/>
    <s v="SAU-07"/>
    <s v="a"/>
  </r>
  <r>
    <n v="31"/>
    <x v="4"/>
    <n v="32.5"/>
    <s v="SAU-08"/>
    <s v="a"/>
  </r>
  <r>
    <n v="31"/>
    <x v="4"/>
    <n v="32.5"/>
    <s v="SAU-09"/>
    <s v="a"/>
  </r>
  <r>
    <n v="31"/>
    <x v="4"/>
    <n v="32.5"/>
    <s v="SAU-10"/>
    <s v="a"/>
  </r>
  <r>
    <n v="25.6"/>
    <x v="3"/>
    <n v="27.5"/>
    <s v="SAU-02"/>
    <s v="a"/>
  </r>
  <r>
    <n v="25.6"/>
    <x v="3"/>
    <n v="27.5"/>
    <s v="SAU-03"/>
    <s v="a"/>
  </r>
  <r>
    <n v="20.2"/>
    <x v="1"/>
    <n v="22.5"/>
    <s v="SAU-01"/>
    <s v="a"/>
  </r>
  <r>
    <n v="23.6"/>
    <x v="5"/>
    <n v="25"/>
    <s v="RHS-01"/>
    <s v="a"/>
  </r>
  <r>
    <n v="25.5"/>
    <x v="3"/>
    <n v="27.5"/>
    <s v="AUS-01"/>
    <s v="a"/>
  </r>
  <r>
    <n v="30.8"/>
    <x v="4"/>
    <n v="32.5"/>
    <s v="AUS-04"/>
    <s v="a"/>
  </r>
  <r>
    <n v="30.8"/>
    <x v="4"/>
    <n v="32.5"/>
    <s v="AUS-05"/>
    <s v="a"/>
  </r>
  <r>
    <n v="26"/>
    <x v="3"/>
    <n v="27.5"/>
    <s v="BRA-02"/>
    <s v="a"/>
  </r>
  <r>
    <n v="24"/>
    <x v="5"/>
    <n v="25"/>
    <s v="FIN-04"/>
    <m/>
  </r>
  <r>
    <n v="22.25"/>
    <x v="1"/>
    <n v="22.5"/>
    <s v="FIN-05"/>
    <m/>
  </r>
  <r>
    <n v="23"/>
    <x v="5"/>
    <n v="25"/>
    <s v="FIN-06"/>
    <m/>
  </r>
  <r>
    <n v="17"/>
    <x v="0"/>
    <n v="20"/>
    <s v="FRA-43"/>
    <m/>
  </r>
  <r>
    <n v="17"/>
    <x v="0"/>
    <n v="20"/>
    <s v="FRA-44"/>
    <m/>
  </r>
  <r>
    <n v="19.5"/>
    <x v="0"/>
    <n v="20"/>
    <s v="FRA-48"/>
    <m/>
  </r>
  <r>
    <n v="21"/>
    <x v="1"/>
    <n v="22.5"/>
    <s v="GDR-13"/>
    <m/>
  </r>
  <r>
    <n v="20"/>
    <x v="1"/>
    <n v="22.5"/>
    <s v="GEO-01"/>
    <m/>
  </r>
  <r>
    <n v="24"/>
    <x v="5"/>
    <n v="25"/>
    <s v="GEO-02"/>
    <m/>
  </r>
  <r>
    <n v="25.3"/>
    <x v="3"/>
    <n v="27.5"/>
    <s v="BEA-01"/>
    <s v="a"/>
  </r>
  <r>
    <n v="26.2"/>
    <x v="3"/>
    <n v="27.5"/>
    <s v="GEO-03"/>
    <m/>
  </r>
  <r>
    <n v="24"/>
    <x v="5"/>
    <n v="25"/>
    <s v="GPR-04"/>
    <m/>
  </r>
  <r>
    <n v="31.6"/>
    <x v="4"/>
    <n v="32.5"/>
    <s v="GUE-03"/>
    <m/>
  </r>
  <r>
    <n v="26.4"/>
    <x v="3"/>
    <n v="27.5"/>
    <s v="GUE-04"/>
    <m/>
  </r>
  <r>
    <n v="20.32"/>
    <x v="1"/>
    <n v="22.5"/>
    <s v="GUE-05"/>
    <m/>
  </r>
  <r>
    <n v="19.5"/>
    <x v="0"/>
    <n v="20"/>
    <s v="GUY-01"/>
    <m/>
  </r>
  <r>
    <n v="18"/>
    <x v="0"/>
    <n v="20"/>
    <s v="GUY-02"/>
    <m/>
  </r>
  <r>
    <n v="21.85"/>
    <x v="1"/>
    <n v="22.5"/>
    <s v="GUY-03"/>
    <m/>
  </r>
  <r>
    <n v="16.5"/>
    <x v="0"/>
    <n v="20"/>
    <s v="HK-06"/>
    <m/>
  </r>
  <r>
    <n v="29.8"/>
    <x v="2"/>
    <n v="30"/>
    <s v="HK-07"/>
    <m/>
  </r>
  <r>
    <n v="25.5"/>
    <x v="3"/>
    <n v="27.5"/>
    <s v="HK-08"/>
    <m/>
  </r>
  <r>
    <n v="20.2"/>
    <x v="1"/>
    <n v="22.5"/>
    <s v="GEA-01"/>
    <s v="a"/>
  </r>
  <r>
    <n v="30"/>
    <x v="4"/>
    <n v="32.5"/>
    <s v="GUE-01"/>
    <s v="a"/>
  </r>
  <r>
    <n v="26.25"/>
    <x v="3"/>
    <n v="27.5"/>
    <s v="IND-06"/>
    <s v="a"/>
  </r>
  <r>
    <n v="26.25"/>
    <x v="3"/>
    <n v="27.5"/>
    <s v="IND-07"/>
    <s v="a"/>
  </r>
  <r>
    <n v="26.25"/>
    <x v="3"/>
    <n v="27.5"/>
    <s v="IND-08"/>
    <s v="a"/>
  </r>
  <r>
    <n v="21"/>
    <x v="1"/>
    <n v="22.5"/>
    <s v="NEI-01"/>
    <s v="a"/>
  </r>
  <r>
    <n v="28"/>
    <x v="2"/>
    <n v="30"/>
    <s v="BPL-03"/>
    <s v="a"/>
  </r>
  <r>
    <n v="21"/>
    <x v="1"/>
    <n v="22.5"/>
    <s v="BPL-01"/>
    <s v="a"/>
  </r>
  <r>
    <n v="21"/>
    <x v="1"/>
    <n v="22.5"/>
    <s v="BPL-02"/>
    <s v="a"/>
  </r>
  <r>
    <n v="30"/>
    <x v="4"/>
    <n v="32.5"/>
    <s v="ITL-03"/>
    <s v="a"/>
  </r>
  <r>
    <n v="31"/>
    <x v="4"/>
    <n v="32.5"/>
    <s v="RUS-04"/>
    <s v="a"/>
  </r>
  <r>
    <n v="31"/>
    <x v="4"/>
    <n v="32.5"/>
    <s v="SAU-06"/>
    <s v="a"/>
  </r>
  <r>
    <n v="24.5"/>
    <x v="5"/>
    <n v="25"/>
    <s v="HRV-01"/>
    <m/>
  </r>
  <r>
    <n v="24.5"/>
    <x v="5"/>
    <n v="25"/>
    <s v="GIB-02"/>
    <s v="a"/>
  </r>
  <r>
    <n v="24"/>
    <x v="5"/>
    <n v="25"/>
    <s v="ICE-01"/>
    <m/>
  </r>
  <r>
    <n v="27.6"/>
    <x v="2"/>
    <n v="30"/>
    <s v="IRE-18"/>
    <m/>
  </r>
  <r>
    <n v="27.1"/>
    <x v="3"/>
    <n v="27.5"/>
    <s v="IRE-21"/>
    <m/>
  </r>
  <r>
    <n v="19.5"/>
    <x v="0"/>
    <n v="20"/>
    <s v="ITL-08"/>
    <m/>
  </r>
  <r>
    <n v="30.2"/>
    <x v="4"/>
    <n v="32.5"/>
    <s v="FRA-07"/>
    <s v="a"/>
  </r>
  <r>
    <n v="30.2"/>
    <x v="4"/>
    <n v="32.5"/>
    <s v="FRA-09"/>
    <s v="a"/>
  </r>
  <r>
    <n v="25"/>
    <x v="3"/>
    <n v="27.5"/>
    <s v="FRA-01"/>
    <s v="a"/>
  </r>
  <r>
    <n v="25"/>
    <x v="3"/>
    <n v="27.5"/>
    <s v="FRA-02"/>
    <s v="a"/>
  </r>
  <r>
    <n v="25"/>
    <x v="3"/>
    <n v="27.5"/>
    <s v="FRA-03"/>
    <s v="a"/>
  </r>
  <r>
    <n v="25"/>
    <x v="3"/>
    <n v="27.5"/>
    <s v="FRA-04"/>
    <s v="a"/>
  </r>
  <r>
    <n v="23"/>
    <x v="5"/>
    <n v="25"/>
    <s v="FRA-13"/>
    <s v="a"/>
  </r>
  <r>
    <n v="21"/>
    <x v="1"/>
    <n v="22.5"/>
    <s v="ITL-09"/>
    <m/>
  </r>
  <r>
    <n v="30.2"/>
    <x v="4"/>
    <n v="32.5"/>
    <s v="FRA-08"/>
    <s v="a"/>
  </r>
  <r>
    <n v="21"/>
    <x v="1"/>
    <n v="22.5"/>
    <s v="ITL-10"/>
    <m/>
  </r>
  <r>
    <n v="21.5"/>
    <x v="1"/>
    <n v="22.5"/>
    <s v="ITL-11"/>
    <m/>
  </r>
  <r>
    <n v="21.3"/>
    <x v="1"/>
    <n v="22.5"/>
    <s v="ITL-12"/>
    <m/>
  </r>
  <r>
    <n v="21.3"/>
    <x v="1"/>
    <n v="22.5"/>
    <s v="ITL-13"/>
    <m/>
  </r>
  <r>
    <n v="26.7"/>
    <x v="3"/>
    <n v="27.5"/>
    <s v="ITL-14"/>
    <m/>
  </r>
  <r>
    <n v="23.25"/>
    <x v="5"/>
    <n v="25"/>
    <s v="ITL-15"/>
    <m/>
  </r>
  <r>
    <n v="21.5"/>
    <x v="1"/>
    <n v="22.5"/>
    <s v="ITL-16"/>
    <m/>
  </r>
  <r>
    <n v="21.5"/>
    <x v="1"/>
    <n v="22.5"/>
    <s v="ITL-17"/>
    <m/>
  </r>
  <r>
    <n v="21.7"/>
    <x v="1"/>
    <n v="22.5"/>
    <s v="ITL-18"/>
    <m/>
  </r>
  <r>
    <n v="24.1"/>
    <x v="5"/>
    <n v="25"/>
    <s v="ITL-19"/>
    <m/>
  </r>
  <r>
    <n v="27"/>
    <x v="3"/>
    <n v="27.5"/>
    <s v="JAM-03"/>
    <m/>
  </r>
  <r>
    <n v="21.4"/>
    <x v="1"/>
    <n v="22.5"/>
    <s v="JER-07"/>
    <m/>
  </r>
  <r>
    <n v="16"/>
    <x v="0"/>
    <n v="20"/>
    <s v="AUS-21"/>
    <s v="a"/>
  </r>
  <r>
    <n v="16"/>
    <x v="0"/>
    <n v="20"/>
    <s v="AUS-22"/>
    <s v="a"/>
  </r>
  <r>
    <n v="18.033999999999999"/>
    <x v="0"/>
    <n v="20"/>
    <s v="CAN-26"/>
    <s v="a"/>
  </r>
  <r>
    <n v="32.130000000000003"/>
    <x v="4"/>
    <n v="32.5"/>
    <s v="CAN-27"/>
    <s v="a"/>
  </r>
  <r>
    <n v="19"/>
    <x v="0"/>
    <n v="20"/>
    <s v="EGP-18"/>
    <s v="a"/>
  </r>
  <r>
    <n v="25.91"/>
    <x v="3"/>
    <n v="27.5"/>
    <s v="JER-08"/>
    <m/>
  </r>
  <r>
    <n v="18"/>
    <x v="0"/>
    <n v="20"/>
    <s v="JER-09"/>
    <m/>
  </r>
  <r>
    <n v="30.85"/>
    <x v="4"/>
    <n v="32.5"/>
    <s v="JER-10"/>
    <m/>
  </r>
  <r>
    <n v="19.559999999999999"/>
    <x v="0"/>
    <n v="20"/>
    <s v="KAZ-01"/>
    <m/>
  </r>
  <r>
    <n v="18.350000000000001"/>
    <x v="0"/>
    <n v="20"/>
    <s v="KAZ-02"/>
    <m/>
  </r>
  <r>
    <n v="23"/>
    <x v="5"/>
    <n v="25"/>
    <s v="KAZ-03"/>
    <m/>
  </r>
  <r>
    <n v="24.4"/>
    <x v="5"/>
    <n v="25"/>
    <s v="KAZ-04"/>
    <m/>
  </r>
  <r>
    <n v="21.5"/>
    <x v="1"/>
    <n v="22.5"/>
    <s v="ISR-02"/>
    <s v="a"/>
  </r>
  <r>
    <n v="16"/>
    <x v="0"/>
    <n v="20"/>
    <s v="LIT-01"/>
    <m/>
  </r>
  <r>
    <n v="25.9"/>
    <x v="3"/>
    <n v="27.5"/>
    <s v="MAL-01"/>
    <m/>
  </r>
  <r>
    <n v="26.75"/>
    <x v="3"/>
    <n v="27.5"/>
    <s v="GFR-13"/>
    <s v="a"/>
  </r>
  <r>
    <n v="28"/>
    <x v="2"/>
    <n v="30"/>
    <s v="HUN-02"/>
    <s v="a"/>
  </r>
  <r>
    <n v="28"/>
    <x v="2"/>
    <n v="30"/>
    <s v="HUN-12"/>
    <s v="a"/>
  </r>
  <r>
    <n v="24.8"/>
    <x v="5"/>
    <n v="25"/>
    <s v="HUN-14"/>
    <s v="a"/>
  </r>
  <r>
    <n v="21.5"/>
    <x v="1"/>
    <n v="22.5"/>
    <s v="HUN-13"/>
    <s v="a"/>
  </r>
  <r>
    <n v="21"/>
    <x v="1"/>
    <n v="22.5"/>
    <s v="HUN-11"/>
    <s v="a"/>
  </r>
  <r>
    <n v="20"/>
    <x v="1"/>
    <n v="22.5"/>
    <s v="HUN-10"/>
    <s v="a"/>
  </r>
  <r>
    <n v="19"/>
    <x v="0"/>
    <n v="20"/>
    <s v="HUN-08"/>
    <s v="a"/>
  </r>
  <r>
    <n v="19"/>
    <x v="0"/>
    <n v="20"/>
    <s v="HUN-09"/>
    <s v="a"/>
  </r>
  <r>
    <n v="25"/>
    <x v="3"/>
    <n v="27.5"/>
    <s v="IND-09"/>
    <s v="a"/>
  </r>
  <r>
    <n v="25"/>
    <x v="3"/>
    <n v="27.5"/>
    <s v="IND-10"/>
    <s v="a"/>
  </r>
  <r>
    <n v="25"/>
    <x v="3"/>
    <n v="27.5"/>
    <s v="IND-11"/>
    <s v="a"/>
  </r>
  <r>
    <n v="25"/>
    <x v="3"/>
    <n v="27.5"/>
    <s v="IND-12"/>
    <s v="a"/>
  </r>
  <r>
    <n v="31"/>
    <x v="4"/>
    <n v="32.5"/>
    <s v="IND-13"/>
    <s v="a"/>
  </r>
  <r>
    <n v="20.5"/>
    <x v="1"/>
    <n v="22.5"/>
    <s v="IRQ-04"/>
    <s v="a"/>
  </r>
  <r>
    <n v="31"/>
    <x v="4"/>
    <n v="32.5"/>
    <s v="RUS-12"/>
    <s v="a"/>
  </r>
  <r>
    <n v="27"/>
    <x v="3"/>
    <n v="27.5"/>
    <s v="RUS-11"/>
    <s v="a"/>
  </r>
  <r>
    <n v="22"/>
    <x v="1"/>
    <n v="22.5"/>
    <s v="RUS-07"/>
    <s v="a"/>
  </r>
  <r>
    <n v="21.8"/>
    <x v="1"/>
    <n v="22.5"/>
    <s v="RUS-10"/>
    <s v="a"/>
  </r>
  <r>
    <n v="19.559999999999999"/>
    <x v="0"/>
    <n v="20"/>
    <s v="RUS-09"/>
    <s v="a"/>
  </r>
  <r>
    <n v="19.559999999999999"/>
    <x v="0"/>
    <n v="20"/>
    <s v="RUS-14"/>
    <s v="a"/>
  </r>
  <r>
    <n v="18"/>
    <x v="0"/>
    <n v="20"/>
    <s v="RUS-06"/>
    <s v="a"/>
  </r>
  <r>
    <n v="17.27"/>
    <x v="0"/>
    <n v="20"/>
    <s v="RUS-13"/>
    <s v="a"/>
  </r>
  <r>
    <n v="17.2"/>
    <x v="0"/>
    <n v="20"/>
    <s v="RUS-08"/>
    <s v="a"/>
  </r>
  <r>
    <n v="15"/>
    <x v="0"/>
    <n v="20"/>
    <s v="RUS-05"/>
    <s v="a"/>
  </r>
  <r>
    <n v="27"/>
    <x v="3"/>
    <n v="27.5"/>
    <s v="SWE-02"/>
    <s v="a"/>
  </r>
  <r>
    <n v="21.2"/>
    <x v="1"/>
    <n v="22.5"/>
    <s v="USA-23"/>
    <s v="a"/>
  </r>
  <r>
    <n v="21.2"/>
    <x v="1"/>
    <n v="22.5"/>
    <s v="USA-24"/>
    <s v="a"/>
  </r>
  <r>
    <n v="21.2"/>
    <x v="1"/>
    <n v="22.5"/>
    <s v="USA-25"/>
    <s v="a"/>
  </r>
  <r>
    <n v="17.91"/>
    <x v="0"/>
    <n v="20"/>
    <s v="USA-26"/>
    <s v="a"/>
  </r>
  <r>
    <n v="24.26"/>
    <x v="5"/>
    <n v="25"/>
    <s v="USA-27"/>
    <s v="a"/>
  </r>
  <r>
    <n v="29"/>
    <x v="2"/>
    <n v="30"/>
    <s v="YUG-18"/>
    <s v="a"/>
  </r>
  <r>
    <n v="27.5"/>
    <x v="2"/>
    <n v="30"/>
    <s v="YUG-17"/>
    <s v="a"/>
  </r>
  <r>
    <n v="27"/>
    <x v="3"/>
    <n v="27.5"/>
    <s v="YUG-02"/>
    <s v="a"/>
  </r>
  <r>
    <n v="25.5"/>
    <x v="3"/>
    <n v="27.5"/>
    <s v="YUG-10"/>
    <s v="a"/>
  </r>
  <r>
    <n v="24.6"/>
    <x v="5"/>
    <n v="25"/>
    <s v="YUG-03"/>
    <s v="a"/>
  </r>
  <r>
    <n v="24.5"/>
    <x v="5"/>
    <n v="25"/>
    <s v="YUG-14"/>
    <s v="a"/>
  </r>
  <r>
    <n v="24.5"/>
    <x v="5"/>
    <n v="25"/>
    <s v="YUG-15"/>
    <s v="a"/>
  </r>
  <r>
    <n v="23.2"/>
    <x v="5"/>
    <n v="25"/>
    <s v="YUG-07"/>
    <s v="a"/>
  </r>
  <r>
    <n v="21.8"/>
    <x v="1"/>
    <n v="22.5"/>
    <s v="YUG-12"/>
    <s v="a"/>
  </r>
  <r>
    <n v="21"/>
    <x v="1"/>
    <n v="22.5"/>
    <s v="YUG-06"/>
    <s v="a"/>
  </r>
  <r>
    <n v="17"/>
    <x v="0"/>
    <n v="20"/>
    <s v="YUG-08"/>
    <s v="a"/>
  </r>
  <r>
    <n v="16"/>
    <x v="0"/>
    <n v="20"/>
    <s v="YUG-04"/>
    <s v="a"/>
  </r>
  <r>
    <n v="19.5"/>
    <x v="0"/>
    <n v="20"/>
    <s v="AUS-27"/>
    <s v="a"/>
  </r>
  <r>
    <n v="18"/>
    <x v="0"/>
    <n v="20"/>
    <s v="BEL-18"/>
    <s v="a"/>
  </r>
  <r>
    <n v="28.5"/>
    <x v="2"/>
    <n v="30"/>
    <s v="CAP-05"/>
    <s v="a"/>
  </r>
  <r>
    <n v="20.6"/>
    <x v="1"/>
    <n v="22.5"/>
    <s v="EGP-21"/>
    <s v="a"/>
  </r>
  <r>
    <n v="16.25"/>
    <x v="0"/>
    <n v="20"/>
    <s v="MAL-04"/>
    <m/>
  </r>
  <r>
    <n v="19.399999999999999"/>
    <x v="0"/>
    <n v="20"/>
    <s v="MAL-05"/>
    <m/>
  </r>
  <r>
    <n v="23.5"/>
    <x v="5"/>
    <n v="25"/>
    <s v="MAL-06"/>
    <m/>
  </r>
  <r>
    <n v="40"/>
    <x v="8"/>
    <s v="39.5+"/>
    <s v="MEX-01"/>
    <m/>
  </r>
  <r>
    <n v="25.5"/>
    <x v="3"/>
    <n v="27.5"/>
    <s v="MEX-03"/>
    <m/>
  </r>
  <r>
    <n v="20.100000000000001"/>
    <x v="1"/>
    <n v="22.5"/>
    <s v="MEX-04"/>
    <m/>
  </r>
  <r>
    <n v="19"/>
    <x v="0"/>
    <n v="20"/>
    <s v="NED-01"/>
    <m/>
  </r>
  <r>
    <n v="19"/>
    <x v="0"/>
    <n v="20"/>
    <s v="NED-02"/>
    <m/>
  </r>
  <r>
    <n v="17.100000000000001"/>
    <x v="0"/>
    <n v="20"/>
    <s v="NED-03"/>
    <m/>
  </r>
  <r>
    <n v="21"/>
    <x v="1"/>
    <n v="22.5"/>
    <s v="NED-04"/>
    <m/>
  </r>
  <r>
    <n v="21"/>
    <x v="1"/>
    <n v="22.5"/>
    <s v="NED-05"/>
    <m/>
  </r>
  <r>
    <n v="15"/>
    <x v="0"/>
    <n v="20"/>
    <s v="NED-06"/>
    <m/>
  </r>
  <r>
    <n v="19"/>
    <x v="0"/>
    <n v="20"/>
    <s v="NED-07"/>
    <m/>
  </r>
  <r>
    <n v="19"/>
    <x v="0"/>
    <n v="20"/>
    <s v="NED-08"/>
    <m/>
  </r>
  <r>
    <n v="19"/>
    <x v="0"/>
    <n v="20"/>
    <s v="NED-09"/>
    <m/>
  </r>
  <r>
    <n v="21.3"/>
    <x v="1"/>
    <n v="22.5"/>
    <s v="NED-10"/>
    <m/>
  </r>
  <r>
    <n v="22"/>
    <x v="1"/>
    <n v="22.5"/>
    <s v="NED-11"/>
    <m/>
  </r>
  <r>
    <n v="31"/>
    <x v="4"/>
    <n v="32.5"/>
    <s v="NEI-02"/>
    <m/>
  </r>
  <r>
    <n v="25"/>
    <x v="3"/>
    <n v="27.5"/>
    <s v="NIG-02"/>
    <m/>
  </r>
  <r>
    <n v="19"/>
    <x v="0"/>
    <n v="20"/>
    <s v="USA-20"/>
    <s v="a"/>
  </r>
  <r>
    <n v="26"/>
    <x v="3"/>
    <n v="27.5"/>
    <s v="BEL-15"/>
    <s v="a"/>
  </r>
  <r>
    <n v="22"/>
    <x v="1"/>
    <n v="22.5"/>
    <s v="BEL-13"/>
    <s v="a"/>
  </r>
  <r>
    <n v="18"/>
    <x v="0"/>
    <n v="20"/>
    <s v="BEL-20"/>
    <s v="a"/>
  </r>
  <r>
    <n v="21"/>
    <x v="1"/>
    <n v="22.5"/>
    <s v="NOR-04"/>
    <m/>
  </r>
  <r>
    <n v="15"/>
    <x v="0"/>
    <n v="20"/>
    <s v="NOR-05"/>
    <m/>
  </r>
  <r>
    <n v="17"/>
    <x v="0"/>
    <n v="20"/>
    <s v="NOR-06"/>
    <m/>
  </r>
  <r>
    <n v="25"/>
    <x v="3"/>
    <n v="27.5"/>
    <s v="NOR-07"/>
    <m/>
  </r>
  <r>
    <n v="25"/>
    <x v="3"/>
    <n v="27.5"/>
    <s v="NOR-08"/>
    <m/>
  </r>
  <r>
    <n v="25"/>
    <x v="3"/>
    <n v="27.5"/>
    <s v="NOR-08"/>
    <m/>
  </r>
  <r>
    <n v="41"/>
    <x v="8"/>
    <s v="39.5+"/>
    <s v="OST-01"/>
    <m/>
  </r>
  <r>
    <n v="17.899999999999999"/>
    <x v="0"/>
    <n v="20"/>
    <s v="RUS-16"/>
    <s v="a"/>
  </r>
  <r>
    <n v="17.27"/>
    <x v="0"/>
    <n v="20"/>
    <s v="RUS-15"/>
    <s v="a"/>
  </r>
  <r>
    <n v="17"/>
    <x v="0"/>
    <n v="20"/>
    <s v="PER-02"/>
    <m/>
  </r>
  <r>
    <n v="33"/>
    <x v="7"/>
    <n v="35"/>
    <s v="PER-03"/>
    <m/>
  </r>
  <r>
    <n v="25.48"/>
    <x v="3"/>
    <n v="27.5"/>
    <s v="PER-04"/>
    <m/>
  </r>
  <r>
    <n v="24.26"/>
    <x v="5"/>
    <n v="25"/>
    <s v="USA-06"/>
    <s v="a"/>
  </r>
  <r>
    <n v="30"/>
    <x v="4"/>
    <n v="32.5"/>
    <s v="ARG-01"/>
    <s v="a"/>
  </r>
  <r>
    <n v="23"/>
    <x v="5"/>
    <n v="25"/>
    <s v="ARG-04"/>
    <s v="a"/>
  </r>
  <r>
    <n v="21.1"/>
    <x v="1"/>
    <n v="22.5"/>
    <s v="ARG-03"/>
    <s v="a"/>
  </r>
  <r>
    <n v="16"/>
    <x v="0"/>
    <n v="20"/>
    <s v="AUS-16"/>
    <s v="a"/>
  </r>
  <r>
    <n v="16"/>
    <x v="0"/>
    <n v="20"/>
    <s v="AUS-17"/>
    <s v="a"/>
  </r>
  <r>
    <n v="16"/>
    <x v="0"/>
    <n v="20"/>
    <s v="AUS-18"/>
    <s v="a"/>
  </r>
  <r>
    <n v="19.5"/>
    <x v="0"/>
    <n v="20"/>
    <s v="AUS-19"/>
    <s v="a"/>
  </r>
  <r>
    <n v="23.5"/>
    <x v="5"/>
    <n v="25"/>
    <s v="AUS-20"/>
    <s v="a"/>
  </r>
  <r>
    <n v="26"/>
    <x v="3"/>
    <n v="27.5"/>
    <s v="OST-13"/>
    <s v="a"/>
  </r>
  <r>
    <n v="28"/>
    <x v="2"/>
    <n v="30"/>
    <s v="OST-14"/>
    <s v="a"/>
  </r>
  <r>
    <n v="22.5"/>
    <x v="5"/>
    <n v="25"/>
    <s v="OST-17"/>
    <s v="a"/>
  </r>
  <r>
    <n v="18.899999999999999"/>
    <x v="0"/>
    <n v="20"/>
    <s v="OST-18"/>
    <s v="a"/>
  </r>
  <r>
    <n v="17"/>
    <x v="0"/>
    <n v="20"/>
    <s v="OST-19"/>
    <s v="a"/>
  </r>
  <r>
    <n v="22"/>
    <x v="1"/>
    <n v="22.5"/>
    <s v="OST-20"/>
    <s v="a"/>
  </r>
  <r>
    <n v="26"/>
    <x v="3"/>
    <n v="27.5"/>
    <s v="BEL-07"/>
    <s v="a"/>
  </r>
  <r>
    <n v="22"/>
    <x v="1"/>
    <n v="22.5"/>
    <s v="BEL-06"/>
    <s v="a"/>
  </r>
  <r>
    <n v="19"/>
    <x v="0"/>
    <n v="20"/>
    <s v="BEL-05"/>
    <s v="a"/>
  </r>
  <r>
    <n v="23"/>
    <x v="5"/>
    <n v="25"/>
    <s v="BRA-03"/>
    <s v="a"/>
  </r>
  <r>
    <n v="21.21"/>
    <x v="1"/>
    <n v="22.5"/>
    <s v="CAN-20"/>
    <s v="a"/>
  </r>
  <r>
    <n v="18.033999999999999"/>
    <x v="0"/>
    <n v="20"/>
    <s v="CAN-21"/>
    <s v="a"/>
  </r>
  <r>
    <n v="18.033999999999999"/>
    <x v="0"/>
    <n v="20"/>
    <s v="CAN-22"/>
    <s v="a"/>
  </r>
  <r>
    <n v="18.033999999999999"/>
    <x v="0"/>
    <n v="20"/>
    <s v="CAN-23"/>
    <s v="a"/>
  </r>
  <r>
    <n v="18.033999999999999"/>
    <x v="0"/>
    <n v="20"/>
    <s v="CAN-24"/>
    <s v="a"/>
  </r>
  <r>
    <n v="18.033999999999999"/>
    <x v="0"/>
    <n v="20"/>
    <s v="CAN-25"/>
    <s v="a"/>
  </r>
  <r>
    <n v="34"/>
    <x v="7"/>
    <n v="35"/>
    <s v="CAP-04"/>
    <s v="a"/>
  </r>
  <r>
    <n v="25.33"/>
    <x v="3"/>
    <n v="27.5"/>
    <s v="NFL-01"/>
    <s v="a"/>
  </r>
  <r>
    <n v="24"/>
    <x v="5"/>
    <n v="25"/>
    <s v="CSL-02"/>
    <s v="a"/>
  </r>
  <r>
    <n v="20.8"/>
    <x v="1"/>
    <n v="22.5"/>
    <s v="CSL-01"/>
    <s v="a"/>
  </r>
  <r>
    <n v="26"/>
    <x v="3"/>
    <n v="27.5"/>
    <s v="EGP-17"/>
    <s v="a"/>
  </r>
  <r>
    <n v="25.24"/>
    <x v="3"/>
    <n v="27.5"/>
    <s v="EGP-11"/>
    <s v="a"/>
  </r>
  <r>
    <n v="23.1"/>
    <x v="5"/>
    <n v="25"/>
    <s v="EGP-16"/>
    <s v="a"/>
  </r>
  <r>
    <n v="23"/>
    <x v="5"/>
    <n v="25"/>
    <s v="EGP-12"/>
    <s v="a"/>
  </r>
  <r>
    <n v="21.6"/>
    <x v="1"/>
    <n v="22.5"/>
    <s v="EGP-10"/>
    <s v="a"/>
  </r>
  <r>
    <n v="21"/>
    <x v="1"/>
    <n v="22.5"/>
    <s v="EGP-13"/>
    <s v="a"/>
  </r>
  <r>
    <n v="20"/>
    <x v="1"/>
    <n v="22.5"/>
    <s v="EGP-15"/>
    <s v="a"/>
  </r>
  <r>
    <n v="19"/>
    <x v="0"/>
    <n v="20"/>
    <s v="EGP-14"/>
    <s v="a"/>
  </r>
  <r>
    <n v="31"/>
    <x v="4"/>
    <n v="32.5"/>
    <s v="FRA-40"/>
    <s v="a"/>
  </r>
  <r>
    <n v="27"/>
    <x v="3"/>
    <n v="27.5"/>
    <s v="FRA-33"/>
    <s v="a"/>
  </r>
  <r>
    <n v="27"/>
    <x v="3"/>
    <n v="27.5"/>
    <s v="FRA-34"/>
    <s v="a"/>
  </r>
  <r>
    <n v="27"/>
    <x v="3"/>
    <n v="27.5"/>
    <s v="FRA-35"/>
    <s v="a"/>
  </r>
  <r>
    <n v="27"/>
    <x v="3"/>
    <n v="27.5"/>
    <s v="FRA-36"/>
    <s v="a"/>
  </r>
  <r>
    <n v="27"/>
    <x v="3"/>
    <n v="27.5"/>
    <s v="FRA-37"/>
    <s v="a"/>
  </r>
  <r>
    <n v="27"/>
    <x v="3"/>
    <n v="27.5"/>
    <s v="FRA-38"/>
    <s v="a"/>
  </r>
  <r>
    <n v="27"/>
    <x v="3"/>
    <n v="27.5"/>
    <s v="FRA-39"/>
    <s v="a"/>
  </r>
  <r>
    <n v="26"/>
    <x v="3"/>
    <n v="27.5"/>
    <s v="FRA-41"/>
    <s v="a"/>
  </r>
  <r>
    <n v="23"/>
    <x v="5"/>
    <n v="25"/>
    <s v="FRA-25"/>
    <s v="a"/>
  </r>
  <r>
    <n v="23"/>
    <x v="5"/>
    <n v="25"/>
    <s v="FRA-26"/>
    <s v="a"/>
  </r>
  <r>
    <n v="23"/>
    <x v="5"/>
    <n v="25"/>
    <s v="FRA-27"/>
    <s v="a"/>
  </r>
  <r>
    <n v="23"/>
    <x v="5"/>
    <n v="25"/>
    <s v="FRA-28"/>
    <s v="a"/>
  </r>
  <r>
    <n v="23"/>
    <x v="5"/>
    <n v="25"/>
    <s v="FRA-29"/>
    <s v="a"/>
  </r>
  <r>
    <n v="23"/>
    <x v="5"/>
    <n v="25"/>
    <s v="FRA-30"/>
    <s v="a"/>
  </r>
  <r>
    <n v="23.5"/>
    <x v="5"/>
    <n v="25"/>
    <s v="GFR-12"/>
    <s v="a"/>
  </r>
  <r>
    <n v="22.81"/>
    <x v="5"/>
    <n v="25"/>
    <s v="GER-30"/>
    <s v="a"/>
  </r>
  <r>
    <n v="21"/>
    <x v="1"/>
    <n v="22.5"/>
    <s v="GDR-12"/>
    <s v="a"/>
  </r>
  <r>
    <n v="21"/>
    <x v="1"/>
    <n v="22.5"/>
    <s v="GER-08"/>
    <s v="a"/>
  </r>
  <r>
    <n v="21"/>
    <x v="1"/>
    <n v="22.5"/>
    <s v="GER-09"/>
    <s v="a"/>
  </r>
  <r>
    <n v="21"/>
    <x v="1"/>
    <n v="22.5"/>
    <s v="GER-13"/>
    <s v="a"/>
  </r>
  <r>
    <n v="21"/>
    <x v="1"/>
    <n v="22.5"/>
    <s v="GER-14"/>
    <s v="a"/>
  </r>
  <r>
    <n v="21"/>
    <x v="1"/>
    <n v="22.5"/>
    <s v="GER-23"/>
    <s v="a"/>
  </r>
  <r>
    <n v="20"/>
    <x v="1"/>
    <n v="22.5"/>
    <s v="GER-02"/>
    <s v="a"/>
  </r>
  <r>
    <n v="20"/>
    <x v="1"/>
    <n v="22.5"/>
    <s v="GER-03"/>
    <s v="a"/>
  </r>
  <r>
    <n v="20"/>
    <x v="1"/>
    <n v="22.5"/>
    <s v="GFR-06"/>
    <s v="a"/>
  </r>
  <r>
    <n v="20"/>
    <x v="1"/>
    <n v="22.5"/>
    <s v="GFR-08"/>
    <s v="a"/>
  </r>
  <r>
    <n v="20"/>
    <x v="1"/>
    <n v="22.5"/>
    <s v="GFR-09"/>
    <s v="a"/>
  </r>
  <r>
    <n v="20"/>
    <x v="1"/>
    <n v="22.5"/>
    <s v="GFR-10"/>
    <s v="a"/>
  </r>
  <r>
    <n v="18"/>
    <x v="0"/>
    <n v="20"/>
    <s v="GER-12"/>
    <s v="a"/>
  </r>
  <r>
    <n v="18"/>
    <x v="0"/>
    <n v="20"/>
    <s v="GER-18"/>
    <s v="a"/>
  </r>
  <r>
    <n v="38"/>
    <x v="6"/>
    <n v="39.5"/>
    <s v="PHI-01"/>
    <m/>
  </r>
  <r>
    <n v="17.5"/>
    <x v="0"/>
    <n v="20"/>
    <s v="GPR-01"/>
    <s v="a"/>
  </r>
  <r>
    <n v="19.2"/>
    <x v="0"/>
    <n v="20"/>
    <s v="POR-02"/>
    <m/>
  </r>
  <r>
    <n v="17"/>
    <x v="0"/>
    <n v="20"/>
    <s v="GDR-01"/>
    <s v="a"/>
  </r>
  <r>
    <n v="17"/>
    <x v="0"/>
    <n v="20"/>
    <s v="GER-16"/>
    <s v="a"/>
  </r>
  <r>
    <n v="19.2"/>
    <x v="0"/>
    <n v="20"/>
    <s v="POR-03"/>
    <m/>
  </r>
  <r>
    <n v="20.2"/>
    <x v="1"/>
    <n v="22.5"/>
    <s v="POR-04"/>
    <m/>
  </r>
  <r>
    <n v="26.5"/>
    <x v="3"/>
    <n v="27.5"/>
    <s v="POR-05"/>
    <m/>
  </r>
  <r>
    <n v="30.5"/>
    <x v="4"/>
    <n v="32.5"/>
    <s v="IND-14"/>
    <s v="a"/>
  </r>
  <r>
    <n v="17.399999999999999"/>
    <x v="0"/>
    <n v="20"/>
    <s v="IND-15"/>
    <s v="a"/>
  </r>
  <r>
    <n v="26.5"/>
    <x v="3"/>
    <n v="27.5"/>
    <s v="IRQ-03"/>
    <s v="a"/>
  </r>
  <r>
    <n v="19.5"/>
    <x v="0"/>
    <n v="20"/>
    <s v="IRQ-02"/>
    <s v="a"/>
  </r>
  <r>
    <n v="23.6"/>
    <x v="5"/>
    <n v="25"/>
    <s v="IRE-17"/>
    <s v="a"/>
  </r>
  <r>
    <n v="20.9"/>
    <x v="1"/>
    <n v="22.5"/>
    <s v="IRE-16"/>
    <s v="a"/>
  </r>
  <r>
    <n v="27"/>
    <x v="3"/>
    <n v="27.5"/>
    <s v="ISR-01"/>
    <s v="a"/>
  </r>
  <r>
    <n v="29"/>
    <x v="2"/>
    <n v="30"/>
    <s v="ITL-07"/>
    <s v="a"/>
  </r>
  <r>
    <n v="26.5"/>
    <x v="3"/>
    <n v="27.5"/>
    <s v="ITA-04"/>
    <s v="a"/>
  </r>
  <r>
    <n v="25"/>
    <x v="3"/>
    <n v="27.5"/>
    <s v="ITA-01"/>
    <s v="a"/>
  </r>
  <r>
    <n v="19.5"/>
    <x v="0"/>
    <n v="20"/>
    <s v="ITL-06"/>
    <s v="a"/>
  </r>
  <r>
    <n v="24"/>
    <x v="5"/>
    <n v="25"/>
    <s v="LUX-03"/>
    <s v="a"/>
  </r>
  <r>
    <n v="21"/>
    <x v="1"/>
    <n v="22.5"/>
    <s v="LUX-02"/>
    <s v="a"/>
  </r>
  <r>
    <n v="21.5"/>
    <x v="1"/>
    <n v="22.5"/>
    <s v="MAL-03"/>
    <s v="a"/>
  </r>
  <r>
    <n v="27"/>
    <x v="3"/>
    <n v="27.5"/>
    <s v="NOR-03"/>
    <s v="a"/>
  </r>
  <r>
    <n v="21"/>
    <x v="1"/>
    <n v="22.5"/>
    <s v="NOR-01"/>
    <s v="a"/>
  </r>
  <r>
    <n v="21"/>
    <x v="1"/>
    <n v="22.5"/>
    <s v="NOR-02"/>
    <s v="a"/>
  </r>
  <r>
    <n v="23"/>
    <x v="5"/>
    <n v="25"/>
    <s v="POL-01"/>
    <s v="a"/>
  </r>
  <r>
    <n v="19.7"/>
    <x v="0"/>
    <n v="20"/>
    <s v="RUE-14"/>
    <s v="a"/>
  </r>
  <r>
    <n v="19.350000000000001"/>
    <x v="0"/>
    <n v="20"/>
    <s v="SAU-12"/>
    <s v="a"/>
  </r>
  <r>
    <n v="16.3"/>
    <x v="0"/>
    <n v="20"/>
    <s v="SAU-11"/>
    <s v="a"/>
  </r>
  <r>
    <n v="25.17"/>
    <x v="3"/>
    <n v="27.5"/>
    <s v="SPA-10"/>
    <s v="a"/>
  </r>
  <r>
    <n v="22.4"/>
    <x v="1"/>
    <n v="22.5"/>
    <s v="SRL-01"/>
    <s v="a"/>
  </r>
  <r>
    <n v="21.2"/>
    <x v="1"/>
    <n v="22.5"/>
    <s v="SRL-02"/>
    <s v="a"/>
  </r>
  <r>
    <n v="18.2"/>
    <x v="0"/>
    <n v="20"/>
    <s v="SWI-08"/>
    <s v="a"/>
  </r>
  <r>
    <n v="26.5"/>
    <x v="3"/>
    <n v="27.5"/>
    <s v="SRY-01"/>
    <s v="a"/>
  </r>
  <r>
    <n v="27"/>
    <x v="3"/>
    <n v="27.5"/>
    <s v="TUN-03"/>
    <s v="a"/>
  </r>
  <r>
    <n v="19"/>
    <x v="0"/>
    <n v="20"/>
    <s v="USA-01"/>
    <s v="a"/>
  </r>
  <r>
    <n v="17.899999999999999"/>
    <x v="0"/>
    <n v="20"/>
    <s v="USA-05"/>
    <s v="a"/>
  </r>
  <r>
    <n v="22"/>
    <x v="1"/>
    <n v="22.5"/>
    <s v="PER-01"/>
    <s v="a"/>
  </r>
  <r>
    <n v="30.8"/>
    <x v="4"/>
    <n v="32.5"/>
    <s v="AUS-07"/>
    <s v="a"/>
  </r>
  <r>
    <n v="30.8"/>
    <x v="4"/>
    <n v="32.5"/>
    <s v="AUS-08"/>
    <s v="a"/>
  </r>
  <r>
    <n v="30.8"/>
    <x v="4"/>
    <n v="32.5"/>
    <s v="AUS-09"/>
    <s v="a"/>
  </r>
  <r>
    <n v="22.5"/>
    <x v="5"/>
    <n v="25"/>
    <s v="OST-02"/>
    <s v="a"/>
  </r>
  <r>
    <n v="19"/>
    <x v="0"/>
    <n v="20"/>
    <s v="OST-08"/>
    <s v="a"/>
  </r>
  <r>
    <n v="30"/>
    <x v="4"/>
    <n v="32.5"/>
    <s v="BRA-01"/>
    <s v="a"/>
  </r>
  <r>
    <n v="24.98"/>
    <x v="3"/>
    <n v="27.5"/>
    <s v="BUL-01"/>
    <s v="a"/>
  </r>
  <r>
    <n v="25.4"/>
    <x v="3"/>
    <n v="27.5"/>
    <s v="CAN-01"/>
    <s v="a"/>
  </r>
  <r>
    <n v="25.4"/>
    <x v="3"/>
    <n v="27.5"/>
    <s v="CAN-02"/>
    <s v="a"/>
  </r>
  <r>
    <n v="25.5"/>
    <x v="3"/>
    <n v="27.5"/>
    <s v="CAN-03"/>
    <s v="a"/>
  </r>
  <r>
    <n v="19.05"/>
    <x v="0"/>
    <n v="20"/>
    <s v="CAN-05"/>
    <s v="a"/>
  </r>
  <r>
    <n v="19.05"/>
    <x v="0"/>
    <n v="20"/>
    <s v="CAN-06"/>
    <s v="a"/>
  </r>
  <r>
    <n v="19.05"/>
    <x v="0"/>
    <n v="20"/>
    <s v="CAN-07"/>
    <s v="a"/>
  </r>
  <r>
    <n v="19.05"/>
    <x v="0"/>
    <n v="20"/>
    <s v="CAN-08"/>
    <s v="a"/>
  </r>
  <r>
    <n v="19.100000000000001"/>
    <x v="0"/>
    <n v="20"/>
    <s v="CAN-09"/>
    <s v="a"/>
  </r>
  <r>
    <n v="15.5"/>
    <x v="0"/>
    <n v="20"/>
    <s v="CAN-10"/>
    <s v="a"/>
  </r>
  <r>
    <n v="15.494"/>
    <x v="0"/>
    <n v="20"/>
    <s v="CAN-11"/>
    <s v="a"/>
  </r>
  <r>
    <n v="18.033999999999999"/>
    <x v="0"/>
    <n v="20"/>
    <s v="CAN-12"/>
    <s v="a"/>
  </r>
  <r>
    <n v="25.53"/>
    <x v="3"/>
    <n v="27.5"/>
    <s v="CAP-02"/>
    <s v="a"/>
  </r>
  <r>
    <n v="28.5"/>
    <x v="2"/>
    <n v="30"/>
    <s v="CAP-03"/>
    <s v="a"/>
  </r>
  <r>
    <n v="30"/>
    <x v="4"/>
    <n v="32.5"/>
    <s v="FIN-01"/>
    <s v="a"/>
  </r>
  <r>
    <n v="37"/>
    <x v="9"/>
    <n v="37.5"/>
    <s v="FRA-19"/>
    <s v="a"/>
  </r>
  <r>
    <n v="31"/>
    <x v="4"/>
    <n v="32.5"/>
    <s v="FRA-20"/>
    <s v="a"/>
  </r>
  <r>
    <n v="27"/>
    <x v="3"/>
    <n v="27.5"/>
    <s v="FRA-17"/>
    <s v="a"/>
  </r>
  <r>
    <n v="27"/>
    <x v="3"/>
    <n v="27.5"/>
    <s v="FRA-32"/>
    <s v="a"/>
  </r>
  <r>
    <n v="18.2"/>
    <x v="0"/>
    <n v="20"/>
    <s v="FRA-11"/>
    <s v="a"/>
  </r>
  <r>
    <n v="24"/>
    <x v="5"/>
    <n v="25"/>
    <s v="GER-10"/>
    <s v="a"/>
  </r>
  <r>
    <n v="21.5"/>
    <x v="1"/>
    <n v="22.5"/>
    <s v="GBA-01"/>
    <s v="a"/>
  </r>
  <r>
    <n v="30"/>
    <x v="4"/>
    <n v="32.5"/>
    <s v="POR-06"/>
    <m/>
  </r>
  <r>
    <n v="28"/>
    <x v="2"/>
    <n v="30"/>
    <s v="RHS-02"/>
    <m/>
  </r>
  <r>
    <n v="19.3"/>
    <x v="0"/>
    <n v="20"/>
    <s v="RHS-03"/>
    <m/>
  </r>
  <r>
    <n v="21.05"/>
    <x v="1"/>
    <n v="22.5"/>
    <s v="IND-16"/>
    <s v="a"/>
  </r>
  <r>
    <n v="21.05"/>
    <x v="1"/>
    <n v="22.5"/>
    <s v="IND-17"/>
    <s v="a"/>
  </r>
  <r>
    <n v="19.5"/>
    <x v="0"/>
    <n v="20"/>
    <s v="IRQ-01"/>
    <s v="a"/>
  </r>
  <r>
    <n v="20.3"/>
    <x v="1"/>
    <n v="22.5"/>
    <s v="IRE-05"/>
    <s v="a"/>
  </r>
  <r>
    <n v="30.8"/>
    <x v="4"/>
    <n v="32.5"/>
    <s v="JER-03"/>
    <s v="a"/>
  </r>
  <r>
    <n v="25.24"/>
    <x v="3"/>
    <n v="27.5"/>
    <s v="LUX-01"/>
    <s v="a"/>
  </r>
  <r>
    <n v="23.5"/>
    <x v="5"/>
    <n v="25"/>
    <s v="MAL-02"/>
    <s v="a"/>
  </r>
  <r>
    <n v="21.5"/>
    <x v="1"/>
    <n v="22.5"/>
    <s v="SS-02"/>
    <s v="a"/>
  </r>
  <r>
    <n v="19.5"/>
    <x v="0"/>
    <n v="20"/>
    <s v="MAL-01"/>
    <s v="a"/>
  </r>
  <r>
    <n v="31"/>
    <x v="4"/>
    <n v="32.5"/>
    <s v="NZ-01"/>
    <s v="a"/>
  </r>
  <r>
    <n v="31"/>
    <x v="4"/>
    <n v="32.5"/>
    <s v="NZ-02"/>
    <s v="a"/>
  </r>
  <r>
    <n v="28.58"/>
    <x v="2"/>
    <n v="30"/>
    <s v="NZ-06"/>
    <s v="a"/>
  </r>
  <r>
    <n v="16.3"/>
    <x v="0"/>
    <n v="20"/>
    <s v="NZ-05"/>
    <s v="a"/>
  </r>
  <r>
    <n v="27"/>
    <x v="3"/>
    <n v="27.5"/>
    <s v="OTT-01"/>
    <s v="a"/>
  </r>
  <r>
    <n v="30"/>
    <x v="4"/>
    <n v="32.5"/>
    <s v="POR-01"/>
    <s v="a"/>
  </r>
  <r>
    <n v="39"/>
    <x v="6"/>
    <n v="39.5"/>
    <s v="RUE-10"/>
    <s v="a"/>
  </r>
  <r>
    <n v="32.700000000000003"/>
    <x v="7"/>
    <n v="35"/>
    <s v="RUE-11"/>
    <s v="a"/>
  </r>
  <r>
    <n v="28.36"/>
    <x v="2"/>
    <n v="30"/>
    <s v="RUE-09"/>
    <s v="a"/>
  </r>
  <r>
    <n v="24"/>
    <x v="5"/>
    <n v="25"/>
    <s v="RUE-03"/>
    <s v="a"/>
  </r>
  <r>
    <n v="21.6"/>
    <x v="1"/>
    <n v="22.5"/>
    <s v="RUE-04"/>
    <s v="a"/>
  </r>
  <r>
    <n v="21.6"/>
    <x v="1"/>
    <n v="22.5"/>
    <s v="RUE-05"/>
    <s v="a"/>
  </r>
  <r>
    <n v="20"/>
    <x v="1"/>
    <n v="22.5"/>
    <s v="RUE-01"/>
    <s v="a"/>
  </r>
  <r>
    <n v="25.91"/>
    <x v="3"/>
    <n v="27.5"/>
    <s v="SH-02"/>
    <s v="a"/>
  </r>
  <r>
    <n v="30"/>
    <x v="4"/>
    <n v="32.5"/>
    <s v="TUN-02"/>
    <s v="a"/>
  </r>
  <r>
    <n v="25"/>
    <x v="3"/>
    <n v="27.5"/>
    <s v="IND-18"/>
    <s v="a"/>
  </r>
  <r>
    <n v="25"/>
    <x v="3"/>
    <n v="27.5"/>
    <s v="IND-19"/>
    <s v="a"/>
  </r>
  <r>
    <n v="25.3"/>
    <x v="3"/>
    <n v="27.5"/>
    <s v="IND-20"/>
    <s v="a"/>
  </r>
  <r>
    <n v="19.7"/>
    <x v="0"/>
    <n v="20"/>
    <s v="IND-21"/>
    <s v="a"/>
  </r>
  <r>
    <n v="20.5"/>
    <x v="1"/>
    <n v="22.5"/>
    <s v="IND-22"/>
    <s v="a"/>
  </r>
  <r>
    <n v="20.5"/>
    <x v="1"/>
    <n v="22.5"/>
    <s v="IND-23"/>
    <s v="a"/>
  </r>
  <r>
    <n v="21.1"/>
    <x v="1"/>
    <n v="22.5"/>
    <s v="IND-24"/>
    <s v="a"/>
  </r>
  <r>
    <n v="25.3"/>
    <x v="3"/>
    <n v="27.5"/>
    <s v="IND-25"/>
    <s v="a"/>
  </r>
  <r>
    <n v="25.3"/>
    <x v="3"/>
    <n v="27.5"/>
    <s v="IND-26"/>
    <s v="a"/>
  </r>
  <r>
    <n v="22"/>
    <x v="1"/>
    <n v="22.5"/>
    <s v="IND-27"/>
    <s v="a"/>
  </r>
  <r>
    <n v="19.399999999999999"/>
    <x v="0"/>
    <n v="20"/>
    <s v="IND-28"/>
    <s v="a"/>
  </r>
  <r>
    <n v="19"/>
    <x v="0"/>
    <n v="20"/>
    <s v="IND-29"/>
    <s v="a"/>
  </r>
  <r>
    <n v="19"/>
    <x v="0"/>
    <n v="20"/>
    <s v="IND-30"/>
    <s v="a"/>
  </r>
  <r>
    <n v="24"/>
    <x v="5"/>
    <n v="25"/>
    <s v="IND-31"/>
    <s v="a"/>
  </r>
  <r>
    <n v="30.79"/>
    <x v="4"/>
    <n v="32.5"/>
    <s v="IND-32"/>
    <s v="a"/>
  </r>
  <r>
    <n v="30.6"/>
    <x v="4"/>
    <n v="32.5"/>
    <s v="IND-33"/>
    <s v="a"/>
  </r>
  <r>
    <n v="42"/>
    <x v="8"/>
    <s v="39.5+"/>
    <s v="RUE-12"/>
    <m/>
  </r>
  <r>
    <n v="21.9"/>
    <x v="1"/>
    <n v="22.5"/>
    <s v="RUR-04"/>
    <m/>
  </r>
  <r>
    <n v="25"/>
    <x v="3"/>
    <n v="27.5"/>
    <s v="RUR-05"/>
    <m/>
  </r>
  <r>
    <n v="17.2"/>
    <x v="0"/>
    <n v="20"/>
    <s v="OST-03"/>
    <s v="a"/>
  </r>
  <r>
    <n v="19"/>
    <x v="0"/>
    <n v="20"/>
    <s v="OST-04"/>
    <s v="a"/>
  </r>
  <r>
    <n v="21"/>
    <x v="1"/>
    <n v="22.5"/>
    <s v="OST-05"/>
    <s v="a"/>
  </r>
  <r>
    <n v="21"/>
    <x v="1"/>
    <n v="22.5"/>
    <s v="OST-06"/>
    <s v="a"/>
  </r>
  <r>
    <n v="23"/>
    <x v="5"/>
    <n v="25"/>
    <s v="OST-07"/>
    <s v="a"/>
  </r>
  <r>
    <n v="27.5"/>
    <x v="2"/>
    <n v="30"/>
    <s v="HK-01"/>
    <s v="a"/>
  </r>
  <r>
    <n v="23.5"/>
    <x v="5"/>
    <n v="25"/>
    <s v="HK-05"/>
    <s v="a"/>
  </r>
  <r>
    <n v="16.5"/>
    <x v="0"/>
    <n v="20"/>
    <s v="HK-04"/>
    <s v="a"/>
  </r>
  <r>
    <n v="30"/>
    <x v="4"/>
    <n v="32.5"/>
    <s v="EGP-04"/>
    <s v="a"/>
  </r>
  <r>
    <n v="30"/>
    <x v="4"/>
    <n v="32.5"/>
    <s v="EGP-05"/>
    <s v="a"/>
  </r>
  <r>
    <n v="21"/>
    <x v="1"/>
    <n v="22.5"/>
    <s v="EGP-06"/>
    <s v="a"/>
  </r>
  <r>
    <n v="20"/>
    <x v="1"/>
    <n v="22.5"/>
    <s v="EGP-01"/>
    <s v="a"/>
  </r>
  <r>
    <n v="14.7"/>
    <x v="0"/>
    <n v="20"/>
    <s v="EGP-02"/>
    <s v="a"/>
  </r>
  <r>
    <n v="27"/>
    <x v="3"/>
    <n v="27.5"/>
    <s v="FRA-16"/>
    <s v="a"/>
  </r>
  <r>
    <n v="38.130000000000003"/>
    <x v="6"/>
    <n v="39.5"/>
    <s v="GPR-03"/>
    <s v="a"/>
  </r>
  <r>
    <n v="38"/>
    <x v="6"/>
    <n v="39.5"/>
    <s v="GBV-01"/>
    <s v="a"/>
  </r>
  <r>
    <n v="19.2"/>
    <x v="0"/>
    <n v="20"/>
    <s v="GER-20"/>
    <s v="a"/>
  </r>
  <r>
    <n v="18.03"/>
    <x v="0"/>
    <n v="20"/>
    <s v="GER-05"/>
    <s v="a"/>
  </r>
  <r>
    <n v="18"/>
    <x v="0"/>
    <n v="20"/>
    <s v="GER-06"/>
    <s v="a"/>
  </r>
  <r>
    <n v="18"/>
    <x v="0"/>
    <n v="20"/>
    <s v="GER-07"/>
    <s v="a"/>
  </r>
  <r>
    <n v="17.5"/>
    <x v="0"/>
    <n v="20"/>
    <s v="GER-01"/>
    <s v="a"/>
  </r>
  <r>
    <n v="17"/>
    <x v="0"/>
    <n v="20"/>
    <s v="GER-17"/>
    <s v="a"/>
  </r>
  <r>
    <n v="17.5"/>
    <x v="0"/>
    <n v="20"/>
    <s v="RUR-06"/>
    <m/>
  </r>
  <r>
    <n v="24.2"/>
    <x v="5"/>
    <n v="25"/>
    <s v="SAR-02"/>
    <m/>
  </r>
  <r>
    <n v="16.3"/>
    <x v="0"/>
    <n v="20"/>
    <s v="SAU-13"/>
    <m/>
  </r>
  <r>
    <n v="30.5"/>
    <x v="4"/>
    <n v="32.5"/>
    <s v="IND-34"/>
    <s v="a"/>
  </r>
  <r>
    <n v="30.5"/>
    <x v="4"/>
    <n v="32.5"/>
    <s v="IND-35"/>
    <s v="a"/>
  </r>
  <r>
    <n v="30.5"/>
    <x v="4"/>
    <n v="32.5"/>
    <s v="IND-36"/>
    <s v="a"/>
  </r>
  <r>
    <n v="19.399999999999999"/>
    <x v="0"/>
    <n v="20"/>
    <s v="IND-37"/>
    <s v="a"/>
  </r>
  <r>
    <n v="25"/>
    <x v="3"/>
    <n v="27.5"/>
    <s v="IND-38"/>
    <s v="a"/>
  </r>
  <r>
    <n v="20"/>
    <x v="1"/>
    <n v="22.5"/>
    <s v="IND-39"/>
    <s v="a"/>
  </r>
  <r>
    <n v="23"/>
    <x v="5"/>
    <n v="25"/>
    <s v="IND-40"/>
    <s v="a"/>
  </r>
  <r>
    <n v="25"/>
    <x v="3"/>
    <n v="27.5"/>
    <s v="IND-41"/>
    <s v="a"/>
  </r>
  <r>
    <n v="15.4"/>
    <x v="0"/>
    <n v="20"/>
    <s v="IND-42"/>
    <s v="a"/>
  </r>
  <r>
    <n v="17.399999999999999"/>
    <x v="0"/>
    <n v="20"/>
    <s v="IND-43"/>
    <s v="a"/>
  </r>
  <r>
    <n v="17.5"/>
    <x v="0"/>
    <n v="20"/>
    <s v="IND-44"/>
    <s v="a"/>
  </r>
  <r>
    <n v="17.399999999999999"/>
    <x v="0"/>
    <n v="20"/>
    <s v="IND-45"/>
    <s v="a"/>
  </r>
  <r>
    <n v="34"/>
    <x v="7"/>
    <n v="35"/>
    <s v="IRE-03"/>
    <s v="a"/>
  </r>
  <r>
    <n v="27.6"/>
    <x v="2"/>
    <n v="30"/>
    <s v="IRE-02"/>
    <s v="a"/>
  </r>
  <r>
    <n v="30.9"/>
    <x v="4"/>
    <n v="32.5"/>
    <s v="JAM-01"/>
    <s v="a"/>
  </r>
  <r>
    <n v="22.5"/>
    <x v="5"/>
    <n v="25"/>
    <s v="SS-01"/>
    <s v="a"/>
  </r>
  <r>
    <n v="26.5"/>
    <x v="3"/>
    <n v="27.5"/>
    <s v="MAU-01"/>
    <s v="a"/>
  </r>
  <r>
    <n v="31"/>
    <x v="4"/>
    <n v="32.5"/>
    <s v="NZ-04"/>
    <s v="a"/>
  </r>
  <r>
    <n v="37"/>
    <x v="9"/>
    <n v="37.5"/>
    <s v="OTT-18"/>
    <s v="a"/>
  </r>
  <r>
    <n v="32"/>
    <x v="4"/>
    <n v="32.5"/>
    <s v="OTT-10"/>
    <s v="a"/>
  </r>
  <r>
    <n v="24"/>
    <x v="5"/>
    <n v="25"/>
    <s v="OTT-17"/>
    <s v="a"/>
  </r>
  <r>
    <n v="22"/>
    <x v="1"/>
    <n v="22.5"/>
    <s v="OTT-02"/>
    <s v="a"/>
  </r>
  <r>
    <n v="21"/>
    <x v="1"/>
    <n v="22.5"/>
    <s v="OTT-13"/>
    <s v="a"/>
  </r>
  <r>
    <n v="18.899999999999999"/>
    <x v="0"/>
    <n v="20"/>
    <s v="OTT-06"/>
    <s v="a"/>
  </r>
  <r>
    <n v="18.899999999999999"/>
    <x v="0"/>
    <n v="20"/>
    <s v="OTT-07"/>
    <s v="a"/>
  </r>
  <r>
    <n v="18.600000000000001"/>
    <x v="0"/>
    <n v="20"/>
    <s v="OTT-09"/>
    <s v="a"/>
  </r>
  <r>
    <n v="16.149999999999999"/>
    <x v="0"/>
    <n v="20"/>
    <s v="OTT-03"/>
    <s v="a"/>
  </r>
  <r>
    <n v="16.149999999999999"/>
    <x v="0"/>
    <n v="20"/>
    <s v="OTT-04"/>
    <s v="a"/>
  </r>
  <r>
    <n v="16.149999999999999"/>
    <x v="0"/>
    <n v="20"/>
    <s v="OTT-05"/>
    <s v="a"/>
  </r>
  <r>
    <n v="29"/>
    <x v="2"/>
    <n v="30"/>
    <s v="RUE-06"/>
    <s v="a"/>
  </r>
  <r>
    <n v="29"/>
    <x v="2"/>
    <n v="30"/>
    <s v="RUE-07"/>
    <s v="a"/>
  </r>
  <r>
    <n v="24.5"/>
    <x v="5"/>
    <n v="25"/>
    <s v="RUE-08"/>
    <s v="a"/>
  </r>
  <r>
    <n v="25"/>
    <x v="3"/>
    <n v="27.5"/>
    <s v="TUN-01"/>
    <s v="a"/>
  </r>
  <r>
    <n v="31"/>
    <x v="4"/>
    <n v="32.5"/>
    <s v="SAU-14"/>
    <m/>
  </r>
  <r>
    <n v="16.3"/>
    <x v="0"/>
    <n v="20"/>
    <s v="SAU-15"/>
    <m/>
  </r>
  <r>
    <n v="19.350000000000001"/>
    <x v="0"/>
    <n v="20"/>
    <s v="SAU-16"/>
    <m/>
  </r>
  <r>
    <n v="23"/>
    <x v="5"/>
    <n v="25"/>
    <s v="OST-26"/>
    <s v="a"/>
  </r>
  <r>
    <n v="23"/>
    <x v="5"/>
    <n v="25"/>
    <s v="HUN-20"/>
    <s v="a"/>
  </r>
  <r>
    <n v="19.41"/>
    <x v="0"/>
    <n v="20"/>
    <s v="SING-01"/>
    <m/>
  </r>
  <r>
    <n v="21.5"/>
    <x v="1"/>
    <n v="22.5"/>
    <s v="SS-03"/>
    <m/>
  </r>
  <r>
    <n v="17.149999999999999"/>
    <x v="0"/>
    <n v="20"/>
    <s v="SWI-10"/>
    <m/>
  </r>
  <r>
    <n v="17.149999999999999"/>
    <x v="0"/>
    <n v="20"/>
    <s v="SWI-11"/>
    <m/>
  </r>
  <r>
    <n v="19.149999999999999"/>
    <x v="0"/>
    <n v="20"/>
    <s v="SWI-12"/>
    <m/>
  </r>
  <r>
    <n v="19.149999999999999"/>
    <x v="0"/>
    <n v="20"/>
    <s v="SWI-14"/>
    <m/>
  </r>
  <r>
    <n v="19.149999999999999"/>
    <x v="0"/>
    <n v="20"/>
    <s v="SWI-15"/>
    <m/>
  </r>
  <r>
    <n v="19.149999999999999"/>
    <x v="0"/>
    <n v="20"/>
    <s v="SWI-24"/>
    <m/>
  </r>
  <r>
    <n v="27.65"/>
    <x v="2"/>
    <n v="30"/>
    <s v="TNZ-01"/>
    <m/>
  </r>
  <r>
    <n v="16"/>
    <x v="0"/>
    <n v="20"/>
    <s v="UK-01"/>
    <m/>
  </r>
  <r>
    <n v="15"/>
    <x v="0"/>
    <n v="20"/>
    <s v="UK-02"/>
    <m/>
  </r>
  <r>
    <n v="18"/>
    <x v="0"/>
    <n v="20"/>
    <s v="UK-03"/>
    <m/>
  </r>
  <r>
    <n v="23.5"/>
    <x v="5"/>
    <n v="25"/>
    <s v="UK-04"/>
    <m/>
  </r>
  <r>
    <n v="22"/>
    <x v="1"/>
    <n v="22.5"/>
    <s v="UK-05"/>
    <m/>
  </r>
  <r>
    <n v="22"/>
    <x v="1"/>
    <n v="22.5"/>
    <s v="UK-06"/>
    <m/>
  </r>
  <r>
    <n v="22"/>
    <x v="1"/>
    <n v="22.5"/>
    <s v="UK-07"/>
    <m/>
  </r>
  <r>
    <n v="20"/>
    <x v="1"/>
    <n v="22.5"/>
    <s v="UK-08"/>
    <m/>
  </r>
  <r>
    <n v="20"/>
    <x v="1"/>
    <n v="22.5"/>
    <s v="UK-09"/>
    <m/>
  </r>
  <r>
    <n v="18"/>
    <x v="0"/>
    <n v="20"/>
    <s v="SER-01"/>
    <s v="a"/>
  </r>
  <r>
    <n v="21.2"/>
    <x v="1"/>
    <n v="22.5"/>
    <s v="USA-30"/>
    <s v="a"/>
  </r>
  <r>
    <n v="17.899999999999999"/>
    <x v="0"/>
    <n v="20"/>
    <s v="USA-31"/>
    <s v="a"/>
  </r>
  <r>
    <n v="20"/>
    <x v="1"/>
    <n v="22.5"/>
    <s v="UK-10"/>
    <m/>
  </r>
  <r>
    <n v="25.1"/>
    <x v="3"/>
    <n v="27.5"/>
    <s v="BUL-08"/>
    <s v="a"/>
  </r>
  <r>
    <n v="23"/>
    <x v="5"/>
    <n v="25"/>
    <s v="BUL-07"/>
    <s v="a"/>
  </r>
  <r>
    <n v="22"/>
    <x v="1"/>
    <n v="22.5"/>
    <s v="BUL-04"/>
    <s v="a"/>
  </r>
  <r>
    <n v="21.2"/>
    <x v="1"/>
    <n v="22.5"/>
    <s v="BUL-06"/>
    <s v="a"/>
  </r>
  <r>
    <n v="18.100000000000001"/>
    <x v="0"/>
    <n v="20"/>
    <s v="BUL-03"/>
    <s v="a"/>
  </r>
  <r>
    <n v="17.2"/>
    <x v="0"/>
    <n v="20"/>
    <s v="BUL-05"/>
    <s v="a"/>
  </r>
  <r>
    <n v="15.2"/>
    <x v="0"/>
    <n v="20"/>
    <s v="BUL-02"/>
    <s v="a"/>
  </r>
  <r>
    <n v="25"/>
    <x v="3"/>
    <n v="27.5"/>
    <s v="CSL-05"/>
    <s v="a"/>
  </r>
  <r>
    <n v="22"/>
    <x v="1"/>
    <n v="22.5"/>
    <s v="CSL-06"/>
    <s v="a"/>
  </r>
  <r>
    <n v="20"/>
    <x v="1"/>
    <n v="22.5"/>
    <s v="CSL-04"/>
    <s v="a"/>
  </r>
  <r>
    <n v="19"/>
    <x v="0"/>
    <n v="20"/>
    <s v="HUN-18"/>
    <s v="a"/>
  </r>
  <r>
    <n v="18.5"/>
    <x v="0"/>
    <n v="20"/>
    <s v="HUN-15"/>
    <s v="a"/>
  </r>
  <r>
    <n v="16.3"/>
    <x v="0"/>
    <n v="20"/>
    <s v="HUN-17"/>
    <s v="a"/>
  </r>
  <r>
    <n v="16"/>
    <x v="0"/>
    <n v="20"/>
    <s v="UK-100"/>
    <m/>
  </r>
  <r>
    <n v="16"/>
    <x v="0"/>
    <n v="20"/>
    <s v="UK-101"/>
    <m/>
  </r>
  <r>
    <n v="16"/>
    <x v="0"/>
    <n v="20"/>
    <s v="UK-102"/>
    <m/>
  </r>
  <r>
    <n v="16"/>
    <x v="0"/>
    <n v="20"/>
    <s v="UK-103"/>
    <m/>
  </r>
  <r>
    <n v="16"/>
    <x v="0"/>
    <n v="20"/>
    <s v="UK-104"/>
    <m/>
  </r>
  <r>
    <n v="21.8"/>
    <x v="1"/>
    <n v="22.5"/>
    <s v="UK-105"/>
    <m/>
  </r>
  <r>
    <n v="21.8"/>
    <x v="1"/>
    <n v="22.5"/>
    <s v="UK-106"/>
    <m/>
  </r>
  <r>
    <n v="16"/>
    <x v="0"/>
    <n v="20"/>
    <s v="UK-107"/>
    <m/>
  </r>
  <r>
    <n v="19"/>
    <x v="0"/>
    <n v="20"/>
    <s v="UK-108"/>
    <m/>
  </r>
  <r>
    <n v="19"/>
    <x v="0"/>
    <n v="20"/>
    <s v="UK-109"/>
    <m/>
  </r>
  <r>
    <n v="27"/>
    <x v="3"/>
    <n v="27.5"/>
    <s v="POL-09"/>
    <s v="a"/>
  </r>
  <r>
    <n v="27"/>
    <x v="3"/>
    <n v="27.5"/>
    <s v="POL-10"/>
    <s v="a"/>
  </r>
  <r>
    <n v="23"/>
    <x v="5"/>
    <n v="25"/>
    <s v="POL-08"/>
    <s v="a"/>
  </r>
  <r>
    <n v="16"/>
    <x v="0"/>
    <n v="20"/>
    <s v="POL-07"/>
    <s v="a"/>
  </r>
  <r>
    <n v="25.5"/>
    <x v="3"/>
    <n v="27.5"/>
    <s v="AUS-23"/>
    <s v="a"/>
  </r>
  <r>
    <n v="30.8"/>
    <x v="4"/>
    <n v="32.5"/>
    <s v="AUS-25"/>
    <s v="a"/>
  </r>
  <r>
    <n v="25.5"/>
    <x v="3"/>
    <n v="27.5"/>
    <s v="CAN-28"/>
    <s v="a"/>
  </r>
  <r>
    <n v="23"/>
    <x v="5"/>
    <n v="25"/>
    <s v="EGP-29"/>
    <s v="a"/>
  </r>
  <r>
    <n v="17.399999999999999"/>
    <x v="0"/>
    <n v="20"/>
    <s v="IND-46"/>
    <s v="a"/>
  </r>
  <r>
    <n v="17.399999999999999"/>
    <x v="0"/>
    <n v="20"/>
    <s v="IND-47"/>
    <s v="a"/>
  </r>
  <r>
    <n v="25.18"/>
    <x v="3"/>
    <n v="27.5"/>
    <s v="IND-48"/>
    <s v="a"/>
  </r>
  <r>
    <n v="25"/>
    <x v="3"/>
    <n v="27.5"/>
    <s v="IND-49"/>
    <s v="a"/>
  </r>
  <r>
    <n v="25.3"/>
    <x v="3"/>
    <n v="27.5"/>
    <s v="IND-50"/>
    <s v="a"/>
  </r>
  <r>
    <n v="20"/>
    <x v="1"/>
    <n v="22.5"/>
    <s v="UK-11"/>
    <m/>
  </r>
  <r>
    <n v="19"/>
    <x v="0"/>
    <n v="20"/>
    <s v="UK-110"/>
    <m/>
  </r>
  <r>
    <n v="19"/>
    <x v="0"/>
    <n v="20"/>
    <s v="UK-111"/>
    <m/>
  </r>
  <r>
    <n v="32"/>
    <x v="4"/>
    <n v="32.5"/>
    <s v="NZ-10"/>
    <s v="a"/>
  </r>
  <r>
    <n v="27.3"/>
    <x v="3"/>
    <n v="27.5"/>
    <s v="OTT-19"/>
    <s v="a"/>
  </r>
  <r>
    <n v="21.2"/>
    <x v="1"/>
    <n v="22.5"/>
    <s v="SRL-03"/>
    <s v="a"/>
  </r>
  <r>
    <n v="19"/>
    <x v="0"/>
    <n v="20"/>
    <s v="UK-112"/>
    <m/>
  </r>
  <r>
    <n v="19"/>
    <x v="0"/>
    <n v="20"/>
    <s v="UK-113"/>
    <m/>
  </r>
  <r>
    <n v="23.5"/>
    <x v="5"/>
    <n v="25"/>
    <s v="UK-114"/>
    <m/>
  </r>
  <r>
    <n v="23.5"/>
    <x v="5"/>
    <n v="25"/>
    <s v="UK-115"/>
    <m/>
  </r>
  <r>
    <n v="23.5"/>
    <x v="5"/>
    <n v="25"/>
    <s v="UK-116"/>
    <m/>
  </r>
  <r>
    <n v="23.5"/>
    <x v="5"/>
    <n v="25"/>
    <s v="UK-117"/>
    <m/>
  </r>
  <r>
    <n v="23.5"/>
    <x v="5"/>
    <n v="25"/>
    <s v="UK-118"/>
    <m/>
  </r>
  <r>
    <n v="27.5"/>
    <x v="2"/>
    <n v="30"/>
    <s v="CZR-05"/>
    <s v="a"/>
  </r>
  <r>
    <n v="26"/>
    <x v="3"/>
    <n v="27.5"/>
    <s v="CZR-04"/>
    <s v="a"/>
  </r>
  <r>
    <n v="23"/>
    <x v="5"/>
    <n v="25"/>
    <s v="CZR-03"/>
    <s v="a"/>
  </r>
  <r>
    <n v="21.5"/>
    <x v="1"/>
    <n v="22.5"/>
    <s v="CZR-02"/>
    <s v="a"/>
  </r>
  <r>
    <n v="20"/>
    <x v="1"/>
    <n v="22.5"/>
    <s v="CZR-01"/>
    <s v="a"/>
  </r>
  <r>
    <n v="23.5"/>
    <x v="5"/>
    <n v="25"/>
    <s v="UK-119"/>
    <m/>
  </r>
  <r>
    <n v="20"/>
    <x v="1"/>
    <n v="22.5"/>
    <s v="UK-12"/>
    <m/>
  </r>
  <r>
    <n v="28.3"/>
    <x v="2"/>
    <n v="30"/>
    <s v="UK-120"/>
    <m/>
  </r>
  <r>
    <n v="28.5"/>
    <x v="2"/>
    <n v="30"/>
    <s v="UK-121"/>
    <m/>
  </r>
  <r>
    <n v="28.5"/>
    <x v="2"/>
    <n v="30"/>
    <s v="UK-122"/>
    <m/>
  </r>
  <r>
    <n v="28.5"/>
    <x v="2"/>
    <n v="30"/>
    <s v="UK-123"/>
    <m/>
  </r>
  <r>
    <n v="32.299999999999997"/>
    <x v="4"/>
    <n v="32.5"/>
    <s v="UK-124"/>
    <m/>
  </r>
  <r>
    <n v="32.299999999999997"/>
    <x v="4"/>
    <n v="32.5"/>
    <s v="UK-125"/>
    <m/>
  </r>
  <r>
    <n v="38.61"/>
    <x v="6"/>
    <n v="39.5"/>
    <s v="UK-126"/>
    <m/>
  </r>
  <r>
    <n v="18.399999999999999"/>
    <x v="0"/>
    <n v="20"/>
    <s v="POL-05"/>
    <s v="a"/>
  </r>
  <r>
    <n v="17.5"/>
    <x v="0"/>
    <n v="20"/>
    <s v="POL-11"/>
    <s v="a"/>
  </r>
  <r>
    <n v="16.3"/>
    <x v="0"/>
    <n v="20"/>
    <s v="POL-04"/>
    <s v="a"/>
  </r>
  <r>
    <n v="15.5"/>
    <x v="0"/>
    <n v="20"/>
    <s v="POL-03"/>
    <s v="a"/>
  </r>
  <r>
    <n v="38.61"/>
    <x v="6"/>
    <n v="39.5"/>
    <s v="UK-127"/>
    <m/>
  </r>
  <r>
    <n v="30.8"/>
    <x v="4"/>
    <n v="32.5"/>
    <s v="UK-128"/>
    <m/>
  </r>
  <r>
    <n v="29.47"/>
    <x v="2"/>
    <n v="30"/>
    <s v="UK-129"/>
    <m/>
  </r>
  <r>
    <n v="20"/>
    <x v="1"/>
    <n v="22.5"/>
    <s v="UK-13"/>
    <m/>
  </r>
  <r>
    <n v="17.14"/>
    <x v="0"/>
    <n v="20"/>
    <s v="UK-130"/>
    <m/>
  </r>
  <r>
    <n v="20.32"/>
    <x v="1"/>
    <n v="22.5"/>
    <s v="UK-131"/>
    <m/>
  </r>
  <r>
    <n v="25"/>
    <x v="3"/>
    <n v="27.5"/>
    <s v="CAP-01"/>
    <s v="a"/>
  </r>
  <r>
    <n v="32.299999999999997"/>
    <x v="4"/>
    <n v="32.5"/>
    <s v="IRE-10"/>
    <s v="a"/>
  </r>
  <r>
    <n v="17.7"/>
    <x v="0"/>
    <n v="20"/>
    <s v="IRE-08"/>
    <s v="a"/>
  </r>
  <r>
    <n v="30"/>
    <x v="4"/>
    <n v="32.5"/>
    <s v="ITL-02"/>
    <s v="a"/>
  </r>
  <r>
    <n v="27"/>
    <x v="3"/>
    <n v="27.5"/>
    <s v="JAM-02"/>
    <s v="a"/>
  </r>
  <r>
    <n v="30.5"/>
    <x v="4"/>
    <n v="32.5"/>
    <s v="JER-02"/>
    <s v="a"/>
  </r>
  <r>
    <n v="31"/>
    <x v="4"/>
    <n v="32.5"/>
    <s v="NZ-03"/>
    <s v="a"/>
  </r>
  <r>
    <n v="29"/>
    <x v="2"/>
    <n v="30"/>
    <s v="SH-01"/>
    <s v="a"/>
  </r>
  <r>
    <n v="37"/>
    <x v="9"/>
    <n v="37.5"/>
    <s v="OTT-14"/>
    <s v="a"/>
  </r>
  <r>
    <n v="23.9"/>
    <x v="5"/>
    <n v="25"/>
    <s v="OTT-16"/>
    <s v="a"/>
  </r>
  <r>
    <n v="21"/>
    <x v="1"/>
    <n v="22.5"/>
    <s v="OTT-11"/>
    <s v="a"/>
  </r>
  <r>
    <n v="21"/>
    <x v="1"/>
    <n v="22.5"/>
    <s v="OTT-12"/>
    <s v="a"/>
  </r>
  <r>
    <n v="18.600000000000001"/>
    <x v="0"/>
    <n v="20"/>
    <s v="OTT-08"/>
    <s v="a"/>
  </r>
  <r>
    <n v="14.6"/>
    <x v="0"/>
    <n v="20"/>
    <s v="OTT-15"/>
    <s v="a"/>
  </r>
  <r>
    <n v="26.15"/>
    <x v="3"/>
    <n v="27.5"/>
    <s v="TUR-04"/>
    <s v="a"/>
  </r>
  <r>
    <n v="21.3"/>
    <x v="1"/>
    <n v="22.5"/>
    <s v="TUR-02"/>
    <s v="a"/>
  </r>
  <r>
    <n v="17"/>
    <x v="0"/>
    <n v="20"/>
    <s v="TUR-01"/>
    <s v="a"/>
  </r>
  <r>
    <n v="20.6"/>
    <x v="1"/>
    <n v="22.5"/>
    <s v="EGP-03"/>
    <s v="a"/>
  </r>
  <r>
    <n v="38"/>
    <x v="6"/>
    <n v="39.5"/>
    <s v="GPR-02"/>
    <s v="a"/>
  </r>
  <r>
    <n v="19.8"/>
    <x v="0"/>
    <n v="20"/>
    <s v="OST-11"/>
    <s v="a"/>
  </r>
  <r>
    <n v="19.8"/>
    <x v="0"/>
    <n v="20"/>
    <s v="OST-12"/>
    <s v="a"/>
  </r>
  <r>
    <n v="23.5"/>
    <x v="5"/>
    <n v="25"/>
    <s v="OST-15"/>
    <s v="a"/>
  </r>
  <r>
    <n v="27"/>
    <x v="3"/>
    <n v="27.5"/>
    <s v="OST-16"/>
    <s v="a"/>
  </r>
  <r>
    <n v="19.05"/>
    <x v="0"/>
    <n v="20"/>
    <s v="CAN-15"/>
    <s v="a"/>
  </r>
  <r>
    <n v="21.2"/>
    <x v="1"/>
    <n v="22.5"/>
    <s v="CAN-16"/>
    <s v="a"/>
  </r>
  <r>
    <n v="18.033999999999999"/>
    <x v="0"/>
    <n v="20"/>
    <s v="CAN-18"/>
    <s v="a"/>
  </r>
  <r>
    <n v="23.88"/>
    <x v="5"/>
    <n v="25"/>
    <s v="CAN-19"/>
    <s v="a"/>
  </r>
  <r>
    <n v="21"/>
    <x v="1"/>
    <n v="22.5"/>
    <s v="EGP-09"/>
    <s v="a"/>
  </r>
  <r>
    <n v="23.6"/>
    <x v="5"/>
    <n v="25"/>
    <s v="FLK-02"/>
    <s v="a"/>
  </r>
  <r>
    <n v="24"/>
    <x v="5"/>
    <n v="25"/>
    <s v="FRA-50"/>
    <s v="a"/>
  </r>
  <r>
    <n v="23.5"/>
    <x v="5"/>
    <n v="25"/>
    <s v="FRA-47"/>
    <s v="a"/>
  </r>
  <r>
    <n v="23"/>
    <x v="5"/>
    <n v="25"/>
    <s v="FRA-31"/>
    <s v="a"/>
  </r>
  <r>
    <n v="20"/>
    <x v="1"/>
    <n v="22.5"/>
    <s v="FRA-42"/>
    <s v="a"/>
  </r>
  <r>
    <n v="21.5"/>
    <x v="1"/>
    <n v="22.5"/>
    <s v="GFR-04"/>
    <s v="a"/>
  </r>
  <r>
    <n v="20"/>
    <x v="1"/>
    <n v="22.5"/>
    <s v="GFR-07"/>
    <s v="a"/>
  </r>
  <r>
    <n v="18.5"/>
    <x v="0"/>
    <n v="20"/>
    <s v="GFR-03"/>
    <s v="a"/>
  </r>
  <r>
    <n v="18"/>
    <x v="0"/>
    <n v="20"/>
    <s v="GER-11"/>
    <s v="a"/>
  </r>
  <r>
    <n v="30"/>
    <x v="4"/>
    <n v="32.5"/>
    <s v="IND-51"/>
    <s v="a"/>
  </r>
  <r>
    <n v="20.32"/>
    <x v="1"/>
    <n v="22.5"/>
    <s v="UK-132"/>
    <m/>
  </r>
  <r>
    <n v="22.8"/>
    <x v="5"/>
    <n v="25"/>
    <s v="POL-02"/>
    <s v="a"/>
  </r>
  <r>
    <n v="23.2"/>
    <x v="5"/>
    <n v="25"/>
    <s v="SWI-09"/>
    <s v="a"/>
  </r>
  <r>
    <n v="21.05"/>
    <x v="1"/>
    <n v="22.5"/>
    <s v="SWI-07"/>
    <s v="a"/>
  </r>
  <r>
    <n v="17.149999999999999"/>
    <x v="0"/>
    <n v="20"/>
    <s v="SWI-01"/>
    <s v="a"/>
  </r>
  <r>
    <n v="27"/>
    <x v="3"/>
    <n v="27.5"/>
    <s v="TUR-03"/>
    <s v="a"/>
  </r>
  <r>
    <n v="19"/>
    <x v="0"/>
    <n v="20"/>
    <s v="USA-04"/>
    <s v="a"/>
  </r>
  <r>
    <n v="29"/>
    <x v="2"/>
    <n v="30"/>
    <s v="RUE-18"/>
    <s v="a"/>
  </r>
  <r>
    <n v="25"/>
    <x v="3"/>
    <n v="27.5"/>
    <s v="RUE-15"/>
    <s v="a"/>
  </r>
  <r>
    <n v="24"/>
    <x v="5"/>
    <n v="25"/>
    <s v="RUE-16"/>
    <s v="a"/>
  </r>
  <r>
    <n v="23.15"/>
    <x v="5"/>
    <n v="25"/>
    <s v="RUE-17"/>
    <s v="a"/>
  </r>
  <r>
    <n v="17.27"/>
    <x v="0"/>
    <n v="20"/>
    <s v="RUS-17"/>
    <s v="a"/>
  </r>
  <r>
    <n v="22.5"/>
    <x v="5"/>
    <n v="25"/>
    <s v="OST-09"/>
    <s v="a"/>
  </r>
  <r>
    <n v="19.05"/>
    <x v="0"/>
    <n v="20"/>
    <s v="CAN-04"/>
    <s v="a"/>
  </r>
  <r>
    <n v="25.91"/>
    <x v="3"/>
    <n v="27.5"/>
    <s v="FLK-01"/>
    <s v="a"/>
  </r>
  <r>
    <n v="27"/>
    <x v="3"/>
    <n v="27.5"/>
    <s v="FRA-18"/>
    <s v="a"/>
  </r>
  <r>
    <n v="23.5"/>
    <x v="5"/>
    <n v="25"/>
    <s v="GFR-11"/>
    <s v="a"/>
  </r>
  <r>
    <n v="24.5"/>
    <x v="5"/>
    <n v="25"/>
    <s v="GIB-01"/>
    <s v="a"/>
  </r>
  <r>
    <n v="22"/>
    <x v="1"/>
    <n v="22.5"/>
    <s v="IND-52"/>
    <s v="a"/>
  </r>
  <r>
    <n v="25.9"/>
    <x v="3"/>
    <n v="27.5"/>
    <s v="IRE-13"/>
    <s v="a"/>
  </r>
  <r>
    <n v="20.32"/>
    <x v="1"/>
    <n v="22.5"/>
    <s v="IRE-12"/>
    <s v="a"/>
  </r>
  <r>
    <n v="17.14"/>
    <x v="0"/>
    <n v="20"/>
    <s v="IRE-11"/>
    <s v="a"/>
  </r>
  <r>
    <n v="20.32"/>
    <x v="1"/>
    <n v="22.5"/>
    <s v="UK-133"/>
    <m/>
  </r>
  <r>
    <n v="20.32"/>
    <x v="1"/>
    <n v="22.5"/>
    <s v="UK-134"/>
    <m/>
  </r>
  <r>
    <n v="18"/>
    <x v="0"/>
    <n v="20"/>
    <s v="RUS-01"/>
    <s v="a"/>
  </r>
  <r>
    <n v="26.5"/>
    <x v="3"/>
    <n v="27.5"/>
    <s v="SPA-08"/>
    <s v="a"/>
  </r>
  <r>
    <n v="21"/>
    <x v="1"/>
    <n v="22.5"/>
    <s v="SPA-01"/>
    <s v="a"/>
  </r>
  <r>
    <n v="21"/>
    <x v="1"/>
    <n v="22.5"/>
    <s v="SPA-05"/>
    <s v="a"/>
  </r>
  <r>
    <n v="28.5"/>
    <x v="2"/>
    <n v="30"/>
    <s v="SRL-04"/>
    <s v="a"/>
  </r>
  <r>
    <n v="25.9"/>
    <x v="3"/>
    <n v="27.5"/>
    <s v="UK-135"/>
    <m/>
  </r>
  <r>
    <n v="23.59"/>
    <x v="5"/>
    <n v="25"/>
    <s v="UK-136"/>
    <m/>
  </r>
  <r>
    <n v="18.02"/>
    <x v="0"/>
    <n v="20"/>
    <s v="OST-21"/>
    <s v="a"/>
  </r>
  <r>
    <n v="18.02"/>
    <x v="0"/>
    <n v="20"/>
    <s v="OST-22"/>
    <s v="a"/>
  </r>
  <r>
    <n v="19.5"/>
    <x v="0"/>
    <n v="20"/>
    <s v="OST-23"/>
    <s v="a"/>
  </r>
  <r>
    <n v="19"/>
    <x v="0"/>
    <n v="20"/>
    <s v="OST-24"/>
    <s v="a"/>
  </r>
  <r>
    <n v="23.5"/>
    <x v="5"/>
    <n v="25"/>
    <s v="BAR-01"/>
    <s v="a"/>
  </r>
  <r>
    <n v="26"/>
    <x v="3"/>
    <n v="27.5"/>
    <s v="BEL-14"/>
    <s v="a"/>
  </r>
  <r>
    <n v="24"/>
    <x v="5"/>
    <n v="25"/>
    <s v="BEL-30"/>
    <s v="a"/>
  </r>
  <r>
    <n v="23"/>
    <x v="5"/>
    <n v="25"/>
    <s v="BEL-23"/>
    <s v="a"/>
  </r>
  <r>
    <n v="22"/>
    <x v="1"/>
    <n v="22.5"/>
    <s v="BEL-11"/>
    <s v="a"/>
  </r>
  <r>
    <n v="21"/>
    <x v="1"/>
    <n v="22.5"/>
    <s v="BEL-24"/>
    <s v="a"/>
  </r>
  <r>
    <n v="21"/>
    <x v="1"/>
    <n v="22.5"/>
    <s v="BEL-25"/>
    <s v="a"/>
  </r>
  <r>
    <n v="19"/>
    <x v="0"/>
    <n v="20"/>
    <s v="BEL-22"/>
    <s v="a"/>
  </r>
  <r>
    <n v="18"/>
    <x v="0"/>
    <n v="20"/>
    <s v="BEL-17"/>
    <s v="a"/>
  </r>
  <r>
    <n v="18"/>
    <x v="0"/>
    <n v="20"/>
    <s v="BEL-21"/>
    <s v="a"/>
  </r>
  <r>
    <n v="18"/>
    <x v="0"/>
    <n v="20"/>
    <s v="BEL-26"/>
    <s v="a"/>
  </r>
  <r>
    <n v="18"/>
    <x v="0"/>
    <n v="20"/>
    <s v="BEL-27"/>
    <s v="a"/>
  </r>
  <r>
    <n v="18.033999999999999"/>
    <x v="0"/>
    <n v="20"/>
    <s v="CAN-17"/>
    <s v="a"/>
  </r>
  <r>
    <n v="19.05"/>
    <x v="0"/>
    <n v="20"/>
    <s v="CAN-29"/>
    <s v="a"/>
  </r>
  <r>
    <n v="19.05"/>
    <x v="0"/>
    <n v="20"/>
    <s v="CAN-30"/>
    <s v="a"/>
  </r>
  <r>
    <n v="21.234000000000002"/>
    <x v="1"/>
    <n v="22.5"/>
    <s v="CAN-31"/>
    <s v="a"/>
  </r>
  <r>
    <n v="21.21"/>
    <x v="1"/>
    <n v="22.5"/>
    <s v="CAN-32"/>
    <s v="a"/>
  </r>
  <r>
    <n v="18.033999999999999"/>
    <x v="0"/>
    <n v="20"/>
    <s v="CAN-33"/>
    <s v="a"/>
  </r>
  <r>
    <n v="26.8"/>
    <x v="3"/>
    <n v="27.5"/>
    <s v="EGP-19"/>
    <s v="a"/>
  </r>
  <r>
    <n v="26"/>
    <x v="3"/>
    <n v="27.5"/>
    <s v="EGP-22"/>
    <s v="a"/>
  </r>
  <r>
    <n v="23"/>
    <x v="5"/>
    <n v="25"/>
    <s v="EGP-20"/>
    <s v="a"/>
  </r>
  <r>
    <n v="23"/>
    <x v="5"/>
    <n v="25"/>
    <s v="EGP-28"/>
    <s v="a"/>
  </r>
  <r>
    <n v="21.6"/>
    <x v="1"/>
    <n v="22.5"/>
    <s v="EGP-24"/>
    <s v="a"/>
  </r>
  <r>
    <n v="21"/>
    <x v="1"/>
    <n v="22.5"/>
    <s v="EGP-25"/>
    <s v="a"/>
  </r>
  <r>
    <n v="21"/>
    <x v="1"/>
    <n v="22.5"/>
    <s v="EGP-26"/>
    <s v="a"/>
  </r>
  <r>
    <n v="21"/>
    <x v="1"/>
    <n v="22.5"/>
    <s v="EGP-27"/>
    <s v="a"/>
  </r>
  <r>
    <n v="18"/>
    <x v="0"/>
    <n v="20"/>
    <s v="EGP-23"/>
    <s v="a"/>
  </r>
  <r>
    <n v="21"/>
    <x v="1"/>
    <n v="22.5"/>
    <s v="GBA-02"/>
    <s v="a"/>
  </r>
  <r>
    <n v="21"/>
    <x v="1"/>
    <n v="22.5"/>
    <s v="GER-32"/>
    <s v="a"/>
  </r>
  <r>
    <n v="18.5"/>
    <x v="0"/>
    <n v="20"/>
    <s v="GFR-14"/>
    <s v="a"/>
  </r>
  <r>
    <n v="18"/>
    <x v="0"/>
    <n v="20"/>
    <s v="GER-31"/>
    <s v="a"/>
  </r>
  <r>
    <n v="22.5"/>
    <x v="5"/>
    <n v="25"/>
    <s v="GRE-01"/>
    <s v="a"/>
  </r>
  <r>
    <n v="25.6"/>
    <x v="3"/>
    <n v="27.5"/>
    <s v="GRE-02"/>
    <s v="a"/>
  </r>
  <r>
    <n v="28.8"/>
    <x v="2"/>
    <n v="30"/>
    <s v="GRE-03"/>
    <s v="a"/>
  </r>
  <r>
    <n v="24.5"/>
    <x v="5"/>
    <n v="25"/>
    <s v="GRE-04"/>
    <s v="a"/>
  </r>
  <r>
    <n v="31"/>
    <x v="4"/>
    <n v="32.5"/>
    <s v="GRE-05"/>
    <s v="a"/>
  </r>
  <r>
    <n v="23"/>
    <x v="5"/>
    <n v="25"/>
    <s v="IND-53"/>
    <s v="a"/>
  </r>
  <r>
    <n v="17.399999999999999"/>
    <x v="0"/>
    <n v="20"/>
    <s v="IND-54"/>
    <s v="a"/>
  </r>
  <r>
    <n v="17.399999999999999"/>
    <x v="0"/>
    <n v="20"/>
    <s v="IND-55"/>
    <s v="a"/>
  </r>
  <r>
    <n v="17.399999999999999"/>
    <x v="0"/>
    <n v="20"/>
    <s v="IND-56"/>
    <s v="a"/>
  </r>
  <r>
    <n v="17.399999999999999"/>
    <x v="0"/>
    <n v="20"/>
    <s v="IND-57"/>
    <s v="a"/>
  </r>
  <r>
    <n v="17.399999999999999"/>
    <x v="0"/>
    <n v="20"/>
    <s v="IND-58"/>
    <s v="a"/>
  </r>
  <r>
    <n v="18.3"/>
    <x v="0"/>
    <n v="20"/>
    <s v="IRN-01"/>
    <s v="a"/>
  </r>
  <r>
    <n v="26"/>
    <x v="3"/>
    <n v="27.5"/>
    <s v="MOR-01"/>
    <s v="a"/>
  </r>
  <r>
    <n v="28.5"/>
    <x v="2"/>
    <n v="30"/>
    <s v="UK-137"/>
    <m/>
  </r>
  <r>
    <n v="28.5"/>
    <x v="2"/>
    <n v="30"/>
    <s v="UK-138"/>
    <m/>
  </r>
  <r>
    <n v="30"/>
    <x v="4"/>
    <n v="32.5"/>
    <s v="UK-139"/>
    <m/>
  </r>
  <r>
    <n v="20"/>
    <x v="1"/>
    <n v="22.5"/>
    <s v="UK-14"/>
    <m/>
  </r>
  <r>
    <n v="27.3"/>
    <x v="3"/>
    <n v="27.5"/>
    <s v="UK-140"/>
    <m/>
  </r>
  <r>
    <n v="27.3"/>
    <x v="3"/>
    <n v="27.5"/>
    <s v="UK-141"/>
    <m/>
  </r>
  <r>
    <n v="22.05"/>
    <x v="1"/>
    <n v="22.5"/>
    <s v="UK-142"/>
    <m/>
  </r>
  <r>
    <n v="22.5"/>
    <x v="5"/>
    <n v="25"/>
    <s v="UK-143"/>
    <m/>
  </r>
  <r>
    <n v="20"/>
    <x v="1"/>
    <n v="22.5"/>
    <s v="UK-15"/>
    <m/>
  </r>
  <r>
    <n v="20"/>
    <x v="1"/>
    <n v="22.5"/>
    <s v="UK-16"/>
    <m/>
  </r>
  <r>
    <n v="20"/>
    <x v="1"/>
    <n v="22.5"/>
    <s v="UK-17"/>
    <m/>
  </r>
  <r>
    <n v="20"/>
    <x v="1"/>
    <n v="22.5"/>
    <s v="UK-18"/>
    <m/>
  </r>
  <r>
    <n v="20"/>
    <x v="1"/>
    <n v="22.5"/>
    <s v="UK-19"/>
    <m/>
  </r>
  <r>
    <n v="20"/>
    <x v="1"/>
    <n v="22.5"/>
    <s v="UK-20"/>
    <m/>
  </r>
  <r>
    <n v="26"/>
    <x v="3"/>
    <n v="27.5"/>
    <s v="UK-21"/>
    <m/>
  </r>
  <r>
    <n v="28"/>
    <x v="2"/>
    <n v="30"/>
    <s v="UK-22"/>
    <m/>
  </r>
  <r>
    <n v="29"/>
    <x v="2"/>
    <n v="30"/>
    <s v="UK-23"/>
    <m/>
  </r>
  <r>
    <n v="29"/>
    <x v="2"/>
    <n v="30"/>
    <s v="UK-24"/>
    <m/>
  </r>
  <r>
    <n v="30"/>
    <x v="4"/>
    <n v="32.5"/>
    <s v="UK-25"/>
    <m/>
  </r>
  <r>
    <n v="30"/>
    <x v="4"/>
    <n v="32.5"/>
    <s v="UK-26"/>
    <m/>
  </r>
  <r>
    <n v="28.7"/>
    <x v="2"/>
    <n v="30"/>
    <s v="UK-27"/>
    <m/>
  </r>
  <r>
    <n v="28.7"/>
    <x v="2"/>
    <n v="30"/>
    <s v="UK-28"/>
    <m/>
  </r>
  <r>
    <n v="28.7"/>
    <x v="2"/>
    <n v="30"/>
    <s v="UK-29"/>
    <m/>
  </r>
  <r>
    <n v="21"/>
    <x v="1"/>
    <n v="22.5"/>
    <s v="SAU-01"/>
    <s v="a"/>
  </r>
  <r>
    <n v="28.7"/>
    <x v="2"/>
    <n v="30"/>
    <s v="UK-30"/>
    <m/>
  </r>
  <r>
    <n v="28.7"/>
    <x v="2"/>
    <n v="30"/>
    <s v="UK-31"/>
    <m/>
  </r>
  <r>
    <n v="28"/>
    <x v="2"/>
    <n v="30"/>
    <s v="UK-32"/>
    <m/>
  </r>
  <r>
    <n v="28"/>
    <x v="2"/>
    <n v="30"/>
    <s v="UK-33"/>
    <m/>
  </r>
  <r>
    <n v="28"/>
    <x v="2"/>
    <n v="30"/>
    <s v="UK-34"/>
    <m/>
  </r>
  <r>
    <n v="28"/>
    <x v="2"/>
    <n v="30"/>
    <s v="UK-35"/>
    <m/>
  </r>
  <r>
    <n v="25.56"/>
    <x v="3"/>
    <n v="27.5"/>
    <s v="UK-36"/>
    <m/>
  </r>
  <r>
    <n v="25.56"/>
    <x v="3"/>
    <n v="27.5"/>
    <s v="UK-37"/>
    <m/>
  </r>
  <r>
    <n v="25.5"/>
    <x v="3"/>
    <n v="27.5"/>
    <s v="UK-38"/>
    <m/>
  </r>
  <r>
    <n v="25.5"/>
    <x v="3"/>
    <n v="27.5"/>
    <s v="UK-39"/>
    <m/>
  </r>
  <r>
    <n v="25.5"/>
    <x v="3"/>
    <n v="27.5"/>
    <s v="UK-40"/>
    <m/>
  </r>
  <r>
    <n v="25.5"/>
    <x v="3"/>
    <n v="27.5"/>
    <s v="UK-41"/>
    <m/>
  </r>
  <r>
    <n v="25.5"/>
    <x v="3"/>
    <n v="27.5"/>
    <s v="UK-42"/>
    <m/>
  </r>
  <r>
    <n v="25.5"/>
    <x v="3"/>
    <n v="27.5"/>
    <s v="UK-43"/>
    <m/>
  </r>
  <r>
    <n v="25.4"/>
    <x v="3"/>
    <n v="27.5"/>
    <s v="UK-44"/>
    <m/>
  </r>
  <r>
    <n v="25.4"/>
    <x v="3"/>
    <n v="27.5"/>
    <s v="UK-45"/>
    <m/>
  </r>
  <r>
    <n v="36"/>
    <x v="9"/>
    <n v="37.5"/>
    <s v="UK-46"/>
    <m/>
  </r>
  <r>
    <n v="36"/>
    <x v="9"/>
    <n v="37.5"/>
    <s v="UK-47"/>
    <m/>
  </r>
  <r>
    <n v="36"/>
    <x v="9"/>
    <n v="37.5"/>
    <s v="UK-48"/>
    <m/>
  </r>
  <r>
    <n v="23.3"/>
    <x v="5"/>
    <n v="25"/>
    <s v="SRL-05"/>
    <s v="a"/>
  </r>
  <r>
    <n v="36"/>
    <x v="9"/>
    <n v="37.5"/>
    <s v="UK-49"/>
    <m/>
  </r>
  <r>
    <n v="36"/>
    <x v="9"/>
    <n v="37.5"/>
    <s v="UK-50"/>
    <m/>
  </r>
  <r>
    <n v="34"/>
    <x v="7"/>
    <n v="35"/>
    <s v="UK-51"/>
    <m/>
  </r>
  <r>
    <n v="34"/>
    <x v="7"/>
    <n v="35"/>
    <s v="UK-52"/>
    <m/>
  </r>
  <r>
    <n v="34"/>
    <x v="7"/>
    <n v="35"/>
    <s v="UK-53"/>
    <m/>
  </r>
  <r>
    <n v="34"/>
    <x v="7"/>
    <n v="35"/>
    <s v="UK-54"/>
    <m/>
  </r>
  <r>
    <n v="30.8"/>
    <x v="4"/>
    <n v="32.5"/>
    <s v="UK-55"/>
    <m/>
  </r>
  <r>
    <n v="30.8"/>
    <x v="4"/>
    <n v="32.5"/>
    <s v="UK-56"/>
    <m/>
  </r>
  <r>
    <n v="30.8"/>
    <x v="4"/>
    <n v="32.5"/>
    <s v="UK-57"/>
    <m/>
  </r>
  <r>
    <n v="30.8"/>
    <x v="4"/>
    <n v="32.5"/>
    <s v="UK-58"/>
    <m/>
  </r>
  <r>
    <n v="30.8"/>
    <x v="4"/>
    <n v="32.5"/>
    <s v="UK-59"/>
    <m/>
  </r>
  <r>
    <n v="30.8"/>
    <x v="4"/>
    <n v="32.5"/>
    <s v="UK-60"/>
    <m/>
  </r>
  <r>
    <n v="30.8"/>
    <x v="4"/>
    <n v="32.5"/>
    <s v="UK-61"/>
    <m/>
  </r>
  <r>
    <n v="30.8"/>
    <x v="4"/>
    <n v="32.5"/>
    <s v="UK-62"/>
    <m/>
  </r>
  <r>
    <n v="23.97"/>
    <x v="5"/>
    <n v="25"/>
    <s v="TUN-04"/>
    <s v="a"/>
  </r>
  <r>
    <n v="30.8"/>
    <x v="4"/>
    <n v="32.5"/>
    <s v="UK-63"/>
    <m/>
  </r>
  <r>
    <n v="30.8"/>
    <x v="4"/>
    <n v="32.5"/>
    <s v="UK-64"/>
    <m/>
  </r>
  <r>
    <n v="30.8"/>
    <x v="4"/>
    <n v="32.5"/>
    <s v="UK-65"/>
    <m/>
  </r>
  <r>
    <n v="30.8"/>
    <x v="4"/>
    <n v="32.5"/>
    <s v="UK-66"/>
    <m/>
  </r>
  <r>
    <n v="30.8"/>
    <x v="4"/>
    <n v="32.5"/>
    <s v="UK-67"/>
    <m/>
  </r>
  <r>
    <n v="30.8"/>
    <x v="4"/>
    <n v="32.5"/>
    <s v="UK-68"/>
    <m/>
  </r>
  <r>
    <n v="30.8"/>
    <x v="4"/>
    <n v="32.5"/>
    <s v="UK-69"/>
    <m/>
  </r>
  <r>
    <n v="19"/>
    <x v="0"/>
    <n v="20"/>
    <s v="USA-07"/>
    <s v="a"/>
  </r>
  <r>
    <n v="19"/>
    <x v="0"/>
    <n v="20"/>
    <s v="USA-08"/>
    <s v="a"/>
  </r>
  <r>
    <n v="19"/>
    <x v="0"/>
    <n v="20"/>
    <s v="USA-09"/>
    <s v="a"/>
  </r>
  <r>
    <n v="19"/>
    <x v="0"/>
    <n v="20"/>
    <s v="USA-10"/>
    <s v="a"/>
  </r>
  <r>
    <n v="19"/>
    <x v="0"/>
    <n v="20"/>
    <s v="USA-11"/>
    <s v="a"/>
  </r>
  <r>
    <n v="19"/>
    <x v="0"/>
    <n v="20"/>
    <s v="USA-12"/>
    <s v="a"/>
  </r>
  <r>
    <n v="19"/>
    <x v="0"/>
    <n v="20"/>
    <s v="USA-13"/>
    <s v="a"/>
  </r>
  <r>
    <n v="19"/>
    <x v="0"/>
    <n v="20"/>
    <s v="USA-14"/>
    <s v="a"/>
  </r>
  <r>
    <n v="19"/>
    <x v="0"/>
    <n v="20"/>
    <s v="USA-15"/>
    <s v="a"/>
  </r>
  <r>
    <n v="21.2"/>
    <x v="1"/>
    <n v="22.5"/>
    <s v="USA-16"/>
    <s v="a"/>
  </r>
  <r>
    <n v="17.91"/>
    <x v="0"/>
    <n v="20"/>
    <s v="USA-17"/>
    <s v="a"/>
  </r>
  <r>
    <n v="24.26"/>
    <x v="5"/>
    <n v="25"/>
    <s v="USA-18"/>
    <s v="a"/>
  </r>
  <r>
    <n v="25.5"/>
    <x v="3"/>
    <n v="27.5"/>
    <s v="YUG-09"/>
    <s v="a"/>
  </r>
  <r>
    <n v="24.5"/>
    <x v="5"/>
    <n v="25"/>
    <s v="YUG-16"/>
    <s v="a"/>
  </r>
  <r>
    <n v="24"/>
    <x v="5"/>
    <n v="25"/>
    <s v="YUG-01"/>
    <s v="a"/>
  </r>
  <r>
    <n v="21.8"/>
    <x v="1"/>
    <n v="22.5"/>
    <s v="YUG-11"/>
    <s v="a"/>
  </r>
  <r>
    <n v="21.8"/>
    <x v="1"/>
    <n v="22.5"/>
    <s v="YUG-13"/>
    <s v="a"/>
  </r>
  <r>
    <n v="21"/>
    <x v="1"/>
    <n v="22.5"/>
    <s v="YUG-05"/>
    <s v="a"/>
  </r>
  <r>
    <n v="30.8"/>
    <x v="4"/>
    <n v="32.5"/>
    <s v="AUS-24"/>
    <s v="a"/>
  </r>
  <r>
    <n v="30.8"/>
    <x v="4"/>
    <n v="32.5"/>
    <s v="AUS-26"/>
    <s v="a"/>
  </r>
  <r>
    <n v="27"/>
    <x v="3"/>
    <n v="27.5"/>
    <s v="BEL-28"/>
    <s v="a"/>
  </r>
  <r>
    <n v="26"/>
    <x v="3"/>
    <n v="27.5"/>
    <s v="BEL-16"/>
    <s v="a"/>
  </r>
  <r>
    <n v="24"/>
    <x v="5"/>
    <n v="25"/>
    <s v="BEL-19"/>
    <s v="a"/>
  </r>
  <r>
    <n v="22"/>
    <x v="1"/>
    <n v="22.5"/>
    <s v="BEL-08"/>
    <s v="a"/>
  </r>
  <r>
    <n v="22"/>
    <x v="1"/>
    <n v="22.5"/>
    <s v="BEL-12"/>
    <s v="a"/>
  </r>
  <r>
    <n v="21"/>
    <x v="1"/>
    <n v="22.5"/>
    <s v="BEL-10"/>
    <s v="a"/>
  </r>
  <r>
    <n v="19"/>
    <x v="0"/>
    <n v="20"/>
    <s v="BEL-09"/>
    <s v="a"/>
  </r>
  <r>
    <n v="19"/>
    <x v="0"/>
    <n v="20"/>
    <s v="BEL-29"/>
    <s v="a"/>
  </r>
  <r>
    <n v="22"/>
    <x v="1"/>
    <n v="22.5"/>
    <s v="CSL-03"/>
    <s v="a"/>
  </r>
  <r>
    <n v="27.6"/>
    <x v="2"/>
    <n v="30"/>
    <s v="GRE-06"/>
    <s v="a"/>
  </r>
  <r>
    <n v="21"/>
    <x v="1"/>
    <n v="22.5"/>
    <s v="GRE-07"/>
    <s v="a"/>
  </r>
  <r>
    <n v="26"/>
    <x v="3"/>
    <n v="27.5"/>
    <s v="IRN-02"/>
    <s v="a"/>
  </r>
  <r>
    <n v="25"/>
    <x v="3"/>
    <n v="27.5"/>
    <s v="IRQ-07"/>
    <s v="a"/>
  </r>
  <r>
    <n v="21"/>
    <x v="1"/>
    <n v="22.5"/>
    <s v="IRQ-05"/>
    <s v="a"/>
  </r>
  <r>
    <n v="21"/>
    <x v="1"/>
    <n v="22.5"/>
    <s v="IRQ-06"/>
    <s v="a"/>
  </r>
  <r>
    <n v="20"/>
    <x v="1"/>
    <n v="22.5"/>
    <s v="LBY-01"/>
    <s v="a"/>
  </r>
  <r>
    <n v="27"/>
    <x v="3"/>
    <n v="27.5"/>
    <s v="MOR-03"/>
    <s v="a"/>
  </r>
  <r>
    <n v="23.4"/>
    <x v="5"/>
    <n v="25"/>
    <s v="MOR-02"/>
    <s v="a"/>
  </r>
  <r>
    <n v="28.58"/>
    <x v="2"/>
    <n v="30"/>
    <s v="NZ-09"/>
    <s v="a"/>
  </r>
  <r>
    <n v="16.3"/>
    <x v="0"/>
    <n v="20"/>
    <s v="NZ-08"/>
    <s v="a"/>
  </r>
  <r>
    <n v="25"/>
    <x v="3"/>
    <n v="27.5"/>
    <s v="POL-06"/>
    <s v="a"/>
  </r>
  <r>
    <n v="23"/>
    <x v="5"/>
    <n v="25"/>
    <s v="TUN-05"/>
    <s v="a"/>
  </r>
  <r>
    <n v="30.8"/>
    <x v="4"/>
    <n v="32.5"/>
    <s v="UK-70"/>
    <m/>
  </r>
  <r>
    <n v="30.8"/>
    <x v="4"/>
    <n v="32.5"/>
    <s v="UK-71"/>
    <m/>
  </r>
  <r>
    <n v="30.8"/>
    <x v="4"/>
    <n v="32.5"/>
    <s v="UK-72"/>
    <m/>
  </r>
  <r>
    <n v="30.8"/>
    <x v="4"/>
    <n v="32.5"/>
    <s v="UK-73"/>
    <m/>
  </r>
  <r>
    <n v="30.8"/>
    <x v="4"/>
    <n v="32.5"/>
    <s v="UK-74"/>
    <m/>
  </r>
  <r>
    <n v="30.8"/>
    <x v="4"/>
    <n v="32.5"/>
    <s v="UK-75"/>
    <m/>
  </r>
  <r>
    <n v="30.8"/>
    <x v="4"/>
    <n v="32.5"/>
    <s v="UK-76"/>
    <m/>
  </r>
  <r>
    <n v="30.8"/>
    <x v="4"/>
    <n v="32.5"/>
    <s v="UK-77"/>
    <m/>
  </r>
  <r>
    <n v="30.8"/>
    <x v="4"/>
    <n v="32.5"/>
    <s v="UK-78"/>
    <m/>
  </r>
  <r>
    <n v="30.8"/>
    <x v="4"/>
    <n v="32.5"/>
    <s v="UK-79"/>
    <m/>
  </r>
  <r>
    <n v="30.8"/>
    <x v="4"/>
    <n v="32.5"/>
    <s v="UK-80"/>
    <m/>
  </r>
  <r>
    <n v="30.8"/>
    <x v="4"/>
    <n v="32.5"/>
    <s v="UK-81"/>
    <m/>
  </r>
  <r>
    <n v="30.8"/>
    <x v="4"/>
    <n v="32.5"/>
    <s v="UK-82"/>
    <m/>
  </r>
  <r>
    <n v="30.8"/>
    <x v="4"/>
    <n v="32.5"/>
    <s v="UK-83"/>
    <m/>
  </r>
  <r>
    <n v="41"/>
    <x v="8"/>
    <s v="39.5+"/>
    <s v="UK-84"/>
    <m/>
  </r>
  <r>
    <n v="41"/>
    <x v="8"/>
    <s v="39.5+"/>
    <s v="UK-85"/>
    <m/>
  </r>
  <r>
    <n v="41"/>
    <x v="8"/>
    <s v="39.5+"/>
    <s v="UK-86"/>
    <m/>
  </r>
  <r>
    <n v="41"/>
    <x v="8"/>
    <s v="39.5+"/>
    <s v="UK-87"/>
    <m/>
  </r>
  <r>
    <n v="16"/>
    <x v="0"/>
    <n v="20"/>
    <s v="UK-88"/>
    <m/>
  </r>
  <r>
    <n v="16"/>
    <x v="0"/>
    <n v="20"/>
    <s v="UK-89"/>
    <m/>
  </r>
  <r>
    <n v="16"/>
    <x v="0"/>
    <n v="20"/>
    <s v="UK-90"/>
    <m/>
  </r>
  <r>
    <n v="16"/>
    <x v="0"/>
    <n v="20"/>
    <s v="UK-91"/>
    <m/>
  </r>
  <r>
    <n v="16"/>
    <x v="0"/>
    <n v="20"/>
    <s v="UK-92"/>
    <m/>
  </r>
  <r>
    <n v="16"/>
    <x v="0"/>
    <n v="20"/>
    <s v="UK-93"/>
    <m/>
  </r>
  <r>
    <n v="16"/>
    <x v="0"/>
    <n v="20"/>
    <s v="UK-94"/>
    <m/>
  </r>
  <r>
    <n v="16"/>
    <x v="0"/>
    <n v="20"/>
    <s v="UK-95"/>
    <m/>
  </r>
  <r>
    <n v="16"/>
    <x v="0"/>
    <n v="20"/>
    <s v="UK-96"/>
    <m/>
  </r>
  <r>
    <n v="16"/>
    <x v="0"/>
    <n v="20"/>
    <s v="UK-97"/>
    <m/>
  </r>
  <r>
    <n v="16"/>
    <x v="0"/>
    <n v="20"/>
    <s v="UK-98"/>
    <m/>
  </r>
  <r>
    <n v="16"/>
    <x v="0"/>
    <n v="20"/>
    <s v="UK-99"/>
    <m/>
  </r>
  <r>
    <n v="32"/>
    <x v="4"/>
    <n v="32.5"/>
    <s v="UK-T3"/>
    <m/>
  </r>
  <r>
    <n v="16"/>
    <x v="0"/>
    <n v="20"/>
    <s v="URK-01"/>
    <m/>
  </r>
  <r>
    <n v="24"/>
    <x v="5"/>
    <n v="25"/>
    <s v="URK-02"/>
    <m/>
  </r>
  <r>
    <n v="19"/>
    <x v="0"/>
    <n v="20"/>
    <s v="USA-28"/>
    <m/>
  </r>
  <r>
    <n v="19.05"/>
    <x v="0"/>
    <n v="20"/>
    <s v="USA-29"/>
    <m/>
  </r>
  <r>
    <n v="28"/>
    <x v="2"/>
    <n v="30"/>
    <m/>
    <m/>
  </r>
  <r>
    <n v="23"/>
    <x v="5"/>
    <n v="25"/>
    <m/>
    <m/>
  </r>
  <r>
    <n v="22"/>
    <x v="1"/>
    <n v="22.5"/>
    <m/>
    <m/>
  </r>
  <r>
    <n v="31.9"/>
    <x v="4"/>
    <n v="32.5"/>
    <m/>
    <m/>
  </r>
  <r>
    <n v="24"/>
    <x v="5"/>
    <n v="25"/>
    <m/>
    <m/>
  </r>
  <r>
    <n v="17.7"/>
    <x v="0"/>
    <n v="20"/>
    <m/>
    <m/>
  </r>
  <r>
    <n v="21"/>
    <x v="1"/>
    <n v="22.5"/>
    <m/>
    <m/>
  </r>
  <r>
    <n v="18"/>
    <x v="0"/>
    <n v="20"/>
    <m/>
    <m/>
  </r>
  <r>
    <n v="23"/>
    <x v="5"/>
    <n v="25"/>
    <m/>
    <m/>
  </r>
  <r>
    <n v="17.2"/>
    <x v="0"/>
    <n v="20"/>
    <m/>
    <m/>
  </r>
  <r>
    <n v="19"/>
    <x v="0"/>
    <n v="20"/>
    <s v="USA-19"/>
    <s v="a"/>
  </r>
  <r>
    <n v="19"/>
    <x v="0"/>
    <n v="20"/>
    <s v="USA-21"/>
    <s v="a"/>
  </r>
  <r>
    <n v="16.2"/>
    <x v="0"/>
    <n v="20"/>
    <s v="ARG-02"/>
    <s v="a"/>
  </r>
  <r>
    <n v="25.5"/>
    <x v="3"/>
    <n v="27.5"/>
    <s v="AUS-12"/>
    <s v="a"/>
  </r>
  <r>
    <n v="25.5"/>
    <x v="3"/>
    <n v="27.5"/>
    <s v="AUS-13"/>
    <s v="a"/>
  </r>
  <r>
    <n v="25.5"/>
    <x v="3"/>
    <n v="27.5"/>
    <s v="AUS-14"/>
    <s v="a"/>
  </r>
  <r>
    <n v="25.5"/>
    <x v="3"/>
    <n v="27.5"/>
    <s v="AUS-15"/>
    <s v="a"/>
  </r>
  <r>
    <n v="24"/>
    <x v="5"/>
    <n v="25"/>
    <s v="BHD-01"/>
    <s v="a"/>
  </r>
  <r>
    <n v="20"/>
    <x v="1"/>
    <n v="22.5"/>
    <s v="FRA-45"/>
    <s v="a"/>
  </r>
  <r>
    <n v="16.5"/>
    <x v="0"/>
    <n v="20"/>
    <s v="GFR-01"/>
    <s v="a"/>
  </r>
  <r>
    <n v="28.5"/>
    <x v="2"/>
    <n v="30"/>
    <s v="GUE-02"/>
    <s v="a"/>
  </r>
  <r>
    <n v="30.8"/>
    <x v="4"/>
    <n v="32.5"/>
    <s v="JER-05"/>
    <s v="a"/>
  </r>
  <r>
    <n v="20.32"/>
    <x v="1"/>
    <n v="22.5"/>
    <s v="JER-06"/>
    <s v="a"/>
  </r>
  <r>
    <n v="15"/>
    <x v="0"/>
    <n v="20"/>
    <m/>
    <m/>
  </r>
  <r>
    <n v="18"/>
    <x v="0"/>
    <n v="20"/>
    <m/>
    <m/>
  </r>
  <r>
    <n v="30.8"/>
    <x v="4"/>
    <n v="32.5"/>
    <m/>
    <m/>
  </r>
  <r>
    <n v="30.8"/>
    <x v="4"/>
    <n v="32.5"/>
    <m/>
    <m/>
  </r>
  <r>
    <n v="30.8"/>
    <x v="4"/>
    <n v="32.5"/>
    <m/>
    <m/>
  </r>
  <r>
    <n v="21"/>
    <x v="1"/>
    <n v="22.5"/>
    <s v="OST-25"/>
    <s v="a"/>
  </r>
  <r>
    <n v="23.62"/>
    <x v="5"/>
    <n v="25"/>
    <s v="CAN-33"/>
    <s v="a"/>
  </r>
  <r>
    <n v="15.69"/>
    <x v="0"/>
    <n v="20"/>
    <s v="NFL-02"/>
    <s v="a"/>
  </r>
  <r>
    <n v="32"/>
    <x v="4"/>
    <n v="32.5"/>
    <s v="NZ-11"/>
    <s v="a"/>
  </r>
  <r>
    <n v="16"/>
    <x v="0"/>
    <n v="20"/>
    <s v="ARM-02"/>
    <s v="a"/>
  </r>
  <r>
    <n v="19.5"/>
    <x v="0"/>
    <n v="20"/>
    <m/>
    <m/>
  </r>
  <r>
    <n v="16"/>
    <x v="0"/>
    <n v="20"/>
    <m/>
    <m/>
  </r>
  <r>
    <n v="16"/>
    <x v="0"/>
    <n v="20"/>
    <m/>
    <m/>
  </r>
  <r>
    <n v="27.25"/>
    <x v="3"/>
    <n v="27.5"/>
    <s v="CYP-03"/>
    <s v="a"/>
  </r>
  <r>
    <n v="16.5"/>
    <x v="0"/>
    <n v="20"/>
    <s v="CYP-02"/>
    <s v="a"/>
  </r>
  <r>
    <n v="16"/>
    <x v="0"/>
    <n v="20"/>
    <m/>
    <m/>
  </r>
  <r>
    <n v="27"/>
    <x v="3"/>
    <n v="27.5"/>
    <m/>
    <m/>
  </r>
  <r>
    <n v="18.2"/>
    <x v="0"/>
    <n v="20"/>
    <m/>
    <m/>
  </r>
  <r>
    <n v="27"/>
    <x v="3"/>
    <n v="27.5"/>
    <s v="GRE-08"/>
    <s v="a"/>
  </r>
  <r>
    <n v="29.3"/>
    <x v="2"/>
    <n v="30"/>
    <s v="GRE-09"/>
    <s v="a"/>
  </r>
  <r>
    <n v="22"/>
    <x v="1"/>
    <n v="22.5"/>
    <s v="GRE-10"/>
    <s v="a"/>
  </r>
  <r>
    <n v="24"/>
    <x v="5"/>
    <n v="25"/>
    <s v="GRE-11"/>
    <s v="a"/>
  </r>
  <r>
    <n v="20.94"/>
    <x v="1"/>
    <n v="22.5"/>
    <s v="GRE-12"/>
    <s v="a"/>
  </r>
  <r>
    <n v="21"/>
    <x v="1"/>
    <n v="22.5"/>
    <s v="GRE-13"/>
    <s v="a"/>
  </r>
  <r>
    <n v="23.89"/>
    <x v="5"/>
    <n v="25"/>
    <s v="GRE-14"/>
    <s v="a"/>
  </r>
  <r>
    <n v="30.9"/>
    <x v="4"/>
    <n v="32.5"/>
    <m/>
    <m/>
  </r>
  <r>
    <n v="15.4"/>
    <x v="0"/>
    <n v="20"/>
    <s v="IND-59"/>
    <s v="a"/>
  </r>
  <r>
    <n v="21"/>
    <x v="1"/>
    <n v="22.5"/>
    <s v="IND-60"/>
    <s v="a"/>
  </r>
  <r>
    <n v="16"/>
    <x v="0"/>
    <n v="20"/>
    <m/>
    <m/>
  </r>
  <r>
    <n v="17"/>
    <x v="0"/>
    <n v="20"/>
    <m/>
    <m/>
  </r>
  <r>
    <n v="17"/>
    <x v="0"/>
    <n v="20"/>
    <m/>
    <m/>
  </r>
  <r>
    <n v="20"/>
    <x v="1"/>
    <n v="22.5"/>
    <s v="LBY-02"/>
    <s v="a"/>
  </r>
  <r>
    <n v="17"/>
    <x v="0"/>
    <n v="20"/>
    <m/>
    <m/>
  </r>
  <r>
    <n v="16.3"/>
    <x v="0"/>
    <n v="20"/>
    <m/>
    <m/>
  </r>
  <r>
    <n v="17"/>
    <x v="0"/>
    <n v="20"/>
    <m/>
    <m/>
  </r>
  <r>
    <n v="18.5"/>
    <x v="0"/>
    <n v="20"/>
    <m/>
    <m/>
  </r>
  <r>
    <n v="16"/>
    <x v="0"/>
    <n v="20"/>
    <m/>
    <m/>
  </r>
  <r>
    <n v="37.5"/>
    <x v="6"/>
    <n v="39.5"/>
    <m/>
    <m/>
  </r>
  <r>
    <n v="30.2"/>
    <x v="4"/>
    <n v="32.5"/>
    <m/>
    <m/>
  </r>
  <r>
    <n v="22"/>
    <x v="1"/>
    <n v="22.5"/>
    <s v="QAD-01"/>
    <s v="a"/>
  </r>
  <r>
    <n v="29"/>
    <x v="2"/>
    <n v="30"/>
    <s v="ROM-01"/>
    <s v="a"/>
  </r>
  <r>
    <n v="30.2"/>
    <x v="4"/>
    <n v="32.5"/>
    <m/>
    <m/>
  </r>
  <r>
    <n v="25"/>
    <x v="3"/>
    <n v="27.5"/>
    <m/>
    <m/>
  </r>
  <r>
    <n v="25"/>
    <x v="3"/>
    <n v="27.5"/>
    <m/>
    <m/>
  </r>
  <r>
    <n v="25"/>
    <x v="3"/>
    <n v="27.5"/>
    <m/>
    <m/>
  </r>
  <r>
    <n v="24"/>
    <x v="5"/>
    <n v="25"/>
    <m/>
    <m/>
  </r>
  <r>
    <n v="18"/>
    <x v="0"/>
    <n v="20"/>
    <s v="ARM-01"/>
    <s v="a"/>
  </r>
  <r>
    <n v="28.5"/>
    <x v="2"/>
    <n v="30"/>
    <s v="AUS-28"/>
    <s v="a"/>
  </r>
  <r>
    <n v="28.6"/>
    <x v="2"/>
    <n v="30"/>
    <s v="AUS-29"/>
    <s v="a"/>
  </r>
  <r>
    <n v="21.5"/>
    <x v="1"/>
    <n v="22.5"/>
    <s v="BEL-32"/>
    <s v="a"/>
  </r>
  <r>
    <n v="19"/>
    <x v="0"/>
    <n v="20"/>
    <s v="BEL-31"/>
    <s v="a"/>
  </r>
  <r>
    <n v="23"/>
    <x v="5"/>
    <n v="25"/>
    <s v="CYP-01"/>
    <s v="a"/>
  </r>
  <r>
    <n v="26"/>
    <x v="3"/>
    <n v="27.5"/>
    <s v="EGP-30"/>
    <s v="a"/>
  </r>
  <r>
    <n v="18.5"/>
    <x v="0"/>
    <n v="20"/>
    <s v="GPR-05"/>
    <s v="a"/>
  </r>
  <r>
    <n v="24"/>
    <x v="5"/>
    <n v="25"/>
    <s v="GRE-15"/>
    <s v="a"/>
  </r>
  <r>
    <n v="23.4"/>
    <x v="5"/>
    <n v="25"/>
    <s v="HUN-19"/>
    <s v="a"/>
  </r>
  <r>
    <n v="22.8"/>
    <x v="5"/>
    <n v="25"/>
    <s v="HUN-16"/>
    <s v="a"/>
  </r>
  <r>
    <n v="20.6"/>
    <x v="1"/>
    <n v="22.5"/>
    <s v="IND-61"/>
    <s v="a"/>
  </r>
  <r>
    <n v="19.5"/>
    <x v="0"/>
    <n v="20"/>
    <s v="IRQ-08"/>
    <s v="a"/>
  </r>
  <r>
    <n v="23.5"/>
    <x v="5"/>
    <n v="25"/>
    <s v="BPL-04"/>
    <s v="a"/>
  </r>
  <r>
    <n v="32.299999999999997"/>
    <x v="4"/>
    <n v="32.5"/>
    <s v="SAU-17"/>
    <s v="a"/>
  </r>
  <r>
    <n v="21.2"/>
    <x v="1"/>
    <n v="22.5"/>
    <s v="SRL-06"/>
    <s v="a"/>
  </r>
  <r>
    <n v="25"/>
    <x v="3"/>
    <n v="27.5"/>
    <s v="SRL-07"/>
    <s v="a"/>
  </r>
  <r>
    <n v="21.52"/>
    <x v="1"/>
    <n v="22.5"/>
    <s v="SRL-08"/>
    <s v="a"/>
  </r>
  <r>
    <n v="28.9"/>
    <x v="2"/>
    <n v="30"/>
    <s v="SRL-09"/>
    <s v="a"/>
  </r>
  <r>
    <n v="23.4"/>
    <x v="5"/>
    <n v="25"/>
    <s v="SRL-10"/>
    <s v="a"/>
  </r>
  <r>
    <n v="30"/>
    <x v="4"/>
    <n v="32.5"/>
    <s v="TUN-06"/>
    <s v="a"/>
  </r>
  <r>
    <n v="21"/>
    <x v="1"/>
    <n v="22.5"/>
    <s v="TUN-07"/>
    <s v="a"/>
  </r>
  <r>
    <n v="25"/>
    <x v="3"/>
    <n v="27.5"/>
    <s v="TUR-05"/>
    <s v="a"/>
  </r>
  <r>
    <n v="23.5"/>
    <x v="5"/>
    <n v="25"/>
    <m/>
    <m/>
  </r>
  <r>
    <n v="23"/>
    <x v="5"/>
    <n v="25"/>
    <m/>
    <m/>
  </r>
  <r>
    <n v="23"/>
    <x v="5"/>
    <n v="25"/>
    <m/>
    <m/>
  </r>
  <r>
    <n v="23"/>
    <x v="5"/>
    <n v="25"/>
    <m/>
    <m/>
  </r>
  <r>
    <n v="23"/>
    <x v="5"/>
    <n v="25"/>
    <m/>
    <m/>
  </r>
  <r>
    <n v="23"/>
    <x v="5"/>
    <n v="25"/>
    <m/>
    <m/>
  </r>
  <r>
    <n v="22.86"/>
    <x v="5"/>
    <n v="25"/>
    <m/>
    <m/>
  </r>
  <r>
    <n v="18"/>
    <x v="0"/>
    <n v="20"/>
    <m/>
    <m/>
  </r>
  <r>
    <n v="17"/>
    <x v="0"/>
    <n v="20"/>
    <m/>
    <m/>
  </r>
  <r>
    <n v="25"/>
    <x v="3"/>
    <n v="27.5"/>
    <m/>
    <m/>
  </r>
  <r>
    <n v="24"/>
    <x v="5"/>
    <n v="25"/>
    <s v="JRD-01"/>
    <s v="a"/>
  </r>
  <r>
    <n v="23"/>
    <x v="5"/>
    <n v="25"/>
    <m/>
    <m/>
  </r>
  <r>
    <n v="23"/>
    <x v="5"/>
    <n v="25"/>
    <m/>
    <m/>
  </r>
  <r>
    <n v="22.5"/>
    <x v="5"/>
    <n v="25"/>
    <m/>
    <m/>
  </r>
  <r>
    <n v="19"/>
    <x v="0"/>
    <n v="20"/>
    <s v="USA-22"/>
    <s v="a"/>
  </r>
  <r>
    <n v="19"/>
    <x v="0"/>
    <n v="20"/>
    <s v="USA-02"/>
    <s v="a"/>
  </r>
  <r>
    <n v="29"/>
    <x v="2"/>
    <n v="30"/>
    <s v="FRA-23"/>
    <s v="a"/>
  </r>
  <r>
    <n v="24"/>
    <x v="5"/>
    <n v="25"/>
    <s v="FRA-21"/>
    <s v="a"/>
  </r>
  <r>
    <n v="24"/>
    <x v="5"/>
    <n v="25"/>
    <s v="FRA-22"/>
    <s v="a"/>
  </r>
  <r>
    <n v="21"/>
    <x v="1"/>
    <n v="22.5"/>
    <s v="FRA-10"/>
    <s v="a"/>
  </r>
  <r>
    <n v="19.149999999999999"/>
    <x v="0"/>
    <n v="20"/>
    <s v="SWI-02"/>
    <s v="a"/>
  </r>
  <r>
    <n v="19.149999999999999"/>
    <x v="0"/>
    <n v="20"/>
    <s v="SWI-03"/>
    <s v="a"/>
  </r>
  <r>
    <n v="19.149999999999999"/>
    <x v="0"/>
    <n v="20"/>
    <s v="SWI-04"/>
    <s v="a"/>
  </r>
  <r>
    <n v="22.5"/>
    <x v="5"/>
    <n v="25"/>
    <m/>
    <m/>
  </r>
  <r>
    <n v="25"/>
    <x v="3"/>
    <n v="27.5"/>
    <s v="FRA-05"/>
    <s v="a"/>
  </r>
  <r>
    <n v="23"/>
    <x v="5"/>
    <n v="25"/>
    <s v="FRA-14"/>
    <s v="a"/>
  </r>
  <r>
    <n v="23"/>
    <x v="5"/>
    <n v="25"/>
    <s v="FRA-15"/>
    <s v="a"/>
  </r>
  <r>
    <n v="18"/>
    <x v="0"/>
    <n v="20"/>
    <s v="FRA-12"/>
    <s v="a"/>
  </r>
  <r>
    <n v="21.5"/>
    <x v="1"/>
    <n v="22.5"/>
    <s v="GFR-05"/>
    <s v="a"/>
  </r>
  <r>
    <n v="16.5"/>
    <x v="0"/>
    <n v="20"/>
    <s v="GFR-02"/>
    <s v="a"/>
  </r>
  <r>
    <n v="22"/>
    <x v="1"/>
    <n v="22.5"/>
    <s v="IRE-15"/>
    <s v="a"/>
  </r>
  <r>
    <n v="18.5"/>
    <x v="0"/>
    <n v="20"/>
    <s v="IRE-14"/>
    <s v="a"/>
  </r>
  <r>
    <n v="22"/>
    <x v="1"/>
    <n v="22.5"/>
    <s v="MEX-02"/>
    <s v="a"/>
  </r>
  <r>
    <n v="23"/>
    <x v="5"/>
    <n v="25"/>
    <s v="RUR-02"/>
    <s v="a"/>
  </r>
  <r>
    <n v="20.5"/>
    <x v="1"/>
    <n v="22.5"/>
    <s v="RUR-01"/>
    <s v="a"/>
  </r>
  <r>
    <n v="26.5"/>
    <x v="3"/>
    <n v="27.5"/>
    <s v="SPA-09"/>
    <s v="a"/>
  </r>
  <r>
    <n v="23"/>
    <x v="5"/>
    <n v="25"/>
    <s v="SPA-06"/>
    <s v="a"/>
  </r>
  <r>
    <n v="23"/>
    <x v="5"/>
    <n v="25"/>
    <s v="SPA-07"/>
    <s v="a"/>
  </r>
  <r>
    <n v="21"/>
    <x v="1"/>
    <n v="22.5"/>
    <s v="SPA-02"/>
    <s v="a"/>
  </r>
  <r>
    <n v="21"/>
    <x v="1"/>
    <n v="22.5"/>
    <s v="SPA-03"/>
    <s v="a"/>
  </r>
  <r>
    <n v="21"/>
    <x v="1"/>
    <n v="22.5"/>
    <s v="SPA-04"/>
    <s v="a"/>
  </r>
  <r>
    <n v="22.5"/>
    <x v="5"/>
    <n v="25"/>
    <m/>
    <m/>
  </r>
  <r>
    <n v="22"/>
    <x v="1"/>
    <n v="22.5"/>
    <m/>
    <m/>
  </r>
  <r>
    <n v="18"/>
    <x v="0"/>
    <n v="20"/>
    <m/>
    <m/>
  </r>
  <r>
    <n v="25"/>
    <x v="3"/>
    <n v="27.5"/>
    <m/>
    <m/>
  </r>
  <r>
    <n v="22"/>
    <x v="1"/>
    <n v="22.5"/>
    <m/>
    <m/>
  </r>
  <r>
    <n v="30"/>
    <x v="4"/>
    <n v="32.5"/>
    <m/>
    <m/>
  </r>
  <r>
    <n v="30"/>
    <x v="4"/>
    <n v="32.5"/>
    <m/>
    <m/>
  </r>
  <r>
    <n v="27"/>
    <x v="3"/>
    <n v="27.5"/>
    <m/>
    <m/>
  </r>
  <r>
    <n v="27"/>
    <x v="3"/>
    <n v="27.5"/>
    <m/>
    <m/>
  </r>
  <r>
    <n v="26"/>
    <x v="3"/>
    <n v="27.5"/>
    <m/>
    <m/>
  </r>
  <r>
    <n v="24"/>
    <x v="5"/>
    <n v="25"/>
    <m/>
    <m/>
  </r>
  <r>
    <n v="23"/>
    <x v="5"/>
    <n v="25"/>
    <m/>
    <m/>
  </r>
  <r>
    <n v="21"/>
    <x v="1"/>
    <n v="22.5"/>
    <m/>
    <m/>
  </r>
  <r>
    <n v="19"/>
    <x v="0"/>
    <n v="20"/>
    <m/>
    <m/>
  </r>
  <r>
    <n v="19"/>
    <x v="0"/>
    <n v="20"/>
    <m/>
    <m/>
  </r>
  <r>
    <n v="18"/>
    <x v="0"/>
    <n v="20"/>
    <m/>
    <m/>
  </r>
  <r>
    <n v="27"/>
    <x v="3"/>
    <n v="27.5"/>
    <s v="BEL-04"/>
    <s v="a"/>
  </r>
  <r>
    <n v="25.65"/>
    <x v="3"/>
    <n v="27.5"/>
    <s v="BEL-03"/>
    <s v="a"/>
  </r>
  <r>
    <n v="24"/>
    <x v="5"/>
    <n v="25"/>
    <s v="BEL-02"/>
    <s v="a"/>
  </r>
  <r>
    <n v="21"/>
    <x v="1"/>
    <n v="22.5"/>
    <s v="BEL-01"/>
    <s v="a"/>
  </r>
  <r>
    <n v="22.97"/>
    <x v="5"/>
    <n v="25"/>
    <s v="DEN-02"/>
    <s v="a"/>
  </r>
  <r>
    <n v="18"/>
    <x v="0"/>
    <n v="20"/>
    <s v="DEN-01"/>
    <s v="a"/>
  </r>
  <r>
    <n v="26.01"/>
    <x v="3"/>
    <n v="27.5"/>
    <s v="FRA-51"/>
    <s v="a"/>
  </r>
  <r>
    <n v="24"/>
    <x v="5"/>
    <n v="25"/>
    <s v="FRA-49"/>
    <s v="a"/>
  </r>
  <r>
    <n v="20"/>
    <x v="1"/>
    <n v="22.5"/>
    <s v="FRA-46"/>
    <s v="a"/>
  </r>
  <r>
    <n v="29"/>
    <x v="2"/>
    <n v="30"/>
    <s v="GDR-11"/>
    <s v="a"/>
  </r>
  <r>
    <n v="25"/>
    <x v="3"/>
    <n v="27.5"/>
    <s v="GDR-10"/>
    <s v="a"/>
  </r>
  <r>
    <n v="23"/>
    <x v="5"/>
    <n v="25"/>
    <s v="GDR-08"/>
    <s v="a"/>
  </r>
  <r>
    <n v="23"/>
    <x v="5"/>
    <n v="25"/>
    <s v="GDR-09"/>
    <s v="a"/>
  </r>
  <r>
    <n v="22.2"/>
    <x v="1"/>
    <n v="22.5"/>
    <s v="GDR-06"/>
    <s v="a"/>
  </r>
  <r>
    <n v="22.2"/>
    <x v="1"/>
    <n v="22.5"/>
    <s v="GDR-07"/>
    <s v="a"/>
  </r>
  <r>
    <n v="21"/>
    <x v="1"/>
    <n v="22.5"/>
    <s v="GDR-04"/>
    <s v="a"/>
  </r>
  <r>
    <n v="21"/>
    <x v="1"/>
    <n v="22.5"/>
    <s v="GDR-05"/>
    <s v="a"/>
  </r>
  <r>
    <n v="19"/>
    <x v="0"/>
    <n v="20"/>
    <s v="GDR-02"/>
    <s v="a"/>
  </r>
  <r>
    <n v="19"/>
    <x v="0"/>
    <n v="20"/>
    <s v="GDR-03"/>
    <s v="a"/>
  </r>
  <r>
    <n v="18"/>
    <x v="0"/>
    <n v="20"/>
    <s v="SWE-01"/>
    <s v="a"/>
  </r>
  <r>
    <n v="21.05"/>
    <x v="1"/>
    <n v="22.5"/>
    <s v="SWI-06"/>
    <s v="a"/>
  </r>
  <r>
    <n v="19.149999999999999"/>
    <x v="0"/>
    <n v="20"/>
    <s v="SWI-05"/>
    <s v="a"/>
  </r>
  <r>
    <n v="22"/>
    <x v="1"/>
    <n v="22.5"/>
    <m/>
    <m/>
  </r>
  <r>
    <n v="21"/>
    <x v="1"/>
    <n v="22.5"/>
    <m/>
    <m/>
  </r>
  <r>
    <n v="21"/>
    <x v="1"/>
    <n v="22.5"/>
    <m/>
    <m/>
  </r>
  <r>
    <n v="20.2"/>
    <x v="1"/>
    <n v="22.5"/>
    <m/>
    <m/>
  </r>
  <r>
    <n v="18.100000000000001"/>
    <x v="0"/>
    <n v="20"/>
    <m/>
    <m/>
  </r>
  <r>
    <n v="18"/>
    <x v="0"/>
    <n v="20"/>
    <m/>
    <m/>
  </r>
  <r>
    <n v="17.5"/>
    <x v="0"/>
    <n v="20"/>
    <m/>
    <m/>
  </r>
  <r>
    <n v="25.5"/>
    <x v="3"/>
    <n v="27.5"/>
    <m/>
    <m/>
  </r>
  <r>
    <n v="25"/>
    <x v="3"/>
    <n v="27.5"/>
    <m/>
    <m/>
  </r>
  <r>
    <n v="21.5"/>
    <x v="1"/>
    <n v="22.5"/>
    <m/>
    <m/>
  </r>
  <r>
    <n v="22.73"/>
    <x v="5"/>
    <n v="25"/>
    <m/>
    <m/>
  </r>
  <r>
    <n v="24"/>
    <x v="5"/>
    <n v="25"/>
    <m/>
    <m/>
  </r>
  <r>
    <n v="17"/>
    <x v="0"/>
    <n v="20"/>
    <m/>
    <m/>
  </r>
  <r>
    <n v="19.2"/>
    <x v="0"/>
    <n v="20"/>
    <m/>
    <m/>
  </r>
  <r>
    <n v="17"/>
    <x v="0"/>
    <n v="20"/>
    <m/>
    <m/>
  </r>
  <r>
    <n v="23"/>
    <x v="5"/>
    <n v="25"/>
    <m/>
    <m/>
  </r>
  <r>
    <n v="22.5"/>
    <x v="5"/>
    <n v="25"/>
    <m/>
    <m/>
  </r>
  <r>
    <n v="22.5"/>
    <x v="5"/>
    <n v="25"/>
    <m/>
    <m/>
  </r>
  <r>
    <n v="20"/>
    <x v="1"/>
    <n v="22.5"/>
    <m/>
    <m/>
  </r>
  <r>
    <n v="24"/>
    <x v="5"/>
    <n v="25"/>
    <m/>
    <m/>
  </r>
  <r>
    <n v="17"/>
    <x v="0"/>
    <n v="20"/>
    <m/>
    <m/>
  </r>
  <r>
    <n v="22"/>
    <x v="1"/>
    <n v="22.5"/>
    <m/>
    <m/>
  </r>
  <r>
    <n v="21"/>
    <x v="1"/>
    <n v="22.5"/>
    <m/>
    <m/>
  </r>
  <r>
    <n v="21"/>
    <x v="1"/>
    <n v="22.5"/>
    <m/>
    <m/>
  </r>
  <r>
    <n v="17.8"/>
    <x v="0"/>
    <n v="20"/>
    <m/>
    <m/>
  </r>
  <r>
    <n v="19"/>
    <x v="0"/>
    <n v="20"/>
    <s v="USA-03"/>
    <s v="a"/>
  </r>
  <r>
    <n v="34"/>
    <x v="7"/>
    <n v="35"/>
    <m/>
    <m/>
  </r>
  <r>
    <n v="16"/>
    <x v="0"/>
    <n v="20"/>
    <s v="AUS-10"/>
    <s v="a"/>
  </r>
  <r>
    <n v="21"/>
    <x v="1"/>
    <n v="22.5"/>
    <m/>
    <m/>
  </r>
  <r>
    <n v="16"/>
    <x v="0"/>
    <n v="20"/>
    <m/>
    <m/>
  </r>
  <r>
    <n v="27"/>
    <x v="3"/>
    <n v="27.5"/>
    <m/>
    <m/>
  </r>
  <r>
    <n v="25"/>
    <x v="3"/>
    <n v="27.5"/>
    <m/>
    <m/>
  </r>
  <r>
    <n v="24.5"/>
    <x v="5"/>
    <n v="25"/>
    <m/>
    <m/>
  </r>
  <r>
    <n v="24"/>
    <x v="5"/>
    <n v="25"/>
    <m/>
    <m/>
  </r>
  <r>
    <n v="30"/>
    <x v="4"/>
    <n v="32.5"/>
    <m/>
    <m/>
  </r>
  <r>
    <n v="28.7"/>
    <x v="2"/>
    <n v="30"/>
    <m/>
    <m/>
  </r>
  <r>
    <n v="25.3"/>
    <x v="3"/>
    <n v="27.5"/>
    <s v="IND-62"/>
    <s v="a"/>
  </r>
  <r>
    <n v="25.4"/>
    <x v="3"/>
    <n v="27.5"/>
    <m/>
    <m/>
  </r>
  <r>
    <n v="23"/>
    <x v="5"/>
    <n v="25"/>
    <m/>
    <m/>
  </r>
  <r>
    <n v="19"/>
    <x v="0"/>
    <n v="20"/>
    <m/>
    <m/>
  </r>
  <r>
    <n v="26"/>
    <x v="3"/>
    <n v="27.5"/>
    <m/>
    <m/>
  </r>
  <r>
    <n v="19"/>
    <x v="0"/>
    <n v="20"/>
    <m/>
    <m/>
  </r>
  <r>
    <n v="22"/>
    <x v="1"/>
    <n v="22.5"/>
    <m/>
    <m/>
  </r>
  <r>
    <n v="26"/>
    <x v="3"/>
    <n v="27.5"/>
    <m/>
    <m/>
  </r>
  <r>
    <n v="23"/>
    <x v="5"/>
    <n v="25"/>
    <s v="SRL-11"/>
    <s v="a"/>
  </r>
  <r>
    <n v="21"/>
    <x v="1"/>
    <n v="22.5"/>
    <s v="EGP-31"/>
    <s v="a"/>
  </r>
  <r>
    <n v="26"/>
    <x v="3"/>
    <n v="27.5"/>
    <m/>
    <m/>
  </r>
  <r>
    <n v="26"/>
    <x v="3"/>
    <n v="27.5"/>
    <m/>
    <m/>
  </r>
  <r>
    <n v="26"/>
    <x v="3"/>
    <n v="27.5"/>
    <m/>
    <m/>
  </r>
  <r>
    <n v="26"/>
    <x v="3"/>
    <n v="27.5"/>
    <m/>
    <m/>
  </r>
  <r>
    <n v="21"/>
    <x v="1"/>
    <n v="22.5"/>
    <m/>
    <m/>
  </r>
  <r>
    <n v="24"/>
    <x v="5"/>
    <n v="25"/>
    <m/>
    <m/>
  </r>
  <r>
    <n v="24"/>
    <x v="5"/>
    <n v="25"/>
    <m/>
    <m/>
  </r>
  <r>
    <n v="18"/>
    <x v="0"/>
    <n v="20"/>
    <m/>
    <m/>
  </r>
  <r>
    <n v="18"/>
    <x v="0"/>
    <n v="20"/>
    <m/>
    <m/>
  </r>
  <r>
    <n v="18"/>
    <x v="0"/>
    <n v="20"/>
    <m/>
    <m/>
  </r>
  <r>
    <n v="24"/>
    <x v="5"/>
    <n v="25"/>
    <s v="GRE-16"/>
    <s v="a"/>
  </r>
  <r>
    <n v="27.5"/>
    <x v="2"/>
    <n v="30"/>
    <s v="GRE-17"/>
    <s v="a"/>
  </r>
  <r>
    <n v="27"/>
    <x v="3"/>
    <n v="27.5"/>
    <m/>
    <m/>
  </r>
  <r>
    <n v="27"/>
    <x v="3"/>
    <n v="27.5"/>
    <m/>
    <m/>
  </r>
  <r>
    <n v="24"/>
    <x v="5"/>
    <n v="25"/>
    <m/>
    <m/>
  </r>
  <r>
    <n v="23"/>
    <x v="5"/>
    <n v="25"/>
    <m/>
    <m/>
  </r>
  <r>
    <n v="25.91"/>
    <x v="3"/>
    <n v="27.5"/>
    <m/>
    <m/>
  </r>
  <r>
    <n v="20.5"/>
    <x v="1"/>
    <n v="22.5"/>
    <m/>
    <m/>
  </r>
  <r>
    <n v="20.5"/>
    <x v="1"/>
    <n v="22.5"/>
    <m/>
    <m/>
  </r>
  <r>
    <n v="24"/>
    <x v="5"/>
    <n v="25"/>
    <m/>
    <m/>
  </r>
  <r>
    <n v="22"/>
    <x v="1"/>
    <n v="22.5"/>
    <m/>
    <m/>
  </r>
  <r>
    <n v="23"/>
    <x v="5"/>
    <n v="25"/>
    <m/>
    <m/>
  </r>
  <r>
    <n v="24"/>
    <x v="5"/>
    <n v="25"/>
    <m/>
    <m/>
  </r>
  <r>
    <n v="28.5"/>
    <x v="2"/>
    <n v="30"/>
    <m/>
    <m/>
  </r>
  <r>
    <n v="25.5"/>
    <x v="3"/>
    <n v="27.5"/>
    <m/>
    <m/>
  </r>
  <r>
    <n v="19.5"/>
    <x v="0"/>
    <n v="20"/>
    <m/>
    <m/>
  </r>
  <r>
    <n v="21.5"/>
    <x v="1"/>
    <n v="22.5"/>
    <m/>
    <m/>
  </r>
  <r>
    <n v="21.7"/>
    <x v="1"/>
    <n v="22.5"/>
    <m/>
    <m/>
  </r>
  <r>
    <n v="21.7"/>
    <x v="1"/>
    <n v="22.5"/>
    <m/>
    <m/>
  </r>
  <r>
    <n v="24"/>
    <x v="5"/>
    <n v="25"/>
    <s v="LEB-01"/>
    <s v="a"/>
  </r>
  <r>
    <n v="26"/>
    <x v="3"/>
    <n v="27.5"/>
    <s v="LBY-03"/>
    <s v="a"/>
  </r>
  <r>
    <n v="24.1"/>
    <x v="5"/>
    <n v="25"/>
    <m/>
    <m/>
  </r>
  <r>
    <n v="24.8"/>
    <x v="5"/>
    <n v="25"/>
    <m/>
    <m/>
  </r>
  <r>
    <n v="20"/>
    <x v="1"/>
    <n v="22.5"/>
    <m/>
    <m/>
  </r>
  <r>
    <n v="22"/>
    <x v="1"/>
    <n v="22.5"/>
    <m/>
    <m/>
  </r>
  <r>
    <n v="20"/>
    <x v="1"/>
    <n v="22.5"/>
    <m/>
    <m/>
  </r>
  <r>
    <n v="17.850000000000001"/>
    <x v="0"/>
    <n v="20"/>
    <m/>
    <m/>
  </r>
  <r>
    <n v="17"/>
    <x v="0"/>
    <n v="20"/>
    <m/>
    <m/>
  </r>
  <r>
    <n v="15"/>
    <x v="0"/>
    <n v="20"/>
    <m/>
    <m/>
  </r>
  <r>
    <n v="22"/>
    <x v="1"/>
    <n v="22.5"/>
    <m/>
    <m/>
  </r>
  <r>
    <n v="25"/>
    <x v="3"/>
    <n v="27.5"/>
    <m/>
    <m/>
  </r>
  <r>
    <n v="17.27"/>
    <x v="0"/>
    <n v="20"/>
    <m/>
    <m/>
  </r>
  <r>
    <n v="19.559999999999999"/>
    <x v="0"/>
    <n v="20"/>
    <m/>
    <m/>
  </r>
  <r>
    <n v="21.5"/>
    <x v="1"/>
    <n v="22.5"/>
    <s v="SRL-12"/>
    <s v="a"/>
  </r>
  <r>
    <n v="21.8"/>
    <x v="1"/>
    <n v="22.5"/>
    <m/>
    <m/>
  </r>
  <r>
    <n v="25"/>
    <x v="3"/>
    <n v="27.5"/>
    <s v="ALG-01"/>
    <s v="a"/>
  </r>
  <r>
    <n v="21"/>
    <x v="1"/>
    <n v="22.5"/>
    <m/>
    <m/>
  </r>
  <r>
    <n v="21"/>
    <x v="1"/>
    <n v="22.5"/>
    <m/>
    <m/>
  </r>
  <r>
    <n v="21"/>
    <x v="1"/>
    <n v="22.5"/>
    <m/>
    <m/>
  </r>
  <r>
    <n v="25"/>
    <x v="3"/>
    <n v="27.5"/>
    <m/>
    <m/>
  </r>
  <r>
    <n v="21"/>
    <x v="1"/>
    <n v="22.5"/>
    <m/>
    <m/>
  </r>
  <r>
    <n v="22"/>
    <x v="1"/>
    <n v="22.5"/>
    <m/>
    <m/>
  </r>
  <r>
    <n v="23"/>
    <x v="5"/>
    <n v="25"/>
    <s v="EGP-32"/>
    <s v="a"/>
  </r>
  <r>
    <n v="19.05"/>
    <x v="0"/>
    <n v="20"/>
    <m/>
    <m/>
  </r>
  <r>
    <n v="19.05"/>
    <x v="0"/>
    <n v="20"/>
    <m/>
    <m/>
  </r>
  <r>
    <n v="19.05"/>
    <x v="0"/>
    <n v="20"/>
    <m/>
    <m/>
  </r>
  <r>
    <n v="21.21"/>
    <x v="1"/>
    <n v="22.5"/>
    <m/>
    <m/>
  </r>
  <r>
    <n v="27.9"/>
    <x v="2"/>
    <n v="30"/>
    <s v="GRE-18"/>
    <s v="a"/>
  </r>
  <r>
    <n v="18"/>
    <x v="0"/>
    <n v="20"/>
    <m/>
    <m/>
  </r>
  <r>
    <n v="25"/>
    <x v="3"/>
    <n v="27.5"/>
    <m/>
    <m/>
  </r>
  <r>
    <n v="24.5"/>
    <x v="5"/>
    <n v="25"/>
    <m/>
    <m/>
  </r>
  <r>
    <n v="26.5"/>
    <x v="3"/>
    <n v="27.5"/>
    <m/>
    <m/>
  </r>
  <r>
    <n v="21.5"/>
    <x v="1"/>
    <n v="22.5"/>
    <m/>
    <m/>
  </r>
  <r>
    <n v="25"/>
    <x v="3"/>
    <n v="27.5"/>
    <m/>
    <m/>
  </r>
  <r>
    <n v="18.7"/>
    <x v="0"/>
    <n v="20"/>
    <m/>
    <m/>
  </r>
  <r>
    <n v="26"/>
    <x v="3"/>
    <n v="27.5"/>
    <s v="JRD-02"/>
    <s v="a"/>
  </r>
  <r>
    <n v="25"/>
    <x v="3"/>
    <n v="27.5"/>
    <m/>
    <m/>
  </r>
  <r>
    <n v="30.74"/>
    <x v="4"/>
    <n v="32.5"/>
    <m/>
    <m/>
  </r>
  <r>
    <n v="24.8"/>
    <x v="5"/>
    <n v="25"/>
    <m/>
    <m/>
  </r>
  <r>
    <n v="27.8"/>
    <x v="2"/>
    <n v="30"/>
    <m/>
    <m/>
  </r>
  <r>
    <n v="18"/>
    <x v="0"/>
    <n v="20"/>
    <s v="OTT-21"/>
    <s v="a"/>
  </r>
  <r>
    <n v="18"/>
    <x v="0"/>
    <n v="20"/>
    <m/>
    <m/>
  </r>
  <r>
    <n v="24.5"/>
    <x v="5"/>
    <n v="25"/>
    <m/>
    <m/>
  </r>
  <r>
    <n v="25"/>
    <x v="3"/>
    <n v="27.5"/>
    <m/>
    <m/>
  </r>
  <r>
    <n v="23"/>
    <x v="5"/>
    <n v="25"/>
    <s v="SAU-02"/>
    <s v="a"/>
  </r>
  <r>
    <n v="26"/>
    <x v="3"/>
    <n v="27.5"/>
    <s v="SAU-03"/>
    <s v="a"/>
  </r>
  <r>
    <n v="17.5"/>
    <x v="0"/>
    <n v="20"/>
    <m/>
    <m/>
  </r>
  <r>
    <n v="19.2"/>
    <x v="0"/>
    <n v="20"/>
    <m/>
    <m/>
  </r>
  <r>
    <n v="19.2"/>
    <x v="0"/>
    <n v="20"/>
    <m/>
    <m/>
  </r>
  <r>
    <n v="22.5"/>
    <x v="5"/>
    <n v="25"/>
    <m/>
    <m/>
  </r>
  <r>
    <n v="21"/>
    <x v="1"/>
    <n v="22.5"/>
    <m/>
    <m/>
  </r>
  <r>
    <n v="21"/>
    <x v="1"/>
    <n v="22.5"/>
    <m/>
    <m/>
  </r>
  <r>
    <n v="21"/>
    <x v="1"/>
    <n v="22.5"/>
    <m/>
    <m/>
  </r>
  <r>
    <n v="23"/>
    <x v="5"/>
    <n v="25"/>
    <m/>
    <m/>
  </r>
  <r>
    <n v="23"/>
    <x v="5"/>
    <n v="25"/>
    <m/>
    <m/>
  </r>
  <r>
    <n v="23"/>
    <x v="5"/>
    <n v="25"/>
    <m/>
    <m/>
  </r>
  <r>
    <n v="22"/>
    <x v="1"/>
    <n v="22.5"/>
    <m/>
    <m/>
  </r>
  <r>
    <n v="25"/>
    <x v="3"/>
    <n v="27.5"/>
    <m/>
    <m/>
  </r>
  <r>
    <n v="20.5"/>
    <x v="1"/>
    <n v="22.5"/>
    <s v="OTT-20"/>
    <s v="a"/>
  </r>
  <r>
    <n v="21"/>
    <x v="1"/>
    <n v="22.5"/>
    <s v="SAU-04"/>
    <s v="a"/>
  </r>
  <r>
    <n v="21"/>
    <x v="1"/>
    <n v="22.5"/>
    <s v="EGP-33"/>
    <s v="a"/>
  </r>
  <r>
    <n v="29"/>
    <x v="2"/>
    <n v="30"/>
    <m/>
    <m/>
  </r>
  <r>
    <n v="23"/>
    <x v="5"/>
    <n v="25"/>
    <m/>
    <m/>
  </r>
  <r>
    <n v="21"/>
    <x v="1"/>
    <n v="22.5"/>
    <m/>
    <m/>
  </r>
  <r>
    <n v="23"/>
    <x v="5"/>
    <n v="25"/>
    <m/>
    <m/>
  </r>
  <r>
    <n v="19.25"/>
    <x v="0"/>
    <n v="20"/>
    <m/>
    <m/>
  </r>
  <r>
    <n v="21.8"/>
    <x v="1"/>
    <n v="22.5"/>
    <m/>
    <m/>
  </r>
  <r>
    <n v="28.5"/>
    <x v="2"/>
    <n v="30"/>
    <m/>
    <m/>
  </r>
  <r>
    <n v="28.3"/>
    <x v="2"/>
    <n v="30"/>
    <m/>
    <m/>
  </r>
  <r>
    <n v="26"/>
    <x v="3"/>
    <n v="27.5"/>
    <m/>
    <m/>
  </r>
  <r>
    <n v="19.2"/>
    <x v="0"/>
    <n v="20"/>
    <m/>
    <m/>
  </r>
  <r>
    <n v="19.5"/>
    <x v="0"/>
    <n v="20"/>
    <m/>
    <m/>
  </r>
  <r>
    <n v="23.5"/>
    <x v="5"/>
    <n v="25"/>
    <m/>
    <m/>
  </r>
  <r>
    <n v="23.5"/>
    <x v="5"/>
    <n v="25"/>
    <m/>
    <m/>
  </r>
  <r>
    <n v="28.5"/>
    <x v="2"/>
    <n v="30"/>
    <m/>
    <m/>
  </r>
  <r>
    <n v="19.5"/>
    <x v="0"/>
    <n v="20"/>
    <m/>
    <m/>
  </r>
  <r>
    <n v="27.76"/>
    <x v="2"/>
    <n v="30"/>
    <m/>
    <m/>
  </r>
  <r>
    <n v="31.7"/>
    <x v="4"/>
    <n v="32.5"/>
    <m/>
    <m/>
  </r>
  <r>
    <n v="20"/>
    <x v="1"/>
    <n v="22.5"/>
    <m/>
    <m/>
  </r>
  <r>
    <n v="27"/>
    <x v="3"/>
    <n v="27.5"/>
    <m/>
    <m/>
  </r>
  <r>
    <n v="20"/>
    <x v="1"/>
    <n v="22.5"/>
    <m/>
    <m/>
  </r>
  <r>
    <n v="18.5"/>
    <x v="0"/>
    <n v="20"/>
    <m/>
    <m/>
  </r>
  <r>
    <n v="20.5"/>
    <x v="1"/>
    <n v="22.5"/>
    <m/>
    <m/>
  </r>
  <r>
    <n v="26.5"/>
    <x v="3"/>
    <n v="27.5"/>
    <m/>
    <m/>
  </r>
  <r>
    <n v="29"/>
    <x v="2"/>
    <n v="30"/>
    <m/>
    <m/>
  </r>
  <r>
    <n v="25"/>
    <x v="3"/>
    <n v="27.5"/>
    <m/>
    <m/>
  </r>
  <r>
    <n v="21"/>
    <x v="1"/>
    <n v="22.5"/>
    <m/>
    <m/>
  </r>
  <r>
    <n v="28"/>
    <x v="2"/>
    <n v="30"/>
    <m/>
    <m/>
  </r>
  <r>
    <n v="25"/>
    <x v="3"/>
    <n v="27.5"/>
    <m/>
    <m/>
  </r>
  <r>
    <n v="23"/>
    <x v="5"/>
    <n v="25"/>
    <m/>
    <m/>
  </r>
  <r>
    <n v="26"/>
    <x v="3"/>
    <n v="27.5"/>
    <m/>
    <m/>
  </r>
  <r>
    <n v="20"/>
    <x v="1"/>
    <n v="22.5"/>
    <m/>
    <m/>
  </r>
  <r>
    <n v="19.5"/>
    <x v="0"/>
    <n v="20"/>
    <m/>
    <m/>
  </r>
  <r>
    <n v="22"/>
    <x v="1"/>
    <n v="22.5"/>
    <m/>
    <m/>
  </r>
  <r>
    <n v="24.6"/>
    <x v="5"/>
    <n v="25"/>
    <m/>
    <m/>
  </r>
  <r>
    <n v="21"/>
    <x v="1"/>
    <n v="22.5"/>
    <m/>
    <m/>
  </r>
  <r>
    <n v="22.5"/>
    <x v="5"/>
    <n v="25"/>
    <m/>
    <m/>
  </r>
  <r>
    <n v="21.05"/>
    <x v="1"/>
    <n v="22.5"/>
    <m/>
    <m/>
  </r>
  <r>
    <n v="18.2"/>
    <x v="0"/>
    <n v="20"/>
    <m/>
    <m/>
  </r>
  <r>
    <n v="27.4"/>
    <x v="3"/>
    <n v="27.5"/>
    <m/>
    <m/>
  </r>
  <r>
    <m/>
    <x v="1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7788E9-CE79-4453-A4B1-EAE07E60283F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4" firstHeaderRow="0" firstDataRow="1" firstDataCol="1"/>
  <pivotFields count="5">
    <pivotField dataField="1" showAll="0"/>
    <pivotField axis="axisRow" showAll="0">
      <items count="12">
        <item x="8"/>
        <item x="6"/>
        <item x="9"/>
        <item x="7"/>
        <item x="4"/>
        <item x="2"/>
        <item x="3"/>
        <item x="5"/>
        <item x="1"/>
        <item x="0"/>
        <item x="10"/>
        <item t="default"/>
      </items>
    </pivotField>
    <pivotField showAll="0"/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ize" fld="0" subtotal="count" baseField="1" baseItem="0"/>
    <dataField name="Count of Done" fld="4" subtotal="count" baseField="0" baseItem="0"/>
  </dataFields>
  <formats count="4">
    <format dxfId="13">
      <pivotArea field="1" type="button" dataOnly="0" labelOnly="1" outline="0" axis="axisRow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grandRow="1" outline="0" collapsedLevelsAreSubtotals="1" fieldPosition="0"/>
    </format>
    <format dxfId="1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en.numista.com/catalogue/pieces4203.html" TargetMode="External"/><Relationship Id="rId170" Type="http://schemas.openxmlformats.org/officeDocument/2006/relationships/hyperlink" Target="https://en.numista.com/catalogue/pieces8706.html" TargetMode="External"/><Relationship Id="rId268" Type="http://schemas.openxmlformats.org/officeDocument/2006/relationships/hyperlink" Target="https://en.numista.com/catalogue/pieces1190.html" TargetMode="External"/><Relationship Id="rId475" Type="http://schemas.openxmlformats.org/officeDocument/2006/relationships/hyperlink" Target="https://en.numista.com/catalogue/pieces2394.html" TargetMode="External"/><Relationship Id="rId682" Type="http://schemas.openxmlformats.org/officeDocument/2006/relationships/hyperlink" Target="https://en.numista.com/catalogue/pieces173.html" TargetMode="External"/><Relationship Id="rId128" Type="http://schemas.openxmlformats.org/officeDocument/2006/relationships/hyperlink" Target="https://en.numista.com/catalogue/pieces7518.html" TargetMode="External"/><Relationship Id="rId335" Type="http://schemas.openxmlformats.org/officeDocument/2006/relationships/hyperlink" Target="https://en.numista.com/catalogue/pieces849.html" TargetMode="External"/><Relationship Id="rId542" Type="http://schemas.openxmlformats.org/officeDocument/2006/relationships/hyperlink" Target="https://en.numista.com/catalogue/pieces2129.html" TargetMode="External"/><Relationship Id="rId987" Type="http://schemas.openxmlformats.org/officeDocument/2006/relationships/hyperlink" Target="https://en.numista.com/catalogue/pieces908.html" TargetMode="External"/><Relationship Id="rId1172" Type="http://schemas.openxmlformats.org/officeDocument/2006/relationships/hyperlink" Target="https://en.numista.com/catalogue/pieces23472.html" TargetMode="External"/><Relationship Id="rId402" Type="http://schemas.openxmlformats.org/officeDocument/2006/relationships/hyperlink" Target="https://en.numista.com/catalogue/pieces22397.html" TargetMode="External"/><Relationship Id="rId847" Type="http://schemas.openxmlformats.org/officeDocument/2006/relationships/hyperlink" Target="https://en.numista.com/catalogue/pieces878.html" TargetMode="External"/><Relationship Id="rId1032" Type="http://schemas.openxmlformats.org/officeDocument/2006/relationships/hyperlink" Target="https://en.numista.com/catalogue/pieces936.html" TargetMode="External"/><Relationship Id="rId707" Type="http://schemas.openxmlformats.org/officeDocument/2006/relationships/hyperlink" Target="https://en.numista.com/catalogue/pieces8480.html" TargetMode="External"/><Relationship Id="rId914" Type="http://schemas.openxmlformats.org/officeDocument/2006/relationships/hyperlink" Target="https://en.numista.com/catalogue/pieces4679.html" TargetMode="External"/><Relationship Id="rId43" Type="http://schemas.openxmlformats.org/officeDocument/2006/relationships/hyperlink" Target="https://en.numista.com/catalogue/pieces742.html" TargetMode="External"/><Relationship Id="rId192" Type="http://schemas.openxmlformats.org/officeDocument/2006/relationships/hyperlink" Target="https://en.numista.com/catalogue/pieces8677.html" TargetMode="External"/><Relationship Id="rId497" Type="http://schemas.openxmlformats.org/officeDocument/2006/relationships/hyperlink" Target="https://en.numista.com/catalogue/pieces6208.html" TargetMode="External"/><Relationship Id="rId357" Type="http://schemas.openxmlformats.org/officeDocument/2006/relationships/hyperlink" Target="https://en.numista.com/catalogue/pieces846.html" TargetMode="External"/><Relationship Id="rId1194" Type="http://schemas.openxmlformats.org/officeDocument/2006/relationships/hyperlink" Target="https://en.numista.com/catalogue/pieces5591.html" TargetMode="External"/><Relationship Id="rId217" Type="http://schemas.openxmlformats.org/officeDocument/2006/relationships/hyperlink" Target="https://en.numista.com/catalogue/pieces678.html" TargetMode="External"/><Relationship Id="rId564" Type="http://schemas.openxmlformats.org/officeDocument/2006/relationships/hyperlink" Target="https://en.numista.com/catalogue/pieces5065.html" TargetMode="External"/><Relationship Id="rId771" Type="http://schemas.openxmlformats.org/officeDocument/2006/relationships/hyperlink" Target="https://en.numista.com/catalogue/pieces670.html" TargetMode="External"/><Relationship Id="rId869" Type="http://schemas.openxmlformats.org/officeDocument/2006/relationships/hyperlink" Target="https://en.numista.com/catalogue/pieces44.html" TargetMode="External"/><Relationship Id="rId424" Type="http://schemas.openxmlformats.org/officeDocument/2006/relationships/hyperlink" Target="https://en.numista.com/catalogue/pieces15278.html" TargetMode="External"/><Relationship Id="rId631" Type="http://schemas.openxmlformats.org/officeDocument/2006/relationships/hyperlink" Target="https://en.numista.com/catalogue/pieces9791.html" TargetMode="External"/><Relationship Id="rId729" Type="http://schemas.openxmlformats.org/officeDocument/2006/relationships/hyperlink" Target="https://en.numista.com/catalogue/pieces5335.html" TargetMode="External"/><Relationship Id="rId1054" Type="http://schemas.openxmlformats.org/officeDocument/2006/relationships/hyperlink" Target="https://en.numista.com/catalogue/pieces5744.html" TargetMode="External"/><Relationship Id="rId936" Type="http://schemas.openxmlformats.org/officeDocument/2006/relationships/hyperlink" Target="https://en.numista.com/catalogue/pieces1269.html" TargetMode="External"/><Relationship Id="rId1121" Type="http://schemas.openxmlformats.org/officeDocument/2006/relationships/hyperlink" Target="https://en.numista.com/catalogue/pieces765.html" TargetMode="External"/><Relationship Id="rId65" Type="http://schemas.openxmlformats.org/officeDocument/2006/relationships/hyperlink" Target="https://en.numista.com/catalogue/pieces747.html" TargetMode="External"/><Relationship Id="rId281" Type="http://schemas.openxmlformats.org/officeDocument/2006/relationships/hyperlink" Target="https://en.numista.com/catalogue/pieces6.html" TargetMode="External"/><Relationship Id="rId141" Type="http://schemas.openxmlformats.org/officeDocument/2006/relationships/hyperlink" Target="https://en.numista.com/catalogue/pieces2150.html" TargetMode="External"/><Relationship Id="rId379" Type="http://schemas.openxmlformats.org/officeDocument/2006/relationships/hyperlink" Target="https://en.numista.com/catalogue/pieces6140.html" TargetMode="External"/><Relationship Id="rId586" Type="http://schemas.openxmlformats.org/officeDocument/2006/relationships/hyperlink" Target="https://en.numista.com/catalogue/pieces907.html" TargetMode="External"/><Relationship Id="rId793" Type="http://schemas.openxmlformats.org/officeDocument/2006/relationships/hyperlink" Target="https://en.numista.com/catalogue/pieces1287.html" TargetMode="External"/><Relationship Id="rId7" Type="http://schemas.openxmlformats.org/officeDocument/2006/relationships/hyperlink" Target="https://en.numista.com/catalogue/pieces1564.html" TargetMode="External"/><Relationship Id="rId239" Type="http://schemas.openxmlformats.org/officeDocument/2006/relationships/hyperlink" Target="https://en.numista.com/catalogue/pieces705.html" TargetMode="External"/><Relationship Id="rId446" Type="http://schemas.openxmlformats.org/officeDocument/2006/relationships/hyperlink" Target="https://en.numista.com/catalogue/pieces8599.html" TargetMode="External"/><Relationship Id="rId653" Type="http://schemas.openxmlformats.org/officeDocument/2006/relationships/hyperlink" Target="https://en.numista.com/catalogue/pieces672.html" TargetMode="External"/><Relationship Id="rId1076" Type="http://schemas.openxmlformats.org/officeDocument/2006/relationships/hyperlink" Target="https://en.numista.com/catalogue/pieces295.html" TargetMode="External"/><Relationship Id="rId306" Type="http://schemas.openxmlformats.org/officeDocument/2006/relationships/hyperlink" Target="https://en.numista.com/catalogue/pieces853.html" TargetMode="External"/><Relationship Id="rId860" Type="http://schemas.openxmlformats.org/officeDocument/2006/relationships/hyperlink" Target="https://en.numista.com/catalogue/pieces908.html" TargetMode="External"/><Relationship Id="rId958" Type="http://schemas.openxmlformats.org/officeDocument/2006/relationships/hyperlink" Target="https://en.numista.com/catalogue/pieces9171.html" TargetMode="External"/><Relationship Id="rId1143" Type="http://schemas.openxmlformats.org/officeDocument/2006/relationships/hyperlink" Target="https://en.numista.com/catalogue/pieces3392.html" TargetMode="External"/><Relationship Id="rId87" Type="http://schemas.openxmlformats.org/officeDocument/2006/relationships/hyperlink" Target="https://en.numista.com/catalogue/pieces3876.html" TargetMode="External"/><Relationship Id="rId513" Type="http://schemas.openxmlformats.org/officeDocument/2006/relationships/hyperlink" Target="https://en.numista.com/catalogue/pieces3136.html" TargetMode="External"/><Relationship Id="rId720" Type="http://schemas.openxmlformats.org/officeDocument/2006/relationships/hyperlink" Target="https://en.numista.com/catalogue/pieces4097.html" TargetMode="External"/><Relationship Id="rId818" Type="http://schemas.openxmlformats.org/officeDocument/2006/relationships/hyperlink" Target="https://en.numista.com/catalogue/pieces4718.html" TargetMode="External"/><Relationship Id="rId1003" Type="http://schemas.openxmlformats.org/officeDocument/2006/relationships/hyperlink" Target="https://en.numista.com/catalogue/pieces7594.html" TargetMode="External"/><Relationship Id="rId1210" Type="http://schemas.openxmlformats.org/officeDocument/2006/relationships/hyperlink" Target="https://en.numista.com/catalogue/pieces2486.html" TargetMode="External"/><Relationship Id="rId14" Type="http://schemas.openxmlformats.org/officeDocument/2006/relationships/hyperlink" Target="https://en.numista.com/catalogue/pieces1269.html" TargetMode="External"/><Relationship Id="rId163" Type="http://schemas.openxmlformats.org/officeDocument/2006/relationships/hyperlink" Target="https://en.numista.com/catalogue/pieces2864.html" TargetMode="External"/><Relationship Id="rId370" Type="http://schemas.openxmlformats.org/officeDocument/2006/relationships/hyperlink" Target="https://en.numista.com/catalogue/pieces5044.html" TargetMode="External"/><Relationship Id="rId230" Type="http://schemas.openxmlformats.org/officeDocument/2006/relationships/hyperlink" Target="https://en.numista.com/catalogue/pieces962.html" TargetMode="External"/><Relationship Id="rId468" Type="http://schemas.openxmlformats.org/officeDocument/2006/relationships/hyperlink" Target="https://en.numista.com/catalogue/pieces2054.html" TargetMode="External"/><Relationship Id="rId675" Type="http://schemas.openxmlformats.org/officeDocument/2006/relationships/hyperlink" Target="https://en.numista.com/catalogue/pieces4035.html" TargetMode="External"/><Relationship Id="rId882" Type="http://schemas.openxmlformats.org/officeDocument/2006/relationships/hyperlink" Target="https://en.numista.com/catalogue/pieces2004.html" TargetMode="External"/><Relationship Id="rId1098" Type="http://schemas.openxmlformats.org/officeDocument/2006/relationships/hyperlink" Target="https://en.numista.com/catalogue/pieces1574.html" TargetMode="External"/><Relationship Id="rId328" Type="http://schemas.openxmlformats.org/officeDocument/2006/relationships/hyperlink" Target="https://en.numista.com/catalogue/pieces2586.html" TargetMode="External"/><Relationship Id="rId535" Type="http://schemas.openxmlformats.org/officeDocument/2006/relationships/hyperlink" Target="https://en.numista.com/catalogue/pieces3924.html" TargetMode="External"/><Relationship Id="rId742" Type="http://schemas.openxmlformats.org/officeDocument/2006/relationships/hyperlink" Target="https://en.numista.com/catalogue/pieces12806.html" TargetMode="External"/><Relationship Id="rId1165" Type="http://schemas.openxmlformats.org/officeDocument/2006/relationships/hyperlink" Target="https://en.numista.com/catalogue/pieces781.html" TargetMode="External"/><Relationship Id="rId602" Type="http://schemas.openxmlformats.org/officeDocument/2006/relationships/hyperlink" Target="https://en.numista.com/catalogue/pieces3020.html" TargetMode="External"/><Relationship Id="rId1025" Type="http://schemas.openxmlformats.org/officeDocument/2006/relationships/hyperlink" Target="https://en.numista.com/catalogue/pieces1622.html" TargetMode="External"/><Relationship Id="rId907" Type="http://schemas.openxmlformats.org/officeDocument/2006/relationships/hyperlink" Target="https://en.numista.com/catalogue/pieces3025.html" TargetMode="External"/><Relationship Id="rId36" Type="http://schemas.openxmlformats.org/officeDocument/2006/relationships/hyperlink" Target="https://en.numista.com/catalogue/pieces654.html" TargetMode="External"/><Relationship Id="rId185" Type="http://schemas.openxmlformats.org/officeDocument/2006/relationships/hyperlink" Target="https://en.numista.com/catalogue/pieces4823.html" TargetMode="External"/><Relationship Id="rId392" Type="http://schemas.openxmlformats.org/officeDocument/2006/relationships/hyperlink" Target="https://en.numista.com/catalogue/pieces12032.html" TargetMode="External"/><Relationship Id="rId697" Type="http://schemas.openxmlformats.org/officeDocument/2006/relationships/hyperlink" Target="https://en.numista.com/catalogue/pieces7640.html" TargetMode="External"/><Relationship Id="rId252" Type="http://schemas.openxmlformats.org/officeDocument/2006/relationships/hyperlink" Target="https://en.numista.com/catalogue/pieces36748.html" TargetMode="External"/><Relationship Id="rId1187" Type="http://schemas.openxmlformats.org/officeDocument/2006/relationships/hyperlink" Target="https://en.numista.com/catalogue/pieces6950.html" TargetMode="External"/><Relationship Id="rId112" Type="http://schemas.openxmlformats.org/officeDocument/2006/relationships/hyperlink" Target="https://en.numista.com/catalogue/pieces427.html" TargetMode="External"/><Relationship Id="rId557" Type="http://schemas.openxmlformats.org/officeDocument/2006/relationships/hyperlink" Target="https://en.numista.com/catalogue/pieces5194.html" TargetMode="External"/><Relationship Id="rId764" Type="http://schemas.openxmlformats.org/officeDocument/2006/relationships/hyperlink" Target="https://en.numista.com/catalogue/pieces3377.html" TargetMode="External"/><Relationship Id="rId971" Type="http://schemas.openxmlformats.org/officeDocument/2006/relationships/hyperlink" Target="https://en.numista.com/catalogue/pieces11483.html" TargetMode="External"/><Relationship Id="rId417" Type="http://schemas.openxmlformats.org/officeDocument/2006/relationships/hyperlink" Target="https://en.numista.com/catalogue/pieces1615.html" TargetMode="External"/><Relationship Id="rId624" Type="http://schemas.openxmlformats.org/officeDocument/2006/relationships/hyperlink" Target="https://en.numista.com/catalogue/pieces2884.html" TargetMode="External"/><Relationship Id="rId831" Type="http://schemas.openxmlformats.org/officeDocument/2006/relationships/hyperlink" Target="https://en.numista.com/catalogue/pieces3609.html" TargetMode="External"/><Relationship Id="rId1047" Type="http://schemas.openxmlformats.org/officeDocument/2006/relationships/hyperlink" Target="https://en.numista.com/catalogue/pieces1269.html" TargetMode="External"/><Relationship Id="rId929" Type="http://schemas.openxmlformats.org/officeDocument/2006/relationships/hyperlink" Target="https://en.numista.com/catalogue/pieces840.html" TargetMode="External"/><Relationship Id="rId1114" Type="http://schemas.openxmlformats.org/officeDocument/2006/relationships/hyperlink" Target="https://en.numista.com/catalogue/pieces2572.html" TargetMode="External"/><Relationship Id="rId58" Type="http://schemas.openxmlformats.org/officeDocument/2006/relationships/hyperlink" Target="https://en.numista.com/catalogue/pieces3162.html" TargetMode="External"/><Relationship Id="rId274" Type="http://schemas.openxmlformats.org/officeDocument/2006/relationships/hyperlink" Target="https://en.numista.com/catalogue/pieces2.html" TargetMode="External"/><Relationship Id="rId481" Type="http://schemas.openxmlformats.org/officeDocument/2006/relationships/hyperlink" Target="https://en.numista.com/catalogue/pieces3811.html" TargetMode="External"/><Relationship Id="rId134" Type="http://schemas.openxmlformats.org/officeDocument/2006/relationships/hyperlink" Target="https://en.numista.com/catalogue/pieces4913.html" TargetMode="External"/><Relationship Id="rId579" Type="http://schemas.openxmlformats.org/officeDocument/2006/relationships/hyperlink" Target="https://en.numista.com/catalogue/pieces523.html" TargetMode="External"/><Relationship Id="rId786" Type="http://schemas.openxmlformats.org/officeDocument/2006/relationships/hyperlink" Target="https://en.numista.com/catalogue/pieces5985.html" TargetMode="External"/><Relationship Id="rId993" Type="http://schemas.openxmlformats.org/officeDocument/2006/relationships/hyperlink" Target="https://en.numista.com/catalogue/pieces3274.html" TargetMode="External"/><Relationship Id="rId341" Type="http://schemas.openxmlformats.org/officeDocument/2006/relationships/hyperlink" Target="https://en.numista.com/catalogue/pieces1928.html" TargetMode="External"/><Relationship Id="rId439" Type="http://schemas.openxmlformats.org/officeDocument/2006/relationships/hyperlink" Target="https://en.numista.com/catalogue/pieces20327.html" TargetMode="External"/><Relationship Id="rId646" Type="http://schemas.openxmlformats.org/officeDocument/2006/relationships/hyperlink" Target="https://en.numista.com/catalogue/pieces4656.html" TargetMode="External"/><Relationship Id="rId1069" Type="http://schemas.openxmlformats.org/officeDocument/2006/relationships/hyperlink" Target="https://en.numista.com/catalogue/pieces5317.html" TargetMode="External"/><Relationship Id="rId201" Type="http://schemas.openxmlformats.org/officeDocument/2006/relationships/hyperlink" Target="https://en.numista.com/catalogue/pieces12574.html" TargetMode="External"/><Relationship Id="rId506" Type="http://schemas.openxmlformats.org/officeDocument/2006/relationships/hyperlink" Target="https://en.numista.com/catalogue/pieces4202.html" TargetMode="External"/><Relationship Id="rId853" Type="http://schemas.openxmlformats.org/officeDocument/2006/relationships/hyperlink" Target="https://en.numista.com/catalogue/pieces2356.html" TargetMode="External"/><Relationship Id="rId1136" Type="http://schemas.openxmlformats.org/officeDocument/2006/relationships/hyperlink" Target="https://en.numista.com/catalogue/pieces403.html" TargetMode="External"/><Relationship Id="rId713" Type="http://schemas.openxmlformats.org/officeDocument/2006/relationships/hyperlink" Target="https://en.numista.com/catalogue/pieces1013.html" TargetMode="External"/><Relationship Id="rId920" Type="http://schemas.openxmlformats.org/officeDocument/2006/relationships/hyperlink" Target="https://en.numista.com/catalogue/pieces1996.html" TargetMode="External"/><Relationship Id="rId1203" Type="http://schemas.openxmlformats.org/officeDocument/2006/relationships/hyperlink" Target="https://en.numista.com/catalogue/pieces5973.html" TargetMode="External"/><Relationship Id="rId296" Type="http://schemas.openxmlformats.org/officeDocument/2006/relationships/hyperlink" Target="https://en.numista.com/catalogue/pieces1925.html" TargetMode="External"/><Relationship Id="rId156" Type="http://schemas.openxmlformats.org/officeDocument/2006/relationships/hyperlink" Target="https://en.numista.com/catalogue/pieces999.html" TargetMode="External"/><Relationship Id="rId363" Type="http://schemas.openxmlformats.org/officeDocument/2006/relationships/hyperlink" Target="https://en.numista.com/catalogue/pieces555.html" TargetMode="External"/><Relationship Id="rId570" Type="http://schemas.openxmlformats.org/officeDocument/2006/relationships/hyperlink" Target="https://en.numista.com/catalogue/pieces26732.html" TargetMode="External"/><Relationship Id="rId223" Type="http://schemas.openxmlformats.org/officeDocument/2006/relationships/hyperlink" Target="https://en.numista.com/catalogue/pieces320.html" TargetMode="External"/><Relationship Id="rId430" Type="http://schemas.openxmlformats.org/officeDocument/2006/relationships/hyperlink" Target="https://en.numista.com/catalogue/pieces26099.html" TargetMode="External"/><Relationship Id="rId668" Type="http://schemas.openxmlformats.org/officeDocument/2006/relationships/hyperlink" Target="https://en.numista.com/catalogue/pieces2285.html" TargetMode="External"/><Relationship Id="rId875" Type="http://schemas.openxmlformats.org/officeDocument/2006/relationships/hyperlink" Target="https://en.numista.com/catalogue/pieces4864.html" TargetMode="External"/><Relationship Id="rId1060" Type="http://schemas.openxmlformats.org/officeDocument/2006/relationships/hyperlink" Target="https://en.numista.com/catalogue/pieces3368.html" TargetMode="External"/><Relationship Id="rId18" Type="http://schemas.openxmlformats.org/officeDocument/2006/relationships/hyperlink" Target="https://en.numista.com/catalogue/pieces1561.html" TargetMode="External"/><Relationship Id="rId528" Type="http://schemas.openxmlformats.org/officeDocument/2006/relationships/hyperlink" Target="https://en.numista.com/catalogue/pieces656.html" TargetMode="External"/><Relationship Id="rId735" Type="http://schemas.openxmlformats.org/officeDocument/2006/relationships/hyperlink" Target="https://en.numista.com/catalogue/pieces4212.html" TargetMode="External"/><Relationship Id="rId942" Type="http://schemas.openxmlformats.org/officeDocument/2006/relationships/hyperlink" Target="https://en.numista.com/catalogue/pieces1110.html" TargetMode="External"/><Relationship Id="rId1158" Type="http://schemas.openxmlformats.org/officeDocument/2006/relationships/hyperlink" Target="https://en.numista.com/catalogue/pieces131884.html" TargetMode="External"/><Relationship Id="rId167" Type="http://schemas.openxmlformats.org/officeDocument/2006/relationships/hyperlink" Target="https://en.numista.com/catalogue/pieces22244.html" TargetMode="External"/><Relationship Id="rId374" Type="http://schemas.openxmlformats.org/officeDocument/2006/relationships/hyperlink" Target="https://en.numista.com/catalogue/pieces5657.html" TargetMode="External"/><Relationship Id="rId581" Type="http://schemas.openxmlformats.org/officeDocument/2006/relationships/hyperlink" Target="https://en.numista.com/catalogue/pieces520.html" TargetMode="External"/><Relationship Id="rId1018" Type="http://schemas.openxmlformats.org/officeDocument/2006/relationships/hyperlink" Target="https://en.numista.com/catalogue/pieces532.html" TargetMode="External"/><Relationship Id="rId71" Type="http://schemas.openxmlformats.org/officeDocument/2006/relationships/hyperlink" Target="https://en.numista.com/catalogue/pieces1305.html" TargetMode="External"/><Relationship Id="rId234" Type="http://schemas.openxmlformats.org/officeDocument/2006/relationships/hyperlink" Target="https://en.numista.com/catalogue/pieces889.html" TargetMode="External"/><Relationship Id="rId679" Type="http://schemas.openxmlformats.org/officeDocument/2006/relationships/hyperlink" Target="https://en.numista.com/catalogue/pieces168.html" TargetMode="External"/><Relationship Id="rId802" Type="http://schemas.openxmlformats.org/officeDocument/2006/relationships/hyperlink" Target="https://en.numista.com/catalogue/pieces9537.html" TargetMode="External"/><Relationship Id="rId886" Type="http://schemas.openxmlformats.org/officeDocument/2006/relationships/hyperlink" Target="https://en.numista.com/catalogue/pieces2415.html" TargetMode="External"/><Relationship Id="rId2" Type="http://schemas.openxmlformats.org/officeDocument/2006/relationships/hyperlink" Target="https://en.numista.com/catalogue/pieces3249.html" TargetMode="External"/><Relationship Id="rId29" Type="http://schemas.openxmlformats.org/officeDocument/2006/relationships/hyperlink" Target="https://en.numista.com/catalogue/pieces5321.html" TargetMode="External"/><Relationship Id="rId441" Type="http://schemas.openxmlformats.org/officeDocument/2006/relationships/hyperlink" Target="https://en.numista.com/catalogue/pieces6326.html" TargetMode="External"/><Relationship Id="rId539" Type="http://schemas.openxmlformats.org/officeDocument/2006/relationships/hyperlink" Target="https://en.numista.com/catalogue/pieces6081.html" TargetMode="External"/><Relationship Id="rId746" Type="http://schemas.openxmlformats.org/officeDocument/2006/relationships/hyperlink" Target="https://en.numista.com/catalogue/pieces4576.html" TargetMode="External"/><Relationship Id="rId1071" Type="http://schemas.openxmlformats.org/officeDocument/2006/relationships/hyperlink" Target="https://en.numista.com/catalogue/pieces8229.html" TargetMode="External"/><Relationship Id="rId1169" Type="http://schemas.openxmlformats.org/officeDocument/2006/relationships/hyperlink" Target="https://en.numista.com/catalogue/pieces5335.html" TargetMode="External"/><Relationship Id="rId178" Type="http://schemas.openxmlformats.org/officeDocument/2006/relationships/hyperlink" Target="https://en.numista.com/catalogue/pieces8675.html" TargetMode="External"/><Relationship Id="rId301" Type="http://schemas.openxmlformats.org/officeDocument/2006/relationships/hyperlink" Target="https://en.numista.com/catalogue/pieces2031.html" TargetMode="External"/><Relationship Id="rId953" Type="http://schemas.openxmlformats.org/officeDocument/2006/relationships/hyperlink" Target="https://en.numista.com/catalogue/pieces3127.html" TargetMode="External"/><Relationship Id="rId1029" Type="http://schemas.openxmlformats.org/officeDocument/2006/relationships/hyperlink" Target="https://en.numista.com/catalogue/pieces4047.html" TargetMode="External"/><Relationship Id="rId82" Type="http://schemas.openxmlformats.org/officeDocument/2006/relationships/hyperlink" Target="https://en.numista.com/catalogue/pieces3103.html" TargetMode="External"/><Relationship Id="rId385" Type="http://schemas.openxmlformats.org/officeDocument/2006/relationships/hyperlink" Target="https://en.numista.com/catalogue/pieces808.html" TargetMode="External"/><Relationship Id="rId592" Type="http://schemas.openxmlformats.org/officeDocument/2006/relationships/hyperlink" Target="https://en.numista.com/catalogue/pieces1730.html" TargetMode="External"/><Relationship Id="rId606" Type="http://schemas.openxmlformats.org/officeDocument/2006/relationships/hyperlink" Target="https://en.numista.com/catalogue/pieces27218.html" TargetMode="External"/><Relationship Id="rId813" Type="http://schemas.openxmlformats.org/officeDocument/2006/relationships/hyperlink" Target="https://en.numista.com/catalogue/pieces2840.html" TargetMode="External"/><Relationship Id="rId245" Type="http://schemas.openxmlformats.org/officeDocument/2006/relationships/hyperlink" Target="https://en.numista.com/catalogue/pieces708.html" TargetMode="External"/><Relationship Id="rId452" Type="http://schemas.openxmlformats.org/officeDocument/2006/relationships/hyperlink" Target="https://en.numista.com/catalogue/pieces8347.html" TargetMode="External"/><Relationship Id="rId897" Type="http://schemas.openxmlformats.org/officeDocument/2006/relationships/hyperlink" Target="https://www.iwm.org.uk/collections/item/object/30058303" TargetMode="External"/><Relationship Id="rId1082" Type="http://schemas.openxmlformats.org/officeDocument/2006/relationships/hyperlink" Target="https://en.numista.com/catalogue/pieces5330.html" TargetMode="External"/><Relationship Id="rId105" Type="http://schemas.openxmlformats.org/officeDocument/2006/relationships/hyperlink" Target="https://en.numista.com/catalogue/pieces436.html" TargetMode="External"/><Relationship Id="rId312" Type="http://schemas.openxmlformats.org/officeDocument/2006/relationships/hyperlink" Target="https://en.numista.com/catalogue/pieces1916.html" TargetMode="External"/><Relationship Id="rId757" Type="http://schemas.openxmlformats.org/officeDocument/2006/relationships/hyperlink" Target="https://en.numista.com/catalogue/pieces947.html" TargetMode="External"/><Relationship Id="rId964" Type="http://schemas.openxmlformats.org/officeDocument/2006/relationships/hyperlink" Target="https://en.numista.com/catalogue/pieces710.html" TargetMode="External"/><Relationship Id="rId93" Type="http://schemas.openxmlformats.org/officeDocument/2006/relationships/hyperlink" Target="https://en.numista.com/catalogue/pieces6641.html" TargetMode="External"/><Relationship Id="rId189" Type="http://schemas.openxmlformats.org/officeDocument/2006/relationships/hyperlink" Target="https://en.numista.com/catalogue/pieces7132.html" TargetMode="External"/><Relationship Id="rId396" Type="http://schemas.openxmlformats.org/officeDocument/2006/relationships/hyperlink" Target="https://en.numista.com/catalogue/pieces16616.html" TargetMode="External"/><Relationship Id="rId617" Type="http://schemas.openxmlformats.org/officeDocument/2006/relationships/hyperlink" Target="https://en.numista.com/catalogue/pieces70367.html" TargetMode="External"/><Relationship Id="rId824" Type="http://schemas.openxmlformats.org/officeDocument/2006/relationships/hyperlink" Target="https://en.numista.com/catalogue/pieces21941.html" TargetMode="External"/><Relationship Id="rId256" Type="http://schemas.openxmlformats.org/officeDocument/2006/relationships/hyperlink" Target="https://en.numista.com/catalogue/pieces709.html" TargetMode="External"/><Relationship Id="rId463" Type="http://schemas.openxmlformats.org/officeDocument/2006/relationships/hyperlink" Target="https://en.numista.com/catalogue/pieces3284.html" TargetMode="External"/><Relationship Id="rId670" Type="http://schemas.openxmlformats.org/officeDocument/2006/relationships/hyperlink" Target="https://en.numista.com/catalogue/pieces15523.html" TargetMode="External"/><Relationship Id="rId1093" Type="http://schemas.openxmlformats.org/officeDocument/2006/relationships/hyperlink" Target="https://en.numista.com/catalogue/pieces7031.html" TargetMode="External"/><Relationship Id="rId1107" Type="http://schemas.openxmlformats.org/officeDocument/2006/relationships/hyperlink" Target="https://en.numista.com/catalogue/pieces1958.html" TargetMode="External"/><Relationship Id="rId116" Type="http://schemas.openxmlformats.org/officeDocument/2006/relationships/hyperlink" Target="https://en.numista.com/catalogue/pieces410.html" TargetMode="External"/><Relationship Id="rId323" Type="http://schemas.openxmlformats.org/officeDocument/2006/relationships/hyperlink" Target="https://en.numista.com/catalogue/pieces2587.html" TargetMode="External"/><Relationship Id="rId530" Type="http://schemas.openxmlformats.org/officeDocument/2006/relationships/hyperlink" Target="https://en.numista.com/catalogue/pieces6243.html" TargetMode="External"/><Relationship Id="rId768" Type="http://schemas.openxmlformats.org/officeDocument/2006/relationships/hyperlink" Target="https://en.numista.com/catalogue/pieces855.html" TargetMode="External"/><Relationship Id="rId975" Type="http://schemas.openxmlformats.org/officeDocument/2006/relationships/hyperlink" Target="https://en.numista.com/catalogue/pieces7563.html" TargetMode="External"/><Relationship Id="rId1160" Type="http://schemas.openxmlformats.org/officeDocument/2006/relationships/hyperlink" Target="https://en.numista.com/catalogue/pieces7637.html" TargetMode="External"/><Relationship Id="rId20" Type="http://schemas.openxmlformats.org/officeDocument/2006/relationships/hyperlink" Target="https://en.numista.com/catalogue/pieces1561.html" TargetMode="External"/><Relationship Id="rId628" Type="http://schemas.openxmlformats.org/officeDocument/2006/relationships/hyperlink" Target="https://en.numista.com/catalogue/pieces3271.html" TargetMode="External"/><Relationship Id="rId835" Type="http://schemas.openxmlformats.org/officeDocument/2006/relationships/hyperlink" Target="https://en.numista.com/catalogue/pieces1069.html" TargetMode="External"/><Relationship Id="rId267" Type="http://schemas.openxmlformats.org/officeDocument/2006/relationships/hyperlink" Target="https://en.numista.com/catalogue/pieces892.html" TargetMode="External"/><Relationship Id="rId474" Type="http://schemas.openxmlformats.org/officeDocument/2006/relationships/hyperlink" Target="https://en.numista.com/catalogue/pieces726.html" TargetMode="External"/><Relationship Id="rId1020" Type="http://schemas.openxmlformats.org/officeDocument/2006/relationships/hyperlink" Target="https://en.numista.com/catalogue/pieces951.html" TargetMode="External"/><Relationship Id="rId1118" Type="http://schemas.openxmlformats.org/officeDocument/2006/relationships/hyperlink" Target="https://en.numista.com/catalogue/pieces2487.html" TargetMode="External"/><Relationship Id="rId127" Type="http://schemas.openxmlformats.org/officeDocument/2006/relationships/hyperlink" Target="https://en.numista.com/catalogue/pieces7518.html" TargetMode="External"/><Relationship Id="rId681" Type="http://schemas.openxmlformats.org/officeDocument/2006/relationships/hyperlink" Target="https://en.numista.com/catalogue/pieces171.html" TargetMode="External"/><Relationship Id="rId779" Type="http://schemas.openxmlformats.org/officeDocument/2006/relationships/hyperlink" Target="https://en.numista.com/catalogue/pieces670.html" TargetMode="External"/><Relationship Id="rId902" Type="http://schemas.openxmlformats.org/officeDocument/2006/relationships/hyperlink" Target="https://en.numista.com/catalogue/pieces1012.html" TargetMode="External"/><Relationship Id="rId986" Type="http://schemas.openxmlformats.org/officeDocument/2006/relationships/hyperlink" Target="https://en.numista.com/catalogue/pieces1336.html" TargetMode="External"/><Relationship Id="rId31" Type="http://schemas.openxmlformats.org/officeDocument/2006/relationships/hyperlink" Target="https://en.numista.com/catalogue/pieces1942.html" TargetMode="External"/><Relationship Id="rId334" Type="http://schemas.openxmlformats.org/officeDocument/2006/relationships/hyperlink" Target="https://en.numista.com/catalogue/pieces849.html" TargetMode="External"/><Relationship Id="rId541" Type="http://schemas.openxmlformats.org/officeDocument/2006/relationships/hyperlink" Target="https://en.numista.com/catalogue/pieces4513.html" TargetMode="External"/><Relationship Id="rId639" Type="http://schemas.openxmlformats.org/officeDocument/2006/relationships/hyperlink" Target="https://en.numista.com/catalogue/pieces2085.html" TargetMode="External"/><Relationship Id="rId1171" Type="http://schemas.openxmlformats.org/officeDocument/2006/relationships/hyperlink" Target="https://en.numista.com/catalogue/pieces13445.html" TargetMode="External"/><Relationship Id="rId180" Type="http://schemas.openxmlformats.org/officeDocument/2006/relationships/hyperlink" Target="https://en.numista.com/catalogue/pieces9317.html" TargetMode="External"/><Relationship Id="rId278" Type="http://schemas.openxmlformats.org/officeDocument/2006/relationships/hyperlink" Target="https://en.numista.com/catalogue/pieces4.html" TargetMode="External"/><Relationship Id="rId401" Type="http://schemas.openxmlformats.org/officeDocument/2006/relationships/hyperlink" Target="https://en.numista.com/catalogue/pieces22397.html" TargetMode="External"/><Relationship Id="rId846" Type="http://schemas.openxmlformats.org/officeDocument/2006/relationships/hyperlink" Target="https://en.numista.com/catalogue/pieces878.html" TargetMode="External"/><Relationship Id="rId1031" Type="http://schemas.openxmlformats.org/officeDocument/2006/relationships/hyperlink" Target="https://en.numista.com/catalogue/pieces3461.html" TargetMode="External"/><Relationship Id="rId1129" Type="http://schemas.openxmlformats.org/officeDocument/2006/relationships/hyperlink" Target="https://en.numista.com/catalogue/pieces1495.html" TargetMode="External"/><Relationship Id="rId485" Type="http://schemas.openxmlformats.org/officeDocument/2006/relationships/hyperlink" Target="https://en.numista.com/catalogue/pieces9990.html" TargetMode="External"/><Relationship Id="rId692" Type="http://schemas.openxmlformats.org/officeDocument/2006/relationships/hyperlink" Target="https://en.numista.com/catalogue/pieces180.html" TargetMode="External"/><Relationship Id="rId706" Type="http://schemas.openxmlformats.org/officeDocument/2006/relationships/hyperlink" Target="https://en.numista.com/catalogue/pieces13249.html" TargetMode="External"/><Relationship Id="rId913" Type="http://schemas.openxmlformats.org/officeDocument/2006/relationships/hyperlink" Target="https://en.numista.com/catalogue/pieces3287.html" TargetMode="External"/><Relationship Id="rId42" Type="http://schemas.openxmlformats.org/officeDocument/2006/relationships/hyperlink" Target="https://en.numista.com/catalogue/pieces1943.html" TargetMode="External"/><Relationship Id="rId138" Type="http://schemas.openxmlformats.org/officeDocument/2006/relationships/hyperlink" Target="https://en.numista.com/catalogue/pieces4883.html" TargetMode="External"/><Relationship Id="rId345" Type="http://schemas.openxmlformats.org/officeDocument/2006/relationships/hyperlink" Target="https://en.numista.com/catalogue/pieces3423.html" TargetMode="External"/><Relationship Id="rId552" Type="http://schemas.openxmlformats.org/officeDocument/2006/relationships/hyperlink" Target="https://en.numista.com/catalogue/pieces7900.html" TargetMode="External"/><Relationship Id="rId997" Type="http://schemas.openxmlformats.org/officeDocument/2006/relationships/hyperlink" Target="https://en.numista.com/catalogue/pieces2014.html" TargetMode="External"/><Relationship Id="rId1182" Type="http://schemas.openxmlformats.org/officeDocument/2006/relationships/hyperlink" Target="https://en.numista.com/catalogue/pieces7298.html" TargetMode="External"/><Relationship Id="rId191" Type="http://schemas.openxmlformats.org/officeDocument/2006/relationships/hyperlink" Target="https://en.numista.com/catalogue/pieces8864.html" TargetMode="External"/><Relationship Id="rId205" Type="http://schemas.openxmlformats.org/officeDocument/2006/relationships/hyperlink" Target="https://en.numista.com/catalogue/pieces8964.html" TargetMode="External"/><Relationship Id="rId412" Type="http://schemas.openxmlformats.org/officeDocument/2006/relationships/hyperlink" Target="https://en.numista.com/catalogue/pieces16623.html" TargetMode="External"/><Relationship Id="rId857" Type="http://schemas.openxmlformats.org/officeDocument/2006/relationships/hyperlink" Target="https://en.numista.com/catalogue/pieces908.html" TargetMode="External"/><Relationship Id="rId1042" Type="http://schemas.openxmlformats.org/officeDocument/2006/relationships/hyperlink" Target="https://en.numista.com/catalogue/pieces1885.html" TargetMode="External"/><Relationship Id="rId289" Type="http://schemas.openxmlformats.org/officeDocument/2006/relationships/hyperlink" Target="https://en.numista.com/catalogue/pieces3792.html" TargetMode="External"/><Relationship Id="rId496" Type="http://schemas.openxmlformats.org/officeDocument/2006/relationships/hyperlink" Target="https://en.numista.com/catalogue/pieces3479.html" TargetMode="External"/><Relationship Id="rId717" Type="http://schemas.openxmlformats.org/officeDocument/2006/relationships/hyperlink" Target="https://en.numista.com/catalogue/pieces5746.html" TargetMode="External"/><Relationship Id="rId924" Type="http://schemas.openxmlformats.org/officeDocument/2006/relationships/hyperlink" Target="https://en.numista.com/catalogue/pieces53.html" TargetMode="External"/><Relationship Id="rId53" Type="http://schemas.openxmlformats.org/officeDocument/2006/relationships/hyperlink" Target="https://en.numista.com/catalogue/pieces6133.html" TargetMode="External"/><Relationship Id="rId149" Type="http://schemas.openxmlformats.org/officeDocument/2006/relationships/hyperlink" Target="https://en.numista.com/catalogue/pieces2014.html" TargetMode="External"/><Relationship Id="rId356" Type="http://schemas.openxmlformats.org/officeDocument/2006/relationships/hyperlink" Target="https://en.numista.com/catalogue/pieces846.html" TargetMode="External"/><Relationship Id="rId563" Type="http://schemas.openxmlformats.org/officeDocument/2006/relationships/hyperlink" Target="https://en.numista.com/catalogue/pieces5065.html" TargetMode="External"/><Relationship Id="rId770" Type="http://schemas.openxmlformats.org/officeDocument/2006/relationships/hyperlink" Target="https://en.numista.com/catalogue/pieces855.html" TargetMode="External"/><Relationship Id="rId1193" Type="http://schemas.openxmlformats.org/officeDocument/2006/relationships/hyperlink" Target="https://en.numista.com/catalogue/pieces5654.html" TargetMode="External"/><Relationship Id="rId1207" Type="http://schemas.openxmlformats.org/officeDocument/2006/relationships/hyperlink" Target="https://en.numista.com/catalogue/pieces5972.html" TargetMode="External"/><Relationship Id="rId216" Type="http://schemas.openxmlformats.org/officeDocument/2006/relationships/hyperlink" Target="https://en.numista.com/catalogue/pieces486.html" TargetMode="External"/><Relationship Id="rId423" Type="http://schemas.openxmlformats.org/officeDocument/2006/relationships/hyperlink" Target="https://en.numista.com/catalogue/pieces1617.html" TargetMode="External"/><Relationship Id="rId868" Type="http://schemas.openxmlformats.org/officeDocument/2006/relationships/hyperlink" Target="https://en.numista.com/catalogue/pieces42.html" TargetMode="External"/><Relationship Id="rId1053" Type="http://schemas.openxmlformats.org/officeDocument/2006/relationships/hyperlink" Target="https://en.numista.com/catalogue/pieces3133.html" TargetMode="External"/><Relationship Id="rId630" Type="http://schemas.openxmlformats.org/officeDocument/2006/relationships/hyperlink" Target="https://en.numista.com/catalogue/pieces916.html" TargetMode="External"/><Relationship Id="rId728" Type="http://schemas.openxmlformats.org/officeDocument/2006/relationships/hyperlink" Target="https://en.numista.com/catalogue/pieces13118.html" TargetMode="External"/><Relationship Id="rId935" Type="http://schemas.openxmlformats.org/officeDocument/2006/relationships/hyperlink" Target="https://en.numista.com/catalogue/pieces1564.html" TargetMode="External"/><Relationship Id="rId64" Type="http://schemas.openxmlformats.org/officeDocument/2006/relationships/hyperlink" Target="https://en.numista.com/catalogue/pieces2674.html" TargetMode="External"/><Relationship Id="rId367" Type="http://schemas.openxmlformats.org/officeDocument/2006/relationships/hyperlink" Target="https://en.numista.com/catalogue/pieces566.html" TargetMode="External"/><Relationship Id="rId574" Type="http://schemas.openxmlformats.org/officeDocument/2006/relationships/hyperlink" Target="https://en.numista.com/catalogue/pieces2443.html" TargetMode="External"/><Relationship Id="rId1120" Type="http://schemas.openxmlformats.org/officeDocument/2006/relationships/hyperlink" Target="https://en.numista.com/catalogue/pieces766.html" TargetMode="External"/><Relationship Id="rId227" Type="http://schemas.openxmlformats.org/officeDocument/2006/relationships/hyperlink" Target="https://en.numista.com/catalogue/pieces698.html" TargetMode="External"/><Relationship Id="rId781" Type="http://schemas.openxmlformats.org/officeDocument/2006/relationships/hyperlink" Target="https://en.numista.com/catalogue/pieces857.html" TargetMode="External"/><Relationship Id="rId879" Type="http://schemas.openxmlformats.org/officeDocument/2006/relationships/hyperlink" Target="https://en.numista.com/catalogue/pieces2007.html" TargetMode="External"/><Relationship Id="rId434" Type="http://schemas.openxmlformats.org/officeDocument/2006/relationships/hyperlink" Target="https://en.numista.com/catalogue/pieces6555.html" TargetMode="External"/><Relationship Id="rId641" Type="http://schemas.openxmlformats.org/officeDocument/2006/relationships/hyperlink" Target="https://en.numista.com/catalogue/pieces764.html" TargetMode="External"/><Relationship Id="rId739" Type="http://schemas.openxmlformats.org/officeDocument/2006/relationships/hyperlink" Target="https://en.numista.com/catalogue/pieces13187.html" TargetMode="External"/><Relationship Id="rId1064" Type="http://schemas.openxmlformats.org/officeDocument/2006/relationships/hyperlink" Target="https://en.numista.com/catalogue/pieces9967.html" TargetMode="External"/><Relationship Id="rId280" Type="http://schemas.openxmlformats.org/officeDocument/2006/relationships/hyperlink" Target="https://en.numista.com/catalogue/pieces5.html" TargetMode="External"/><Relationship Id="rId501" Type="http://schemas.openxmlformats.org/officeDocument/2006/relationships/hyperlink" Target="https://en.numista.com/catalogue/pieces4502.html" TargetMode="External"/><Relationship Id="rId946" Type="http://schemas.openxmlformats.org/officeDocument/2006/relationships/hyperlink" Target="https://en.numista.com/catalogue/pieces1958.html" TargetMode="External"/><Relationship Id="rId1131" Type="http://schemas.openxmlformats.org/officeDocument/2006/relationships/hyperlink" Target="https://en.numista.com/catalogue/pieces1903.html" TargetMode="External"/><Relationship Id="rId75" Type="http://schemas.openxmlformats.org/officeDocument/2006/relationships/hyperlink" Target="https://en.numista.com/catalogue/pieces509.html" TargetMode="External"/><Relationship Id="rId140" Type="http://schemas.openxmlformats.org/officeDocument/2006/relationships/hyperlink" Target="https://en.numista.com/catalogue/pieces1054.html" TargetMode="External"/><Relationship Id="rId378" Type="http://schemas.openxmlformats.org/officeDocument/2006/relationships/hyperlink" Target="https://en.numista.com/catalogue/pieces152635.html" TargetMode="External"/><Relationship Id="rId585" Type="http://schemas.openxmlformats.org/officeDocument/2006/relationships/hyperlink" Target="https://en.numista.com/catalogue/pieces1237.html" TargetMode="External"/><Relationship Id="rId792" Type="http://schemas.openxmlformats.org/officeDocument/2006/relationships/hyperlink" Target="https://en.numista.com/catalogue/pieces858.html" TargetMode="External"/><Relationship Id="rId806" Type="http://schemas.openxmlformats.org/officeDocument/2006/relationships/hyperlink" Target="https://en.numista.com/catalogue/pieces21182.html" TargetMode="External"/><Relationship Id="rId6" Type="http://schemas.openxmlformats.org/officeDocument/2006/relationships/hyperlink" Target="https://en.numista.com/catalogue/pieces1564.html" TargetMode="External"/><Relationship Id="rId238" Type="http://schemas.openxmlformats.org/officeDocument/2006/relationships/hyperlink" Target="https://en.numista.com/catalogue/pieces705.html" TargetMode="External"/><Relationship Id="rId445" Type="http://schemas.openxmlformats.org/officeDocument/2006/relationships/hyperlink" Target="https://en.numista.com/catalogue/pieces8599.html" TargetMode="External"/><Relationship Id="rId652" Type="http://schemas.openxmlformats.org/officeDocument/2006/relationships/hyperlink" Target="https://en.numista.com/catalogue/pieces672.html" TargetMode="External"/><Relationship Id="rId1075" Type="http://schemas.openxmlformats.org/officeDocument/2006/relationships/hyperlink" Target="https://en.numista.com/catalogue/pieces22299.html" TargetMode="External"/><Relationship Id="rId291" Type="http://schemas.openxmlformats.org/officeDocument/2006/relationships/hyperlink" Target="https://en.numista.com/catalogue/pieces1926.html" TargetMode="External"/><Relationship Id="rId305" Type="http://schemas.openxmlformats.org/officeDocument/2006/relationships/hyperlink" Target="https://en.numista.com/catalogue/pieces853.html" TargetMode="External"/><Relationship Id="rId512" Type="http://schemas.openxmlformats.org/officeDocument/2006/relationships/hyperlink" Target="https://en.numista.com/catalogue/pieces1835.html" TargetMode="External"/><Relationship Id="rId957" Type="http://schemas.openxmlformats.org/officeDocument/2006/relationships/hyperlink" Target="https://en.numista.com/catalogue/pieces1594.html" TargetMode="External"/><Relationship Id="rId1142" Type="http://schemas.openxmlformats.org/officeDocument/2006/relationships/hyperlink" Target="https://en.numista.com/catalogue/pieces548.html" TargetMode="External"/><Relationship Id="rId86" Type="http://schemas.openxmlformats.org/officeDocument/2006/relationships/hyperlink" Target="https://en.numista.com/catalogue/pieces753.html" TargetMode="External"/><Relationship Id="rId151" Type="http://schemas.openxmlformats.org/officeDocument/2006/relationships/hyperlink" Target="https://en.numista.com/catalogue/pieces1038.html" TargetMode="External"/><Relationship Id="rId389" Type="http://schemas.openxmlformats.org/officeDocument/2006/relationships/hyperlink" Target="https://en.numista.com/catalogue/pieces6557.html" TargetMode="External"/><Relationship Id="rId596" Type="http://schemas.openxmlformats.org/officeDocument/2006/relationships/hyperlink" Target="https://en.numista.com/catalogue/pieces4683.html" TargetMode="External"/><Relationship Id="rId817" Type="http://schemas.openxmlformats.org/officeDocument/2006/relationships/hyperlink" Target="https://en.numista.com/catalogue/pieces13167.html" TargetMode="External"/><Relationship Id="rId1002" Type="http://schemas.openxmlformats.org/officeDocument/2006/relationships/hyperlink" Target="https://en.numista.com/catalogue/pieces6410.html" TargetMode="External"/><Relationship Id="rId249" Type="http://schemas.openxmlformats.org/officeDocument/2006/relationships/hyperlink" Target="https://en.numista.com/catalogue/pieces298.html" TargetMode="External"/><Relationship Id="rId456" Type="http://schemas.openxmlformats.org/officeDocument/2006/relationships/hyperlink" Target="https://en.numista.com/catalogue/pieces4313.html" TargetMode="External"/><Relationship Id="rId663" Type="http://schemas.openxmlformats.org/officeDocument/2006/relationships/hyperlink" Target="https://en.numista.com/catalogue/pieces781.html" TargetMode="External"/><Relationship Id="rId870" Type="http://schemas.openxmlformats.org/officeDocument/2006/relationships/hyperlink" Target="https://en.numista.com/catalogue/pieces51.html" TargetMode="External"/><Relationship Id="rId1086" Type="http://schemas.openxmlformats.org/officeDocument/2006/relationships/hyperlink" Target="https://en.numista.com/catalogue/pieces1160.html" TargetMode="External"/><Relationship Id="rId13" Type="http://schemas.openxmlformats.org/officeDocument/2006/relationships/hyperlink" Target="https://en.numista.com/catalogue/pieces1269.html" TargetMode="External"/><Relationship Id="rId109" Type="http://schemas.openxmlformats.org/officeDocument/2006/relationships/hyperlink" Target="https://en.numista.com/catalogue/pieces432.html" TargetMode="External"/><Relationship Id="rId316" Type="http://schemas.openxmlformats.org/officeDocument/2006/relationships/hyperlink" Target="https://en.numista.com/catalogue/pieces6078.html" TargetMode="External"/><Relationship Id="rId523" Type="http://schemas.openxmlformats.org/officeDocument/2006/relationships/hyperlink" Target="https://en.numista.com/catalogue/pieces663.html" TargetMode="External"/><Relationship Id="rId968" Type="http://schemas.openxmlformats.org/officeDocument/2006/relationships/hyperlink" Target="https://en.numista.com/catalogue/pieces1124.html" TargetMode="External"/><Relationship Id="rId1153" Type="http://schemas.openxmlformats.org/officeDocument/2006/relationships/hyperlink" Target="https://en.numista.com/catalogue/pieces738.html" TargetMode="External"/><Relationship Id="rId97" Type="http://schemas.openxmlformats.org/officeDocument/2006/relationships/hyperlink" Target="https://en.numista.com/catalogue/pieces3032.html" TargetMode="External"/><Relationship Id="rId730" Type="http://schemas.openxmlformats.org/officeDocument/2006/relationships/hyperlink" Target="https://en.numista.com/catalogue/pieces5335.html" TargetMode="External"/><Relationship Id="rId828" Type="http://schemas.openxmlformats.org/officeDocument/2006/relationships/hyperlink" Target="https://en.numista.com/catalogue/pieces3335.html" TargetMode="External"/><Relationship Id="rId1013" Type="http://schemas.openxmlformats.org/officeDocument/2006/relationships/hyperlink" Target="https://en.numista.com/catalogue/pieces156147.html" TargetMode="External"/><Relationship Id="rId162" Type="http://schemas.openxmlformats.org/officeDocument/2006/relationships/hyperlink" Target="https://en.numista.com/catalogue/pieces11172.html" TargetMode="External"/><Relationship Id="rId467" Type="http://schemas.openxmlformats.org/officeDocument/2006/relationships/hyperlink" Target="https://en.numista.com/catalogue/pieces1457.html" TargetMode="External"/><Relationship Id="rId1097" Type="http://schemas.openxmlformats.org/officeDocument/2006/relationships/hyperlink" Target="https://en.numista.com/catalogue/pieces5686.html" TargetMode="External"/><Relationship Id="rId674" Type="http://schemas.openxmlformats.org/officeDocument/2006/relationships/hyperlink" Target="https://en.numista.com/catalogue/pieces1467.html" TargetMode="External"/><Relationship Id="rId881" Type="http://schemas.openxmlformats.org/officeDocument/2006/relationships/hyperlink" Target="https://en.numista.com/catalogue/pieces2006.html" TargetMode="External"/><Relationship Id="rId979" Type="http://schemas.openxmlformats.org/officeDocument/2006/relationships/hyperlink" Target="https://en.numista.com/catalogue/pieces14732.html" TargetMode="External"/><Relationship Id="rId24" Type="http://schemas.openxmlformats.org/officeDocument/2006/relationships/hyperlink" Target="https://en.numista.com/catalogue/pieces2980.html" TargetMode="External"/><Relationship Id="rId327" Type="http://schemas.openxmlformats.org/officeDocument/2006/relationships/hyperlink" Target="https://en.numista.com/catalogue/pieces2586.html" TargetMode="External"/><Relationship Id="rId534" Type="http://schemas.openxmlformats.org/officeDocument/2006/relationships/hyperlink" Target="https://en.numista.com/catalogue/pieces3919.html" TargetMode="External"/><Relationship Id="rId741" Type="http://schemas.openxmlformats.org/officeDocument/2006/relationships/hyperlink" Target="https://en.numista.com/catalogue/pieces13187.html" TargetMode="External"/><Relationship Id="rId839" Type="http://schemas.openxmlformats.org/officeDocument/2006/relationships/hyperlink" Target="https://en.numista.com/catalogue/pieces856.html" TargetMode="External"/><Relationship Id="rId1164" Type="http://schemas.openxmlformats.org/officeDocument/2006/relationships/hyperlink" Target="https://en.numista.com/catalogue/pieces781.html" TargetMode="External"/><Relationship Id="rId173" Type="http://schemas.openxmlformats.org/officeDocument/2006/relationships/hyperlink" Target="https://en.numista.com/catalogue/pieces4820.html" TargetMode="External"/><Relationship Id="rId380" Type="http://schemas.openxmlformats.org/officeDocument/2006/relationships/hyperlink" Target="https://en.numista.com/catalogue/pieces1066.html" TargetMode="External"/><Relationship Id="rId601" Type="http://schemas.openxmlformats.org/officeDocument/2006/relationships/hyperlink" Target="https://en.numista.com/catalogue/pieces3021.html" TargetMode="External"/><Relationship Id="rId1024" Type="http://schemas.openxmlformats.org/officeDocument/2006/relationships/hyperlink" Target="https://en.numista.com/catalogue/pieces5039.html" TargetMode="External"/><Relationship Id="rId240" Type="http://schemas.openxmlformats.org/officeDocument/2006/relationships/hyperlink" Target="https://en.numista.com/catalogue/pieces707.html" TargetMode="External"/><Relationship Id="rId478" Type="http://schemas.openxmlformats.org/officeDocument/2006/relationships/hyperlink" Target="https://en.numista.com/catalogue/pieces2276.html" TargetMode="External"/><Relationship Id="rId685" Type="http://schemas.openxmlformats.org/officeDocument/2006/relationships/hyperlink" Target="https://en.numista.com/catalogue/pieces173.html" TargetMode="External"/><Relationship Id="rId892" Type="http://schemas.openxmlformats.org/officeDocument/2006/relationships/hyperlink" Target="https://en.numista.com/catalogue/pieces44308.html" TargetMode="External"/><Relationship Id="rId906" Type="http://schemas.openxmlformats.org/officeDocument/2006/relationships/hyperlink" Target="https://en.numista.com/catalogue/pieces764.html" TargetMode="External"/><Relationship Id="rId35" Type="http://schemas.openxmlformats.org/officeDocument/2006/relationships/hyperlink" Target="https://en.numista.com/catalogue/pieces2347.html" TargetMode="External"/><Relationship Id="rId100" Type="http://schemas.openxmlformats.org/officeDocument/2006/relationships/hyperlink" Target="https://en.numista.com/catalogue/pieces440.html" TargetMode="External"/><Relationship Id="rId338" Type="http://schemas.openxmlformats.org/officeDocument/2006/relationships/hyperlink" Target="https://en.numista.com/catalogue/pieces1929.html" TargetMode="External"/><Relationship Id="rId545" Type="http://schemas.openxmlformats.org/officeDocument/2006/relationships/hyperlink" Target="https://en.numista.com/catalogue/pieces7747.html" TargetMode="External"/><Relationship Id="rId752" Type="http://schemas.openxmlformats.org/officeDocument/2006/relationships/hyperlink" Target="https://en.numista.com/catalogue/pieces5824.html" TargetMode="External"/><Relationship Id="rId1175" Type="http://schemas.openxmlformats.org/officeDocument/2006/relationships/hyperlink" Target="https://en.numista.com/catalogue/pieces5961.html" TargetMode="External"/><Relationship Id="rId184" Type="http://schemas.openxmlformats.org/officeDocument/2006/relationships/hyperlink" Target="https://en.numista.com/catalogue/pieces4823.html" TargetMode="External"/><Relationship Id="rId391" Type="http://schemas.openxmlformats.org/officeDocument/2006/relationships/hyperlink" Target="https://en.numista.com/catalogue/pieces1608.html" TargetMode="External"/><Relationship Id="rId405" Type="http://schemas.openxmlformats.org/officeDocument/2006/relationships/hyperlink" Target="https://en.numista.com/catalogue/pieces24095.html" TargetMode="External"/><Relationship Id="rId612" Type="http://schemas.openxmlformats.org/officeDocument/2006/relationships/hyperlink" Target="https://en.numista.com/catalogue/pieces1671.html" TargetMode="External"/><Relationship Id="rId1035" Type="http://schemas.openxmlformats.org/officeDocument/2006/relationships/hyperlink" Target="https://en.numista.com/catalogue/pieces4583.html" TargetMode="External"/><Relationship Id="rId251" Type="http://schemas.openxmlformats.org/officeDocument/2006/relationships/hyperlink" Target="https://en.numista.com/catalogue/pieces298.html" TargetMode="External"/><Relationship Id="rId489" Type="http://schemas.openxmlformats.org/officeDocument/2006/relationships/hyperlink" Target="https://en.numista.com/catalogue/pieces8461.html" TargetMode="External"/><Relationship Id="rId696" Type="http://schemas.openxmlformats.org/officeDocument/2006/relationships/hyperlink" Target="https://en.numista.com/catalogue/pieces3649.html" TargetMode="External"/><Relationship Id="rId917" Type="http://schemas.openxmlformats.org/officeDocument/2006/relationships/hyperlink" Target="https://en.numista.com/catalogue/pieces4735.html" TargetMode="External"/><Relationship Id="rId1102" Type="http://schemas.openxmlformats.org/officeDocument/2006/relationships/hyperlink" Target="https://en.numista.com/catalogue/pieces5554.html" TargetMode="External"/><Relationship Id="rId46" Type="http://schemas.openxmlformats.org/officeDocument/2006/relationships/hyperlink" Target="https://en.numista.com/catalogue/pieces4847.html" TargetMode="External"/><Relationship Id="rId349" Type="http://schemas.openxmlformats.org/officeDocument/2006/relationships/hyperlink" Target="https://en.numista.com/catalogue/pieces850.html" TargetMode="External"/><Relationship Id="rId556" Type="http://schemas.openxmlformats.org/officeDocument/2006/relationships/hyperlink" Target="https://en.numista.com/catalogue/pieces5194.html" TargetMode="External"/><Relationship Id="rId763" Type="http://schemas.openxmlformats.org/officeDocument/2006/relationships/hyperlink" Target="https://en.numista.com/catalogue/pieces3377.html" TargetMode="External"/><Relationship Id="rId1186" Type="http://schemas.openxmlformats.org/officeDocument/2006/relationships/hyperlink" Target="https://en.numista.com/catalogue/pieces3605.html" TargetMode="External"/><Relationship Id="rId111" Type="http://schemas.openxmlformats.org/officeDocument/2006/relationships/hyperlink" Target="https://en.numista.com/catalogue/pieces430.html" TargetMode="External"/><Relationship Id="rId195" Type="http://schemas.openxmlformats.org/officeDocument/2006/relationships/hyperlink" Target="https://en.numista.com/catalogue/pieces12907.html" TargetMode="External"/><Relationship Id="rId209" Type="http://schemas.openxmlformats.org/officeDocument/2006/relationships/hyperlink" Target="https://en.numista.com/catalogue/pieces1527.html" TargetMode="External"/><Relationship Id="rId416" Type="http://schemas.openxmlformats.org/officeDocument/2006/relationships/hyperlink" Target="https://en.numista.com/catalogue/pieces1615.html" TargetMode="External"/><Relationship Id="rId970" Type="http://schemas.openxmlformats.org/officeDocument/2006/relationships/hyperlink" Target="https://en.numista.com/catalogue/pieces6883.html" TargetMode="External"/><Relationship Id="rId1046" Type="http://schemas.openxmlformats.org/officeDocument/2006/relationships/hyperlink" Target="https://en.numista.com/catalogue/pieces10969.html" TargetMode="External"/><Relationship Id="rId623" Type="http://schemas.openxmlformats.org/officeDocument/2006/relationships/hyperlink" Target="https://en.numista.com/catalogue/pieces3203.html" TargetMode="External"/><Relationship Id="rId830" Type="http://schemas.openxmlformats.org/officeDocument/2006/relationships/hyperlink" Target="https://en.numista.com/catalogue/pieces21946.html" TargetMode="External"/><Relationship Id="rId928" Type="http://schemas.openxmlformats.org/officeDocument/2006/relationships/hyperlink" Target="https://en.numista.com/catalogue/pieces3762.html" TargetMode="External"/><Relationship Id="rId57" Type="http://schemas.openxmlformats.org/officeDocument/2006/relationships/hyperlink" Target="https://en.numista.com/catalogue/pieces990.html" TargetMode="External"/><Relationship Id="rId262" Type="http://schemas.openxmlformats.org/officeDocument/2006/relationships/hyperlink" Target="https://en.numista.com/catalogue/pieces677.html" TargetMode="External"/><Relationship Id="rId567" Type="http://schemas.openxmlformats.org/officeDocument/2006/relationships/hyperlink" Target="https://en.numista.com/catalogue/pieces22661.html" TargetMode="External"/><Relationship Id="rId1113" Type="http://schemas.openxmlformats.org/officeDocument/2006/relationships/hyperlink" Target="https://en.numista.com/catalogue/pieces929.html" TargetMode="External"/><Relationship Id="rId1197" Type="http://schemas.openxmlformats.org/officeDocument/2006/relationships/hyperlink" Target="https://en.numista.com/catalogue/pieces1987.html" TargetMode="External"/><Relationship Id="rId122" Type="http://schemas.openxmlformats.org/officeDocument/2006/relationships/hyperlink" Target="https://en.numista.com/catalogue/pieces390.html" TargetMode="External"/><Relationship Id="rId774" Type="http://schemas.openxmlformats.org/officeDocument/2006/relationships/hyperlink" Target="https://en.numista.com/catalogue/pieces670.html" TargetMode="External"/><Relationship Id="rId981" Type="http://schemas.openxmlformats.org/officeDocument/2006/relationships/hyperlink" Target="https://en.numista.com/catalogue/pieces1599.html" TargetMode="External"/><Relationship Id="rId1057" Type="http://schemas.openxmlformats.org/officeDocument/2006/relationships/hyperlink" Target="https://en.numista.com/catalogue/pieces7093.html" TargetMode="External"/><Relationship Id="rId427" Type="http://schemas.openxmlformats.org/officeDocument/2006/relationships/hyperlink" Target="https://en.numista.com/catalogue/pieces1300.html" TargetMode="External"/><Relationship Id="rId634" Type="http://schemas.openxmlformats.org/officeDocument/2006/relationships/hyperlink" Target="https://en.numista.com/catalogue/pieces7938.html" TargetMode="External"/><Relationship Id="rId841" Type="http://schemas.openxmlformats.org/officeDocument/2006/relationships/hyperlink" Target="https://en.numista.com/catalogue/pieces860.html" TargetMode="External"/><Relationship Id="rId273" Type="http://schemas.openxmlformats.org/officeDocument/2006/relationships/hyperlink" Target="https://en.numista.com/catalogue/pieces688.html" TargetMode="External"/><Relationship Id="rId480" Type="http://schemas.openxmlformats.org/officeDocument/2006/relationships/hyperlink" Target="https://en.numista.com/catalogue/pieces2595.html" TargetMode="External"/><Relationship Id="rId701" Type="http://schemas.openxmlformats.org/officeDocument/2006/relationships/hyperlink" Target="https://en.numista.com/catalogue/pieces5196.html" TargetMode="External"/><Relationship Id="rId939" Type="http://schemas.openxmlformats.org/officeDocument/2006/relationships/hyperlink" Target="https://en.numista.com/catalogue/pieces5871.html" TargetMode="External"/><Relationship Id="rId1124" Type="http://schemas.openxmlformats.org/officeDocument/2006/relationships/hyperlink" Target="https://en.numista.com/catalogue/pieces763.html" TargetMode="External"/><Relationship Id="rId68" Type="http://schemas.openxmlformats.org/officeDocument/2006/relationships/hyperlink" Target="https://en.numista.com/catalogue/pieces513.html" TargetMode="External"/><Relationship Id="rId133" Type="http://schemas.openxmlformats.org/officeDocument/2006/relationships/hyperlink" Target="https://en.numista.com/catalogue/pieces1064.html" TargetMode="External"/><Relationship Id="rId340" Type="http://schemas.openxmlformats.org/officeDocument/2006/relationships/hyperlink" Target="https://en.numista.com/catalogue/pieces2342.html" TargetMode="External"/><Relationship Id="rId578" Type="http://schemas.openxmlformats.org/officeDocument/2006/relationships/hyperlink" Target="https://en.numista.com/catalogue/pieces60274.html" TargetMode="External"/><Relationship Id="rId785" Type="http://schemas.openxmlformats.org/officeDocument/2006/relationships/hyperlink" Target="https://en.numista.com/catalogue/pieces578.html" TargetMode="External"/><Relationship Id="rId992" Type="http://schemas.openxmlformats.org/officeDocument/2006/relationships/hyperlink" Target="https://en.numista.com/catalogue/pieces2645.html" TargetMode="External"/><Relationship Id="rId200" Type="http://schemas.openxmlformats.org/officeDocument/2006/relationships/hyperlink" Target="https://en.numista.com/catalogue/pieces6268.html" TargetMode="External"/><Relationship Id="rId438" Type="http://schemas.openxmlformats.org/officeDocument/2006/relationships/hyperlink" Target="https://en.numista.com/catalogue/pieces4851.html" TargetMode="External"/><Relationship Id="rId645" Type="http://schemas.openxmlformats.org/officeDocument/2006/relationships/hyperlink" Target="https://en.numista.com/catalogue/pieces763.html" TargetMode="External"/><Relationship Id="rId852" Type="http://schemas.openxmlformats.org/officeDocument/2006/relationships/hyperlink" Target="https://en.numista.com/catalogue/pieces5630.html" TargetMode="External"/><Relationship Id="rId1068" Type="http://schemas.openxmlformats.org/officeDocument/2006/relationships/hyperlink" Target="https://en.numista.com/catalogue/pieces4122.html" TargetMode="External"/><Relationship Id="rId284" Type="http://schemas.openxmlformats.org/officeDocument/2006/relationships/hyperlink" Target="https://en.numista.com/catalogue/pieces8.html" TargetMode="External"/><Relationship Id="rId491" Type="http://schemas.openxmlformats.org/officeDocument/2006/relationships/hyperlink" Target="https://en.numista.com/catalogue/pieces6935.html" TargetMode="External"/><Relationship Id="rId505" Type="http://schemas.openxmlformats.org/officeDocument/2006/relationships/hyperlink" Target="https://en.numista.com/catalogue/pieces11296.html" TargetMode="External"/><Relationship Id="rId712" Type="http://schemas.openxmlformats.org/officeDocument/2006/relationships/hyperlink" Target="https://en.numista.com/catalogue/pieces8484.html" TargetMode="External"/><Relationship Id="rId1135" Type="http://schemas.openxmlformats.org/officeDocument/2006/relationships/hyperlink" Target="https://en.numista.com/catalogue/pieces424.html" TargetMode="External"/><Relationship Id="rId79" Type="http://schemas.openxmlformats.org/officeDocument/2006/relationships/hyperlink" Target="https://en.numista.com/catalogue/pieces1245.html" TargetMode="External"/><Relationship Id="rId144" Type="http://schemas.openxmlformats.org/officeDocument/2006/relationships/hyperlink" Target="https://en.numista.com/catalogue/pieces2152.html" TargetMode="External"/><Relationship Id="rId589" Type="http://schemas.openxmlformats.org/officeDocument/2006/relationships/hyperlink" Target="https://en.numista.com/catalogue/pieces19823.html" TargetMode="External"/><Relationship Id="rId796" Type="http://schemas.openxmlformats.org/officeDocument/2006/relationships/hyperlink" Target="https://en.numista.com/catalogue/pieces1287.html" TargetMode="External"/><Relationship Id="rId1202" Type="http://schemas.openxmlformats.org/officeDocument/2006/relationships/hyperlink" Target="https://en.numista.com/catalogue/pieces4742.html" TargetMode="External"/><Relationship Id="rId351" Type="http://schemas.openxmlformats.org/officeDocument/2006/relationships/hyperlink" Target="https://en.numista.com/catalogue/pieces847.html" TargetMode="External"/><Relationship Id="rId449" Type="http://schemas.openxmlformats.org/officeDocument/2006/relationships/hyperlink" Target="https://en.numista.com/catalogue/pieces8606.html" TargetMode="External"/><Relationship Id="rId656" Type="http://schemas.openxmlformats.org/officeDocument/2006/relationships/hyperlink" Target="https://en.numista.com/catalogue/pieces6275.html" TargetMode="External"/><Relationship Id="rId863" Type="http://schemas.openxmlformats.org/officeDocument/2006/relationships/hyperlink" Target="https://en.numista.com/catalogue/pieces908.html" TargetMode="External"/><Relationship Id="rId1079" Type="http://schemas.openxmlformats.org/officeDocument/2006/relationships/hyperlink" Target="https://en.numista.com/catalogue/pieces292.html" TargetMode="External"/><Relationship Id="rId211" Type="http://schemas.openxmlformats.org/officeDocument/2006/relationships/hyperlink" Target="https://en.numista.com/catalogue/pieces485.html" TargetMode="External"/><Relationship Id="rId295" Type="http://schemas.openxmlformats.org/officeDocument/2006/relationships/hyperlink" Target="https://en.numista.com/catalogue/pieces1925.html" TargetMode="External"/><Relationship Id="rId309" Type="http://schemas.openxmlformats.org/officeDocument/2006/relationships/hyperlink" Target="https://en.numista.com/catalogue/pieces2557.html" TargetMode="External"/><Relationship Id="rId516" Type="http://schemas.openxmlformats.org/officeDocument/2006/relationships/hyperlink" Target="https://en.numista.com/catalogue/pieces2289.html" TargetMode="External"/><Relationship Id="rId1146" Type="http://schemas.openxmlformats.org/officeDocument/2006/relationships/hyperlink" Target="https://en.numista.com/catalogue/pieces5021.html" TargetMode="External"/><Relationship Id="rId723" Type="http://schemas.openxmlformats.org/officeDocument/2006/relationships/hyperlink" Target="https://en.numista.com/catalogue/pieces7182.html" TargetMode="External"/><Relationship Id="rId930" Type="http://schemas.openxmlformats.org/officeDocument/2006/relationships/hyperlink" Target="https://en.numista.com/catalogue/pieces4739.html" TargetMode="External"/><Relationship Id="rId1006" Type="http://schemas.openxmlformats.org/officeDocument/2006/relationships/hyperlink" Target="https://en.numista.com/catalogue/pieces525.html" TargetMode="External"/><Relationship Id="rId155" Type="http://schemas.openxmlformats.org/officeDocument/2006/relationships/hyperlink" Target="https://en.numista.com/catalogue/pieces8752.html" TargetMode="External"/><Relationship Id="rId362" Type="http://schemas.openxmlformats.org/officeDocument/2006/relationships/hyperlink" Target="https://en.numista.com/catalogue/pieces6246.html" TargetMode="External"/><Relationship Id="rId1213" Type="http://schemas.openxmlformats.org/officeDocument/2006/relationships/hyperlink" Target="https://en.numista.com/catalogue/pieces181.html" TargetMode="External"/><Relationship Id="rId222" Type="http://schemas.openxmlformats.org/officeDocument/2006/relationships/hyperlink" Target="https://en.numista.com/catalogue/pieces320.html" TargetMode="External"/><Relationship Id="rId667" Type="http://schemas.openxmlformats.org/officeDocument/2006/relationships/hyperlink" Target="https://en.numista.com/catalogue/pieces428.html" TargetMode="External"/><Relationship Id="rId874" Type="http://schemas.openxmlformats.org/officeDocument/2006/relationships/hyperlink" Target="https://en.numista.com/catalogue/pieces8589.html" TargetMode="External"/><Relationship Id="rId17" Type="http://schemas.openxmlformats.org/officeDocument/2006/relationships/hyperlink" Target="https://en.numista.com/catalogue/pieces5788.html" TargetMode="External"/><Relationship Id="rId527" Type="http://schemas.openxmlformats.org/officeDocument/2006/relationships/hyperlink" Target="https://en.numista.com/catalogue/pieces2837.html" TargetMode="External"/><Relationship Id="rId734" Type="http://schemas.openxmlformats.org/officeDocument/2006/relationships/hyperlink" Target="https://en.numista.com/catalogue/pieces4212.html" TargetMode="External"/><Relationship Id="rId941" Type="http://schemas.openxmlformats.org/officeDocument/2006/relationships/hyperlink" Target="https://en.numista.com/catalogue/pieces1110.html" TargetMode="External"/><Relationship Id="rId1157" Type="http://schemas.openxmlformats.org/officeDocument/2006/relationships/hyperlink" Target="https://en.numista.com/catalogue/pieces5168.html" TargetMode="External"/><Relationship Id="rId70" Type="http://schemas.openxmlformats.org/officeDocument/2006/relationships/hyperlink" Target="https://en.numista.com/catalogue/pieces1305.html" TargetMode="External"/><Relationship Id="rId166" Type="http://schemas.openxmlformats.org/officeDocument/2006/relationships/hyperlink" Target="https://en.numista.com/catalogue/pieces14523.html" TargetMode="External"/><Relationship Id="rId373" Type="http://schemas.openxmlformats.org/officeDocument/2006/relationships/hyperlink" Target="https://en.numista.com/catalogue/pieces8683.html" TargetMode="External"/><Relationship Id="rId580" Type="http://schemas.openxmlformats.org/officeDocument/2006/relationships/hyperlink" Target="https://en.numista.com/catalogue/pieces522.html" TargetMode="External"/><Relationship Id="rId801" Type="http://schemas.openxmlformats.org/officeDocument/2006/relationships/hyperlink" Target="https://en.numista.com/catalogue/pieces5839.html" TargetMode="External"/><Relationship Id="rId1017" Type="http://schemas.openxmlformats.org/officeDocument/2006/relationships/hyperlink" Target="https://en.numista.com/catalogue/pieces1917.html" TargetMode="External"/><Relationship Id="rId1" Type="http://schemas.openxmlformats.org/officeDocument/2006/relationships/hyperlink" Target="https://en.numista.com/catalogue/pieces2220.html" TargetMode="External"/><Relationship Id="rId233" Type="http://schemas.openxmlformats.org/officeDocument/2006/relationships/hyperlink" Target="https://en.numista.com/catalogue/pieces889.html" TargetMode="External"/><Relationship Id="rId440" Type="http://schemas.openxmlformats.org/officeDocument/2006/relationships/hyperlink" Target="https://en.numista.com/catalogue/pieces2470.html" TargetMode="External"/><Relationship Id="rId678" Type="http://schemas.openxmlformats.org/officeDocument/2006/relationships/hyperlink" Target="https://en.numista.com/catalogue/pieces1513.html" TargetMode="External"/><Relationship Id="rId885" Type="http://schemas.openxmlformats.org/officeDocument/2006/relationships/hyperlink" Target="https://en.numista.com/catalogue/pieces2415.html" TargetMode="External"/><Relationship Id="rId1070" Type="http://schemas.openxmlformats.org/officeDocument/2006/relationships/hyperlink" Target="https://en.numista.com/catalogue/pieces4683.html" TargetMode="External"/><Relationship Id="rId28" Type="http://schemas.openxmlformats.org/officeDocument/2006/relationships/hyperlink" Target="https://en.numista.com/catalogue/pieces1563.html" TargetMode="External"/><Relationship Id="rId300" Type="http://schemas.openxmlformats.org/officeDocument/2006/relationships/hyperlink" Target="https://en.numista.com/catalogue/pieces2032.html" TargetMode="External"/><Relationship Id="rId538" Type="http://schemas.openxmlformats.org/officeDocument/2006/relationships/hyperlink" Target="https://en.numista.com/catalogue/pieces6081.html" TargetMode="External"/><Relationship Id="rId745" Type="http://schemas.openxmlformats.org/officeDocument/2006/relationships/hyperlink" Target="https://en.numista.com/catalogue/pieces4575.html" TargetMode="External"/><Relationship Id="rId952" Type="http://schemas.openxmlformats.org/officeDocument/2006/relationships/hyperlink" Target="https://en.numista.com/catalogue/pieces21633.html" TargetMode="External"/><Relationship Id="rId1168" Type="http://schemas.openxmlformats.org/officeDocument/2006/relationships/hyperlink" Target="https://en.numista.com/catalogue/pieces1516.html" TargetMode="External"/><Relationship Id="rId81" Type="http://schemas.openxmlformats.org/officeDocument/2006/relationships/hyperlink" Target="https://en.numista.com/catalogue/pieces506.html" TargetMode="External"/><Relationship Id="rId177" Type="http://schemas.openxmlformats.org/officeDocument/2006/relationships/hyperlink" Target="https://en.numista.com/catalogue/pieces8675.html" TargetMode="External"/><Relationship Id="rId384" Type="http://schemas.openxmlformats.org/officeDocument/2006/relationships/hyperlink" Target="https://en.numista.com/catalogue/pieces809.html" TargetMode="External"/><Relationship Id="rId591" Type="http://schemas.openxmlformats.org/officeDocument/2006/relationships/hyperlink" Target="https://en.numista.com/catalogue/pieces3814.html" TargetMode="External"/><Relationship Id="rId605" Type="http://schemas.openxmlformats.org/officeDocument/2006/relationships/hyperlink" Target="https://en.numista.com/catalogue/pieces2665.html" TargetMode="External"/><Relationship Id="rId812" Type="http://schemas.openxmlformats.org/officeDocument/2006/relationships/hyperlink" Target="https://en.numista.com/catalogue/pieces2840.html" TargetMode="External"/><Relationship Id="rId1028" Type="http://schemas.openxmlformats.org/officeDocument/2006/relationships/hyperlink" Target="https://en.numista.com/catalogue/pieces2279.html" TargetMode="External"/><Relationship Id="rId244" Type="http://schemas.openxmlformats.org/officeDocument/2006/relationships/hyperlink" Target="https://en.numista.com/catalogue/pieces708.html" TargetMode="External"/><Relationship Id="rId689" Type="http://schemas.openxmlformats.org/officeDocument/2006/relationships/hyperlink" Target="https://en.numista.com/catalogue/pieces175.html" TargetMode="External"/><Relationship Id="rId896" Type="http://schemas.openxmlformats.org/officeDocument/2006/relationships/hyperlink" Target="https://en.numista.com/catalogue/pieces57278.html" TargetMode="External"/><Relationship Id="rId1081" Type="http://schemas.openxmlformats.org/officeDocument/2006/relationships/hyperlink" Target="https://en.numista.com/catalogue/pieces499.html" TargetMode="External"/><Relationship Id="rId39" Type="http://schemas.openxmlformats.org/officeDocument/2006/relationships/hyperlink" Target="https://en.numista.com/catalogue/pieces655.html" TargetMode="External"/><Relationship Id="rId451" Type="http://schemas.openxmlformats.org/officeDocument/2006/relationships/hyperlink" Target="https://en.numista.com/catalogue/pieces8347.html" TargetMode="External"/><Relationship Id="rId549" Type="http://schemas.openxmlformats.org/officeDocument/2006/relationships/hyperlink" Target="https://en.numista.com/catalogue/pieces1440.html" TargetMode="External"/><Relationship Id="rId756" Type="http://schemas.openxmlformats.org/officeDocument/2006/relationships/hyperlink" Target="https://en.numista.com/catalogue/pieces947.html" TargetMode="External"/><Relationship Id="rId1179" Type="http://schemas.openxmlformats.org/officeDocument/2006/relationships/hyperlink" Target="https://en.numista.com/catalogue/pieces2566.html" TargetMode="External"/><Relationship Id="rId104" Type="http://schemas.openxmlformats.org/officeDocument/2006/relationships/hyperlink" Target="https://en.numista.com/catalogue/pieces436.html" TargetMode="External"/><Relationship Id="rId188" Type="http://schemas.openxmlformats.org/officeDocument/2006/relationships/hyperlink" Target="https://en.numista.com/catalogue/pieces5961.html" TargetMode="External"/><Relationship Id="rId311" Type="http://schemas.openxmlformats.org/officeDocument/2006/relationships/hyperlink" Target="https://en.numista.com/catalogue/pieces1916.html" TargetMode="External"/><Relationship Id="rId395" Type="http://schemas.openxmlformats.org/officeDocument/2006/relationships/hyperlink" Target="https://en.numista.com/catalogue/pieces16616.html" TargetMode="External"/><Relationship Id="rId409" Type="http://schemas.openxmlformats.org/officeDocument/2006/relationships/hyperlink" Target="https://en.numista.com/catalogue/pieces1110.html" TargetMode="External"/><Relationship Id="rId963" Type="http://schemas.openxmlformats.org/officeDocument/2006/relationships/hyperlink" Target="https://en.numista.com/catalogue/pieces706.html" TargetMode="External"/><Relationship Id="rId1039" Type="http://schemas.openxmlformats.org/officeDocument/2006/relationships/hyperlink" Target="https://en.numista.com/catalogue/pieces3753.html" TargetMode="External"/><Relationship Id="rId92" Type="http://schemas.openxmlformats.org/officeDocument/2006/relationships/hyperlink" Target="https://en.numista.com/catalogue/pieces5483.html" TargetMode="External"/><Relationship Id="rId616" Type="http://schemas.openxmlformats.org/officeDocument/2006/relationships/hyperlink" Target="https://en.numista.com/catalogue/pieces70367.html" TargetMode="External"/><Relationship Id="rId823" Type="http://schemas.openxmlformats.org/officeDocument/2006/relationships/hyperlink" Target="https://en.numista.com/catalogue/pieces576.html" TargetMode="External"/><Relationship Id="rId255" Type="http://schemas.openxmlformats.org/officeDocument/2006/relationships/hyperlink" Target="https://en.numista.com/catalogue/pieces699.html" TargetMode="External"/><Relationship Id="rId462" Type="http://schemas.openxmlformats.org/officeDocument/2006/relationships/hyperlink" Target="https://en.numista.com/catalogue/pieces5188.html" TargetMode="External"/><Relationship Id="rId1092" Type="http://schemas.openxmlformats.org/officeDocument/2006/relationships/hyperlink" Target="https://en.numista.com/catalogue/pieces712.html" TargetMode="External"/><Relationship Id="rId1106" Type="http://schemas.openxmlformats.org/officeDocument/2006/relationships/hyperlink" Target="https://en.numista.com/catalogue/pieces1277.html" TargetMode="External"/><Relationship Id="rId115" Type="http://schemas.openxmlformats.org/officeDocument/2006/relationships/hyperlink" Target="https://en.numista.com/catalogue/pieces414.html" TargetMode="External"/><Relationship Id="rId322" Type="http://schemas.openxmlformats.org/officeDocument/2006/relationships/hyperlink" Target="https://en.numista.com/catalogue/pieces2587.html" TargetMode="External"/><Relationship Id="rId767" Type="http://schemas.openxmlformats.org/officeDocument/2006/relationships/hyperlink" Target="https://en.numista.com/catalogue/pieces855.html" TargetMode="External"/><Relationship Id="rId974" Type="http://schemas.openxmlformats.org/officeDocument/2006/relationships/hyperlink" Target="https://en.numista.com/catalogue/pieces2278.html" TargetMode="External"/><Relationship Id="rId199" Type="http://schemas.openxmlformats.org/officeDocument/2006/relationships/hyperlink" Target="https://en.numista.com/catalogue/pieces9408.html" TargetMode="External"/><Relationship Id="rId627" Type="http://schemas.openxmlformats.org/officeDocument/2006/relationships/hyperlink" Target="https://en.numista.com/catalogue/pieces8448.html" TargetMode="External"/><Relationship Id="rId834" Type="http://schemas.openxmlformats.org/officeDocument/2006/relationships/hyperlink" Target="https://en.numista.com/catalogue/pieces1295.html" TargetMode="External"/><Relationship Id="rId266" Type="http://schemas.openxmlformats.org/officeDocument/2006/relationships/hyperlink" Target="https://en.numista.com/catalogue/pieces1184.html" TargetMode="External"/><Relationship Id="rId473" Type="http://schemas.openxmlformats.org/officeDocument/2006/relationships/hyperlink" Target="https://en.numista.com/catalogue/pieces726.html" TargetMode="External"/><Relationship Id="rId680" Type="http://schemas.openxmlformats.org/officeDocument/2006/relationships/hyperlink" Target="https://en.numista.com/catalogue/pieces168.html" TargetMode="External"/><Relationship Id="rId901" Type="http://schemas.openxmlformats.org/officeDocument/2006/relationships/hyperlink" Target="https://en.numista.com/catalogue/pieces5263.html" TargetMode="External"/><Relationship Id="rId1117" Type="http://schemas.openxmlformats.org/officeDocument/2006/relationships/hyperlink" Target="https://en.numista.com/catalogue/pieces3752.html" TargetMode="External"/><Relationship Id="rId30" Type="http://schemas.openxmlformats.org/officeDocument/2006/relationships/hyperlink" Target="https://en.numista.com/catalogue/pieces10525.html" TargetMode="External"/><Relationship Id="rId126" Type="http://schemas.openxmlformats.org/officeDocument/2006/relationships/hyperlink" Target="https://en.numista.com/catalogue/pieces7518.html" TargetMode="External"/><Relationship Id="rId333" Type="http://schemas.openxmlformats.org/officeDocument/2006/relationships/hyperlink" Target="https://en.numista.com/catalogue/pieces1917.html" TargetMode="External"/><Relationship Id="rId540" Type="http://schemas.openxmlformats.org/officeDocument/2006/relationships/hyperlink" Target="https://en.numista.com/catalogue/pieces3958.html" TargetMode="External"/><Relationship Id="rId778" Type="http://schemas.openxmlformats.org/officeDocument/2006/relationships/hyperlink" Target="https://en.numista.com/catalogue/pieces670.html" TargetMode="External"/><Relationship Id="rId985" Type="http://schemas.openxmlformats.org/officeDocument/2006/relationships/hyperlink" Target="https://en.numista.com/catalogue/pieces8188.html" TargetMode="External"/><Relationship Id="rId1170" Type="http://schemas.openxmlformats.org/officeDocument/2006/relationships/hyperlink" Target="https://en.numista.com/catalogue/pieces2972.html" TargetMode="External"/><Relationship Id="rId638" Type="http://schemas.openxmlformats.org/officeDocument/2006/relationships/hyperlink" Target="https://en.numista.com/catalogue/pieces2085.html" TargetMode="External"/><Relationship Id="rId845" Type="http://schemas.openxmlformats.org/officeDocument/2006/relationships/hyperlink" Target="https://en.numista.com/catalogue/pieces873.html" TargetMode="External"/><Relationship Id="rId1030" Type="http://schemas.openxmlformats.org/officeDocument/2006/relationships/hyperlink" Target="https://en.numista.com/catalogue/pieces6689.html" TargetMode="External"/><Relationship Id="rId277" Type="http://schemas.openxmlformats.org/officeDocument/2006/relationships/hyperlink" Target="https://en.numista.com/catalogue/pieces3.html" TargetMode="External"/><Relationship Id="rId400" Type="http://schemas.openxmlformats.org/officeDocument/2006/relationships/hyperlink" Target="https://en.numista.com/catalogue/pieces22397.html" TargetMode="External"/><Relationship Id="rId484" Type="http://schemas.openxmlformats.org/officeDocument/2006/relationships/hyperlink" Target="https://en.numista.com/catalogue/pieces728.html" TargetMode="External"/><Relationship Id="rId705" Type="http://schemas.openxmlformats.org/officeDocument/2006/relationships/hyperlink" Target="https://en.numista.com/catalogue/pieces23651.html" TargetMode="External"/><Relationship Id="rId1128" Type="http://schemas.openxmlformats.org/officeDocument/2006/relationships/hyperlink" Target="https://en.numista.com/catalogue/pieces1598.html" TargetMode="External"/><Relationship Id="rId137" Type="http://schemas.openxmlformats.org/officeDocument/2006/relationships/hyperlink" Target="https://en.numista.com/catalogue/pieces4883.html" TargetMode="External"/><Relationship Id="rId344" Type="http://schemas.openxmlformats.org/officeDocument/2006/relationships/hyperlink" Target="https://en.numista.com/catalogue/pieces15569.html" TargetMode="External"/><Relationship Id="rId691" Type="http://schemas.openxmlformats.org/officeDocument/2006/relationships/hyperlink" Target="https://en.numista.com/catalogue/pieces178.html" TargetMode="External"/><Relationship Id="rId789" Type="http://schemas.openxmlformats.org/officeDocument/2006/relationships/hyperlink" Target="https://en.numista.com/catalogue/pieces5985.html" TargetMode="External"/><Relationship Id="rId912" Type="http://schemas.openxmlformats.org/officeDocument/2006/relationships/hyperlink" Target="https://en.numista.com/catalogue/pieces2626.html" TargetMode="External"/><Relationship Id="rId996" Type="http://schemas.openxmlformats.org/officeDocument/2006/relationships/hyperlink" Target="https://en.numista.com/catalogue/pieces2644.html" TargetMode="External"/><Relationship Id="rId41" Type="http://schemas.openxmlformats.org/officeDocument/2006/relationships/hyperlink" Target="https://en.numista.com/catalogue/pieces740.html" TargetMode="External"/><Relationship Id="rId551" Type="http://schemas.openxmlformats.org/officeDocument/2006/relationships/hyperlink" Target="https://en.numista.com/catalogue/pieces2399.html" TargetMode="External"/><Relationship Id="rId649" Type="http://schemas.openxmlformats.org/officeDocument/2006/relationships/hyperlink" Target="https://en.numista.com/catalogue/pieces791.html" TargetMode="External"/><Relationship Id="rId856" Type="http://schemas.openxmlformats.org/officeDocument/2006/relationships/hyperlink" Target="https://en.numista.com/catalogue/pieces908.html" TargetMode="External"/><Relationship Id="rId1181" Type="http://schemas.openxmlformats.org/officeDocument/2006/relationships/hyperlink" Target="https://en.numista.com/catalogue/pieces6979.html" TargetMode="External"/><Relationship Id="rId190" Type="http://schemas.openxmlformats.org/officeDocument/2006/relationships/hyperlink" Target="https://en.numista.com/catalogue/pieces4825.html" TargetMode="External"/><Relationship Id="rId204" Type="http://schemas.openxmlformats.org/officeDocument/2006/relationships/hyperlink" Target="https://en.numista.com/catalogue/pieces17088.html" TargetMode="External"/><Relationship Id="rId288" Type="http://schemas.openxmlformats.org/officeDocument/2006/relationships/hyperlink" Target="https://en.numista.com/catalogue/pieces3791.html" TargetMode="External"/><Relationship Id="rId411" Type="http://schemas.openxmlformats.org/officeDocument/2006/relationships/hyperlink" Target="https://en.numista.com/catalogue/pieces1110.html" TargetMode="External"/><Relationship Id="rId509" Type="http://schemas.openxmlformats.org/officeDocument/2006/relationships/hyperlink" Target="https://en.numista.com/catalogue/pieces995.html" TargetMode="External"/><Relationship Id="rId1041" Type="http://schemas.openxmlformats.org/officeDocument/2006/relationships/hyperlink" Target="https://en.numista.com/catalogue/pieces2079.html" TargetMode="External"/><Relationship Id="rId1139" Type="http://schemas.openxmlformats.org/officeDocument/2006/relationships/hyperlink" Target="https://en.numista.com/catalogue/pieces485.html" TargetMode="External"/><Relationship Id="rId495" Type="http://schemas.openxmlformats.org/officeDocument/2006/relationships/hyperlink" Target="https://en.numista.com/catalogue/pieces4196.html" TargetMode="External"/><Relationship Id="rId716" Type="http://schemas.openxmlformats.org/officeDocument/2006/relationships/hyperlink" Target="https://en.numista.com/catalogue/pieces5746.html" TargetMode="External"/><Relationship Id="rId923" Type="http://schemas.openxmlformats.org/officeDocument/2006/relationships/hyperlink" Target="https://en.numista.com/catalogue/pieces44.html" TargetMode="External"/><Relationship Id="rId52" Type="http://schemas.openxmlformats.org/officeDocument/2006/relationships/hyperlink" Target="https://en.numista.com/catalogue/pieces6133.html" TargetMode="External"/><Relationship Id="rId148" Type="http://schemas.openxmlformats.org/officeDocument/2006/relationships/hyperlink" Target="https://en.numista.com/catalogue/pieces2016.html" TargetMode="External"/><Relationship Id="rId355" Type="http://schemas.openxmlformats.org/officeDocument/2006/relationships/hyperlink" Target="https://en.numista.com/catalogue/pieces847.html" TargetMode="External"/><Relationship Id="rId562" Type="http://schemas.openxmlformats.org/officeDocument/2006/relationships/hyperlink" Target="https://en.numista.com/catalogue/pieces5066.html" TargetMode="External"/><Relationship Id="rId1192" Type="http://schemas.openxmlformats.org/officeDocument/2006/relationships/hyperlink" Target="https://en.numista.com/catalogue/pieces143683.html" TargetMode="External"/><Relationship Id="rId1206" Type="http://schemas.openxmlformats.org/officeDocument/2006/relationships/hyperlink" Target="https://en.numista.com/catalogue/pieces5970.html" TargetMode="External"/><Relationship Id="rId215" Type="http://schemas.openxmlformats.org/officeDocument/2006/relationships/hyperlink" Target="https://en.numista.com/catalogue/pieces486.html" TargetMode="External"/><Relationship Id="rId422" Type="http://schemas.openxmlformats.org/officeDocument/2006/relationships/hyperlink" Target="https://en.numista.com/catalogue/pieces1617.html" TargetMode="External"/><Relationship Id="rId867" Type="http://schemas.openxmlformats.org/officeDocument/2006/relationships/hyperlink" Target="https://en.numista.com/catalogue/pieces42.html" TargetMode="External"/><Relationship Id="rId1052" Type="http://schemas.openxmlformats.org/officeDocument/2006/relationships/hyperlink" Target="https://en.numista.com/catalogue/pieces4203.html" TargetMode="External"/><Relationship Id="rId299" Type="http://schemas.openxmlformats.org/officeDocument/2006/relationships/hyperlink" Target="https://en.numista.com/catalogue/pieces2032.html" TargetMode="External"/><Relationship Id="rId727" Type="http://schemas.openxmlformats.org/officeDocument/2006/relationships/hyperlink" Target="https://en.numista.com/catalogue/pieces13081.html" TargetMode="External"/><Relationship Id="rId934" Type="http://schemas.openxmlformats.org/officeDocument/2006/relationships/hyperlink" Target="https://en.numista.com/catalogue/pieces812.html" TargetMode="External"/><Relationship Id="rId63" Type="http://schemas.openxmlformats.org/officeDocument/2006/relationships/hyperlink" Target="https://en.numista.com/catalogue/pieces274.html" TargetMode="External"/><Relationship Id="rId159" Type="http://schemas.openxmlformats.org/officeDocument/2006/relationships/hyperlink" Target="https://en.numista.com/catalogue/pieces6114.html" TargetMode="External"/><Relationship Id="rId366" Type="http://schemas.openxmlformats.org/officeDocument/2006/relationships/hyperlink" Target="https://en.numista.com/catalogue/pieces579.html" TargetMode="External"/><Relationship Id="rId573" Type="http://schemas.openxmlformats.org/officeDocument/2006/relationships/hyperlink" Target="https://en.numista.com/catalogue/pieces46644.html" TargetMode="External"/><Relationship Id="rId780" Type="http://schemas.openxmlformats.org/officeDocument/2006/relationships/hyperlink" Target="https://en.numista.com/catalogue/pieces670.html" TargetMode="External"/><Relationship Id="rId226" Type="http://schemas.openxmlformats.org/officeDocument/2006/relationships/hyperlink" Target="https://en.numista.com/catalogue/pieces320.html" TargetMode="External"/><Relationship Id="rId433" Type="http://schemas.openxmlformats.org/officeDocument/2006/relationships/hyperlink" Target="https://en.numista.com/catalogue/pieces6555.html" TargetMode="External"/><Relationship Id="rId878" Type="http://schemas.openxmlformats.org/officeDocument/2006/relationships/hyperlink" Target="https://en.numista.com/catalogue/pieces2007.html" TargetMode="External"/><Relationship Id="rId1063" Type="http://schemas.openxmlformats.org/officeDocument/2006/relationships/hyperlink" Target="https://en.numista.com/catalogue/pieces6214.html" TargetMode="External"/><Relationship Id="rId640" Type="http://schemas.openxmlformats.org/officeDocument/2006/relationships/hyperlink" Target="https://en.numista.com/catalogue/pieces766.html" TargetMode="External"/><Relationship Id="rId738" Type="http://schemas.openxmlformats.org/officeDocument/2006/relationships/hyperlink" Target="https://en.numista.com/catalogue/pieces4212.html" TargetMode="External"/><Relationship Id="rId945" Type="http://schemas.openxmlformats.org/officeDocument/2006/relationships/hyperlink" Target="https://en.numista.com/catalogue/pieces1958.html" TargetMode="External"/><Relationship Id="rId74" Type="http://schemas.openxmlformats.org/officeDocument/2006/relationships/hyperlink" Target="https://en.numista.com/catalogue/pieces752.html" TargetMode="External"/><Relationship Id="rId377" Type="http://schemas.openxmlformats.org/officeDocument/2006/relationships/hyperlink" Target="https://en.numista.com/catalogue/pieces4053.html" TargetMode="External"/><Relationship Id="rId500" Type="http://schemas.openxmlformats.org/officeDocument/2006/relationships/hyperlink" Target="https://en.numista.com/catalogue/pieces3135.html" TargetMode="External"/><Relationship Id="rId584" Type="http://schemas.openxmlformats.org/officeDocument/2006/relationships/hyperlink" Target="https://en.numista.com/catalogue/pieces5168.html" TargetMode="External"/><Relationship Id="rId805" Type="http://schemas.openxmlformats.org/officeDocument/2006/relationships/hyperlink" Target="https://en.numista.com/catalogue/pieces21182.html" TargetMode="External"/><Relationship Id="rId1130" Type="http://schemas.openxmlformats.org/officeDocument/2006/relationships/hyperlink" Target="https://en.numista.com/catalogue/pieces1753.html" TargetMode="External"/><Relationship Id="rId5" Type="http://schemas.openxmlformats.org/officeDocument/2006/relationships/hyperlink" Target="https://en.numista.com/catalogue/pieces8208.html" TargetMode="External"/><Relationship Id="rId237" Type="http://schemas.openxmlformats.org/officeDocument/2006/relationships/hyperlink" Target="https://en.numista.com/catalogue/pieces705.html" TargetMode="External"/><Relationship Id="rId791" Type="http://schemas.openxmlformats.org/officeDocument/2006/relationships/hyperlink" Target="https://en.numista.com/catalogue/pieces858.html" TargetMode="External"/><Relationship Id="rId889" Type="http://schemas.openxmlformats.org/officeDocument/2006/relationships/hyperlink" Target="https://en.numista.com/catalogue/pieces138866.html" TargetMode="External"/><Relationship Id="rId1074" Type="http://schemas.openxmlformats.org/officeDocument/2006/relationships/hyperlink" Target="https://en.numista.com/catalogue/pieces95160.html" TargetMode="External"/><Relationship Id="rId444" Type="http://schemas.openxmlformats.org/officeDocument/2006/relationships/hyperlink" Target="https://en.numista.com/catalogue/pieces6581.html" TargetMode="External"/><Relationship Id="rId651" Type="http://schemas.openxmlformats.org/officeDocument/2006/relationships/hyperlink" Target="https://en.numista.com/catalogue/pieces672.html" TargetMode="External"/><Relationship Id="rId749" Type="http://schemas.openxmlformats.org/officeDocument/2006/relationships/hyperlink" Target="https://en.numista.com/catalogue/pieces4004.html" TargetMode="External"/><Relationship Id="rId290" Type="http://schemas.openxmlformats.org/officeDocument/2006/relationships/hyperlink" Target="https://en.numista.com/catalogue/pieces1004.html" TargetMode="External"/><Relationship Id="rId304" Type="http://schemas.openxmlformats.org/officeDocument/2006/relationships/hyperlink" Target="https://en.numista.com/catalogue/pieces34833.html" TargetMode="External"/><Relationship Id="rId388" Type="http://schemas.openxmlformats.org/officeDocument/2006/relationships/hyperlink" Target="https://en.numista.com/catalogue/pieces1624.html" TargetMode="External"/><Relationship Id="rId511" Type="http://schemas.openxmlformats.org/officeDocument/2006/relationships/hyperlink" Target="https://en.numista.com/catalogue/pieces4299.html" TargetMode="External"/><Relationship Id="rId609" Type="http://schemas.openxmlformats.org/officeDocument/2006/relationships/hyperlink" Target="https://en.numista.com/catalogue/pieces18419.html" TargetMode="External"/><Relationship Id="rId956" Type="http://schemas.openxmlformats.org/officeDocument/2006/relationships/hyperlink" Target="https://en.numista.com/catalogue/pieces4883.html" TargetMode="External"/><Relationship Id="rId1141" Type="http://schemas.openxmlformats.org/officeDocument/2006/relationships/hyperlink" Target="https://en.numista.com/catalogue/pieces7.html" TargetMode="External"/><Relationship Id="rId85" Type="http://schemas.openxmlformats.org/officeDocument/2006/relationships/hyperlink" Target="https://en.numista.com/catalogue/pieces1358.html" TargetMode="External"/><Relationship Id="rId150" Type="http://schemas.openxmlformats.org/officeDocument/2006/relationships/hyperlink" Target="https://en.numista.com/catalogue/pieces17809.html" TargetMode="External"/><Relationship Id="rId595" Type="http://schemas.openxmlformats.org/officeDocument/2006/relationships/hyperlink" Target="https://en.numista.com/catalogue/pieces26894.html" TargetMode="External"/><Relationship Id="rId816" Type="http://schemas.openxmlformats.org/officeDocument/2006/relationships/hyperlink" Target="https://en.numista.com/catalogue/pieces10563.html" TargetMode="External"/><Relationship Id="rId1001" Type="http://schemas.openxmlformats.org/officeDocument/2006/relationships/hyperlink" Target="https://en.numista.com/catalogue/pieces2018.html" TargetMode="External"/><Relationship Id="rId248" Type="http://schemas.openxmlformats.org/officeDocument/2006/relationships/hyperlink" Target="https://en.numista.com/catalogue/pieces708.html" TargetMode="External"/><Relationship Id="rId455" Type="http://schemas.openxmlformats.org/officeDocument/2006/relationships/hyperlink" Target="https://en.numista.com/catalogue/pieces4574.html" TargetMode="External"/><Relationship Id="rId662" Type="http://schemas.openxmlformats.org/officeDocument/2006/relationships/hyperlink" Target="https://en.numista.com/catalogue/pieces781.html" TargetMode="External"/><Relationship Id="rId1085" Type="http://schemas.openxmlformats.org/officeDocument/2006/relationships/hyperlink" Target="https://en.numista.com/catalogue/pieces704.html" TargetMode="External"/><Relationship Id="rId12" Type="http://schemas.openxmlformats.org/officeDocument/2006/relationships/hyperlink" Target="https://en.numista.com/catalogue/pieces1269.html" TargetMode="External"/><Relationship Id="rId108" Type="http://schemas.openxmlformats.org/officeDocument/2006/relationships/hyperlink" Target="https://en.numista.com/catalogue/pieces435.html" TargetMode="External"/><Relationship Id="rId315" Type="http://schemas.openxmlformats.org/officeDocument/2006/relationships/hyperlink" Target="https://en.numista.com/catalogue/pieces6078.html" TargetMode="External"/><Relationship Id="rId522" Type="http://schemas.openxmlformats.org/officeDocument/2006/relationships/hyperlink" Target="https://en.numista.com/catalogue/pieces3370.html" TargetMode="External"/><Relationship Id="rId967" Type="http://schemas.openxmlformats.org/officeDocument/2006/relationships/hyperlink" Target="https://en.numista.com/catalogue/pieces1583.html" TargetMode="External"/><Relationship Id="rId1152" Type="http://schemas.openxmlformats.org/officeDocument/2006/relationships/hyperlink" Target="https://en.numista.com/catalogue/pieces3685.html" TargetMode="External"/><Relationship Id="rId96" Type="http://schemas.openxmlformats.org/officeDocument/2006/relationships/hyperlink" Target="https://en.numista.com/catalogue/pieces8978.html" TargetMode="External"/><Relationship Id="rId161" Type="http://schemas.openxmlformats.org/officeDocument/2006/relationships/hyperlink" Target="https://en.numista.com/catalogue/pieces2862.html" TargetMode="External"/><Relationship Id="rId399" Type="http://schemas.openxmlformats.org/officeDocument/2006/relationships/hyperlink" Target="https://en.numista.com/catalogue/pieces4849.html" TargetMode="External"/><Relationship Id="rId827" Type="http://schemas.openxmlformats.org/officeDocument/2006/relationships/hyperlink" Target="https://en.numista.com/catalogue/pieces7246.html" TargetMode="External"/><Relationship Id="rId1012" Type="http://schemas.openxmlformats.org/officeDocument/2006/relationships/hyperlink" Target="https://en.numista.com/catalogue/pieces370.html" TargetMode="External"/><Relationship Id="rId259" Type="http://schemas.openxmlformats.org/officeDocument/2006/relationships/hyperlink" Target="https://en.numista.com/catalogue/pieces677.html" TargetMode="External"/><Relationship Id="rId466" Type="http://schemas.openxmlformats.org/officeDocument/2006/relationships/hyperlink" Target="https://en.numista.com/catalogue/pieces1404.html" TargetMode="External"/><Relationship Id="rId673" Type="http://schemas.openxmlformats.org/officeDocument/2006/relationships/hyperlink" Target="https://en.numista.com/catalogue/pieces1470.html" TargetMode="External"/><Relationship Id="rId880" Type="http://schemas.openxmlformats.org/officeDocument/2006/relationships/hyperlink" Target="https://en.numista.com/catalogue/pieces2006.html" TargetMode="External"/><Relationship Id="rId1096" Type="http://schemas.openxmlformats.org/officeDocument/2006/relationships/hyperlink" Target="https://en.numista.com/catalogue/pieces540.html" TargetMode="External"/><Relationship Id="rId23" Type="http://schemas.openxmlformats.org/officeDocument/2006/relationships/hyperlink" Target="https://en.numista.com/catalogue/pieces4203.html" TargetMode="External"/><Relationship Id="rId119" Type="http://schemas.openxmlformats.org/officeDocument/2006/relationships/hyperlink" Target="https://en.numista.com/catalogue/pieces392.html" TargetMode="External"/><Relationship Id="rId326" Type="http://schemas.openxmlformats.org/officeDocument/2006/relationships/hyperlink" Target="https://en.numista.com/catalogue/pieces1914.html" TargetMode="External"/><Relationship Id="rId533" Type="http://schemas.openxmlformats.org/officeDocument/2006/relationships/hyperlink" Target="https://en.numista.com/catalogue/pieces3919.html" TargetMode="External"/><Relationship Id="rId978" Type="http://schemas.openxmlformats.org/officeDocument/2006/relationships/hyperlink" Target="https://en.numista.com/catalogue/pieces8272.html" TargetMode="External"/><Relationship Id="rId1163" Type="http://schemas.openxmlformats.org/officeDocument/2006/relationships/hyperlink" Target="https://en.numista.com/catalogue/pieces785.html" TargetMode="External"/><Relationship Id="rId740" Type="http://schemas.openxmlformats.org/officeDocument/2006/relationships/hyperlink" Target="https://en.numista.com/catalogue/pieces13187.html" TargetMode="External"/><Relationship Id="rId838" Type="http://schemas.openxmlformats.org/officeDocument/2006/relationships/hyperlink" Target="https://en.numista.com/catalogue/pieces53480.html" TargetMode="External"/><Relationship Id="rId1023" Type="http://schemas.openxmlformats.org/officeDocument/2006/relationships/hyperlink" Target="https://en.numista.com/catalogue/pieces551.html" TargetMode="External"/><Relationship Id="rId172" Type="http://schemas.openxmlformats.org/officeDocument/2006/relationships/hyperlink" Target="https://en.numista.com/catalogue/pieces11071.html" TargetMode="External"/><Relationship Id="rId477" Type="http://schemas.openxmlformats.org/officeDocument/2006/relationships/hyperlink" Target="https://en.numista.com/catalogue/pieces1958.html" TargetMode="External"/><Relationship Id="rId600" Type="http://schemas.openxmlformats.org/officeDocument/2006/relationships/hyperlink" Target="https://en.numista.com/catalogue/pieces3021.html" TargetMode="External"/><Relationship Id="rId684" Type="http://schemas.openxmlformats.org/officeDocument/2006/relationships/hyperlink" Target="https://en.numista.com/catalogue/pieces173.html" TargetMode="External"/><Relationship Id="rId337" Type="http://schemas.openxmlformats.org/officeDocument/2006/relationships/hyperlink" Target="https://en.numista.com/catalogue/pieces849.html" TargetMode="External"/><Relationship Id="rId891" Type="http://schemas.openxmlformats.org/officeDocument/2006/relationships/hyperlink" Target="https://en.numista.com/catalogue/pieces35716.html" TargetMode="External"/><Relationship Id="rId905" Type="http://schemas.openxmlformats.org/officeDocument/2006/relationships/hyperlink" Target="https://en.numista.com/catalogue/pieces1728.html" TargetMode="External"/><Relationship Id="rId989" Type="http://schemas.openxmlformats.org/officeDocument/2006/relationships/hyperlink" Target="https://en.numista.com/catalogue/pieces657.html" TargetMode="External"/><Relationship Id="rId34" Type="http://schemas.openxmlformats.org/officeDocument/2006/relationships/hyperlink" Target="https://en.numista.com/catalogue/pieces745.html" TargetMode="External"/><Relationship Id="rId544" Type="http://schemas.openxmlformats.org/officeDocument/2006/relationships/hyperlink" Target="https://en.numista.com/catalogue/pieces1433.html" TargetMode="External"/><Relationship Id="rId751" Type="http://schemas.openxmlformats.org/officeDocument/2006/relationships/hyperlink" Target="https://en.numista.com/catalogue/pieces3593.html" TargetMode="External"/><Relationship Id="rId849" Type="http://schemas.openxmlformats.org/officeDocument/2006/relationships/hyperlink" Target="https://en.numista.com/catalogue/pieces1381.html" TargetMode="External"/><Relationship Id="rId1174" Type="http://schemas.openxmlformats.org/officeDocument/2006/relationships/hyperlink" Target="https://en.numista.com/catalogue/pieces3141.html" TargetMode="External"/><Relationship Id="rId183" Type="http://schemas.openxmlformats.org/officeDocument/2006/relationships/hyperlink" Target="https://en.numista.com/catalogue/pieces4823.html" TargetMode="External"/><Relationship Id="rId390" Type="http://schemas.openxmlformats.org/officeDocument/2006/relationships/hyperlink" Target="https://en.numista.com/catalogue/pieces1609.html" TargetMode="External"/><Relationship Id="rId404" Type="http://schemas.openxmlformats.org/officeDocument/2006/relationships/hyperlink" Target="https://en.numista.com/catalogue/pieces4068.html" TargetMode="External"/><Relationship Id="rId611" Type="http://schemas.openxmlformats.org/officeDocument/2006/relationships/hyperlink" Target="https://en.numista.com/catalogue/pieces9927.html" TargetMode="External"/><Relationship Id="rId1034" Type="http://schemas.openxmlformats.org/officeDocument/2006/relationships/hyperlink" Target="https://en.numista.com/catalogue/pieces18187.html" TargetMode="External"/><Relationship Id="rId250" Type="http://schemas.openxmlformats.org/officeDocument/2006/relationships/hyperlink" Target="https://en.numista.com/catalogue/pieces298.html" TargetMode="External"/><Relationship Id="rId488" Type="http://schemas.openxmlformats.org/officeDocument/2006/relationships/hyperlink" Target="https://en.numista.com/catalogue/pieces67.html" TargetMode="External"/><Relationship Id="rId695" Type="http://schemas.openxmlformats.org/officeDocument/2006/relationships/hyperlink" Target="https://en.numista.com/catalogue/pieces2868.html" TargetMode="External"/><Relationship Id="rId709" Type="http://schemas.openxmlformats.org/officeDocument/2006/relationships/hyperlink" Target="https://en.numista.com/catalogue/pieces13162.html" TargetMode="External"/><Relationship Id="rId916" Type="http://schemas.openxmlformats.org/officeDocument/2006/relationships/hyperlink" Target="https://en.numista.com/catalogue/pieces10584.html" TargetMode="External"/><Relationship Id="rId1101" Type="http://schemas.openxmlformats.org/officeDocument/2006/relationships/hyperlink" Target="https://en.numista.com/catalogue/pieces24942.html" TargetMode="External"/><Relationship Id="rId45" Type="http://schemas.openxmlformats.org/officeDocument/2006/relationships/hyperlink" Target="https://en.numista.com/catalogue/pieces4847.html" TargetMode="External"/><Relationship Id="rId110" Type="http://schemas.openxmlformats.org/officeDocument/2006/relationships/hyperlink" Target="https://en.numista.com/catalogue/pieces432.html" TargetMode="External"/><Relationship Id="rId348" Type="http://schemas.openxmlformats.org/officeDocument/2006/relationships/hyperlink" Target="https://en.numista.com/catalogue/pieces658.html" TargetMode="External"/><Relationship Id="rId555" Type="http://schemas.openxmlformats.org/officeDocument/2006/relationships/hyperlink" Target="https://en.numista.com/catalogue/pieces5194.html" TargetMode="External"/><Relationship Id="rId762" Type="http://schemas.openxmlformats.org/officeDocument/2006/relationships/hyperlink" Target="https://en.numista.com/catalogue/pieces4721.html" TargetMode="External"/><Relationship Id="rId1185" Type="http://schemas.openxmlformats.org/officeDocument/2006/relationships/hyperlink" Target="https://en.numista.com/catalogue/pieces8137.html" TargetMode="External"/><Relationship Id="rId194" Type="http://schemas.openxmlformats.org/officeDocument/2006/relationships/hyperlink" Target="https://en.numista.com/catalogue/pieces1816.html" TargetMode="External"/><Relationship Id="rId208" Type="http://schemas.openxmlformats.org/officeDocument/2006/relationships/hyperlink" Target="https://en.numista.com/catalogue/pieces3737.html" TargetMode="External"/><Relationship Id="rId415" Type="http://schemas.openxmlformats.org/officeDocument/2006/relationships/hyperlink" Target="https://en.numista.com/catalogue/pieces1615.html" TargetMode="External"/><Relationship Id="rId622" Type="http://schemas.openxmlformats.org/officeDocument/2006/relationships/hyperlink" Target="https://en.numista.com/catalogue/pieces3203.html" TargetMode="External"/><Relationship Id="rId1045" Type="http://schemas.openxmlformats.org/officeDocument/2006/relationships/hyperlink" Target="https://en.numista.com/catalogue/pieces908.html" TargetMode="External"/><Relationship Id="rId261" Type="http://schemas.openxmlformats.org/officeDocument/2006/relationships/hyperlink" Target="https://en.numista.com/catalogue/pieces677.html" TargetMode="External"/><Relationship Id="rId499" Type="http://schemas.openxmlformats.org/officeDocument/2006/relationships/hyperlink" Target="https://en.numista.com/catalogue/pieces5856.html" TargetMode="External"/><Relationship Id="rId927" Type="http://schemas.openxmlformats.org/officeDocument/2006/relationships/hyperlink" Target="https://en.numista.com/catalogue/pieces842.html" TargetMode="External"/><Relationship Id="rId1112" Type="http://schemas.openxmlformats.org/officeDocument/2006/relationships/hyperlink" Target="https://en.numista.com/catalogue/pieces1590.html" TargetMode="External"/><Relationship Id="rId56" Type="http://schemas.openxmlformats.org/officeDocument/2006/relationships/hyperlink" Target="https://en.numista.com/catalogue/pieces22427.html" TargetMode="External"/><Relationship Id="rId359" Type="http://schemas.openxmlformats.org/officeDocument/2006/relationships/hyperlink" Target="https://en.numista.com/catalogue/pieces2989.html" TargetMode="External"/><Relationship Id="rId566" Type="http://schemas.openxmlformats.org/officeDocument/2006/relationships/hyperlink" Target="https://en.numista.com/catalogue/pieces10137.html" TargetMode="External"/><Relationship Id="rId773" Type="http://schemas.openxmlformats.org/officeDocument/2006/relationships/hyperlink" Target="https://en.numista.com/catalogue/pieces670.html" TargetMode="External"/><Relationship Id="rId1196" Type="http://schemas.openxmlformats.org/officeDocument/2006/relationships/hyperlink" Target="https://en.numista.com/catalogue/pieces2495.html" TargetMode="External"/><Relationship Id="rId121" Type="http://schemas.openxmlformats.org/officeDocument/2006/relationships/hyperlink" Target="https://en.numista.com/catalogue/pieces390.html" TargetMode="External"/><Relationship Id="rId219" Type="http://schemas.openxmlformats.org/officeDocument/2006/relationships/hyperlink" Target="https://en.numista.com/catalogue/pieces700.html" TargetMode="External"/><Relationship Id="rId426" Type="http://schemas.openxmlformats.org/officeDocument/2006/relationships/hyperlink" Target="https://en.numista.com/catalogue/pieces1300.html" TargetMode="External"/><Relationship Id="rId633" Type="http://schemas.openxmlformats.org/officeDocument/2006/relationships/hyperlink" Target="https://en.numista.com/catalogue/pieces8452.html" TargetMode="External"/><Relationship Id="rId980" Type="http://schemas.openxmlformats.org/officeDocument/2006/relationships/hyperlink" Target="https://en.numista.com/catalogue/pieces1884.html" TargetMode="External"/><Relationship Id="rId1056" Type="http://schemas.openxmlformats.org/officeDocument/2006/relationships/hyperlink" Target="https://en.numista.com/catalogue/pieces680.html" TargetMode="External"/><Relationship Id="rId840" Type="http://schemas.openxmlformats.org/officeDocument/2006/relationships/hyperlink" Target="https://en.numista.com/catalogue/pieces665.html" TargetMode="External"/><Relationship Id="rId938" Type="http://schemas.openxmlformats.org/officeDocument/2006/relationships/hyperlink" Target="https://en.numista.com/catalogue/pieces22520.html" TargetMode="External"/><Relationship Id="rId67" Type="http://schemas.openxmlformats.org/officeDocument/2006/relationships/hyperlink" Target="https://en.numista.com/catalogue/pieces499.html" TargetMode="External"/><Relationship Id="rId272" Type="http://schemas.openxmlformats.org/officeDocument/2006/relationships/hyperlink" Target="https://en.numista.com/catalogue/pieces688.html" TargetMode="External"/><Relationship Id="rId577" Type="http://schemas.openxmlformats.org/officeDocument/2006/relationships/hyperlink" Target="https://en.numista.com/catalogue/pieces3283.html" TargetMode="External"/><Relationship Id="rId700" Type="http://schemas.openxmlformats.org/officeDocument/2006/relationships/hyperlink" Target="https://en.numista.com/catalogue/pieces822.html" TargetMode="External"/><Relationship Id="rId1123" Type="http://schemas.openxmlformats.org/officeDocument/2006/relationships/hyperlink" Target="https://en.numista.com/catalogue/pieces2084.html" TargetMode="External"/><Relationship Id="rId132" Type="http://schemas.openxmlformats.org/officeDocument/2006/relationships/hyperlink" Target="https://en.numista.com/catalogue/pieces14468.html" TargetMode="External"/><Relationship Id="rId784" Type="http://schemas.openxmlformats.org/officeDocument/2006/relationships/hyperlink" Target="https://en.numista.com/catalogue/pieces578.html" TargetMode="External"/><Relationship Id="rId991" Type="http://schemas.openxmlformats.org/officeDocument/2006/relationships/hyperlink" Target="https://en.numista.com/catalogue/pieces2017.html" TargetMode="External"/><Relationship Id="rId1067" Type="http://schemas.openxmlformats.org/officeDocument/2006/relationships/hyperlink" Target="https://en.numista.com/catalogue/pieces52.html" TargetMode="External"/><Relationship Id="rId437" Type="http://schemas.openxmlformats.org/officeDocument/2006/relationships/hyperlink" Target="https://en.numista.com/catalogue/pieces3722.html" TargetMode="External"/><Relationship Id="rId644" Type="http://schemas.openxmlformats.org/officeDocument/2006/relationships/hyperlink" Target="https://en.numista.com/catalogue/pieces2084.html" TargetMode="External"/><Relationship Id="rId851" Type="http://schemas.openxmlformats.org/officeDocument/2006/relationships/hyperlink" Target="https://en.numista.com/catalogue/pieces14332.html" TargetMode="External"/><Relationship Id="rId283" Type="http://schemas.openxmlformats.org/officeDocument/2006/relationships/hyperlink" Target="https://en.numista.com/catalogue/pieces6.html" TargetMode="External"/><Relationship Id="rId490" Type="http://schemas.openxmlformats.org/officeDocument/2006/relationships/hyperlink" Target="https://en.numista.com/catalogue/pieces10096.html" TargetMode="External"/><Relationship Id="rId504" Type="http://schemas.openxmlformats.org/officeDocument/2006/relationships/hyperlink" Target="https://en.numista.com/catalogue/pieces249.html" TargetMode="External"/><Relationship Id="rId711" Type="http://schemas.openxmlformats.org/officeDocument/2006/relationships/hyperlink" Target="https://en.numista.com/catalogue/pieces8082.html" TargetMode="External"/><Relationship Id="rId949" Type="http://schemas.openxmlformats.org/officeDocument/2006/relationships/hyperlink" Target="https://en.numista.com/catalogue/pieces19337.html" TargetMode="External"/><Relationship Id="rId1134" Type="http://schemas.openxmlformats.org/officeDocument/2006/relationships/hyperlink" Target="https://en.numista.com/catalogue/pieces433.html" TargetMode="External"/><Relationship Id="rId78" Type="http://schemas.openxmlformats.org/officeDocument/2006/relationships/hyperlink" Target="https://en.numista.com/catalogue/pieces571.html" TargetMode="External"/><Relationship Id="rId143" Type="http://schemas.openxmlformats.org/officeDocument/2006/relationships/hyperlink" Target="https://en.numista.com/catalogue/pieces2149.html" TargetMode="External"/><Relationship Id="rId350" Type="http://schemas.openxmlformats.org/officeDocument/2006/relationships/hyperlink" Target="https://en.numista.com/catalogue/pieces850.html" TargetMode="External"/><Relationship Id="rId588" Type="http://schemas.openxmlformats.org/officeDocument/2006/relationships/hyperlink" Target="https://en.numista.com/catalogue/pieces14248.html" TargetMode="External"/><Relationship Id="rId795" Type="http://schemas.openxmlformats.org/officeDocument/2006/relationships/hyperlink" Target="https://en.numista.com/catalogue/pieces1287.html" TargetMode="External"/><Relationship Id="rId809" Type="http://schemas.openxmlformats.org/officeDocument/2006/relationships/hyperlink" Target="https://en.numista.com/catalogue/pieces2788.html" TargetMode="External"/><Relationship Id="rId1201" Type="http://schemas.openxmlformats.org/officeDocument/2006/relationships/hyperlink" Target="https://en.numista.com/catalogue/pieces2064.html" TargetMode="External"/><Relationship Id="rId9" Type="http://schemas.openxmlformats.org/officeDocument/2006/relationships/hyperlink" Target="https://en.numista.com/catalogue/pieces1564.html" TargetMode="External"/><Relationship Id="rId210" Type="http://schemas.openxmlformats.org/officeDocument/2006/relationships/hyperlink" Target="https://en.numista.com/catalogue/pieces485.html" TargetMode="External"/><Relationship Id="rId448" Type="http://schemas.openxmlformats.org/officeDocument/2006/relationships/hyperlink" Target="https://en.numista.com/catalogue/pieces24801.html" TargetMode="External"/><Relationship Id="rId655" Type="http://schemas.openxmlformats.org/officeDocument/2006/relationships/hyperlink" Target="https://en.numista.com/catalogue/pieces671.html" TargetMode="External"/><Relationship Id="rId862" Type="http://schemas.openxmlformats.org/officeDocument/2006/relationships/hyperlink" Target="https://en.numista.com/catalogue/pieces908.html" TargetMode="External"/><Relationship Id="rId1078" Type="http://schemas.openxmlformats.org/officeDocument/2006/relationships/hyperlink" Target="https://en.numista.com/catalogue/pieces292.html" TargetMode="External"/><Relationship Id="rId294" Type="http://schemas.openxmlformats.org/officeDocument/2006/relationships/hyperlink" Target="https://en.numista.com/catalogue/pieces3421.html" TargetMode="External"/><Relationship Id="rId308" Type="http://schemas.openxmlformats.org/officeDocument/2006/relationships/hyperlink" Target="https://en.numista.com/catalogue/pieces2557.html" TargetMode="External"/><Relationship Id="rId515" Type="http://schemas.openxmlformats.org/officeDocument/2006/relationships/hyperlink" Target="https://en.numista.com/catalogue/pieces583.html" TargetMode="External"/><Relationship Id="rId722" Type="http://schemas.openxmlformats.org/officeDocument/2006/relationships/hyperlink" Target="https://en.numista.com/catalogue/pieces3310.html" TargetMode="External"/><Relationship Id="rId1145" Type="http://schemas.openxmlformats.org/officeDocument/2006/relationships/hyperlink" Target="https://en.numista.com/catalogue/pieces24942.html" TargetMode="External"/><Relationship Id="rId89" Type="http://schemas.openxmlformats.org/officeDocument/2006/relationships/hyperlink" Target="https://en.numista.com/catalogue/pieces14494.html" TargetMode="External"/><Relationship Id="rId154" Type="http://schemas.openxmlformats.org/officeDocument/2006/relationships/hyperlink" Target="https://en.numista.com/catalogue/pieces8752.html" TargetMode="External"/><Relationship Id="rId361" Type="http://schemas.openxmlformats.org/officeDocument/2006/relationships/hyperlink" Target="https://en.numista.com/catalogue/pieces2364.html" TargetMode="External"/><Relationship Id="rId599" Type="http://schemas.openxmlformats.org/officeDocument/2006/relationships/hyperlink" Target="https://en.numista.com/catalogue/pieces4061.html" TargetMode="External"/><Relationship Id="rId1005" Type="http://schemas.openxmlformats.org/officeDocument/2006/relationships/hyperlink" Target="https://en.numista.com/catalogue/pieces2760.html" TargetMode="External"/><Relationship Id="rId1212" Type="http://schemas.openxmlformats.org/officeDocument/2006/relationships/hyperlink" Target="https://en.numista.com/catalogue/pieces177.html" TargetMode="External"/><Relationship Id="rId459" Type="http://schemas.openxmlformats.org/officeDocument/2006/relationships/hyperlink" Target="https://en.numista.com/catalogue/pieces963.html" TargetMode="External"/><Relationship Id="rId666" Type="http://schemas.openxmlformats.org/officeDocument/2006/relationships/hyperlink" Target="https://en.numista.com/catalogue/pieces778.html" TargetMode="External"/><Relationship Id="rId873" Type="http://schemas.openxmlformats.org/officeDocument/2006/relationships/hyperlink" Target="https://en.numista.com/catalogue/pieces55.html" TargetMode="External"/><Relationship Id="rId1089" Type="http://schemas.openxmlformats.org/officeDocument/2006/relationships/hyperlink" Target="https://en.numista.com/catalogue/pieces889.html" TargetMode="External"/><Relationship Id="rId16" Type="http://schemas.openxmlformats.org/officeDocument/2006/relationships/hyperlink" Target="https://en.numista.com/catalogue/pieces5788.html" TargetMode="External"/><Relationship Id="rId221" Type="http://schemas.openxmlformats.org/officeDocument/2006/relationships/hyperlink" Target="https://en.numista.com/catalogue/pieces701.html" TargetMode="External"/><Relationship Id="rId319" Type="http://schemas.openxmlformats.org/officeDocument/2006/relationships/hyperlink" Target="https://en.numista.com/catalogue/pieces1915.html" TargetMode="External"/><Relationship Id="rId526" Type="http://schemas.openxmlformats.org/officeDocument/2006/relationships/hyperlink" Target="https://en.numista.com/catalogue/pieces9183.html" TargetMode="External"/><Relationship Id="rId1156" Type="http://schemas.openxmlformats.org/officeDocument/2006/relationships/hyperlink" Target="https://en.numista.com/catalogue/pieces5168.html" TargetMode="External"/><Relationship Id="rId733" Type="http://schemas.openxmlformats.org/officeDocument/2006/relationships/hyperlink" Target="https://en.numista.com/catalogue/pieces4212.html" TargetMode="External"/><Relationship Id="rId940" Type="http://schemas.openxmlformats.org/officeDocument/2006/relationships/hyperlink" Target="https://en.numista.com/catalogue/pieces1110.html" TargetMode="External"/><Relationship Id="rId1016" Type="http://schemas.openxmlformats.org/officeDocument/2006/relationships/hyperlink" Target="https://en.numista.com/catalogue/pieces14.html" TargetMode="External"/><Relationship Id="rId165" Type="http://schemas.openxmlformats.org/officeDocument/2006/relationships/hyperlink" Target="https://en.numista.com/catalogue/pieces2283.html" TargetMode="External"/><Relationship Id="rId372" Type="http://schemas.openxmlformats.org/officeDocument/2006/relationships/hyperlink" Target="https://en.numista.com/catalogue/pieces5635.html" TargetMode="External"/><Relationship Id="rId677" Type="http://schemas.openxmlformats.org/officeDocument/2006/relationships/hyperlink" Target="https://en.numista.com/catalogue/pieces1502.html" TargetMode="External"/><Relationship Id="rId800" Type="http://schemas.openxmlformats.org/officeDocument/2006/relationships/hyperlink" Target="https://en.numista.com/catalogue/pieces5838.html" TargetMode="External"/><Relationship Id="rId232" Type="http://schemas.openxmlformats.org/officeDocument/2006/relationships/hyperlink" Target="https://en.numista.com/catalogue/pieces691.html" TargetMode="External"/><Relationship Id="rId884" Type="http://schemas.openxmlformats.org/officeDocument/2006/relationships/hyperlink" Target="https://en.numista.com/catalogue/pieces2000.html" TargetMode="External"/><Relationship Id="rId27" Type="http://schemas.openxmlformats.org/officeDocument/2006/relationships/hyperlink" Target="https://en.numista.com/catalogue/pieces1560.html" TargetMode="External"/><Relationship Id="rId537" Type="http://schemas.openxmlformats.org/officeDocument/2006/relationships/hyperlink" Target="https://en.numista.com/catalogue/pieces837.html" TargetMode="External"/><Relationship Id="rId744" Type="http://schemas.openxmlformats.org/officeDocument/2006/relationships/hyperlink" Target="https://en.numista.com/catalogue/pieces4575.html" TargetMode="External"/><Relationship Id="rId951" Type="http://schemas.openxmlformats.org/officeDocument/2006/relationships/hyperlink" Target="https://en.numista.com/catalogue/pieces12501.html" TargetMode="External"/><Relationship Id="rId1167" Type="http://schemas.openxmlformats.org/officeDocument/2006/relationships/hyperlink" Target="https://en.numista.com/catalogue/pieces3380.html" TargetMode="External"/><Relationship Id="rId80" Type="http://schemas.openxmlformats.org/officeDocument/2006/relationships/hyperlink" Target="https://en.numista.com/catalogue/pieces1247.html" TargetMode="External"/><Relationship Id="rId176" Type="http://schemas.openxmlformats.org/officeDocument/2006/relationships/hyperlink" Target="https://en.numista.com/catalogue/pieces1273.html" TargetMode="External"/><Relationship Id="rId383" Type="http://schemas.openxmlformats.org/officeDocument/2006/relationships/hyperlink" Target="https://en.numista.com/catalogue/pieces28731.html" TargetMode="External"/><Relationship Id="rId590" Type="http://schemas.openxmlformats.org/officeDocument/2006/relationships/hyperlink" Target="https://en.numista.com/catalogue/pieces11814.html" TargetMode="External"/><Relationship Id="rId604" Type="http://schemas.openxmlformats.org/officeDocument/2006/relationships/hyperlink" Target="https://en.numista.com/catalogue/pieces2388.html" TargetMode="External"/><Relationship Id="rId811" Type="http://schemas.openxmlformats.org/officeDocument/2006/relationships/hyperlink" Target="https://en.numista.com/catalogue/pieces5650.html" TargetMode="External"/><Relationship Id="rId1027" Type="http://schemas.openxmlformats.org/officeDocument/2006/relationships/hyperlink" Target="https://en.numista.com/catalogue/pieces1960.html" TargetMode="External"/><Relationship Id="rId243" Type="http://schemas.openxmlformats.org/officeDocument/2006/relationships/hyperlink" Target="https://en.numista.com/catalogue/pieces708.html" TargetMode="External"/><Relationship Id="rId450" Type="http://schemas.openxmlformats.org/officeDocument/2006/relationships/hyperlink" Target="https://en.numista.com/catalogue/pieces10561.html" TargetMode="External"/><Relationship Id="rId688" Type="http://schemas.openxmlformats.org/officeDocument/2006/relationships/hyperlink" Target="https://en.numista.com/catalogue/pieces173.html" TargetMode="External"/><Relationship Id="rId895" Type="http://schemas.openxmlformats.org/officeDocument/2006/relationships/hyperlink" Target="https://en.numista.com/catalogue/pieces93582.html" TargetMode="External"/><Relationship Id="rId909" Type="http://schemas.openxmlformats.org/officeDocument/2006/relationships/hyperlink" Target="https://en.numista.com/catalogue/pieces3104.html" TargetMode="External"/><Relationship Id="rId1080" Type="http://schemas.openxmlformats.org/officeDocument/2006/relationships/hyperlink" Target="https://en.numista.com/catalogue/pieces499.html" TargetMode="External"/><Relationship Id="rId38" Type="http://schemas.openxmlformats.org/officeDocument/2006/relationships/hyperlink" Target="https://en.numista.com/catalogue/pieces1904.html" TargetMode="External"/><Relationship Id="rId103" Type="http://schemas.openxmlformats.org/officeDocument/2006/relationships/hyperlink" Target="https://en.numista.com/catalogue/pieces437.html" TargetMode="External"/><Relationship Id="rId310" Type="http://schemas.openxmlformats.org/officeDocument/2006/relationships/hyperlink" Target="https://en.numista.com/catalogue/pieces1922.html" TargetMode="External"/><Relationship Id="rId548" Type="http://schemas.openxmlformats.org/officeDocument/2006/relationships/hyperlink" Target="https://en.numista.com/catalogue/pieces1431.html" TargetMode="External"/><Relationship Id="rId755" Type="http://schemas.openxmlformats.org/officeDocument/2006/relationships/hyperlink" Target="https://en.numista.com/catalogue/pieces947.html" TargetMode="External"/><Relationship Id="rId962" Type="http://schemas.openxmlformats.org/officeDocument/2006/relationships/hyperlink" Target="https://en.numista.com/catalogue/pieces485.html" TargetMode="External"/><Relationship Id="rId1178" Type="http://schemas.openxmlformats.org/officeDocument/2006/relationships/hyperlink" Target="https://en.numista.com/catalogue/pieces3472.html" TargetMode="External"/><Relationship Id="rId91" Type="http://schemas.openxmlformats.org/officeDocument/2006/relationships/hyperlink" Target="https://en.numista.com/catalogue/pieces5483.html" TargetMode="External"/><Relationship Id="rId187" Type="http://schemas.openxmlformats.org/officeDocument/2006/relationships/hyperlink" Target="https://en.numista.com/catalogue/pieces5961.html" TargetMode="External"/><Relationship Id="rId394" Type="http://schemas.openxmlformats.org/officeDocument/2006/relationships/hyperlink" Target="https://en.numista.com/catalogue/pieces22940.html" TargetMode="External"/><Relationship Id="rId408" Type="http://schemas.openxmlformats.org/officeDocument/2006/relationships/hyperlink" Target="https://en.numista.com/catalogue/pieces1110.html" TargetMode="External"/><Relationship Id="rId615" Type="http://schemas.openxmlformats.org/officeDocument/2006/relationships/hyperlink" Target="https://en.numista.com/catalogue/pieces9968.html" TargetMode="External"/><Relationship Id="rId822" Type="http://schemas.openxmlformats.org/officeDocument/2006/relationships/hyperlink" Target="https://en.numista.com/catalogue/pieces877.html" TargetMode="External"/><Relationship Id="rId1038" Type="http://schemas.openxmlformats.org/officeDocument/2006/relationships/hyperlink" Target="https://en.numista.com/catalogue/pieces4475.html" TargetMode="External"/><Relationship Id="rId254" Type="http://schemas.openxmlformats.org/officeDocument/2006/relationships/hyperlink" Target="https://en.numista.com/catalogue/pieces699.html" TargetMode="External"/><Relationship Id="rId699" Type="http://schemas.openxmlformats.org/officeDocument/2006/relationships/hyperlink" Target="https://en.numista.com/catalogue/pieces1209.html" TargetMode="External"/><Relationship Id="rId1091" Type="http://schemas.openxmlformats.org/officeDocument/2006/relationships/hyperlink" Target="https://en.numista.com/catalogue/pieces699.html" TargetMode="External"/><Relationship Id="rId1105" Type="http://schemas.openxmlformats.org/officeDocument/2006/relationships/hyperlink" Target="https://en.numista.com/catalogue/pieces4573.html" TargetMode="External"/><Relationship Id="rId49" Type="http://schemas.openxmlformats.org/officeDocument/2006/relationships/hyperlink" Target="https://en.numista.com/catalogue/pieces2082.html" TargetMode="External"/><Relationship Id="rId114" Type="http://schemas.openxmlformats.org/officeDocument/2006/relationships/hyperlink" Target="https://en.numista.com/catalogue/pieces416.html" TargetMode="External"/><Relationship Id="rId461" Type="http://schemas.openxmlformats.org/officeDocument/2006/relationships/hyperlink" Target="https://en.numista.com/catalogue/pieces1401.html" TargetMode="External"/><Relationship Id="rId559" Type="http://schemas.openxmlformats.org/officeDocument/2006/relationships/hyperlink" Target="https://en.numista.com/catalogue/pieces5974.html" TargetMode="External"/><Relationship Id="rId766" Type="http://schemas.openxmlformats.org/officeDocument/2006/relationships/hyperlink" Target="https://en.numista.com/catalogue/pieces3377.html" TargetMode="External"/><Relationship Id="rId1189" Type="http://schemas.openxmlformats.org/officeDocument/2006/relationships/hyperlink" Target="https://en.numista.com/catalogue/pieces10060.html" TargetMode="External"/><Relationship Id="rId198" Type="http://schemas.openxmlformats.org/officeDocument/2006/relationships/hyperlink" Target="https://en.numista.com/catalogue/pieces5730.html" TargetMode="External"/><Relationship Id="rId321" Type="http://schemas.openxmlformats.org/officeDocument/2006/relationships/hyperlink" Target="https://en.numista.com/catalogue/pieces2587.html" TargetMode="External"/><Relationship Id="rId419" Type="http://schemas.openxmlformats.org/officeDocument/2006/relationships/hyperlink" Target="https://en.numista.com/catalogue/pieces1620.html" TargetMode="External"/><Relationship Id="rId626" Type="http://schemas.openxmlformats.org/officeDocument/2006/relationships/hyperlink" Target="https://en.numista.com/catalogue/pieces9966.html" TargetMode="External"/><Relationship Id="rId973" Type="http://schemas.openxmlformats.org/officeDocument/2006/relationships/hyperlink" Target="https://en.numista.com/catalogue/pieces1959.html" TargetMode="External"/><Relationship Id="rId1049" Type="http://schemas.openxmlformats.org/officeDocument/2006/relationships/hyperlink" Target="https://en.numista.com/catalogue/pieces1269.html" TargetMode="External"/><Relationship Id="rId833" Type="http://schemas.openxmlformats.org/officeDocument/2006/relationships/hyperlink" Target="https://en.numista.com/catalogue/pieces885.html" TargetMode="External"/><Relationship Id="rId1116" Type="http://schemas.openxmlformats.org/officeDocument/2006/relationships/hyperlink" Target="https://en.numista.com/catalogue/pieces25236.html" TargetMode="External"/><Relationship Id="rId265" Type="http://schemas.openxmlformats.org/officeDocument/2006/relationships/hyperlink" Target="https://en.numista.com/catalogue/pieces299.html" TargetMode="External"/><Relationship Id="rId472" Type="http://schemas.openxmlformats.org/officeDocument/2006/relationships/hyperlink" Target="https://en.numista.com/catalogue/pieces4005.html" TargetMode="External"/><Relationship Id="rId900" Type="http://schemas.openxmlformats.org/officeDocument/2006/relationships/hyperlink" Target="https://en.numista.com/catalogue/pieces511.html" TargetMode="External"/><Relationship Id="rId125" Type="http://schemas.openxmlformats.org/officeDocument/2006/relationships/hyperlink" Target="https://en.numista.com/catalogue/pieces388.html" TargetMode="External"/><Relationship Id="rId332" Type="http://schemas.openxmlformats.org/officeDocument/2006/relationships/hyperlink" Target="https://en.numista.com/catalogue/pieces1911.html" TargetMode="External"/><Relationship Id="rId777" Type="http://schemas.openxmlformats.org/officeDocument/2006/relationships/hyperlink" Target="https://en.numista.com/catalogue/pieces670.html" TargetMode="External"/><Relationship Id="rId984" Type="http://schemas.openxmlformats.org/officeDocument/2006/relationships/hyperlink" Target="https://en.numista.com/catalogue/pieces7640.html" TargetMode="External"/><Relationship Id="rId637" Type="http://schemas.openxmlformats.org/officeDocument/2006/relationships/hyperlink" Target="https://en.numista.com/catalogue/pieces767.html" TargetMode="External"/><Relationship Id="rId844" Type="http://schemas.openxmlformats.org/officeDocument/2006/relationships/hyperlink" Target="https://en.numista.com/catalogue/pieces664.html" TargetMode="External"/><Relationship Id="rId276" Type="http://schemas.openxmlformats.org/officeDocument/2006/relationships/hyperlink" Target="https://en.numista.com/catalogue/pieces3.html" TargetMode="External"/><Relationship Id="rId483" Type="http://schemas.openxmlformats.org/officeDocument/2006/relationships/hyperlink" Target="https://en.numista.com/catalogue/pieces2396.html" TargetMode="External"/><Relationship Id="rId690" Type="http://schemas.openxmlformats.org/officeDocument/2006/relationships/hyperlink" Target="https://en.numista.com/catalogue/pieces178.html" TargetMode="External"/><Relationship Id="rId704" Type="http://schemas.openxmlformats.org/officeDocument/2006/relationships/hyperlink" Target="https://en.numista.com/catalogue/pieces6163.html" TargetMode="External"/><Relationship Id="rId911" Type="http://schemas.openxmlformats.org/officeDocument/2006/relationships/hyperlink" Target="https://en.numista.com/catalogue/pieces2001.html" TargetMode="External"/><Relationship Id="rId1127" Type="http://schemas.openxmlformats.org/officeDocument/2006/relationships/hyperlink" Target="https://en.numista.com/catalogue/pieces758.html" TargetMode="External"/><Relationship Id="rId40" Type="http://schemas.openxmlformats.org/officeDocument/2006/relationships/hyperlink" Target="https://en.numista.com/catalogue/pieces10087.html" TargetMode="External"/><Relationship Id="rId136" Type="http://schemas.openxmlformats.org/officeDocument/2006/relationships/hyperlink" Target="https://en.numista.com/catalogue/pieces1275.html" TargetMode="External"/><Relationship Id="rId343" Type="http://schemas.openxmlformats.org/officeDocument/2006/relationships/hyperlink" Target="https://en.numista.com/catalogue/pieces1928.html" TargetMode="External"/><Relationship Id="rId550" Type="http://schemas.openxmlformats.org/officeDocument/2006/relationships/hyperlink" Target="https://en.numista.com/catalogue/pieces2769.html" TargetMode="External"/><Relationship Id="rId788" Type="http://schemas.openxmlformats.org/officeDocument/2006/relationships/hyperlink" Target="https://en.numista.com/catalogue/pieces5985.html" TargetMode="External"/><Relationship Id="rId995" Type="http://schemas.openxmlformats.org/officeDocument/2006/relationships/hyperlink" Target="https://en.numista.com/catalogue/pieces5457.html" TargetMode="External"/><Relationship Id="rId1180" Type="http://schemas.openxmlformats.org/officeDocument/2006/relationships/hyperlink" Target="https://en.numista.com/catalogue/pieces1403.html" TargetMode="External"/><Relationship Id="rId203" Type="http://schemas.openxmlformats.org/officeDocument/2006/relationships/hyperlink" Target="https://en.numista.com/catalogue/pieces3706.html" TargetMode="External"/><Relationship Id="rId648" Type="http://schemas.openxmlformats.org/officeDocument/2006/relationships/hyperlink" Target="https://en.numista.com/catalogue/pieces4598.html" TargetMode="External"/><Relationship Id="rId855" Type="http://schemas.openxmlformats.org/officeDocument/2006/relationships/hyperlink" Target="https://en.numista.com/catalogue/pieces2356.html" TargetMode="External"/><Relationship Id="rId1040" Type="http://schemas.openxmlformats.org/officeDocument/2006/relationships/hyperlink" Target="https://en.numista.com/catalogue/pieces1071.html" TargetMode="External"/><Relationship Id="rId287" Type="http://schemas.openxmlformats.org/officeDocument/2006/relationships/hyperlink" Target="https://en.numista.com/catalogue/pieces3769.html" TargetMode="External"/><Relationship Id="rId410" Type="http://schemas.openxmlformats.org/officeDocument/2006/relationships/hyperlink" Target="https://en.numista.com/catalogue/pieces1110.html" TargetMode="External"/><Relationship Id="rId494" Type="http://schemas.openxmlformats.org/officeDocument/2006/relationships/hyperlink" Target="https://en.numista.com/catalogue/pieces1385.html" TargetMode="External"/><Relationship Id="rId508" Type="http://schemas.openxmlformats.org/officeDocument/2006/relationships/hyperlink" Target="https://en.numista.com/catalogue/pieces1659.html" TargetMode="External"/><Relationship Id="rId715" Type="http://schemas.openxmlformats.org/officeDocument/2006/relationships/hyperlink" Target="https://en.numista.com/catalogue/pieces6640.html" TargetMode="External"/><Relationship Id="rId922" Type="http://schemas.openxmlformats.org/officeDocument/2006/relationships/hyperlink" Target="https://en.numista.com/catalogue/pieces44.html" TargetMode="External"/><Relationship Id="rId1138" Type="http://schemas.openxmlformats.org/officeDocument/2006/relationships/hyperlink" Target="https://en.numista.com/catalogue/pieces2286.html" TargetMode="External"/><Relationship Id="rId147" Type="http://schemas.openxmlformats.org/officeDocument/2006/relationships/hyperlink" Target="https://en.numista.com/catalogue/pieces3970.html" TargetMode="External"/><Relationship Id="rId354" Type="http://schemas.openxmlformats.org/officeDocument/2006/relationships/hyperlink" Target="https://en.numista.com/catalogue/pieces847.html" TargetMode="External"/><Relationship Id="rId799" Type="http://schemas.openxmlformats.org/officeDocument/2006/relationships/hyperlink" Target="https://en.numista.com/catalogue/pieces4412.html" TargetMode="External"/><Relationship Id="rId1191" Type="http://schemas.openxmlformats.org/officeDocument/2006/relationships/hyperlink" Target="https://en.numista.com/catalogue/pieces9666.html" TargetMode="External"/><Relationship Id="rId1205" Type="http://schemas.openxmlformats.org/officeDocument/2006/relationships/hyperlink" Target="https://en.numista.com/catalogue/pieces9887.html" TargetMode="External"/><Relationship Id="rId51" Type="http://schemas.openxmlformats.org/officeDocument/2006/relationships/hyperlink" Target="https://en.numista.com/catalogue/pieces7762.html" TargetMode="External"/><Relationship Id="rId561" Type="http://schemas.openxmlformats.org/officeDocument/2006/relationships/hyperlink" Target="https://en.numista.com/catalogue/pieces9415.html" TargetMode="External"/><Relationship Id="rId659" Type="http://schemas.openxmlformats.org/officeDocument/2006/relationships/hyperlink" Target="https://en.numista.com/catalogue/pieces786.html" TargetMode="External"/><Relationship Id="rId866" Type="http://schemas.openxmlformats.org/officeDocument/2006/relationships/hyperlink" Target="https://en.numista.com/catalogue/pieces908.html" TargetMode="External"/><Relationship Id="rId214" Type="http://schemas.openxmlformats.org/officeDocument/2006/relationships/hyperlink" Target="https://en.numista.com/catalogue/pieces486.html" TargetMode="External"/><Relationship Id="rId298" Type="http://schemas.openxmlformats.org/officeDocument/2006/relationships/hyperlink" Target="https://en.numista.com/catalogue/pieces1924.html" TargetMode="External"/><Relationship Id="rId421" Type="http://schemas.openxmlformats.org/officeDocument/2006/relationships/hyperlink" Target="https://en.numista.com/catalogue/pieces10783.html" TargetMode="External"/><Relationship Id="rId519" Type="http://schemas.openxmlformats.org/officeDocument/2006/relationships/hyperlink" Target="https://en.numista.com/catalogue/pieces1070.html" TargetMode="External"/><Relationship Id="rId1051" Type="http://schemas.openxmlformats.org/officeDocument/2006/relationships/hyperlink" Target="https://en.numista.com/catalogue/pieces4203.html" TargetMode="External"/><Relationship Id="rId1149" Type="http://schemas.openxmlformats.org/officeDocument/2006/relationships/hyperlink" Target="https://en.numista.com/catalogue/pieces304.html" TargetMode="External"/><Relationship Id="rId158" Type="http://schemas.openxmlformats.org/officeDocument/2006/relationships/hyperlink" Target="https://en.numista.com/catalogue/pieces999.html" TargetMode="External"/><Relationship Id="rId726" Type="http://schemas.openxmlformats.org/officeDocument/2006/relationships/hyperlink" Target="https://en.numista.com/catalogue/pieces13081.html" TargetMode="External"/><Relationship Id="rId933" Type="http://schemas.openxmlformats.org/officeDocument/2006/relationships/hyperlink" Target="https://en.numista.com/catalogue/pieces1999.html" TargetMode="External"/><Relationship Id="rId1009" Type="http://schemas.openxmlformats.org/officeDocument/2006/relationships/hyperlink" Target="https://en.numista.com/catalogue/pieces516.html" TargetMode="External"/><Relationship Id="rId62" Type="http://schemas.openxmlformats.org/officeDocument/2006/relationships/hyperlink" Target="https://en.numista.com/catalogue/pieces515.html" TargetMode="External"/><Relationship Id="rId365" Type="http://schemas.openxmlformats.org/officeDocument/2006/relationships/hyperlink" Target="https://en.numista.com/catalogue/pieces564.html" TargetMode="External"/><Relationship Id="rId572" Type="http://schemas.openxmlformats.org/officeDocument/2006/relationships/hyperlink" Target="https://en.numista.com/catalogue/pieces4640.html" TargetMode="External"/><Relationship Id="rId225" Type="http://schemas.openxmlformats.org/officeDocument/2006/relationships/hyperlink" Target="https://en.numista.com/catalogue/pieces320.html" TargetMode="External"/><Relationship Id="rId432" Type="http://schemas.openxmlformats.org/officeDocument/2006/relationships/hyperlink" Target="https://en.numista.com/catalogue/pieces4854.html" TargetMode="External"/><Relationship Id="rId877" Type="http://schemas.openxmlformats.org/officeDocument/2006/relationships/hyperlink" Target="https://en.numista.com/catalogue/pieces2002.html" TargetMode="External"/><Relationship Id="rId1062" Type="http://schemas.openxmlformats.org/officeDocument/2006/relationships/hyperlink" Target="https://en.numista.com/catalogue/pieces3368.html" TargetMode="External"/><Relationship Id="rId737" Type="http://schemas.openxmlformats.org/officeDocument/2006/relationships/hyperlink" Target="https://en.numista.com/catalogue/pieces4212.html" TargetMode="External"/><Relationship Id="rId944" Type="http://schemas.openxmlformats.org/officeDocument/2006/relationships/hyperlink" Target="https://en.numista.com/catalogue/pieces1110.html" TargetMode="External"/><Relationship Id="rId73" Type="http://schemas.openxmlformats.org/officeDocument/2006/relationships/hyperlink" Target="https://en.numista.com/catalogue/pieces511.html" TargetMode="External"/><Relationship Id="rId169" Type="http://schemas.openxmlformats.org/officeDocument/2006/relationships/hyperlink" Target="https://en.numista.com/catalogue/pieces8706.html" TargetMode="External"/><Relationship Id="rId376" Type="http://schemas.openxmlformats.org/officeDocument/2006/relationships/hyperlink" Target="https://en.numista.com/catalogue/pieces3798.html" TargetMode="External"/><Relationship Id="rId583" Type="http://schemas.openxmlformats.org/officeDocument/2006/relationships/hyperlink" Target="https://en.numista.com/catalogue/pieces5168.html" TargetMode="External"/><Relationship Id="rId790" Type="http://schemas.openxmlformats.org/officeDocument/2006/relationships/hyperlink" Target="https://en.numista.com/catalogue/pieces669.html" TargetMode="External"/><Relationship Id="rId804" Type="http://schemas.openxmlformats.org/officeDocument/2006/relationships/hyperlink" Target="https://en.numista.com/catalogue/pieces21182.html" TargetMode="External"/><Relationship Id="rId4" Type="http://schemas.openxmlformats.org/officeDocument/2006/relationships/hyperlink" Target="https://en.numista.com/catalogue/pieces3258.html" TargetMode="External"/><Relationship Id="rId236" Type="http://schemas.openxmlformats.org/officeDocument/2006/relationships/hyperlink" Target="https://en.numista.com/catalogue/pieces1172.html" TargetMode="External"/><Relationship Id="rId443" Type="http://schemas.openxmlformats.org/officeDocument/2006/relationships/hyperlink" Target="https://en.numista.com/catalogue/pieces6581.html" TargetMode="External"/><Relationship Id="rId650" Type="http://schemas.openxmlformats.org/officeDocument/2006/relationships/hyperlink" Target="https://en.numista.com/catalogue/pieces1246.html" TargetMode="External"/><Relationship Id="rId888" Type="http://schemas.openxmlformats.org/officeDocument/2006/relationships/hyperlink" Target="https://en.numista.com/catalogue/pieces2287.html" TargetMode="External"/><Relationship Id="rId1073" Type="http://schemas.openxmlformats.org/officeDocument/2006/relationships/hyperlink" Target="https://en.numista.com/catalogue/pieces4628.html" TargetMode="External"/><Relationship Id="rId303" Type="http://schemas.openxmlformats.org/officeDocument/2006/relationships/hyperlink" Target="https://en.numista.com/catalogue/pieces5909.html" TargetMode="External"/><Relationship Id="rId748" Type="http://schemas.openxmlformats.org/officeDocument/2006/relationships/hyperlink" Target="https://en.numista.com/catalogue/pieces871.html" TargetMode="External"/><Relationship Id="rId955" Type="http://schemas.openxmlformats.org/officeDocument/2006/relationships/hyperlink" Target="https://en.numista.com/catalogue/pieces8550.html" TargetMode="External"/><Relationship Id="rId1140" Type="http://schemas.openxmlformats.org/officeDocument/2006/relationships/hyperlink" Target="https://en.numista.com/catalogue/pieces706.html" TargetMode="External"/><Relationship Id="rId84" Type="http://schemas.openxmlformats.org/officeDocument/2006/relationships/hyperlink" Target="https://en.numista.com/catalogue/pieces1249.html" TargetMode="External"/><Relationship Id="rId387" Type="http://schemas.openxmlformats.org/officeDocument/2006/relationships/hyperlink" Target="https://en.numista.com/catalogue/pieces28739.html" TargetMode="External"/><Relationship Id="rId510" Type="http://schemas.openxmlformats.org/officeDocument/2006/relationships/hyperlink" Target="https://en.numista.com/catalogue/pieces2089.html" TargetMode="External"/><Relationship Id="rId594" Type="http://schemas.openxmlformats.org/officeDocument/2006/relationships/hyperlink" Target="https://en.numista.com/catalogue/pieces8553.html" TargetMode="External"/><Relationship Id="rId608" Type="http://schemas.openxmlformats.org/officeDocument/2006/relationships/hyperlink" Target="https://en.numista.com/catalogue/pieces6221.html" TargetMode="External"/><Relationship Id="rId815" Type="http://schemas.openxmlformats.org/officeDocument/2006/relationships/hyperlink" Target="https://en.numista.com/catalogue/pieces6965.html" TargetMode="External"/><Relationship Id="rId247" Type="http://schemas.openxmlformats.org/officeDocument/2006/relationships/hyperlink" Target="https://en.numista.com/catalogue/pieces708.html" TargetMode="External"/><Relationship Id="rId899" Type="http://schemas.openxmlformats.org/officeDocument/2006/relationships/hyperlink" Target="https://en.numista.com/catalogue/pieces292.html" TargetMode="External"/><Relationship Id="rId1000" Type="http://schemas.openxmlformats.org/officeDocument/2006/relationships/hyperlink" Target="https://en.numista.com/catalogue/pieces2020.html" TargetMode="External"/><Relationship Id="rId1084" Type="http://schemas.openxmlformats.org/officeDocument/2006/relationships/hyperlink" Target="https://en.numista.com/catalogue/pieces8676.html" TargetMode="External"/><Relationship Id="rId107" Type="http://schemas.openxmlformats.org/officeDocument/2006/relationships/hyperlink" Target="https://en.numista.com/catalogue/pieces435.html" TargetMode="External"/><Relationship Id="rId454" Type="http://schemas.openxmlformats.org/officeDocument/2006/relationships/hyperlink" Target="https://en.numista.com/catalogue/pieces16087.html" TargetMode="External"/><Relationship Id="rId661" Type="http://schemas.openxmlformats.org/officeDocument/2006/relationships/hyperlink" Target="https://en.numista.com/catalogue/pieces5807.html" TargetMode="External"/><Relationship Id="rId759" Type="http://schemas.openxmlformats.org/officeDocument/2006/relationships/hyperlink" Target="https://en.numista.com/catalogue/pieces12981.html" TargetMode="External"/><Relationship Id="rId966" Type="http://schemas.openxmlformats.org/officeDocument/2006/relationships/hyperlink" Target="https://en.numista.com/catalogue/pieces568.html" TargetMode="External"/><Relationship Id="rId11" Type="http://schemas.openxmlformats.org/officeDocument/2006/relationships/hyperlink" Target="https://en.numista.com/catalogue/pieces1269.html" TargetMode="External"/><Relationship Id="rId314" Type="http://schemas.openxmlformats.org/officeDocument/2006/relationships/hyperlink" Target="https://en.numista.com/catalogue/pieces1916.html" TargetMode="External"/><Relationship Id="rId398" Type="http://schemas.openxmlformats.org/officeDocument/2006/relationships/hyperlink" Target="https://en.numista.com/catalogue/pieces4849.html" TargetMode="External"/><Relationship Id="rId521" Type="http://schemas.openxmlformats.org/officeDocument/2006/relationships/hyperlink" Target="https://en.numista.com/catalogue/pieces2562.html" TargetMode="External"/><Relationship Id="rId619" Type="http://schemas.openxmlformats.org/officeDocument/2006/relationships/hyperlink" Target="https://en.numista.com/catalogue/pieces3202.html" TargetMode="External"/><Relationship Id="rId1151" Type="http://schemas.openxmlformats.org/officeDocument/2006/relationships/hyperlink" Target="https://en.numista.com/catalogue/pieces253.html" TargetMode="External"/><Relationship Id="rId95" Type="http://schemas.openxmlformats.org/officeDocument/2006/relationships/hyperlink" Target="https://en.numista.com/catalogue/pieces5792.html" TargetMode="External"/><Relationship Id="rId160" Type="http://schemas.openxmlformats.org/officeDocument/2006/relationships/hyperlink" Target="https://en.numista.com/catalogue/pieces2862.html" TargetMode="External"/><Relationship Id="rId826" Type="http://schemas.openxmlformats.org/officeDocument/2006/relationships/hyperlink" Target="https://en.numista.com/catalogue/pieces6982.html" TargetMode="External"/><Relationship Id="rId1011" Type="http://schemas.openxmlformats.org/officeDocument/2006/relationships/hyperlink" Target="https://en.numista.com/catalogue/pieces10105.html" TargetMode="External"/><Relationship Id="rId1109" Type="http://schemas.openxmlformats.org/officeDocument/2006/relationships/hyperlink" Target="https://en.numista.com/catalogue/pieces1959.html" TargetMode="External"/><Relationship Id="rId258" Type="http://schemas.openxmlformats.org/officeDocument/2006/relationships/hyperlink" Target="https://en.numista.com/catalogue/pieces677.html" TargetMode="External"/><Relationship Id="rId465" Type="http://schemas.openxmlformats.org/officeDocument/2006/relationships/hyperlink" Target="https://en.numista.com/catalogue/pieces952.html" TargetMode="External"/><Relationship Id="rId672" Type="http://schemas.openxmlformats.org/officeDocument/2006/relationships/hyperlink" Target="https://en.numista.com/catalogue/pieces5688.html" TargetMode="External"/><Relationship Id="rId1095" Type="http://schemas.openxmlformats.org/officeDocument/2006/relationships/hyperlink" Target="https://en.numista.com/catalogue/pieces528.html" TargetMode="External"/><Relationship Id="rId22" Type="http://schemas.openxmlformats.org/officeDocument/2006/relationships/hyperlink" Target="https://en.numista.com/catalogue/pieces4203.html" TargetMode="External"/><Relationship Id="rId118" Type="http://schemas.openxmlformats.org/officeDocument/2006/relationships/hyperlink" Target="https://en.numista.com/catalogue/pieces400.html" TargetMode="External"/><Relationship Id="rId325" Type="http://schemas.openxmlformats.org/officeDocument/2006/relationships/hyperlink" Target="https://en.numista.com/catalogue/pieces1952.html" TargetMode="External"/><Relationship Id="rId532" Type="http://schemas.openxmlformats.org/officeDocument/2006/relationships/hyperlink" Target="https://en.numista.com/catalogue/pieces3919.html" TargetMode="External"/><Relationship Id="rId977" Type="http://schemas.openxmlformats.org/officeDocument/2006/relationships/hyperlink" Target="https://en.numista.com/catalogue/pieces769.html" TargetMode="External"/><Relationship Id="rId1162" Type="http://schemas.openxmlformats.org/officeDocument/2006/relationships/hyperlink" Target="https://en.numista.com/catalogue/pieces785.html" TargetMode="External"/><Relationship Id="rId171" Type="http://schemas.openxmlformats.org/officeDocument/2006/relationships/hyperlink" Target="https://en.numista.com/catalogue/pieces11071.html" TargetMode="External"/><Relationship Id="rId837" Type="http://schemas.openxmlformats.org/officeDocument/2006/relationships/hyperlink" Target="https://en.numista.com/catalogue/pieces6898.html" TargetMode="External"/><Relationship Id="rId1022" Type="http://schemas.openxmlformats.org/officeDocument/2006/relationships/hyperlink" Target="https://en.numista.com/catalogue/pieces1879.html" TargetMode="External"/><Relationship Id="rId269" Type="http://schemas.openxmlformats.org/officeDocument/2006/relationships/hyperlink" Target="https://en.numista.com/catalogue/pieces685.html" TargetMode="External"/><Relationship Id="rId476" Type="http://schemas.openxmlformats.org/officeDocument/2006/relationships/hyperlink" Target="https://en.numista.com/catalogue/pieces2394.html" TargetMode="External"/><Relationship Id="rId683" Type="http://schemas.openxmlformats.org/officeDocument/2006/relationships/hyperlink" Target="https://en.numista.com/catalogue/pieces173.html" TargetMode="External"/><Relationship Id="rId890" Type="http://schemas.openxmlformats.org/officeDocument/2006/relationships/hyperlink" Target="https://en.numista.com/catalogue/pieces121095.html" TargetMode="External"/><Relationship Id="rId904" Type="http://schemas.openxmlformats.org/officeDocument/2006/relationships/hyperlink" Target="https://en.numista.com/catalogue/pieces16501.html" TargetMode="External"/><Relationship Id="rId33" Type="http://schemas.openxmlformats.org/officeDocument/2006/relationships/hyperlink" Target="https://en.numista.com/catalogue/pieces745.html" TargetMode="External"/><Relationship Id="rId129" Type="http://schemas.openxmlformats.org/officeDocument/2006/relationships/hyperlink" Target="https://en.numista.com/catalogue/pieces3863.html" TargetMode="External"/><Relationship Id="rId336" Type="http://schemas.openxmlformats.org/officeDocument/2006/relationships/hyperlink" Target="https://en.numista.com/catalogue/pieces849.html" TargetMode="External"/><Relationship Id="rId543" Type="http://schemas.openxmlformats.org/officeDocument/2006/relationships/hyperlink" Target="https://en.numista.com/catalogue/pieces1433.html" TargetMode="External"/><Relationship Id="rId988" Type="http://schemas.openxmlformats.org/officeDocument/2006/relationships/hyperlink" Target="https://en.numista.com/catalogue/pieces3381.html" TargetMode="External"/><Relationship Id="rId1173" Type="http://schemas.openxmlformats.org/officeDocument/2006/relationships/hyperlink" Target="https://en.numista.com/catalogue/pieces24469.html" TargetMode="External"/><Relationship Id="rId182" Type="http://schemas.openxmlformats.org/officeDocument/2006/relationships/hyperlink" Target="https://en.numista.com/catalogue/pieces8676.html" TargetMode="External"/><Relationship Id="rId403" Type="http://schemas.openxmlformats.org/officeDocument/2006/relationships/hyperlink" Target="https://en.numista.com/catalogue/pieces22397.html" TargetMode="External"/><Relationship Id="rId750" Type="http://schemas.openxmlformats.org/officeDocument/2006/relationships/hyperlink" Target="https://en.numista.com/catalogue/pieces3593.html" TargetMode="External"/><Relationship Id="rId848" Type="http://schemas.openxmlformats.org/officeDocument/2006/relationships/hyperlink" Target="https://en.numista.com/catalogue/pieces880.html" TargetMode="External"/><Relationship Id="rId1033" Type="http://schemas.openxmlformats.org/officeDocument/2006/relationships/hyperlink" Target="https://en.numista.com/catalogue/pieces3368.html" TargetMode="External"/><Relationship Id="rId487" Type="http://schemas.openxmlformats.org/officeDocument/2006/relationships/hyperlink" Target="https://en.numista.com/catalogue/pieces1151.html" TargetMode="External"/><Relationship Id="rId610" Type="http://schemas.openxmlformats.org/officeDocument/2006/relationships/hyperlink" Target="https://en.numista.com/catalogue/pieces15643.html" TargetMode="External"/><Relationship Id="rId694" Type="http://schemas.openxmlformats.org/officeDocument/2006/relationships/hyperlink" Target="https://en.numista.com/catalogue/pieces6509.html" TargetMode="External"/><Relationship Id="rId708" Type="http://schemas.openxmlformats.org/officeDocument/2006/relationships/hyperlink" Target="https://en.numista.com/catalogue/pieces13152.html" TargetMode="External"/><Relationship Id="rId915" Type="http://schemas.openxmlformats.org/officeDocument/2006/relationships/hyperlink" Target="https://en.numista.com/catalogue/pieces7098.html" TargetMode="External"/><Relationship Id="rId347" Type="http://schemas.openxmlformats.org/officeDocument/2006/relationships/hyperlink" Target="https://en.numista.com/catalogue/pieces3424.html" TargetMode="External"/><Relationship Id="rId999" Type="http://schemas.openxmlformats.org/officeDocument/2006/relationships/hyperlink" Target="https://en.numista.com/catalogue/pieces3994.html" TargetMode="External"/><Relationship Id="rId1100" Type="http://schemas.openxmlformats.org/officeDocument/2006/relationships/hyperlink" Target="https://en.numista.com/catalogue/pieces1623.html" TargetMode="External"/><Relationship Id="rId1184" Type="http://schemas.openxmlformats.org/officeDocument/2006/relationships/hyperlink" Target="https://en.numista.com/catalogue/pieces976.html" TargetMode="External"/><Relationship Id="rId44" Type="http://schemas.openxmlformats.org/officeDocument/2006/relationships/hyperlink" Target="https://en.numista.com/catalogue/pieces1941.html" TargetMode="External"/><Relationship Id="rId554" Type="http://schemas.openxmlformats.org/officeDocument/2006/relationships/hyperlink" Target="https://en.numista.com/catalogue/pieces12782.html" TargetMode="External"/><Relationship Id="rId761" Type="http://schemas.openxmlformats.org/officeDocument/2006/relationships/hyperlink" Target="https://en.numista.com/catalogue/pieces12810.html" TargetMode="External"/><Relationship Id="rId859" Type="http://schemas.openxmlformats.org/officeDocument/2006/relationships/hyperlink" Target="https://en.numista.com/catalogue/pieces908.html" TargetMode="External"/><Relationship Id="rId193" Type="http://schemas.openxmlformats.org/officeDocument/2006/relationships/hyperlink" Target="https://en.numista.com/catalogue/pieces2228.html" TargetMode="External"/><Relationship Id="rId207" Type="http://schemas.openxmlformats.org/officeDocument/2006/relationships/hyperlink" Target="https://en.numista.com/catalogue/pieces1060.html" TargetMode="External"/><Relationship Id="rId414" Type="http://schemas.openxmlformats.org/officeDocument/2006/relationships/hyperlink" Target="https://en.numista.com/catalogue/pieces18310.html" TargetMode="External"/><Relationship Id="rId498" Type="http://schemas.openxmlformats.org/officeDocument/2006/relationships/hyperlink" Target="https://en.numista.com/catalogue/pieces6209.html" TargetMode="External"/><Relationship Id="rId621" Type="http://schemas.openxmlformats.org/officeDocument/2006/relationships/hyperlink" Target="https://en.numista.com/catalogue/pieces3203.html" TargetMode="External"/><Relationship Id="rId1044" Type="http://schemas.openxmlformats.org/officeDocument/2006/relationships/hyperlink" Target="https://en.numista.com/catalogue/pieces1033.html" TargetMode="External"/><Relationship Id="rId260" Type="http://schemas.openxmlformats.org/officeDocument/2006/relationships/hyperlink" Target="https://en.numista.com/catalogue/pieces677.html" TargetMode="External"/><Relationship Id="rId719" Type="http://schemas.openxmlformats.org/officeDocument/2006/relationships/hyperlink" Target="https://en.numista.com/catalogue/pieces4097.html" TargetMode="External"/><Relationship Id="rId926" Type="http://schemas.openxmlformats.org/officeDocument/2006/relationships/hyperlink" Target="https://en.numista.com/catalogue/pieces4916.html" TargetMode="External"/><Relationship Id="rId1111" Type="http://schemas.openxmlformats.org/officeDocument/2006/relationships/hyperlink" Target="https://en.numista.com/catalogue/pieces724.html" TargetMode="External"/><Relationship Id="rId55" Type="http://schemas.openxmlformats.org/officeDocument/2006/relationships/hyperlink" Target="https://en.numista.com/catalogue/pieces4239.html" TargetMode="External"/><Relationship Id="rId120" Type="http://schemas.openxmlformats.org/officeDocument/2006/relationships/hyperlink" Target="https://en.numista.com/catalogue/pieces390.html" TargetMode="External"/><Relationship Id="rId358" Type="http://schemas.openxmlformats.org/officeDocument/2006/relationships/hyperlink" Target="https://en.numista.com/catalogue/pieces845.html" TargetMode="External"/><Relationship Id="rId565" Type="http://schemas.openxmlformats.org/officeDocument/2006/relationships/hyperlink" Target="https://en.numista.com/catalogue/pieces5065.html" TargetMode="External"/><Relationship Id="rId772" Type="http://schemas.openxmlformats.org/officeDocument/2006/relationships/hyperlink" Target="https://en.numista.com/catalogue/pieces670.html" TargetMode="External"/><Relationship Id="rId1195" Type="http://schemas.openxmlformats.org/officeDocument/2006/relationships/hyperlink" Target="https://en.numista.com/catalogue/pieces1272.html" TargetMode="External"/><Relationship Id="rId1209" Type="http://schemas.openxmlformats.org/officeDocument/2006/relationships/hyperlink" Target="https://en.numista.com/catalogue/pieces838.html" TargetMode="External"/><Relationship Id="rId218" Type="http://schemas.openxmlformats.org/officeDocument/2006/relationships/hyperlink" Target="https://en.numista.com/catalogue/pieces678.html" TargetMode="External"/><Relationship Id="rId425" Type="http://schemas.openxmlformats.org/officeDocument/2006/relationships/hyperlink" Target="https://en.numista.com/catalogue/pieces18621.html" TargetMode="External"/><Relationship Id="rId632" Type="http://schemas.openxmlformats.org/officeDocument/2006/relationships/hyperlink" Target="https://en.numista.com/catalogue/pieces11983.html" TargetMode="External"/><Relationship Id="rId1055" Type="http://schemas.openxmlformats.org/officeDocument/2006/relationships/hyperlink" Target="https://en.numista.com/catalogue/pieces691.html" TargetMode="External"/><Relationship Id="rId271" Type="http://schemas.openxmlformats.org/officeDocument/2006/relationships/hyperlink" Target="https://en.numista.com/catalogue/pieces894.html" TargetMode="External"/><Relationship Id="rId937" Type="http://schemas.openxmlformats.org/officeDocument/2006/relationships/hyperlink" Target="https://en.numista.com/catalogue/pieces437.html" TargetMode="External"/><Relationship Id="rId1122" Type="http://schemas.openxmlformats.org/officeDocument/2006/relationships/hyperlink" Target="https://en.numista.com/catalogue/pieces764.html" TargetMode="External"/><Relationship Id="rId66" Type="http://schemas.openxmlformats.org/officeDocument/2006/relationships/hyperlink" Target="https://en.numista.com/catalogue/pieces514.html" TargetMode="External"/><Relationship Id="rId131" Type="http://schemas.openxmlformats.org/officeDocument/2006/relationships/hyperlink" Target="https://en.numista.com/catalogue/pieces6789.html" TargetMode="External"/><Relationship Id="rId369" Type="http://schemas.openxmlformats.org/officeDocument/2006/relationships/hyperlink" Target="https://en.numista.com/catalogue/pieces3562.html" TargetMode="External"/><Relationship Id="rId576" Type="http://schemas.openxmlformats.org/officeDocument/2006/relationships/hyperlink" Target="https://en.numista.com/catalogue/pieces2807.html" TargetMode="External"/><Relationship Id="rId783" Type="http://schemas.openxmlformats.org/officeDocument/2006/relationships/hyperlink" Target="https://en.numista.com/catalogue/pieces578.html" TargetMode="External"/><Relationship Id="rId990" Type="http://schemas.openxmlformats.org/officeDocument/2006/relationships/hyperlink" Target="https://en.numista.com/catalogue/pieces1225.html" TargetMode="External"/><Relationship Id="rId229" Type="http://schemas.openxmlformats.org/officeDocument/2006/relationships/hyperlink" Target="https://en.numista.com/catalogue/pieces321.html" TargetMode="External"/><Relationship Id="rId436" Type="http://schemas.openxmlformats.org/officeDocument/2006/relationships/hyperlink" Target="https://en.numista.com/catalogue/pieces3719.html" TargetMode="External"/><Relationship Id="rId643" Type="http://schemas.openxmlformats.org/officeDocument/2006/relationships/hyperlink" Target="https://en.numista.com/catalogue/pieces2084.html" TargetMode="External"/><Relationship Id="rId1066" Type="http://schemas.openxmlformats.org/officeDocument/2006/relationships/hyperlink" Target="https://en.numista.com/catalogue/pieces1109.html" TargetMode="External"/><Relationship Id="rId850" Type="http://schemas.openxmlformats.org/officeDocument/2006/relationships/hyperlink" Target="https://en.numista.com/catalogue/pieces84968.html" TargetMode="External"/><Relationship Id="rId948" Type="http://schemas.openxmlformats.org/officeDocument/2006/relationships/hyperlink" Target="https://en.numista.com/catalogue/pieces4015.html" TargetMode="External"/><Relationship Id="rId1133" Type="http://schemas.openxmlformats.org/officeDocument/2006/relationships/hyperlink" Target="https://en.numista.com/catalogue/pieces433.html" TargetMode="External"/><Relationship Id="rId77" Type="http://schemas.openxmlformats.org/officeDocument/2006/relationships/hyperlink" Target="https://en.numista.com/catalogue/pieces571.html" TargetMode="External"/><Relationship Id="rId282" Type="http://schemas.openxmlformats.org/officeDocument/2006/relationships/hyperlink" Target="https://en.numista.com/catalogue/pieces6.html" TargetMode="External"/><Relationship Id="rId503" Type="http://schemas.openxmlformats.org/officeDocument/2006/relationships/hyperlink" Target="https://en.numista.com/catalogue/pieces251.html" TargetMode="External"/><Relationship Id="rId587" Type="http://schemas.openxmlformats.org/officeDocument/2006/relationships/hyperlink" Target="https://en.numista.com/catalogue/pieces10405.html" TargetMode="External"/><Relationship Id="rId710" Type="http://schemas.openxmlformats.org/officeDocument/2006/relationships/hyperlink" Target="https://en.numista.com/catalogue/pieces6879.html" TargetMode="External"/><Relationship Id="rId808" Type="http://schemas.openxmlformats.org/officeDocument/2006/relationships/hyperlink" Target="https://en.numista.com/catalogue/pieces21182.html" TargetMode="External"/><Relationship Id="rId8" Type="http://schemas.openxmlformats.org/officeDocument/2006/relationships/hyperlink" Target="https://en.numista.com/catalogue/pieces1564.html" TargetMode="External"/><Relationship Id="rId142" Type="http://schemas.openxmlformats.org/officeDocument/2006/relationships/hyperlink" Target="https://en.numista.com/catalogue/pieces2155.html" TargetMode="External"/><Relationship Id="rId447" Type="http://schemas.openxmlformats.org/officeDocument/2006/relationships/hyperlink" Target="https://en.numista.com/catalogue/pieces12672.html" TargetMode="External"/><Relationship Id="rId794" Type="http://schemas.openxmlformats.org/officeDocument/2006/relationships/hyperlink" Target="https://en.numista.com/catalogue/pieces1287.html" TargetMode="External"/><Relationship Id="rId1077" Type="http://schemas.openxmlformats.org/officeDocument/2006/relationships/hyperlink" Target="https://en.numista.com/catalogue/pieces8407.html" TargetMode="External"/><Relationship Id="rId1200" Type="http://schemas.openxmlformats.org/officeDocument/2006/relationships/hyperlink" Target="https://en.numista.com/catalogue/pieces984.html" TargetMode="External"/><Relationship Id="rId654" Type="http://schemas.openxmlformats.org/officeDocument/2006/relationships/hyperlink" Target="https://en.numista.com/catalogue/pieces673.html" TargetMode="External"/><Relationship Id="rId861" Type="http://schemas.openxmlformats.org/officeDocument/2006/relationships/hyperlink" Target="https://en.numista.com/catalogue/pieces908.html" TargetMode="External"/><Relationship Id="rId959" Type="http://schemas.openxmlformats.org/officeDocument/2006/relationships/hyperlink" Target="https://en.numista.com/catalogue/pieces8114.html" TargetMode="External"/><Relationship Id="rId293" Type="http://schemas.openxmlformats.org/officeDocument/2006/relationships/hyperlink" Target="https://en.numista.com/catalogue/pieces3420.html" TargetMode="External"/><Relationship Id="rId307" Type="http://schemas.openxmlformats.org/officeDocument/2006/relationships/hyperlink" Target="https://en.numista.com/catalogue/pieces1923.html" TargetMode="External"/><Relationship Id="rId514" Type="http://schemas.openxmlformats.org/officeDocument/2006/relationships/hyperlink" Target="https://en.numista.com/catalogue/pieces13985.html" TargetMode="External"/><Relationship Id="rId721" Type="http://schemas.openxmlformats.org/officeDocument/2006/relationships/hyperlink" Target="https://en.numista.com/catalogue/pieces5545.html" TargetMode="External"/><Relationship Id="rId1144" Type="http://schemas.openxmlformats.org/officeDocument/2006/relationships/hyperlink" Target="https://en.numista.com/catalogue/pieces7809.html" TargetMode="External"/><Relationship Id="rId88" Type="http://schemas.openxmlformats.org/officeDocument/2006/relationships/hyperlink" Target="https://en.numista.com/catalogue/pieces9366.html" TargetMode="External"/><Relationship Id="rId153" Type="http://schemas.openxmlformats.org/officeDocument/2006/relationships/hyperlink" Target="https://en.numista.com/catalogue/pieces971.html" TargetMode="External"/><Relationship Id="rId360" Type="http://schemas.openxmlformats.org/officeDocument/2006/relationships/hyperlink" Target="https://en.numista.com/catalogue/pieces16450.html" TargetMode="External"/><Relationship Id="rId598" Type="http://schemas.openxmlformats.org/officeDocument/2006/relationships/hyperlink" Target="https://en.numista.com/catalogue/pieces4061.html" TargetMode="External"/><Relationship Id="rId819" Type="http://schemas.openxmlformats.org/officeDocument/2006/relationships/hyperlink" Target="https://en.numista.com/catalogue/pieces21938.html" TargetMode="External"/><Relationship Id="rId1004" Type="http://schemas.openxmlformats.org/officeDocument/2006/relationships/hyperlink" Target="https://en.numista.com/catalogue/pieces2760.html" TargetMode="External"/><Relationship Id="rId1211" Type="http://schemas.openxmlformats.org/officeDocument/2006/relationships/hyperlink" Target="https://en.numista.com/catalogue/pieces2485.html" TargetMode="External"/><Relationship Id="rId220" Type="http://schemas.openxmlformats.org/officeDocument/2006/relationships/hyperlink" Target="https://en.numista.com/catalogue/pieces700.html" TargetMode="External"/><Relationship Id="rId458" Type="http://schemas.openxmlformats.org/officeDocument/2006/relationships/hyperlink" Target="https://en.numista.com/catalogue/pieces968.html" TargetMode="External"/><Relationship Id="rId665" Type="http://schemas.openxmlformats.org/officeDocument/2006/relationships/hyperlink" Target="https://en.numista.com/catalogue/pieces782.html" TargetMode="External"/><Relationship Id="rId872" Type="http://schemas.openxmlformats.org/officeDocument/2006/relationships/hyperlink" Target="https://en.numista.com/catalogue/pieces54.html" TargetMode="External"/><Relationship Id="rId1088" Type="http://schemas.openxmlformats.org/officeDocument/2006/relationships/hyperlink" Target="https://en.numista.com/catalogue/pieces1167.html" TargetMode="External"/><Relationship Id="rId15" Type="http://schemas.openxmlformats.org/officeDocument/2006/relationships/hyperlink" Target="https://en.numista.com/catalogue/pieces1269.html" TargetMode="External"/><Relationship Id="rId318" Type="http://schemas.openxmlformats.org/officeDocument/2006/relationships/hyperlink" Target="https://en.numista.com/catalogue/pieces6078.html" TargetMode="External"/><Relationship Id="rId525" Type="http://schemas.openxmlformats.org/officeDocument/2006/relationships/hyperlink" Target="https://en.numista.com/catalogue/pieces734.html" TargetMode="External"/><Relationship Id="rId732" Type="http://schemas.openxmlformats.org/officeDocument/2006/relationships/hyperlink" Target="https://en.numista.com/catalogue/pieces5616.html" TargetMode="External"/><Relationship Id="rId1155" Type="http://schemas.openxmlformats.org/officeDocument/2006/relationships/hyperlink" Target="https://en.numista.com/catalogue/pieces16277.html" TargetMode="External"/><Relationship Id="rId99" Type="http://schemas.openxmlformats.org/officeDocument/2006/relationships/hyperlink" Target="https://en.numista.com/catalogue/pieces440.html" TargetMode="External"/><Relationship Id="rId164" Type="http://schemas.openxmlformats.org/officeDocument/2006/relationships/hyperlink" Target="https://en.numista.com/catalogue/pieces4018.html" TargetMode="External"/><Relationship Id="rId371" Type="http://schemas.openxmlformats.org/officeDocument/2006/relationships/hyperlink" Target="https://en.numista.com/catalogue/pieces3465.html" TargetMode="External"/><Relationship Id="rId1015" Type="http://schemas.openxmlformats.org/officeDocument/2006/relationships/hyperlink" Target="https://en.numista.com/catalogue/pieces701.html" TargetMode="External"/><Relationship Id="rId469" Type="http://schemas.openxmlformats.org/officeDocument/2006/relationships/hyperlink" Target="https://en.numista.com/catalogue/pieces1231.html" TargetMode="External"/><Relationship Id="rId676" Type="http://schemas.openxmlformats.org/officeDocument/2006/relationships/hyperlink" Target="https://en.numista.com/catalogue/pieces1505.html" TargetMode="External"/><Relationship Id="rId883" Type="http://schemas.openxmlformats.org/officeDocument/2006/relationships/hyperlink" Target="https://en.numista.com/catalogue/pieces2004.html" TargetMode="External"/><Relationship Id="rId1099" Type="http://schemas.openxmlformats.org/officeDocument/2006/relationships/hyperlink" Target="https://en.numista.com/catalogue/pieces1574.html" TargetMode="External"/><Relationship Id="rId26" Type="http://schemas.openxmlformats.org/officeDocument/2006/relationships/hyperlink" Target="https://en.numista.com/catalogue/pieces1560.html" TargetMode="External"/><Relationship Id="rId231" Type="http://schemas.openxmlformats.org/officeDocument/2006/relationships/hyperlink" Target="https://en.numista.com/catalogue/pieces1160.html" TargetMode="External"/><Relationship Id="rId329" Type="http://schemas.openxmlformats.org/officeDocument/2006/relationships/hyperlink" Target="https://en.numista.com/catalogue/pieces3102.html" TargetMode="External"/><Relationship Id="rId536" Type="http://schemas.openxmlformats.org/officeDocument/2006/relationships/hyperlink" Target="https://en.numista.com/catalogue/pieces3924.html" TargetMode="External"/><Relationship Id="rId1166" Type="http://schemas.openxmlformats.org/officeDocument/2006/relationships/hyperlink" Target="https://en.numista.com/catalogue/pieces782.html" TargetMode="External"/><Relationship Id="rId175" Type="http://schemas.openxmlformats.org/officeDocument/2006/relationships/hyperlink" Target="https://en.numista.com/catalogue/pieces4821.html" TargetMode="External"/><Relationship Id="rId743" Type="http://schemas.openxmlformats.org/officeDocument/2006/relationships/hyperlink" Target="https://en.numista.com/catalogue/pieces872.html" TargetMode="External"/><Relationship Id="rId950" Type="http://schemas.openxmlformats.org/officeDocument/2006/relationships/hyperlink" Target="https://en.numista.com/catalogue/pieces3177.html" TargetMode="External"/><Relationship Id="rId1026" Type="http://schemas.openxmlformats.org/officeDocument/2006/relationships/hyperlink" Target="https://en.numista.com/catalogue/pieces7810.html" TargetMode="External"/><Relationship Id="rId382" Type="http://schemas.openxmlformats.org/officeDocument/2006/relationships/hyperlink" Target="https://en.numista.com/catalogue/pieces1895.html" TargetMode="External"/><Relationship Id="rId603" Type="http://schemas.openxmlformats.org/officeDocument/2006/relationships/hyperlink" Target="https://en.numista.com/catalogue/pieces4626.html" TargetMode="External"/><Relationship Id="rId687" Type="http://schemas.openxmlformats.org/officeDocument/2006/relationships/hyperlink" Target="https://en.numista.com/catalogue/pieces173.html" TargetMode="External"/><Relationship Id="rId810" Type="http://schemas.openxmlformats.org/officeDocument/2006/relationships/hyperlink" Target="https://en.numista.com/catalogue/pieces5650.html" TargetMode="External"/><Relationship Id="rId908" Type="http://schemas.openxmlformats.org/officeDocument/2006/relationships/hyperlink" Target="https://en.numista.com/catalogue/pieces3303.html" TargetMode="External"/><Relationship Id="rId242" Type="http://schemas.openxmlformats.org/officeDocument/2006/relationships/hyperlink" Target="https://en.numista.com/catalogue/pieces707.html" TargetMode="External"/><Relationship Id="rId894" Type="http://schemas.openxmlformats.org/officeDocument/2006/relationships/hyperlink" Target="https://en.numista.com/catalogue/pieces103225.html" TargetMode="External"/><Relationship Id="rId1177" Type="http://schemas.openxmlformats.org/officeDocument/2006/relationships/hyperlink" Target="https://en.numista.com/catalogue/pieces1280.html" TargetMode="External"/><Relationship Id="rId37" Type="http://schemas.openxmlformats.org/officeDocument/2006/relationships/hyperlink" Target="https://en.numista.com/catalogue/pieces654.html" TargetMode="External"/><Relationship Id="rId102" Type="http://schemas.openxmlformats.org/officeDocument/2006/relationships/hyperlink" Target="https://en.numista.com/catalogue/pieces437.html" TargetMode="External"/><Relationship Id="rId547" Type="http://schemas.openxmlformats.org/officeDocument/2006/relationships/hyperlink" Target="https://en.numista.com/catalogue/pieces1428.html" TargetMode="External"/><Relationship Id="rId754" Type="http://schemas.openxmlformats.org/officeDocument/2006/relationships/hyperlink" Target="https://en.numista.com/catalogue/pieces947.html" TargetMode="External"/><Relationship Id="rId961" Type="http://schemas.openxmlformats.org/officeDocument/2006/relationships/hyperlink" Target="https://en.numista.com/catalogue/pieces15843.html" TargetMode="External"/><Relationship Id="rId90" Type="http://schemas.openxmlformats.org/officeDocument/2006/relationships/hyperlink" Target="https://en.numista.com/catalogue/pieces4295.html" TargetMode="External"/><Relationship Id="rId186" Type="http://schemas.openxmlformats.org/officeDocument/2006/relationships/hyperlink" Target="https://en.numista.com/catalogue/pieces5961.html" TargetMode="External"/><Relationship Id="rId393" Type="http://schemas.openxmlformats.org/officeDocument/2006/relationships/hyperlink" Target="https://en.numista.com/catalogue/pieces22946.html" TargetMode="External"/><Relationship Id="rId407" Type="http://schemas.openxmlformats.org/officeDocument/2006/relationships/hyperlink" Target="https://en.numista.com/catalogue/pieces11133.html" TargetMode="External"/><Relationship Id="rId614" Type="http://schemas.openxmlformats.org/officeDocument/2006/relationships/hyperlink" Target="https://en.numista.com/catalogue/pieces70364.html" TargetMode="External"/><Relationship Id="rId821" Type="http://schemas.openxmlformats.org/officeDocument/2006/relationships/hyperlink" Target="https://en.numista.com/catalogue/pieces1125.html" TargetMode="External"/><Relationship Id="rId1037" Type="http://schemas.openxmlformats.org/officeDocument/2006/relationships/hyperlink" Target="https://en.numista.com/catalogue/pieces3125.html" TargetMode="External"/><Relationship Id="rId253" Type="http://schemas.openxmlformats.org/officeDocument/2006/relationships/hyperlink" Target="https://en.numista.com/catalogue/pieces1176.html" TargetMode="External"/><Relationship Id="rId460" Type="http://schemas.openxmlformats.org/officeDocument/2006/relationships/hyperlink" Target="https://en.numista.com/catalogue/pieces10968.html" TargetMode="External"/><Relationship Id="rId698" Type="http://schemas.openxmlformats.org/officeDocument/2006/relationships/hyperlink" Target="https://en.numista.com/catalogue/pieces821.html" TargetMode="External"/><Relationship Id="rId919" Type="http://schemas.openxmlformats.org/officeDocument/2006/relationships/hyperlink" Target="https://en.numista.com/catalogue/pieces1892.html" TargetMode="External"/><Relationship Id="rId1090" Type="http://schemas.openxmlformats.org/officeDocument/2006/relationships/hyperlink" Target="https://en.numista.com/catalogue/pieces889.html" TargetMode="External"/><Relationship Id="rId1104" Type="http://schemas.openxmlformats.org/officeDocument/2006/relationships/hyperlink" Target="https://en.numista.com/catalogue/pieces3294.html" TargetMode="External"/><Relationship Id="rId48" Type="http://schemas.openxmlformats.org/officeDocument/2006/relationships/hyperlink" Target="https://en.numista.com/catalogue/pieces19281.html" TargetMode="External"/><Relationship Id="rId113" Type="http://schemas.openxmlformats.org/officeDocument/2006/relationships/hyperlink" Target="https://en.numista.com/catalogue/pieces419.html" TargetMode="External"/><Relationship Id="rId320" Type="http://schemas.openxmlformats.org/officeDocument/2006/relationships/hyperlink" Target="https://en.numista.com/catalogue/pieces3412.html" TargetMode="External"/><Relationship Id="rId558" Type="http://schemas.openxmlformats.org/officeDocument/2006/relationships/hyperlink" Target="https://en.numista.com/catalogue/pieces5974.html" TargetMode="External"/><Relationship Id="rId765" Type="http://schemas.openxmlformats.org/officeDocument/2006/relationships/hyperlink" Target="https://en.numista.com/catalogue/pieces3377.html" TargetMode="External"/><Relationship Id="rId972" Type="http://schemas.openxmlformats.org/officeDocument/2006/relationships/hyperlink" Target="https://en.numista.com/catalogue/pieces6581.html" TargetMode="External"/><Relationship Id="rId1188" Type="http://schemas.openxmlformats.org/officeDocument/2006/relationships/hyperlink" Target="https://en.numista.com/catalogue/pieces4532.html" TargetMode="External"/><Relationship Id="rId197" Type="http://schemas.openxmlformats.org/officeDocument/2006/relationships/hyperlink" Target="https://en.numista.com/catalogue/pieces5946.html" TargetMode="External"/><Relationship Id="rId418" Type="http://schemas.openxmlformats.org/officeDocument/2006/relationships/hyperlink" Target="https://en.numista.com/catalogue/pieces20320.html" TargetMode="External"/><Relationship Id="rId625" Type="http://schemas.openxmlformats.org/officeDocument/2006/relationships/hyperlink" Target="https://en.numista.com/catalogue/pieces2884.html" TargetMode="External"/><Relationship Id="rId832" Type="http://schemas.openxmlformats.org/officeDocument/2006/relationships/hyperlink" Target="https://en.numista.com/catalogue/pieces884.html" TargetMode="External"/><Relationship Id="rId1048" Type="http://schemas.openxmlformats.org/officeDocument/2006/relationships/hyperlink" Target="https://en.numista.com/catalogue/pieces1269.html" TargetMode="External"/><Relationship Id="rId264" Type="http://schemas.openxmlformats.org/officeDocument/2006/relationships/hyperlink" Target="https://en.numista.com/catalogue/pieces299.html" TargetMode="External"/><Relationship Id="rId471" Type="http://schemas.openxmlformats.org/officeDocument/2006/relationships/hyperlink" Target="https://en.numista.com/catalogue/pieces1277.html" TargetMode="External"/><Relationship Id="rId1115" Type="http://schemas.openxmlformats.org/officeDocument/2006/relationships/hyperlink" Target="https://en.numista.com/catalogue/pieces9661.html" TargetMode="External"/><Relationship Id="rId59" Type="http://schemas.openxmlformats.org/officeDocument/2006/relationships/hyperlink" Target="https://en.numista.com/catalogue/pieces10914.html" TargetMode="External"/><Relationship Id="rId124" Type="http://schemas.openxmlformats.org/officeDocument/2006/relationships/hyperlink" Target="https://en.numista.com/catalogue/pieces388.html" TargetMode="External"/><Relationship Id="rId569" Type="http://schemas.openxmlformats.org/officeDocument/2006/relationships/hyperlink" Target="https://en.numista.com/catalogue/pieces6407.html" TargetMode="External"/><Relationship Id="rId776" Type="http://schemas.openxmlformats.org/officeDocument/2006/relationships/hyperlink" Target="https://en.numista.com/catalogue/pieces670.html" TargetMode="External"/><Relationship Id="rId983" Type="http://schemas.openxmlformats.org/officeDocument/2006/relationships/hyperlink" Target="https://en.numista.com/catalogue/pieces15760.html" TargetMode="External"/><Relationship Id="rId1199" Type="http://schemas.openxmlformats.org/officeDocument/2006/relationships/hyperlink" Target="https://en.numista.com/catalogue/pieces843.html" TargetMode="External"/><Relationship Id="rId331" Type="http://schemas.openxmlformats.org/officeDocument/2006/relationships/hyperlink" Target="https://en.numista.com/catalogue/pieces851.html" TargetMode="External"/><Relationship Id="rId429" Type="http://schemas.openxmlformats.org/officeDocument/2006/relationships/hyperlink" Target="https://en.numista.com/catalogue/pieces7305.html" TargetMode="External"/><Relationship Id="rId636" Type="http://schemas.openxmlformats.org/officeDocument/2006/relationships/hyperlink" Target="https://en.numista.com/catalogue/pieces5269.html" TargetMode="External"/><Relationship Id="rId1059" Type="http://schemas.openxmlformats.org/officeDocument/2006/relationships/hyperlink" Target="https://en.numista.com/catalogue/pieces10713.html" TargetMode="External"/><Relationship Id="rId843" Type="http://schemas.openxmlformats.org/officeDocument/2006/relationships/hyperlink" Target="https://en.numista.com/catalogue/pieces4038.html" TargetMode="External"/><Relationship Id="rId1126" Type="http://schemas.openxmlformats.org/officeDocument/2006/relationships/hyperlink" Target="https://en.numista.com/catalogue/pieces671.html" TargetMode="External"/><Relationship Id="rId275" Type="http://schemas.openxmlformats.org/officeDocument/2006/relationships/hyperlink" Target="https://en.numista.com/catalogue/pieces2.html" TargetMode="External"/><Relationship Id="rId482" Type="http://schemas.openxmlformats.org/officeDocument/2006/relationships/hyperlink" Target="https://en.numista.com/catalogue/pieces7928.html" TargetMode="External"/><Relationship Id="rId703" Type="http://schemas.openxmlformats.org/officeDocument/2006/relationships/hyperlink" Target="https://en.numista.com/catalogue/pieces1341.html" TargetMode="External"/><Relationship Id="rId910" Type="http://schemas.openxmlformats.org/officeDocument/2006/relationships/hyperlink" Target="https://en.numista.com/catalogue/pieces4923.html" TargetMode="External"/><Relationship Id="rId135" Type="http://schemas.openxmlformats.org/officeDocument/2006/relationships/hyperlink" Target="https://en.numista.com/catalogue/pieces4913.html" TargetMode="External"/><Relationship Id="rId342" Type="http://schemas.openxmlformats.org/officeDocument/2006/relationships/hyperlink" Target="https://en.numista.com/catalogue/pieces1928.html" TargetMode="External"/><Relationship Id="rId787" Type="http://schemas.openxmlformats.org/officeDocument/2006/relationships/hyperlink" Target="https://en.numista.com/catalogue/pieces5985.html" TargetMode="External"/><Relationship Id="rId994" Type="http://schemas.openxmlformats.org/officeDocument/2006/relationships/hyperlink" Target="https://en.numista.com/catalogue/pieces2021.html" TargetMode="External"/><Relationship Id="rId202" Type="http://schemas.openxmlformats.org/officeDocument/2006/relationships/hyperlink" Target="https://en.numista.com/catalogue/pieces1061.html" TargetMode="External"/><Relationship Id="rId647" Type="http://schemas.openxmlformats.org/officeDocument/2006/relationships/hyperlink" Target="https://en.numista.com/catalogue/pieces4589.html" TargetMode="External"/><Relationship Id="rId854" Type="http://schemas.openxmlformats.org/officeDocument/2006/relationships/hyperlink" Target="https://en.numista.com/catalogue/pieces2356.html" TargetMode="External"/><Relationship Id="rId286" Type="http://schemas.openxmlformats.org/officeDocument/2006/relationships/hyperlink" Target="https://en.numista.com/catalogue/pieces9.html" TargetMode="External"/><Relationship Id="rId493" Type="http://schemas.openxmlformats.org/officeDocument/2006/relationships/hyperlink" Target="https://en.numista.com/catalogue/pieces3480.html" TargetMode="External"/><Relationship Id="rId507" Type="http://schemas.openxmlformats.org/officeDocument/2006/relationships/hyperlink" Target="https://en.numista.com/catalogue/pieces4642.html" TargetMode="External"/><Relationship Id="rId714" Type="http://schemas.openxmlformats.org/officeDocument/2006/relationships/hyperlink" Target="https://en.numista.com/catalogue/pieces6640.html" TargetMode="External"/><Relationship Id="rId921" Type="http://schemas.openxmlformats.org/officeDocument/2006/relationships/hyperlink" Target="https://en.numista.com/catalogue/pieces1109.html" TargetMode="External"/><Relationship Id="rId1137" Type="http://schemas.openxmlformats.org/officeDocument/2006/relationships/hyperlink" Target="https://en.numista.com/catalogue/pieces10268.html" TargetMode="External"/><Relationship Id="rId50" Type="http://schemas.openxmlformats.org/officeDocument/2006/relationships/hyperlink" Target="https://en.numista.com/catalogue/pieces2086.html" TargetMode="External"/><Relationship Id="rId146" Type="http://schemas.openxmlformats.org/officeDocument/2006/relationships/hyperlink" Target="https://en.numista.com/catalogue/pieces3968.html" TargetMode="External"/><Relationship Id="rId353" Type="http://schemas.openxmlformats.org/officeDocument/2006/relationships/hyperlink" Target="https://en.numista.com/catalogue/pieces847.html" TargetMode="External"/><Relationship Id="rId560" Type="http://schemas.openxmlformats.org/officeDocument/2006/relationships/hyperlink" Target="https://en.numista.com/catalogue/pieces9415.html" TargetMode="External"/><Relationship Id="rId798" Type="http://schemas.openxmlformats.org/officeDocument/2006/relationships/hyperlink" Target="https://en.numista.com/catalogue/pieces4412.html" TargetMode="External"/><Relationship Id="rId1190" Type="http://schemas.openxmlformats.org/officeDocument/2006/relationships/hyperlink" Target="https://en.numista.com/catalogue/pieces4202.html" TargetMode="External"/><Relationship Id="rId1204" Type="http://schemas.openxmlformats.org/officeDocument/2006/relationships/hyperlink" Target="https://en.numista.com/catalogue/pieces7474.html" TargetMode="External"/><Relationship Id="rId213" Type="http://schemas.openxmlformats.org/officeDocument/2006/relationships/hyperlink" Target="https://en.numista.com/catalogue/pieces485.html" TargetMode="External"/><Relationship Id="rId420" Type="http://schemas.openxmlformats.org/officeDocument/2006/relationships/hyperlink" Target="https://en.numista.com/catalogue/pieces6462.html" TargetMode="External"/><Relationship Id="rId658" Type="http://schemas.openxmlformats.org/officeDocument/2006/relationships/hyperlink" Target="https://en.numista.com/catalogue/pieces786.html" TargetMode="External"/><Relationship Id="rId865" Type="http://schemas.openxmlformats.org/officeDocument/2006/relationships/hyperlink" Target="https://en.numista.com/catalogue/pieces908.html" TargetMode="External"/><Relationship Id="rId1050" Type="http://schemas.openxmlformats.org/officeDocument/2006/relationships/hyperlink" Target="https://en.numista.com/catalogue/pieces12495.html" TargetMode="External"/><Relationship Id="rId297" Type="http://schemas.openxmlformats.org/officeDocument/2006/relationships/hyperlink" Target="https://en.numista.com/catalogue/pieces1924.html" TargetMode="External"/><Relationship Id="rId518" Type="http://schemas.openxmlformats.org/officeDocument/2006/relationships/hyperlink" Target="https://en.numista.com/catalogue/pieces1705.html" TargetMode="External"/><Relationship Id="rId725" Type="http://schemas.openxmlformats.org/officeDocument/2006/relationships/hyperlink" Target="https://en.numista.com/catalogue/pieces7396.html" TargetMode="External"/><Relationship Id="rId932" Type="http://schemas.openxmlformats.org/officeDocument/2006/relationships/hyperlink" Target="https://en.numista.com/catalogue/pieces1075.html" TargetMode="External"/><Relationship Id="rId1148" Type="http://schemas.openxmlformats.org/officeDocument/2006/relationships/hyperlink" Target="https://en.numista.com/catalogue/pieces724.html" TargetMode="External"/><Relationship Id="rId157" Type="http://schemas.openxmlformats.org/officeDocument/2006/relationships/hyperlink" Target="https://en.numista.com/catalogue/pieces999.html" TargetMode="External"/><Relationship Id="rId364" Type="http://schemas.openxmlformats.org/officeDocument/2006/relationships/hyperlink" Target="https://en.numista.com/catalogue/pieces559.html" TargetMode="External"/><Relationship Id="rId1008" Type="http://schemas.openxmlformats.org/officeDocument/2006/relationships/hyperlink" Target="https://en.numista.com/catalogue/pieces18273.html" TargetMode="External"/><Relationship Id="rId1215" Type="http://schemas.openxmlformats.org/officeDocument/2006/relationships/printerSettings" Target="../printerSettings/printerSettings1.bin"/><Relationship Id="rId61" Type="http://schemas.openxmlformats.org/officeDocument/2006/relationships/hyperlink" Target="https://en.numista.com/catalogue/pieces295.html" TargetMode="External"/><Relationship Id="rId571" Type="http://schemas.openxmlformats.org/officeDocument/2006/relationships/hyperlink" Target="https://en.numista.com/catalogue/pieces7426.html" TargetMode="External"/><Relationship Id="rId669" Type="http://schemas.openxmlformats.org/officeDocument/2006/relationships/hyperlink" Target="https://en.numista.com/catalogue/pieces2959.html" TargetMode="External"/><Relationship Id="rId876" Type="http://schemas.openxmlformats.org/officeDocument/2006/relationships/hyperlink" Target="https://en.numista.com/catalogue/pieces2575.html" TargetMode="External"/><Relationship Id="rId19" Type="http://schemas.openxmlformats.org/officeDocument/2006/relationships/hyperlink" Target="https://en.numista.com/catalogue/pieces1561.html" TargetMode="External"/><Relationship Id="rId224" Type="http://schemas.openxmlformats.org/officeDocument/2006/relationships/hyperlink" Target="https://en.numista.com/catalogue/pieces320.html" TargetMode="External"/><Relationship Id="rId431" Type="http://schemas.openxmlformats.org/officeDocument/2006/relationships/hyperlink" Target="https://en.numista.com/catalogue/pieces4854.html" TargetMode="External"/><Relationship Id="rId529" Type="http://schemas.openxmlformats.org/officeDocument/2006/relationships/hyperlink" Target="https://en.numista.com/catalogue/pieces3442.html" TargetMode="External"/><Relationship Id="rId736" Type="http://schemas.openxmlformats.org/officeDocument/2006/relationships/hyperlink" Target="https://en.numista.com/catalogue/pieces4212.html" TargetMode="External"/><Relationship Id="rId1061" Type="http://schemas.openxmlformats.org/officeDocument/2006/relationships/hyperlink" Target="https://en.numista.com/catalogue/pieces3368.html" TargetMode="External"/><Relationship Id="rId1159" Type="http://schemas.openxmlformats.org/officeDocument/2006/relationships/hyperlink" Target="https://en.numista.com/catalogue/pieces3142.html" TargetMode="External"/><Relationship Id="rId168" Type="http://schemas.openxmlformats.org/officeDocument/2006/relationships/hyperlink" Target="https://en.numista.com/catalogue/pieces21756.html" TargetMode="External"/><Relationship Id="rId943" Type="http://schemas.openxmlformats.org/officeDocument/2006/relationships/hyperlink" Target="https://en.numista.com/catalogue/pieces1110.html" TargetMode="External"/><Relationship Id="rId1019" Type="http://schemas.openxmlformats.org/officeDocument/2006/relationships/hyperlink" Target="https://en.numista.com/catalogue/pieces543.html" TargetMode="External"/><Relationship Id="rId72" Type="http://schemas.openxmlformats.org/officeDocument/2006/relationships/hyperlink" Target="https://en.numista.com/catalogue/pieces512.html" TargetMode="External"/><Relationship Id="rId375" Type="http://schemas.openxmlformats.org/officeDocument/2006/relationships/hyperlink" Target="https://en.numista.com/catalogue/pieces7071.html" TargetMode="External"/><Relationship Id="rId582" Type="http://schemas.openxmlformats.org/officeDocument/2006/relationships/hyperlink" Target="https://en.numista.com/catalogue/pieces768.html" TargetMode="External"/><Relationship Id="rId803" Type="http://schemas.openxmlformats.org/officeDocument/2006/relationships/hyperlink" Target="https://en.numista.com/catalogue/pieces9537.html" TargetMode="External"/><Relationship Id="rId3" Type="http://schemas.openxmlformats.org/officeDocument/2006/relationships/hyperlink" Target="https://en.numista.com/catalogue/pieces3254.html" TargetMode="External"/><Relationship Id="rId235" Type="http://schemas.openxmlformats.org/officeDocument/2006/relationships/hyperlink" Target="https://en.numista.com/catalogue/pieces300.html" TargetMode="External"/><Relationship Id="rId442" Type="http://schemas.openxmlformats.org/officeDocument/2006/relationships/hyperlink" Target="https://en.numista.com/catalogue/pieces8763.html" TargetMode="External"/><Relationship Id="rId887" Type="http://schemas.openxmlformats.org/officeDocument/2006/relationships/hyperlink" Target="https://en.numista.com/catalogue/pieces2415.html" TargetMode="External"/><Relationship Id="rId1072" Type="http://schemas.openxmlformats.org/officeDocument/2006/relationships/hyperlink" Target="https://en.numista.com/catalogue/pieces3021.html" TargetMode="External"/><Relationship Id="rId302" Type="http://schemas.openxmlformats.org/officeDocument/2006/relationships/hyperlink" Target="https://en.numista.com/catalogue/pieces3110.html" TargetMode="External"/><Relationship Id="rId747" Type="http://schemas.openxmlformats.org/officeDocument/2006/relationships/hyperlink" Target="https://en.numista.com/catalogue/pieces1867.html" TargetMode="External"/><Relationship Id="rId954" Type="http://schemas.openxmlformats.org/officeDocument/2006/relationships/hyperlink" Target="https://en.numista.com/catalogue/pieces1240.html" TargetMode="External"/><Relationship Id="rId83" Type="http://schemas.openxmlformats.org/officeDocument/2006/relationships/hyperlink" Target="https://en.numista.com/catalogue/pieces759.html" TargetMode="External"/><Relationship Id="rId179" Type="http://schemas.openxmlformats.org/officeDocument/2006/relationships/hyperlink" Target="https://en.numista.com/catalogue/pieces7719.html" TargetMode="External"/><Relationship Id="rId386" Type="http://schemas.openxmlformats.org/officeDocument/2006/relationships/hyperlink" Target="https://en.numista.com/catalogue/pieces807.html" TargetMode="External"/><Relationship Id="rId593" Type="http://schemas.openxmlformats.org/officeDocument/2006/relationships/hyperlink" Target="https://en.numista.com/catalogue/pieces1731.html" TargetMode="External"/><Relationship Id="rId607" Type="http://schemas.openxmlformats.org/officeDocument/2006/relationships/hyperlink" Target="https://en.numista.com/catalogue/pieces4060.html" TargetMode="External"/><Relationship Id="rId814" Type="http://schemas.openxmlformats.org/officeDocument/2006/relationships/hyperlink" Target="https://en.numista.com/catalogue/pieces1020.html" TargetMode="External"/><Relationship Id="rId246" Type="http://schemas.openxmlformats.org/officeDocument/2006/relationships/hyperlink" Target="https://en.numista.com/catalogue/pieces708.html" TargetMode="External"/><Relationship Id="rId453" Type="http://schemas.openxmlformats.org/officeDocument/2006/relationships/hyperlink" Target="https://en.numista.com/catalogue/pieces13576.html" TargetMode="External"/><Relationship Id="rId660" Type="http://schemas.openxmlformats.org/officeDocument/2006/relationships/hyperlink" Target="https://en.numista.com/catalogue/pieces787.html" TargetMode="External"/><Relationship Id="rId898" Type="http://schemas.openxmlformats.org/officeDocument/2006/relationships/hyperlink" Target="https://en.numista.com/catalogue/pieces1257.html" TargetMode="External"/><Relationship Id="rId1083" Type="http://schemas.openxmlformats.org/officeDocument/2006/relationships/hyperlink" Target="https://en.numista.com/catalogue/pieces4882.html" TargetMode="External"/><Relationship Id="rId106" Type="http://schemas.openxmlformats.org/officeDocument/2006/relationships/hyperlink" Target="https://en.numista.com/catalogue/pieces436.html" TargetMode="External"/><Relationship Id="rId313" Type="http://schemas.openxmlformats.org/officeDocument/2006/relationships/hyperlink" Target="https://en.numista.com/catalogue/pieces1916.html" TargetMode="External"/><Relationship Id="rId758" Type="http://schemas.openxmlformats.org/officeDocument/2006/relationships/hyperlink" Target="https://en.numista.com/catalogue/pieces947.html" TargetMode="External"/><Relationship Id="rId965" Type="http://schemas.openxmlformats.org/officeDocument/2006/relationships/hyperlink" Target="https://en.numista.com/catalogue/pieces299.html" TargetMode="External"/><Relationship Id="rId1150" Type="http://schemas.openxmlformats.org/officeDocument/2006/relationships/hyperlink" Target="https://en.numista.com/catalogue/pieces5617.html" TargetMode="External"/><Relationship Id="rId10" Type="http://schemas.openxmlformats.org/officeDocument/2006/relationships/hyperlink" Target="https://en.numista.com/catalogue/pieces1564.html" TargetMode="External"/><Relationship Id="rId94" Type="http://schemas.openxmlformats.org/officeDocument/2006/relationships/hyperlink" Target="https://en.numista.com/catalogue/pieces11904.html" TargetMode="External"/><Relationship Id="rId397" Type="http://schemas.openxmlformats.org/officeDocument/2006/relationships/hyperlink" Target="https://en.numista.com/catalogue/pieces4849.html" TargetMode="External"/><Relationship Id="rId520" Type="http://schemas.openxmlformats.org/officeDocument/2006/relationships/hyperlink" Target="https://en.numista.com/catalogue/pieces2584.html" TargetMode="External"/><Relationship Id="rId618" Type="http://schemas.openxmlformats.org/officeDocument/2006/relationships/hyperlink" Target="https://en.numista.com/catalogue/pieces3202.html" TargetMode="External"/><Relationship Id="rId825" Type="http://schemas.openxmlformats.org/officeDocument/2006/relationships/hyperlink" Target="https://en.numista.com/catalogue/pieces4416.html" TargetMode="External"/><Relationship Id="rId257" Type="http://schemas.openxmlformats.org/officeDocument/2006/relationships/hyperlink" Target="https://en.numista.com/catalogue/pieces677.html" TargetMode="External"/><Relationship Id="rId464" Type="http://schemas.openxmlformats.org/officeDocument/2006/relationships/hyperlink" Target="https://en.numista.com/catalogue/pieces1002.html" TargetMode="External"/><Relationship Id="rId1010" Type="http://schemas.openxmlformats.org/officeDocument/2006/relationships/hyperlink" Target="https://en.numista.com/catalogue/pieces1111.html" TargetMode="External"/><Relationship Id="rId1094" Type="http://schemas.openxmlformats.org/officeDocument/2006/relationships/hyperlink" Target="https://en.numista.com/catalogue/pieces9527.html" TargetMode="External"/><Relationship Id="rId1108" Type="http://schemas.openxmlformats.org/officeDocument/2006/relationships/hyperlink" Target="https://en.numista.com/catalogue/pieces1959.html" TargetMode="External"/><Relationship Id="rId117" Type="http://schemas.openxmlformats.org/officeDocument/2006/relationships/hyperlink" Target="https://en.numista.com/catalogue/pieces401.html" TargetMode="External"/><Relationship Id="rId671" Type="http://schemas.openxmlformats.org/officeDocument/2006/relationships/hyperlink" Target="https://en.numista.com/catalogue/pieces5688.html" TargetMode="External"/><Relationship Id="rId769" Type="http://schemas.openxmlformats.org/officeDocument/2006/relationships/hyperlink" Target="https://en.numista.com/catalogue/pieces855.html" TargetMode="External"/><Relationship Id="rId976" Type="http://schemas.openxmlformats.org/officeDocument/2006/relationships/hyperlink" Target="https://en.numista.com/catalogue/pieces2549.html" TargetMode="External"/><Relationship Id="rId324" Type="http://schemas.openxmlformats.org/officeDocument/2006/relationships/hyperlink" Target="https://en.numista.com/catalogue/pieces1954.html" TargetMode="External"/><Relationship Id="rId531" Type="http://schemas.openxmlformats.org/officeDocument/2006/relationships/hyperlink" Target="https://en.numista.com/catalogue/pieces3918.html" TargetMode="External"/><Relationship Id="rId629" Type="http://schemas.openxmlformats.org/officeDocument/2006/relationships/hyperlink" Target="https://en.numista.com/catalogue/pieces2879.html" TargetMode="External"/><Relationship Id="rId1161" Type="http://schemas.openxmlformats.org/officeDocument/2006/relationships/hyperlink" Target="https://en.numista.com/catalogue/pieces785.html" TargetMode="External"/><Relationship Id="rId836" Type="http://schemas.openxmlformats.org/officeDocument/2006/relationships/hyperlink" Target="https://en.numista.com/catalogue/pieces10641.html" TargetMode="External"/><Relationship Id="rId1021" Type="http://schemas.openxmlformats.org/officeDocument/2006/relationships/hyperlink" Target="https://en.numista.com/catalogue/pieces545.html" TargetMode="External"/><Relationship Id="rId1119" Type="http://schemas.openxmlformats.org/officeDocument/2006/relationships/hyperlink" Target="https://en.numista.com/catalogue/pieces767.html" TargetMode="External"/><Relationship Id="rId903" Type="http://schemas.openxmlformats.org/officeDocument/2006/relationships/hyperlink" Target="https://en.numista.com/catalogue/pieces3266.html" TargetMode="External"/><Relationship Id="rId32" Type="http://schemas.openxmlformats.org/officeDocument/2006/relationships/hyperlink" Target="https://en.numista.com/catalogue/pieces1944.html" TargetMode="External"/><Relationship Id="rId181" Type="http://schemas.openxmlformats.org/officeDocument/2006/relationships/hyperlink" Target="https://en.numista.com/catalogue/pieces18214.html" TargetMode="External"/><Relationship Id="rId279" Type="http://schemas.openxmlformats.org/officeDocument/2006/relationships/hyperlink" Target="https://en.numista.com/catalogue/pieces4.html" TargetMode="External"/><Relationship Id="rId486" Type="http://schemas.openxmlformats.org/officeDocument/2006/relationships/hyperlink" Target="https://en.numista.com/catalogue/pieces3602.html" TargetMode="External"/><Relationship Id="rId693" Type="http://schemas.openxmlformats.org/officeDocument/2006/relationships/hyperlink" Target="https://en.numista.com/catalogue/pieces185.html" TargetMode="External"/><Relationship Id="rId139" Type="http://schemas.openxmlformats.org/officeDocument/2006/relationships/hyperlink" Target="https://en.numista.com/catalogue/pieces2497.html" TargetMode="External"/><Relationship Id="rId346" Type="http://schemas.openxmlformats.org/officeDocument/2006/relationships/hyperlink" Target="https://en.numista.com/catalogue/pieces854.html" TargetMode="External"/><Relationship Id="rId553" Type="http://schemas.openxmlformats.org/officeDocument/2006/relationships/hyperlink" Target="https://en.numista.com/catalogue/pieces22658.html" TargetMode="External"/><Relationship Id="rId760" Type="http://schemas.openxmlformats.org/officeDocument/2006/relationships/hyperlink" Target="https://en.numista.com/catalogue/pieces8083.html" TargetMode="External"/><Relationship Id="rId998" Type="http://schemas.openxmlformats.org/officeDocument/2006/relationships/hyperlink" Target="https://en.numista.com/catalogue/pieces2013.html" TargetMode="External"/><Relationship Id="rId1183" Type="http://schemas.openxmlformats.org/officeDocument/2006/relationships/hyperlink" Target="https://en.numista.com/catalogue/pieces166826.html" TargetMode="External"/><Relationship Id="rId206" Type="http://schemas.openxmlformats.org/officeDocument/2006/relationships/hyperlink" Target="https://en.numista.com/catalogue/pieces1059.html" TargetMode="External"/><Relationship Id="rId413" Type="http://schemas.openxmlformats.org/officeDocument/2006/relationships/hyperlink" Target="https://en.numista.com/catalogue/pieces16623.html" TargetMode="External"/><Relationship Id="rId858" Type="http://schemas.openxmlformats.org/officeDocument/2006/relationships/hyperlink" Target="https://en.numista.com/catalogue/pieces908.html" TargetMode="External"/><Relationship Id="rId1043" Type="http://schemas.openxmlformats.org/officeDocument/2006/relationships/hyperlink" Target="https://en.numista.com/catalogue/pieces1506.html" TargetMode="External"/><Relationship Id="rId620" Type="http://schemas.openxmlformats.org/officeDocument/2006/relationships/hyperlink" Target="https://en.numista.com/catalogue/pieces6227.html" TargetMode="External"/><Relationship Id="rId718" Type="http://schemas.openxmlformats.org/officeDocument/2006/relationships/hyperlink" Target="https://en.numista.com/catalogue/pieces4097.html" TargetMode="External"/><Relationship Id="rId925" Type="http://schemas.openxmlformats.org/officeDocument/2006/relationships/hyperlink" Target="https://en.numista.com/catalogue/pieces55.html" TargetMode="External"/><Relationship Id="rId1110" Type="http://schemas.openxmlformats.org/officeDocument/2006/relationships/hyperlink" Target="https://en.numista.com/catalogue/pieces2278.html" TargetMode="External"/><Relationship Id="rId1208" Type="http://schemas.openxmlformats.org/officeDocument/2006/relationships/hyperlink" Target="https://en.numista.com/catalogue/pieces1874.html" TargetMode="External"/><Relationship Id="rId54" Type="http://schemas.openxmlformats.org/officeDocument/2006/relationships/hyperlink" Target="https://en.numista.com/catalogue/pieces7003.html" TargetMode="External"/><Relationship Id="rId270" Type="http://schemas.openxmlformats.org/officeDocument/2006/relationships/hyperlink" Target="https://en.numista.com/catalogue/pieces685.html" TargetMode="External"/><Relationship Id="rId130" Type="http://schemas.openxmlformats.org/officeDocument/2006/relationships/hyperlink" Target="https://en.numista.com/catalogue/pieces3326.html" TargetMode="External"/><Relationship Id="rId368" Type="http://schemas.openxmlformats.org/officeDocument/2006/relationships/hyperlink" Target="https://en.numista.com/catalogue/pieces567.html" TargetMode="External"/><Relationship Id="rId575" Type="http://schemas.openxmlformats.org/officeDocument/2006/relationships/hyperlink" Target="https://en.numista.com/catalogue/pieces15259.html" TargetMode="External"/><Relationship Id="rId782" Type="http://schemas.openxmlformats.org/officeDocument/2006/relationships/hyperlink" Target="https://en.numista.com/catalogue/pieces857.html" TargetMode="External"/><Relationship Id="rId228" Type="http://schemas.openxmlformats.org/officeDocument/2006/relationships/hyperlink" Target="https://en.numista.com/catalogue/pieces698.html" TargetMode="External"/><Relationship Id="rId435" Type="http://schemas.openxmlformats.org/officeDocument/2006/relationships/hyperlink" Target="https://en.numista.com/catalogue/pieces8239.html" TargetMode="External"/><Relationship Id="rId642" Type="http://schemas.openxmlformats.org/officeDocument/2006/relationships/hyperlink" Target="https://en.numista.com/catalogue/pieces10502.html" TargetMode="External"/><Relationship Id="rId1065" Type="http://schemas.openxmlformats.org/officeDocument/2006/relationships/hyperlink" Target="https://en.numista.com/catalogue/pieces1468.html" TargetMode="External"/><Relationship Id="rId502" Type="http://schemas.openxmlformats.org/officeDocument/2006/relationships/hyperlink" Target="https://en.numista.com/catalogue/pieces2998.html" TargetMode="External"/><Relationship Id="rId947" Type="http://schemas.openxmlformats.org/officeDocument/2006/relationships/hyperlink" Target="https://en.numista.com/catalogue/pieces3313.html" TargetMode="External"/><Relationship Id="rId1132" Type="http://schemas.openxmlformats.org/officeDocument/2006/relationships/hyperlink" Target="https://en.numista.com/catalogue/pieces269.html" TargetMode="External"/><Relationship Id="rId76" Type="http://schemas.openxmlformats.org/officeDocument/2006/relationships/hyperlink" Target="https://en.numista.com/catalogue/pieces1244.html" TargetMode="External"/><Relationship Id="rId807" Type="http://schemas.openxmlformats.org/officeDocument/2006/relationships/hyperlink" Target="https://en.numista.com/catalogue/pieces21182.html" TargetMode="External"/><Relationship Id="rId292" Type="http://schemas.openxmlformats.org/officeDocument/2006/relationships/hyperlink" Target="https://en.numista.com/catalogue/pieces1926.html" TargetMode="External"/><Relationship Id="rId597" Type="http://schemas.openxmlformats.org/officeDocument/2006/relationships/hyperlink" Target="https://en.numista.com/catalogue/pieces8229.html" TargetMode="External"/><Relationship Id="rId152" Type="http://schemas.openxmlformats.org/officeDocument/2006/relationships/hyperlink" Target="https://en.numista.com/catalogue/pieces1423.html" TargetMode="External"/><Relationship Id="rId457" Type="http://schemas.openxmlformats.org/officeDocument/2006/relationships/hyperlink" Target="https://en.numista.com/catalogue/pieces1406.html" TargetMode="External"/><Relationship Id="rId1087" Type="http://schemas.openxmlformats.org/officeDocument/2006/relationships/hyperlink" Target="https://en.numista.com/catalogue/pieces710.html" TargetMode="External"/><Relationship Id="rId664" Type="http://schemas.openxmlformats.org/officeDocument/2006/relationships/hyperlink" Target="https://en.numista.com/catalogue/pieces782.html" TargetMode="External"/><Relationship Id="rId871" Type="http://schemas.openxmlformats.org/officeDocument/2006/relationships/hyperlink" Target="https://en.numista.com/catalogue/pieces53.html" TargetMode="External"/><Relationship Id="rId969" Type="http://schemas.openxmlformats.org/officeDocument/2006/relationships/hyperlink" Target="https://en.numista.com/catalogue/pieces4056.html" TargetMode="External"/><Relationship Id="rId317" Type="http://schemas.openxmlformats.org/officeDocument/2006/relationships/hyperlink" Target="https://en.numista.com/catalogue/pieces6078.html" TargetMode="External"/><Relationship Id="rId524" Type="http://schemas.openxmlformats.org/officeDocument/2006/relationships/hyperlink" Target="https://en.numista.com/catalogue/pieces663.html" TargetMode="External"/><Relationship Id="rId731" Type="http://schemas.openxmlformats.org/officeDocument/2006/relationships/hyperlink" Target="https://en.numista.com/catalogue/pieces5616.html" TargetMode="External"/><Relationship Id="rId1154" Type="http://schemas.openxmlformats.org/officeDocument/2006/relationships/hyperlink" Target="https://en.numista.com/catalogue/pieces1846.html" TargetMode="External"/><Relationship Id="rId98" Type="http://schemas.openxmlformats.org/officeDocument/2006/relationships/hyperlink" Target="https://en.numista.com/catalogue/pieces8869.html" TargetMode="External"/><Relationship Id="rId829" Type="http://schemas.openxmlformats.org/officeDocument/2006/relationships/hyperlink" Target="https://en.numista.com/catalogue/pieces7183.html" TargetMode="External"/><Relationship Id="rId1014" Type="http://schemas.openxmlformats.org/officeDocument/2006/relationships/hyperlink" Target="https://en.numista.com/catalogue/pieces155624.html" TargetMode="External"/><Relationship Id="rId25" Type="http://schemas.openxmlformats.org/officeDocument/2006/relationships/hyperlink" Target="https://en.numista.com/catalogue/pieces9344.html" TargetMode="External"/><Relationship Id="rId174" Type="http://schemas.openxmlformats.org/officeDocument/2006/relationships/hyperlink" Target="https://en.numista.com/catalogue/pieces4820.html" TargetMode="External"/><Relationship Id="rId381" Type="http://schemas.openxmlformats.org/officeDocument/2006/relationships/hyperlink" Target="https://en.numista.com/catalogue/pieces28729.html" TargetMode="External"/><Relationship Id="rId241" Type="http://schemas.openxmlformats.org/officeDocument/2006/relationships/hyperlink" Target="https://en.numista.com/catalogue/pieces707.html" TargetMode="External"/><Relationship Id="rId479" Type="http://schemas.openxmlformats.org/officeDocument/2006/relationships/hyperlink" Target="https://en.numista.com/catalogue/pieces2276.html" TargetMode="External"/><Relationship Id="rId686" Type="http://schemas.openxmlformats.org/officeDocument/2006/relationships/hyperlink" Target="https://en.numista.com/catalogue/pieces173.html" TargetMode="External"/><Relationship Id="rId893" Type="http://schemas.openxmlformats.org/officeDocument/2006/relationships/hyperlink" Target="https://en.numista.com/catalogue/pieces48947.html" TargetMode="External"/><Relationship Id="rId339" Type="http://schemas.openxmlformats.org/officeDocument/2006/relationships/hyperlink" Target="https://en.numista.com/catalogue/pieces2342.html" TargetMode="External"/><Relationship Id="rId546" Type="http://schemas.openxmlformats.org/officeDocument/2006/relationships/hyperlink" Target="https://en.numista.com/catalogue/pieces1434.html" TargetMode="External"/><Relationship Id="rId753" Type="http://schemas.openxmlformats.org/officeDocument/2006/relationships/hyperlink" Target="https://en.numista.com/catalogue/pieces5824.html" TargetMode="External"/><Relationship Id="rId1176" Type="http://schemas.openxmlformats.org/officeDocument/2006/relationships/hyperlink" Target="https://en.numista.com/catalogue/pieces852.html" TargetMode="External"/><Relationship Id="rId101" Type="http://schemas.openxmlformats.org/officeDocument/2006/relationships/hyperlink" Target="https://en.numista.com/catalogue/pieces437.html" TargetMode="External"/><Relationship Id="rId406" Type="http://schemas.openxmlformats.org/officeDocument/2006/relationships/hyperlink" Target="https://en.numista.com/catalogue/pieces18295.html" TargetMode="External"/><Relationship Id="rId960" Type="http://schemas.openxmlformats.org/officeDocument/2006/relationships/hyperlink" Target="https://en.numista.com/catalogue/pieces1058.html" TargetMode="External"/><Relationship Id="rId1036" Type="http://schemas.openxmlformats.org/officeDocument/2006/relationships/hyperlink" Target="https://en.numista.com/catalogue/pieces1276.html" TargetMode="External"/><Relationship Id="rId613" Type="http://schemas.openxmlformats.org/officeDocument/2006/relationships/hyperlink" Target="https://en.numista.com/catalogue/pieces2877.html" TargetMode="External"/><Relationship Id="rId820" Type="http://schemas.openxmlformats.org/officeDocument/2006/relationships/hyperlink" Target="https://en.numista.com/catalogue/pieces575.html" TargetMode="External"/><Relationship Id="rId918" Type="http://schemas.openxmlformats.org/officeDocument/2006/relationships/hyperlink" Target="https://en.numista.com/catalogue/pieces6584.html" TargetMode="External"/><Relationship Id="rId1103" Type="http://schemas.openxmlformats.org/officeDocument/2006/relationships/hyperlink" Target="https://en.numista.com/catalogue/pieces3083.html" TargetMode="External"/><Relationship Id="rId47" Type="http://schemas.openxmlformats.org/officeDocument/2006/relationships/hyperlink" Target="https://en.numista.com/catalogue/pieces7393.html" TargetMode="External"/><Relationship Id="rId196" Type="http://schemas.openxmlformats.org/officeDocument/2006/relationships/hyperlink" Target="https://en.numista.com/catalogue/pieces83885.html" TargetMode="External"/><Relationship Id="rId263" Type="http://schemas.openxmlformats.org/officeDocument/2006/relationships/hyperlink" Target="https://en.numista.com/catalogue/pieces299.html" TargetMode="External"/><Relationship Id="rId470" Type="http://schemas.openxmlformats.org/officeDocument/2006/relationships/hyperlink" Target="https://en.numista.com/catalogue/pieces729.html" TargetMode="External"/><Relationship Id="rId123" Type="http://schemas.openxmlformats.org/officeDocument/2006/relationships/hyperlink" Target="https://en.numista.com/catalogue/pieces389.html" TargetMode="External"/><Relationship Id="rId330" Type="http://schemas.openxmlformats.org/officeDocument/2006/relationships/hyperlink" Target="https://en.numista.com/catalogue/pieces851.html" TargetMode="External"/><Relationship Id="rId568" Type="http://schemas.openxmlformats.org/officeDocument/2006/relationships/hyperlink" Target="https://en.numista.com/catalogue/pieces7864.html" TargetMode="External"/><Relationship Id="rId775" Type="http://schemas.openxmlformats.org/officeDocument/2006/relationships/hyperlink" Target="https://en.numista.com/catalogue/pieces670.html" TargetMode="External"/><Relationship Id="rId982" Type="http://schemas.openxmlformats.org/officeDocument/2006/relationships/hyperlink" Target="https://en.numista.com/catalogue/pieces5004.html" TargetMode="External"/><Relationship Id="rId1198" Type="http://schemas.openxmlformats.org/officeDocument/2006/relationships/hyperlink" Target="https://en.numista.com/catalogue/pieces2378.html" TargetMode="External"/><Relationship Id="rId428" Type="http://schemas.openxmlformats.org/officeDocument/2006/relationships/hyperlink" Target="https://en.numista.com/catalogue/pieces1616.html" TargetMode="External"/><Relationship Id="rId635" Type="http://schemas.openxmlformats.org/officeDocument/2006/relationships/hyperlink" Target="https://en.numista.com/catalogue/pieces4629.html" TargetMode="External"/><Relationship Id="rId842" Type="http://schemas.openxmlformats.org/officeDocument/2006/relationships/hyperlink" Target="https://en.numista.com/catalogue/pieces862.html" TargetMode="External"/><Relationship Id="rId1058" Type="http://schemas.openxmlformats.org/officeDocument/2006/relationships/hyperlink" Target="https://en.numista.com/catalogue/pieces14681.html" TargetMode="External"/><Relationship Id="rId702" Type="http://schemas.openxmlformats.org/officeDocument/2006/relationships/hyperlink" Target="https://en.numista.com/catalogue/pieces5197.html" TargetMode="External"/><Relationship Id="rId1125" Type="http://schemas.openxmlformats.org/officeDocument/2006/relationships/hyperlink" Target="https://en.numista.com/catalogue/pieces671.html" TargetMode="External"/><Relationship Id="rId69" Type="http://schemas.openxmlformats.org/officeDocument/2006/relationships/hyperlink" Target="https://en.numista.com/catalogue/pieces749.html" TargetMode="External"/><Relationship Id="rId285" Type="http://schemas.openxmlformats.org/officeDocument/2006/relationships/hyperlink" Target="https://en.numista.com/catalogue/pieces683.html" TargetMode="External"/><Relationship Id="rId492" Type="http://schemas.openxmlformats.org/officeDocument/2006/relationships/hyperlink" Target="https://en.numista.com/catalogue/pieces4098.html" TargetMode="External"/><Relationship Id="rId797" Type="http://schemas.openxmlformats.org/officeDocument/2006/relationships/hyperlink" Target="https://en.numista.com/catalogue/pieces4412.html" TargetMode="External"/><Relationship Id="rId145" Type="http://schemas.openxmlformats.org/officeDocument/2006/relationships/hyperlink" Target="https://en.numista.com/catalogue/pieces2148.html" TargetMode="External"/><Relationship Id="rId352" Type="http://schemas.openxmlformats.org/officeDocument/2006/relationships/hyperlink" Target="https://en.numista.com/catalogue/pieces847.html" TargetMode="External"/><Relationship Id="rId212" Type="http://schemas.openxmlformats.org/officeDocument/2006/relationships/hyperlink" Target="https://en.numista.com/catalogue/pieces485.html" TargetMode="External"/><Relationship Id="rId657" Type="http://schemas.openxmlformats.org/officeDocument/2006/relationships/hyperlink" Target="https://en.numista.com/catalogue/pieces758.html" TargetMode="External"/><Relationship Id="rId864" Type="http://schemas.openxmlformats.org/officeDocument/2006/relationships/hyperlink" Target="https://en.numista.com/catalogue/pieces908.html" TargetMode="External"/><Relationship Id="rId517" Type="http://schemas.openxmlformats.org/officeDocument/2006/relationships/hyperlink" Target="https://en.numista.com/catalogue/pieces1710.html" TargetMode="External"/><Relationship Id="rId724" Type="http://schemas.openxmlformats.org/officeDocument/2006/relationships/hyperlink" Target="https://en.numista.com/catalogue/pieces7182.html" TargetMode="External"/><Relationship Id="rId931" Type="http://schemas.openxmlformats.org/officeDocument/2006/relationships/hyperlink" Target="https://en.numista.com/catalogue/pieces6442.html" TargetMode="External"/><Relationship Id="rId1147" Type="http://schemas.openxmlformats.org/officeDocument/2006/relationships/hyperlink" Target="https://en.numista.com/catalogue/pieces4321.html" TargetMode="External"/><Relationship Id="rId60" Type="http://schemas.openxmlformats.org/officeDocument/2006/relationships/hyperlink" Target="https://en.numista.com/catalogue/pieces269.html" TargetMode="External"/><Relationship Id="rId1007" Type="http://schemas.openxmlformats.org/officeDocument/2006/relationships/hyperlink" Target="https://en.numista.com/catalogue/pieces3151.html" TargetMode="External"/><Relationship Id="rId1214" Type="http://schemas.openxmlformats.org/officeDocument/2006/relationships/hyperlink" Target="https://en.numista.com/catalogue/pieces189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gccoin.com/price-guide/world/italy-50-centesimi-km-61.2-1919-1935-cuid-1124252-duid-1471451" TargetMode="External"/><Relationship Id="rId2" Type="http://schemas.openxmlformats.org/officeDocument/2006/relationships/hyperlink" Target="https://www.ngccoin.com/coin-explorer/indian-cents-1859-1909-pscid-17/1876-1c-ms-bn-coinid-12124" TargetMode="External"/><Relationship Id="rId1" Type="http://schemas.openxmlformats.org/officeDocument/2006/relationships/hyperlink" Target="https://www.ngccoin.com/price-guide/world/italy-10-centesimi-km-74-1936-1939-cuid-1124148-duid-1478454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1" Type="http://schemas.openxmlformats.org/officeDocument/2006/relationships/hyperlink" Target="https://en.numista.com/catalogue/pieces1269.html" TargetMode="External"/><Relationship Id="rId170" Type="http://schemas.openxmlformats.org/officeDocument/2006/relationships/hyperlink" Target="https://en.numista.com/catalogue/pieces4883.html" TargetMode="External"/><Relationship Id="rId268" Type="http://schemas.openxmlformats.org/officeDocument/2006/relationships/hyperlink" Target="https://en.numista.com/catalogue/pieces485.html" TargetMode="External"/><Relationship Id="rId475" Type="http://schemas.openxmlformats.org/officeDocument/2006/relationships/hyperlink" Target="https://en.numista.com/catalogue/pieces5039.html" TargetMode="External"/><Relationship Id="rId682" Type="http://schemas.openxmlformats.org/officeDocument/2006/relationships/hyperlink" Target="https://en.numista.com/catalogue/pieces9415.html" TargetMode="External"/><Relationship Id="rId128" Type="http://schemas.openxmlformats.org/officeDocument/2006/relationships/hyperlink" Target="https://en.numista.com/catalogue/pieces4739.html" TargetMode="External"/><Relationship Id="rId335" Type="http://schemas.openxmlformats.org/officeDocument/2006/relationships/hyperlink" Target="https://en.numista.com/catalogue/pieces688.html" TargetMode="External"/><Relationship Id="rId542" Type="http://schemas.openxmlformats.org/officeDocument/2006/relationships/hyperlink" Target="https://en.numista.com/catalogue/pieces8599.html" TargetMode="External"/><Relationship Id="rId987" Type="http://schemas.openxmlformats.org/officeDocument/2006/relationships/hyperlink" Target="https://en.numista.com/catalogue/pieces885.html" TargetMode="External"/><Relationship Id="rId1172" Type="http://schemas.openxmlformats.org/officeDocument/2006/relationships/hyperlink" Target="https://en.numista.com/catalogue/pieces852.html" TargetMode="External"/><Relationship Id="rId402" Type="http://schemas.openxmlformats.org/officeDocument/2006/relationships/hyperlink" Target="https://en.numista.com/catalogue/pieces849.html" TargetMode="External"/><Relationship Id="rId847" Type="http://schemas.openxmlformats.org/officeDocument/2006/relationships/hyperlink" Target="https://en.numista.com/catalogue/pieces7640.html" TargetMode="External"/><Relationship Id="rId1032" Type="http://schemas.openxmlformats.org/officeDocument/2006/relationships/hyperlink" Target="https://en.numista.com/catalogue/pieces53.html" TargetMode="External"/><Relationship Id="rId707" Type="http://schemas.openxmlformats.org/officeDocument/2006/relationships/hyperlink" Target="https://en.numista.com/catalogue/pieces60274.html" TargetMode="External"/><Relationship Id="rId914" Type="http://schemas.openxmlformats.org/officeDocument/2006/relationships/hyperlink" Target="https://en.numista.com/catalogue/pieces8083.html" TargetMode="External"/><Relationship Id="rId43" Type="http://schemas.openxmlformats.org/officeDocument/2006/relationships/hyperlink" Target="https://en.numista.com/catalogue/pieces21633.html" TargetMode="External"/><Relationship Id="rId192" Type="http://schemas.openxmlformats.org/officeDocument/2006/relationships/hyperlink" Target="https://en.numista.com/catalogue/pieces2021.html" TargetMode="External"/><Relationship Id="rId497" Type="http://schemas.openxmlformats.org/officeDocument/2006/relationships/hyperlink" Target="https://en.numista.com/catalogue/pieces11133.html" TargetMode="External"/><Relationship Id="rId357" Type="http://schemas.openxmlformats.org/officeDocument/2006/relationships/hyperlink" Target="https://en.numista.com/catalogue/pieces3420.html" TargetMode="External"/><Relationship Id="rId1194" Type="http://schemas.openxmlformats.org/officeDocument/2006/relationships/hyperlink" Target="https://en.numista.com/catalogue/pieces2378.html" TargetMode="External"/><Relationship Id="rId217" Type="http://schemas.openxmlformats.org/officeDocument/2006/relationships/hyperlink" Target="https://en.numista.com/catalogue/pieces4018.html" TargetMode="External"/><Relationship Id="rId564" Type="http://schemas.openxmlformats.org/officeDocument/2006/relationships/hyperlink" Target="https://en.numista.com/catalogue/pieces1457.html" TargetMode="External"/><Relationship Id="rId771" Type="http://schemas.openxmlformats.org/officeDocument/2006/relationships/hyperlink" Target="https://en.numista.com/catalogue/pieces11983.html" TargetMode="External"/><Relationship Id="rId869" Type="http://schemas.openxmlformats.org/officeDocument/2006/relationships/hyperlink" Target="https://en.numista.com/catalogue/pieces6640.html" TargetMode="External"/><Relationship Id="rId424" Type="http://schemas.openxmlformats.org/officeDocument/2006/relationships/hyperlink" Target="https://en.numista.com/catalogue/pieces2989.html" TargetMode="External"/><Relationship Id="rId631" Type="http://schemas.openxmlformats.org/officeDocument/2006/relationships/hyperlink" Target="https://en.numista.com/catalogue/pieces1705.html" TargetMode="External"/><Relationship Id="rId729" Type="http://schemas.openxmlformats.org/officeDocument/2006/relationships/hyperlink" Target="https://en.numista.com/catalogue/pieces1730.html" TargetMode="External"/><Relationship Id="rId1054" Type="http://schemas.openxmlformats.org/officeDocument/2006/relationships/hyperlink" Target="https://en.numista.com/catalogue/pieces2415.html" TargetMode="External"/><Relationship Id="rId936" Type="http://schemas.openxmlformats.org/officeDocument/2006/relationships/hyperlink" Target="https://en.numista.com/catalogue/pieces857.html" TargetMode="External"/><Relationship Id="rId1121" Type="http://schemas.openxmlformats.org/officeDocument/2006/relationships/hyperlink" Target="https://en.numista.com/catalogue/pieces671.html" TargetMode="External"/><Relationship Id="rId65" Type="http://schemas.openxmlformats.org/officeDocument/2006/relationships/hyperlink" Target="https://en.numista.com/catalogue/pieces7762.html" TargetMode="External"/><Relationship Id="rId281" Type="http://schemas.openxmlformats.org/officeDocument/2006/relationships/hyperlink" Target="https://en.numista.com/catalogue/pieces320.html" TargetMode="External"/><Relationship Id="rId141" Type="http://schemas.openxmlformats.org/officeDocument/2006/relationships/hyperlink" Target="https://en.numista.com/catalogue/pieces432.html" TargetMode="External"/><Relationship Id="rId379" Type="http://schemas.openxmlformats.org/officeDocument/2006/relationships/hyperlink" Target="https://en.numista.com/catalogue/pieces6078.html" TargetMode="External"/><Relationship Id="rId586" Type="http://schemas.openxmlformats.org/officeDocument/2006/relationships/hyperlink" Target="https://en.numista.com/catalogue/pieces4047.html" TargetMode="External"/><Relationship Id="rId793" Type="http://schemas.openxmlformats.org/officeDocument/2006/relationships/hyperlink" Target="https://en.numista.com/catalogue/pieces672.html" TargetMode="External"/><Relationship Id="rId7" Type="http://schemas.openxmlformats.org/officeDocument/2006/relationships/hyperlink" Target="https://en.numista.com/catalogue/pieces3177.html" TargetMode="External"/><Relationship Id="rId239" Type="http://schemas.openxmlformats.org/officeDocument/2006/relationships/hyperlink" Target="https://en.numista.com/catalogue/pieces4823.html" TargetMode="External"/><Relationship Id="rId446" Type="http://schemas.openxmlformats.org/officeDocument/2006/relationships/hyperlink" Target="https://en.numista.com/catalogue/pieces5657.html" TargetMode="External"/><Relationship Id="rId653" Type="http://schemas.openxmlformats.org/officeDocument/2006/relationships/hyperlink" Target="https://en.numista.com/catalogue/pieces3924.html" TargetMode="External"/><Relationship Id="rId1076" Type="http://schemas.openxmlformats.org/officeDocument/2006/relationships/hyperlink" Target="https://en.numista.com/catalogue/pieces499.html" TargetMode="External"/><Relationship Id="rId306" Type="http://schemas.openxmlformats.org/officeDocument/2006/relationships/hyperlink" Target="https://en.numista.com/catalogue/pieces708.html" TargetMode="External"/><Relationship Id="rId860" Type="http://schemas.openxmlformats.org/officeDocument/2006/relationships/hyperlink" Target="https://en.numista.com/catalogue/pieces13249.html" TargetMode="External"/><Relationship Id="rId958" Type="http://schemas.openxmlformats.org/officeDocument/2006/relationships/hyperlink" Target="https://en.numista.com/catalogue/pieces21182.html" TargetMode="External"/><Relationship Id="rId1143" Type="http://schemas.openxmlformats.org/officeDocument/2006/relationships/hyperlink" Target="https://en.numista.com/catalogue/pieces4321.html" TargetMode="External"/><Relationship Id="rId87" Type="http://schemas.openxmlformats.org/officeDocument/2006/relationships/hyperlink" Target="https://en.numista.com/catalogue/pieces513.html" TargetMode="External"/><Relationship Id="rId513" Type="http://schemas.openxmlformats.org/officeDocument/2006/relationships/hyperlink" Target="https://en.numista.com/catalogue/pieces20320.html" TargetMode="External"/><Relationship Id="rId720" Type="http://schemas.openxmlformats.org/officeDocument/2006/relationships/hyperlink" Target="https://en.numista.com/catalogue/pieces8272.html" TargetMode="External"/><Relationship Id="rId818" Type="http://schemas.openxmlformats.org/officeDocument/2006/relationships/hyperlink" Target="https://en.numista.com/catalogue/pieces5688.html" TargetMode="External"/><Relationship Id="rId1003" Type="http://schemas.openxmlformats.org/officeDocument/2006/relationships/hyperlink" Target="https://en.numista.com/catalogue/pieces1381.html" TargetMode="External"/><Relationship Id="rId1210" Type="http://schemas.openxmlformats.org/officeDocument/2006/relationships/hyperlink" Target="https://en.numista.com/catalogue/pieces189.html" TargetMode="External"/><Relationship Id="rId14" Type="http://schemas.openxmlformats.org/officeDocument/2006/relationships/hyperlink" Target="https://en.numista.com/catalogue/pieces1269.html" TargetMode="External"/><Relationship Id="rId163" Type="http://schemas.openxmlformats.org/officeDocument/2006/relationships/hyperlink" Target="https://en.numista.com/catalogue/pieces3326.html" TargetMode="External"/><Relationship Id="rId370" Type="http://schemas.openxmlformats.org/officeDocument/2006/relationships/hyperlink" Target="https://en.numista.com/catalogue/pieces853.html" TargetMode="External"/><Relationship Id="rId230" Type="http://schemas.openxmlformats.org/officeDocument/2006/relationships/hyperlink" Target="https://en.numista.com/catalogue/pieces4821.html" TargetMode="External"/><Relationship Id="rId468" Type="http://schemas.openxmlformats.org/officeDocument/2006/relationships/hyperlink" Target="https://en.numista.com/catalogue/pieces1895.html" TargetMode="External"/><Relationship Id="rId675" Type="http://schemas.openxmlformats.org/officeDocument/2006/relationships/hyperlink" Target="https://en.numista.com/catalogue/pieces12782.html" TargetMode="External"/><Relationship Id="rId882" Type="http://schemas.openxmlformats.org/officeDocument/2006/relationships/hyperlink" Target="https://en.numista.com/catalogue/pieces13118.html" TargetMode="External"/><Relationship Id="rId1098" Type="http://schemas.openxmlformats.org/officeDocument/2006/relationships/hyperlink" Target="https://en.numista.com/catalogue/pieces5554.html" TargetMode="External"/><Relationship Id="rId328" Type="http://schemas.openxmlformats.org/officeDocument/2006/relationships/hyperlink" Target="https://en.numista.com/catalogue/pieces299.html" TargetMode="External"/><Relationship Id="rId535" Type="http://schemas.openxmlformats.org/officeDocument/2006/relationships/hyperlink" Target="https://en.numista.com/catalogue/pieces20327.html" TargetMode="External"/><Relationship Id="rId742" Type="http://schemas.openxmlformats.org/officeDocument/2006/relationships/hyperlink" Target="https://en.numista.com/catalogue/pieces2665.html" TargetMode="External"/><Relationship Id="rId1165" Type="http://schemas.openxmlformats.org/officeDocument/2006/relationships/hyperlink" Target="https://en.numista.com/catalogue/pieces5335.html" TargetMode="External"/><Relationship Id="rId602" Type="http://schemas.openxmlformats.org/officeDocument/2006/relationships/hyperlink" Target="https://en.numista.com/catalogue/pieces3479.html" TargetMode="External"/><Relationship Id="rId1025" Type="http://schemas.openxmlformats.org/officeDocument/2006/relationships/hyperlink" Target="https://en.numista.com/catalogue/pieces1109.html" TargetMode="External"/><Relationship Id="rId907" Type="http://schemas.openxmlformats.org/officeDocument/2006/relationships/hyperlink" Target="https://en.numista.com/catalogue/pieces5824.html" TargetMode="External"/><Relationship Id="rId36" Type="http://schemas.openxmlformats.org/officeDocument/2006/relationships/hyperlink" Target="https://en.numista.com/catalogue/pieces1560.html" TargetMode="External"/><Relationship Id="rId185" Type="http://schemas.openxmlformats.org/officeDocument/2006/relationships/hyperlink" Target="https://en.numista.com/catalogue/pieces3968.html" TargetMode="External"/><Relationship Id="rId392" Type="http://schemas.openxmlformats.org/officeDocument/2006/relationships/hyperlink" Target="https://en.numista.com/catalogue/pieces2586.html" TargetMode="External"/><Relationship Id="rId697" Type="http://schemas.openxmlformats.org/officeDocument/2006/relationships/hyperlink" Target="https://en.numista.com/catalogue/pieces2443.html" TargetMode="External"/><Relationship Id="rId252" Type="http://schemas.openxmlformats.org/officeDocument/2006/relationships/hyperlink" Target="https://en.numista.com/catalogue/pieces83885.html" TargetMode="External"/><Relationship Id="rId1187" Type="http://schemas.openxmlformats.org/officeDocument/2006/relationships/hyperlink" Target="https://en.numista.com/catalogue/pieces9666.html" TargetMode="External"/><Relationship Id="rId112" Type="http://schemas.openxmlformats.org/officeDocument/2006/relationships/hyperlink" Target="https://en.numista.com/catalogue/pieces14494.html" TargetMode="External"/><Relationship Id="rId557" Type="http://schemas.openxmlformats.org/officeDocument/2006/relationships/hyperlink" Target="https://en.numista.com/catalogue/pieces10968.html" TargetMode="External"/><Relationship Id="rId764" Type="http://schemas.openxmlformats.org/officeDocument/2006/relationships/hyperlink" Target="https://en.numista.com/catalogue/pieces9966.html" TargetMode="External"/><Relationship Id="rId971" Type="http://schemas.openxmlformats.org/officeDocument/2006/relationships/hyperlink" Target="https://en.numista.com/catalogue/pieces13167.html" TargetMode="External"/><Relationship Id="rId417" Type="http://schemas.openxmlformats.org/officeDocument/2006/relationships/hyperlink" Target="https://en.numista.com/catalogue/pieces847.html" TargetMode="External"/><Relationship Id="rId624" Type="http://schemas.openxmlformats.org/officeDocument/2006/relationships/hyperlink" Target="https://en.numista.com/catalogue/pieces3136.html" TargetMode="External"/><Relationship Id="rId831" Type="http://schemas.openxmlformats.org/officeDocument/2006/relationships/hyperlink" Target="https://en.numista.com/catalogue/pieces173.html" TargetMode="External"/><Relationship Id="rId1047" Type="http://schemas.openxmlformats.org/officeDocument/2006/relationships/hyperlink" Target="https://en.numista.com/catalogue/pieces3287.html" TargetMode="External"/><Relationship Id="rId929" Type="http://schemas.openxmlformats.org/officeDocument/2006/relationships/hyperlink" Target="https://en.numista.com/catalogue/pieces670.html" TargetMode="External"/><Relationship Id="rId1114" Type="http://schemas.openxmlformats.org/officeDocument/2006/relationships/hyperlink" Target="https://en.numista.com/catalogue/pieces2487.html" TargetMode="External"/><Relationship Id="rId58" Type="http://schemas.openxmlformats.org/officeDocument/2006/relationships/hyperlink" Target="https://en.numista.com/catalogue/pieces4847.html" TargetMode="External"/><Relationship Id="rId274" Type="http://schemas.openxmlformats.org/officeDocument/2006/relationships/hyperlink" Target="https://en.numista.com/catalogue/pieces678.html" TargetMode="External"/><Relationship Id="rId481" Type="http://schemas.openxmlformats.org/officeDocument/2006/relationships/hyperlink" Target="https://en.numista.com/catalogue/pieces1608.html" TargetMode="External"/><Relationship Id="rId134" Type="http://schemas.openxmlformats.org/officeDocument/2006/relationships/hyperlink" Target="https://en.numista.com/catalogue/pieces437.html" TargetMode="External"/><Relationship Id="rId579" Type="http://schemas.openxmlformats.org/officeDocument/2006/relationships/hyperlink" Target="https://en.numista.com/catalogue/pieces2276.html" TargetMode="External"/><Relationship Id="rId786" Type="http://schemas.openxmlformats.org/officeDocument/2006/relationships/hyperlink" Target="https://en.numista.com/catalogue/pieces4656.html" TargetMode="External"/><Relationship Id="rId993" Type="http://schemas.openxmlformats.org/officeDocument/2006/relationships/hyperlink" Target="https://en.numista.com/catalogue/pieces856.html" TargetMode="External"/><Relationship Id="rId341" Type="http://schemas.openxmlformats.org/officeDocument/2006/relationships/hyperlink" Target="https://en.numista.com/catalogue/pieces4.html" TargetMode="External"/><Relationship Id="rId439" Type="http://schemas.openxmlformats.org/officeDocument/2006/relationships/hyperlink" Target="https://en.numista.com/catalogue/pieces567.html" TargetMode="External"/><Relationship Id="rId646" Type="http://schemas.openxmlformats.org/officeDocument/2006/relationships/hyperlink" Target="https://en.numista.com/catalogue/pieces656.html" TargetMode="External"/><Relationship Id="rId1069" Type="http://schemas.openxmlformats.org/officeDocument/2006/relationships/hyperlink" Target="https://en.numista.com/catalogue/pieces4628.html" TargetMode="External"/><Relationship Id="rId201" Type="http://schemas.openxmlformats.org/officeDocument/2006/relationships/hyperlink" Target="https://en.numista.com/catalogue/pieces2018.html" TargetMode="External"/><Relationship Id="rId506" Type="http://schemas.openxmlformats.org/officeDocument/2006/relationships/hyperlink" Target="https://en.numista.com/catalogue/pieces1110.html" TargetMode="External"/><Relationship Id="rId853" Type="http://schemas.openxmlformats.org/officeDocument/2006/relationships/hyperlink" Target="https://en.numista.com/catalogue/pieces5197.html" TargetMode="External"/><Relationship Id="rId1136" Type="http://schemas.openxmlformats.org/officeDocument/2006/relationships/hyperlink" Target="https://en.numista.com/catalogue/pieces706.html" TargetMode="External"/><Relationship Id="rId713" Type="http://schemas.openxmlformats.org/officeDocument/2006/relationships/hyperlink" Target="https://en.numista.com/catalogue/pieces769.html" TargetMode="External"/><Relationship Id="rId920" Type="http://schemas.openxmlformats.org/officeDocument/2006/relationships/hyperlink" Target="https://en.numista.com/catalogue/pieces3377.html" TargetMode="External"/><Relationship Id="rId1203" Type="http://schemas.openxmlformats.org/officeDocument/2006/relationships/hyperlink" Target="https://en.numista.com/catalogue/pieces5972.html" TargetMode="External"/><Relationship Id="rId296" Type="http://schemas.openxmlformats.org/officeDocument/2006/relationships/hyperlink" Target="https://en.numista.com/catalogue/pieces300.html" TargetMode="External"/><Relationship Id="rId156" Type="http://schemas.openxmlformats.org/officeDocument/2006/relationships/hyperlink" Target="https://en.numista.com/catalogue/pieces388.html" TargetMode="External"/><Relationship Id="rId363" Type="http://schemas.openxmlformats.org/officeDocument/2006/relationships/hyperlink" Target="https://en.numista.com/catalogue/pieces2032.html" TargetMode="External"/><Relationship Id="rId570" Type="http://schemas.openxmlformats.org/officeDocument/2006/relationships/hyperlink" Target="https://en.numista.com/catalogue/pieces726.html" TargetMode="External"/><Relationship Id="rId223" Type="http://schemas.openxmlformats.org/officeDocument/2006/relationships/hyperlink" Target="https://en.numista.com/catalogue/pieces8706.html" TargetMode="External"/><Relationship Id="rId430" Type="http://schemas.openxmlformats.org/officeDocument/2006/relationships/hyperlink" Target="https://en.numista.com/catalogue/pieces951.html" TargetMode="External"/><Relationship Id="rId668" Type="http://schemas.openxmlformats.org/officeDocument/2006/relationships/hyperlink" Target="https://en.numista.com/catalogue/pieces1428.html" TargetMode="External"/><Relationship Id="rId875" Type="http://schemas.openxmlformats.org/officeDocument/2006/relationships/hyperlink" Target="https://en.numista.com/catalogue/pieces5545.html" TargetMode="External"/><Relationship Id="rId1060" Type="http://schemas.openxmlformats.org/officeDocument/2006/relationships/hyperlink" Target="https://en.numista.com/catalogue/pieces35716.html" TargetMode="External"/><Relationship Id="rId18" Type="http://schemas.openxmlformats.org/officeDocument/2006/relationships/hyperlink" Target="https://en.numista.com/catalogue/pieces1269.html" TargetMode="External"/><Relationship Id="rId528" Type="http://schemas.openxmlformats.org/officeDocument/2006/relationships/hyperlink" Target="https://en.numista.com/catalogue/pieces4854.html" TargetMode="External"/><Relationship Id="rId735" Type="http://schemas.openxmlformats.org/officeDocument/2006/relationships/hyperlink" Target="https://en.numista.com/catalogue/pieces4061.html" TargetMode="External"/><Relationship Id="rId942" Type="http://schemas.openxmlformats.org/officeDocument/2006/relationships/hyperlink" Target="https://en.numista.com/catalogue/pieces5985.html" TargetMode="External"/><Relationship Id="rId1158" Type="http://schemas.openxmlformats.org/officeDocument/2006/relationships/hyperlink" Target="https://en.numista.com/catalogue/pieces785.html" TargetMode="External"/><Relationship Id="rId167" Type="http://schemas.openxmlformats.org/officeDocument/2006/relationships/hyperlink" Target="https://en.numista.com/catalogue/pieces4913.html" TargetMode="External"/><Relationship Id="rId374" Type="http://schemas.openxmlformats.org/officeDocument/2006/relationships/hyperlink" Target="https://en.numista.com/catalogue/pieces1922.html" TargetMode="External"/><Relationship Id="rId581" Type="http://schemas.openxmlformats.org/officeDocument/2006/relationships/hyperlink" Target="https://en.numista.com/catalogue/pieces1959.html" TargetMode="External"/><Relationship Id="rId1018" Type="http://schemas.openxmlformats.org/officeDocument/2006/relationships/hyperlink" Target="https://en.numista.com/catalogue/pieces908.html" TargetMode="External"/><Relationship Id="rId71" Type="http://schemas.openxmlformats.org/officeDocument/2006/relationships/hyperlink" Target="https://en.numista.com/catalogue/pieces22427.html" TargetMode="External"/><Relationship Id="rId234" Type="http://schemas.openxmlformats.org/officeDocument/2006/relationships/hyperlink" Target="https://en.numista.com/catalogue/pieces15843.html" TargetMode="External"/><Relationship Id="rId679" Type="http://schemas.openxmlformats.org/officeDocument/2006/relationships/hyperlink" Target="https://en.numista.com/catalogue/pieces19337.html" TargetMode="External"/><Relationship Id="rId802" Type="http://schemas.openxmlformats.org/officeDocument/2006/relationships/hyperlink" Target="https://en.numista.com/catalogue/pieces5807.html" TargetMode="External"/><Relationship Id="rId886" Type="http://schemas.openxmlformats.org/officeDocument/2006/relationships/hyperlink" Target="https://en.numista.com/catalogue/pieces5616.html" TargetMode="External"/><Relationship Id="rId2" Type="http://schemas.openxmlformats.org/officeDocument/2006/relationships/hyperlink" Target="https://en.numista.com/catalogue/pieces3249.html" TargetMode="External"/><Relationship Id="rId29" Type="http://schemas.openxmlformats.org/officeDocument/2006/relationships/hyperlink" Target="https://en.numista.com/catalogue/pieces4203.html" TargetMode="External"/><Relationship Id="rId441" Type="http://schemas.openxmlformats.org/officeDocument/2006/relationships/hyperlink" Target="https://en.numista.com/catalogue/pieces3562.html" TargetMode="External"/><Relationship Id="rId539" Type="http://schemas.openxmlformats.org/officeDocument/2006/relationships/hyperlink" Target="https://en.numista.com/catalogue/pieces6581.html" TargetMode="External"/><Relationship Id="rId746" Type="http://schemas.openxmlformats.org/officeDocument/2006/relationships/hyperlink" Target="https://en.numista.com/catalogue/pieces18419.html" TargetMode="External"/><Relationship Id="rId1071" Type="http://schemas.openxmlformats.org/officeDocument/2006/relationships/hyperlink" Target="https://en.numista.com/catalogue/pieces22299.html" TargetMode="External"/><Relationship Id="rId1169" Type="http://schemas.openxmlformats.org/officeDocument/2006/relationships/hyperlink" Target="https://en.numista.com/catalogue/pieces24469.html" TargetMode="External"/><Relationship Id="rId178" Type="http://schemas.openxmlformats.org/officeDocument/2006/relationships/hyperlink" Target="https://en.numista.com/catalogue/pieces156147.html" TargetMode="External"/><Relationship Id="rId301" Type="http://schemas.openxmlformats.org/officeDocument/2006/relationships/hyperlink" Target="https://en.numista.com/catalogue/pieces707.html" TargetMode="External"/><Relationship Id="rId953" Type="http://schemas.openxmlformats.org/officeDocument/2006/relationships/hyperlink" Target="https://en.numista.com/catalogue/pieces4412.html" TargetMode="External"/><Relationship Id="rId1029" Type="http://schemas.openxmlformats.org/officeDocument/2006/relationships/hyperlink" Target="https://en.numista.com/catalogue/pieces44.html" TargetMode="External"/><Relationship Id="rId82" Type="http://schemas.openxmlformats.org/officeDocument/2006/relationships/hyperlink" Target="https://en.numista.com/catalogue/pieces289.html" TargetMode="External"/><Relationship Id="rId385" Type="http://schemas.openxmlformats.org/officeDocument/2006/relationships/hyperlink" Target="https://en.numista.com/catalogue/pieces2587.html" TargetMode="External"/><Relationship Id="rId592" Type="http://schemas.openxmlformats.org/officeDocument/2006/relationships/hyperlink" Target="https://en.numista.com/catalogue/pieces67.html" TargetMode="External"/><Relationship Id="rId606" Type="http://schemas.openxmlformats.org/officeDocument/2006/relationships/hyperlink" Target="https://en.numista.com/catalogue/pieces5856.html" TargetMode="External"/><Relationship Id="rId813" Type="http://schemas.openxmlformats.org/officeDocument/2006/relationships/hyperlink" Target="https://en.numista.com/catalogue/pieces5004.html" TargetMode="External"/><Relationship Id="rId245" Type="http://schemas.openxmlformats.org/officeDocument/2006/relationships/hyperlink" Target="https://en.numista.com/catalogue/pieces7132.html" TargetMode="External"/><Relationship Id="rId452" Type="http://schemas.openxmlformats.org/officeDocument/2006/relationships/hyperlink" Target="https://en.numista.com/catalogue/pieces1066.html" TargetMode="External"/><Relationship Id="rId897" Type="http://schemas.openxmlformats.org/officeDocument/2006/relationships/hyperlink" Target="https://en.numista.com/catalogue/pieces872.html" TargetMode="External"/><Relationship Id="rId1082" Type="http://schemas.openxmlformats.org/officeDocument/2006/relationships/hyperlink" Target="https://en.numista.com/catalogue/pieces1160.html" TargetMode="External"/><Relationship Id="rId105" Type="http://schemas.openxmlformats.org/officeDocument/2006/relationships/hyperlink" Target="https://en.numista.com/catalogue/pieces759.html" TargetMode="External"/><Relationship Id="rId312" Type="http://schemas.openxmlformats.org/officeDocument/2006/relationships/hyperlink" Target="https://en.numista.com/catalogue/pieces298.html" TargetMode="External"/><Relationship Id="rId757" Type="http://schemas.openxmlformats.org/officeDocument/2006/relationships/hyperlink" Target="https://en.numista.com/catalogue/pieces3202.html" TargetMode="External"/><Relationship Id="rId964" Type="http://schemas.openxmlformats.org/officeDocument/2006/relationships/hyperlink" Target="https://en.numista.com/catalogue/pieces5650.html" TargetMode="External"/><Relationship Id="rId93" Type="http://schemas.openxmlformats.org/officeDocument/2006/relationships/hyperlink" Target="https://en.numista.com/catalogue/pieces511.html" TargetMode="External"/><Relationship Id="rId189" Type="http://schemas.openxmlformats.org/officeDocument/2006/relationships/hyperlink" Target="https://en.numista.com/catalogue/pieces2017.html" TargetMode="External"/><Relationship Id="rId396" Type="http://schemas.openxmlformats.org/officeDocument/2006/relationships/hyperlink" Target="https://en.numista.com/catalogue/pieces1911.html" TargetMode="External"/><Relationship Id="rId617" Type="http://schemas.openxmlformats.org/officeDocument/2006/relationships/hyperlink" Target="https://en.numista.com/catalogue/pieces4202.html" TargetMode="External"/><Relationship Id="rId824" Type="http://schemas.openxmlformats.org/officeDocument/2006/relationships/hyperlink" Target="https://en.numista.com/catalogue/pieces1505.html" TargetMode="External"/><Relationship Id="rId256" Type="http://schemas.openxmlformats.org/officeDocument/2006/relationships/hyperlink" Target="https://en.numista.com/catalogue/pieces6268.html" TargetMode="External"/><Relationship Id="rId463" Type="http://schemas.openxmlformats.org/officeDocument/2006/relationships/hyperlink" Target="https://en.numista.com/catalogue/pieces1999.html" TargetMode="External"/><Relationship Id="rId670" Type="http://schemas.openxmlformats.org/officeDocument/2006/relationships/hyperlink" Target="https://en.numista.com/catalogue/pieces1440.html" TargetMode="External"/><Relationship Id="rId1093" Type="http://schemas.openxmlformats.org/officeDocument/2006/relationships/hyperlink" Target="https://en.numista.com/catalogue/pieces5686.html" TargetMode="External"/><Relationship Id="rId1107" Type="http://schemas.openxmlformats.org/officeDocument/2006/relationships/hyperlink" Target="https://en.numista.com/catalogue/pieces724.html" TargetMode="External"/><Relationship Id="rId116" Type="http://schemas.openxmlformats.org/officeDocument/2006/relationships/hyperlink" Target="https://en.numista.com/catalogue/pieces6641.html" TargetMode="External"/><Relationship Id="rId323" Type="http://schemas.openxmlformats.org/officeDocument/2006/relationships/hyperlink" Target="https://en.numista.com/catalogue/pieces677.html" TargetMode="External"/><Relationship Id="rId530" Type="http://schemas.openxmlformats.org/officeDocument/2006/relationships/hyperlink" Target="https://en.numista.com/catalogue/pieces6555.html" TargetMode="External"/><Relationship Id="rId768" Type="http://schemas.openxmlformats.org/officeDocument/2006/relationships/hyperlink" Target="https://en.numista.com/catalogue/pieces14732.html" TargetMode="External"/><Relationship Id="rId975" Type="http://schemas.openxmlformats.org/officeDocument/2006/relationships/hyperlink" Target="https://en.numista.com/catalogue/pieces1125.html" TargetMode="External"/><Relationship Id="rId1160" Type="http://schemas.openxmlformats.org/officeDocument/2006/relationships/hyperlink" Target="https://en.numista.com/catalogue/pieces781.html" TargetMode="External"/><Relationship Id="rId20" Type="http://schemas.openxmlformats.org/officeDocument/2006/relationships/hyperlink" Target="https://en.numista.com/catalogue/pieces1269.html" TargetMode="External"/><Relationship Id="rId628" Type="http://schemas.openxmlformats.org/officeDocument/2006/relationships/hyperlink" Target="https://en.numista.com/catalogue/pieces583.html" TargetMode="External"/><Relationship Id="rId835" Type="http://schemas.openxmlformats.org/officeDocument/2006/relationships/hyperlink" Target="https://en.numista.com/catalogue/pieces173.html" TargetMode="External"/><Relationship Id="rId267" Type="http://schemas.openxmlformats.org/officeDocument/2006/relationships/hyperlink" Target="https://en.numista.com/catalogue/pieces485.html" TargetMode="External"/><Relationship Id="rId474" Type="http://schemas.openxmlformats.org/officeDocument/2006/relationships/hyperlink" Target="https://en.numista.com/catalogue/pieces6883.html" TargetMode="External"/><Relationship Id="rId1020" Type="http://schemas.openxmlformats.org/officeDocument/2006/relationships/hyperlink" Target="https://en.numista.com/catalogue/pieces908.html" TargetMode="External"/><Relationship Id="rId1118" Type="http://schemas.openxmlformats.org/officeDocument/2006/relationships/hyperlink" Target="https://en.numista.com/catalogue/pieces764.html" TargetMode="External"/><Relationship Id="rId127" Type="http://schemas.openxmlformats.org/officeDocument/2006/relationships/hyperlink" Target="https://en.numista.com/catalogue/pieces3381.html" TargetMode="External"/><Relationship Id="rId681" Type="http://schemas.openxmlformats.org/officeDocument/2006/relationships/hyperlink" Target="https://en.numista.com/catalogue/pieces5974.html" TargetMode="External"/><Relationship Id="rId779" Type="http://schemas.openxmlformats.org/officeDocument/2006/relationships/hyperlink" Target="https://en.numista.com/catalogue/pieces766.html" TargetMode="External"/><Relationship Id="rId902" Type="http://schemas.openxmlformats.org/officeDocument/2006/relationships/hyperlink" Target="https://en.numista.com/catalogue/pieces871.html" TargetMode="External"/><Relationship Id="rId986" Type="http://schemas.openxmlformats.org/officeDocument/2006/relationships/hyperlink" Target="https://en.numista.com/catalogue/pieces884.html" TargetMode="External"/><Relationship Id="rId31" Type="http://schemas.openxmlformats.org/officeDocument/2006/relationships/hyperlink" Target="https://en.numista.com/catalogue/pieces4203.html" TargetMode="External"/><Relationship Id="rId334" Type="http://schemas.openxmlformats.org/officeDocument/2006/relationships/hyperlink" Target="https://en.numista.com/catalogue/pieces894.html" TargetMode="External"/><Relationship Id="rId541" Type="http://schemas.openxmlformats.org/officeDocument/2006/relationships/hyperlink" Target="https://en.numista.com/catalogue/pieces6581.html" TargetMode="External"/><Relationship Id="rId639" Type="http://schemas.openxmlformats.org/officeDocument/2006/relationships/hyperlink" Target="https://en.numista.com/catalogue/pieces3370.html" TargetMode="External"/><Relationship Id="rId1171" Type="http://schemas.openxmlformats.org/officeDocument/2006/relationships/hyperlink" Target="https://en.numista.com/catalogue/pieces5961.html" TargetMode="External"/><Relationship Id="rId180" Type="http://schemas.openxmlformats.org/officeDocument/2006/relationships/hyperlink" Target="https://en.numista.com/catalogue/pieces2150.html" TargetMode="External"/><Relationship Id="rId278" Type="http://schemas.openxmlformats.org/officeDocument/2006/relationships/hyperlink" Target="https://en.numista.com/catalogue/pieces701.html" TargetMode="External"/><Relationship Id="rId401" Type="http://schemas.openxmlformats.org/officeDocument/2006/relationships/hyperlink" Target="https://en.numista.com/catalogue/pieces849.html" TargetMode="External"/><Relationship Id="rId846" Type="http://schemas.openxmlformats.org/officeDocument/2006/relationships/hyperlink" Target="https://en.numista.com/catalogue/pieces7640.html" TargetMode="External"/><Relationship Id="rId1031" Type="http://schemas.openxmlformats.org/officeDocument/2006/relationships/hyperlink" Target="https://en.numista.com/catalogue/pieces52.html" TargetMode="External"/><Relationship Id="rId1129" Type="http://schemas.openxmlformats.org/officeDocument/2006/relationships/hyperlink" Target="https://en.numista.com/catalogue/pieces433.html" TargetMode="External"/><Relationship Id="rId485" Type="http://schemas.openxmlformats.org/officeDocument/2006/relationships/hyperlink" Target="https://en.numista.com/catalogue/pieces16616.html" TargetMode="External"/><Relationship Id="rId692" Type="http://schemas.openxmlformats.org/officeDocument/2006/relationships/hyperlink" Target="https://en.numista.com/catalogue/pieces26732.html" TargetMode="External"/><Relationship Id="rId706" Type="http://schemas.openxmlformats.org/officeDocument/2006/relationships/hyperlink" Target="https://en.numista.com/catalogue/pieces3283.html" TargetMode="External"/><Relationship Id="rId913" Type="http://schemas.openxmlformats.org/officeDocument/2006/relationships/hyperlink" Target="https://en.numista.com/catalogue/pieces12981.html" TargetMode="External"/><Relationship Id="rId42" Type="http://schemas.openxmlformats.org/officeDocument/2006/relationships/hyperlink" Target="https://en.numista.com/catalogue/pieces12501.html" TargetMode="External"/><Relationship Id="rId138" Type="http://schemas.openxmlformats.org/officeDocument/2006/relationships/hyperlink" Target="https://en.numista.com/catalogue/pieces436.html" TargetMode="External"/><Relationship Id="rId345" Type="http://schemas.openxmlformats.org/officeDocument/2006/relationships/hyperlink" Target="https://en.numista.com/catalogue/pieces6.html" TargetMode="External"/><Relationship Id="rId552" Type="http://schemas.openxmlformats.org/officeDocument/2006/relationships/hyperlink" Target="https://en.numista.com/catalogue/pieces4574.html" TargetMode="External"/><Relationship Id="rId997" Type="http://schemas.openxmlformats.org/officeDocument/2006/relationships/hyperlink" Target="https://en.numista.com/catalogue/pieces4038.html" TargetMode="External"/><Relationship Id="rId1182" Type="http://schemas.openxmlformats.org/officeDocument/2006/relationships/hyperlink" Target="https://en.numista.com/catalogue/pieces3605.html" TargetMode="External"/><Relationship Id="rId191" Type="http://schemas.openxmlformats.org/officeDocument/2006/relationships/hyperlink" Target="https://en.numista.com/catalogue/pieces3274.html" TargetMode="External"/><Relationship Id="rId205" Type="http://schemas.openxmlformats.org/officeDocument/2006/relationships/hyperlink" Target="https://en.numista.com/catalogue/pieces8114.html" TargetMode="External"/><Relationship Id="rId412" Type="http://schemas.openxmlformats.org/officeDocument/2006/relationships/hyperlink" Target="https://en.numista.com/catalogue/pieces3424.html" TargetMode="External"/><Relationship Id="rId857" Type="http://schemas.openxmlformats.org/officeDocument/2006/relationships/hyperlink" Target="https://en.numista.com/catalogue/pieces3303.html" TargetMode="External"/><Relationship Id="rId1042" Type="http://schemas.openxmlformats.org/officeDocument/2006/relationships/hyperlink" Target="https://en.numista.com/catalogue/pieces2575.html" TargetMode="External"/><Relationship Id="rId289" Type="http://schemas.openxmlformats.org/officeDocument/2006/relationships/hyperlink" Target="https://en.numista.com/catalogue/pieces706.html" TargetMode="External"/><Relationship Id="rId496" Type="http://schemas.openxmlformats.org/officeDocument/2006/relationships/hyperlink" Target="https://en.numista.com/catalogue/pieces18295.html" TargetMode="External"/><Relationship Id="rId717" Type="http://schemas.openxmlformats.org/officeDocument/2006/relationships/hyperlink" Target="https://en.numista.com/catalogue/pieces907.html" TargetMode="External"/><Relationship Id="rId924" Type="http://schemas.openxmlformats.org/officeDocument/2006/relationships/hyperlink" Target="https://en.numista.com/catalogue/pieces855.html" TargetMode="External"/><Relationship Id="rId53" Type="http://schemas.openxmlformats.org/officeDocument/2006/relationships/hyperlink" Target="https://en.numista.com/catalogue/pieces10087.html" TargetMode="External"/><Relationship Id="rId149" Type="http://schemas.openxmlformats.org/officeDocument/2006/relationships/hyperlink" Target="https://en.numista.com/catalogue/pieces401.html" TargetMode="External"/><Relationship Id="rId356" Type="http://schemas.openxmlformats.org/officeDocument/2006/relationships/hyperlink" Target="https://en.numista.com/catalogue/pieces1926.html" TargetMode="External"/><Relationship Id="rId563" Type="http://schemas.openxmlformats.org/officeDocument/2006/relationships/hyperlink" Target="https://en.numista.com/catalogue/pieces1404.html" TargetMode="External"/><Relationship Id="rId770" Type="http://schemas.openxmlformats.org/officeDocument/2006/relationships/hyperlink" Target="https://en.numista.com/catalogue/pieces916.html" TargetMode="External"/><Relationship Id="rId1193" Type="http://schemas.openxmlformats.org/officeDocument/2006/relationships/hyperlink" Target="https://en.numista.com/catalogue/pieces1987.html" TargetMode="External"/><Relationship Id="rId1207" Type="http://schemas.openxmlformats.org/officeDocument/2006/relationships/hyperlink" Target="https://en.numista.com/catalogue/pieces2485.html" TargetMode="External"/><Relationship Id="rId216" Type="http://schemas.openxmlformats.org/officeDocument/2006/relationships/hyperlink" Target="https://en.numista.com/catalogue/pieces2864.html" TargetMode="External"/><Relationship Id="rId423" Type="http://schemas.openxmlformats.org/officeDocument/2006/relationships/hyperlink" Target="https://en.numista.com/catalogue/pieces845.html" TargetMode="External"/><Relationship Id="rId868" Type="http://schemas.openxmlformats.org/officeDocument/2006/relationships/hyperlink" Target="https://en.numista.com/catalogue/pieces6640.html" TargetMode="External"/><Relationship Id="rId1053" Type="http://schemas.openxmlformats.org/officeDocument/2006/relationships/hyperlink" Target="https://en.numista.com/catalogue/pieces2415.html" TargetMode="External"/><Relationship Id="rId630" Type="http://schemas.openxmlformats.org/officeDocument/2006/relationships/hyperlink" Target="https://en.numista.com/catalogue/pieces1710.html" TargetMode="External"/><Relationship Id="rId728" Type="http://schemas.openxmlformats.org/officeDocument/2006/relationships/hyperlink" Target="https://en.numista.com/catalogue/pieces1728.html" TargetMode="External"/><Relationship Id="rId935" Type="http://schemas.openxmlformats.org/officeDocument/2006/relationships/hyperlink" Target="https://en.numista.com/catalogue/pieces857.html" TargetMode="External"/><Relationship Id="rId64" Type="http://schemas.openxmlformats.org/officeDocument/2006/relationships/hyperlink" Target="https://en.numista.com/catalogue/pieces2086.html" TargetMode="External"/><Relationship Id="rId367" Type="http://schemas.openxmlformats.org/officeDocument/2006/relationships/hyperlink" Target="https://en.numista.com/catalogue/pieces5909.html" TargetMode="External"/><Relationship Id="rId574" Type="http://schemas.openxmlformats.org/officeDocument/2006/relationships/hyperlink" Target="https://en.numista.com/catalogue/pieces2394.html" TargetMode="External"/><Relationship Id="rId1120" Type="http://schemas.openxmlformats.org/officeDocument/2006/relationships/hyperlink" Target="https://en.numista.com/catalogue/pieces763.html" TargetMode="External"/><Relationship Id="rId227" Type="http://schemas.openxmlformats.org/officeDocument/2006/relationships/hyperlink" Target="https://en.numista.com/catalogue/pieces4820.html" TargetMode="External"/><Relationship Id="rId781" Type="http://schemas.openxmlformats.org/officeDocument/2006/relationships/hyperlink" Target="https://en.numista.com/catalogue/pieces764.html" TargetMode="External"/><Relationship Id="rId879" Type="http://schemas.openxmlformats.org/officeDocument/2006/relationships/hyperlink" Target="https://en.numista.com/catalogue/pieces7396.html" TargetMode="External"/><Relationship Id="rId434" Type="http://schemas.openxmlformats.org/officeDocument/2006/relationships/hyperlink" Target="https://en.numista.com/catalogue/pieces555.html" TargetMode="External"/><Relationship Id="rId641" Type="http://schemas.openxmlformats.org/officeDocument/2006/relationships/hyperlink" Target="https://en.numista.com/catalogue/pieces663.html" TargetMode="External"/><Relationship Id="rId739" Type="http://schemas.openxmlformats.org/officeDocument/2006/relationships/hyperlink" Target="https://en.numista.com/catalogue/pieces3020.html" TargetMode="External"/><Relationship Id="rId1064" Type="http://schemas.openxmlformats.org/officeDocument/2006/relationships/hyperlink" Target="https://en.numista.com/catalogue/pieces93582.html" TargetMode="External"/><Relationship Id="rId280" Type="http://schemas.openxmlformats.org/officeDocument/2006/relationships/hyperlink" Target="https://en.numista.com/catalogue/pieces320.html" TargetMode="External"/><Relationship Id="rId501" Type="http://schemas.openxmlformats.org/officeDocument/2006/relationships/hyperlink" Target="https://en.numista.com/catalogue/pieces1110.html" TargetMode="External"/><Relationship Id="rId946" Type="http://schemas.openxmlformats.org/officeDocument/2006/relationships/hyperlink" Target="https://en.numista.com/catalogue/pieces858.html" TargetMode="External"/><Relationship Id="rId1131" Type="http://schemas.openxmlformats.org/officeDocument/2006/relationships/hyperlink" Target="https://en.numista.com/catalogue/pieces424.html" TargetMode="External"/><Relationship Id="rId75" Type="http://schemas.openxmlformats.org/officeDocument/2006/relationships/hyperlink" Target="https://en.numista.com/catalogue/pieces269.html" TargetMode="External"/><Relationship Id="rId140" Type="http://schemas.openxmlformats.org/officeDocument/2006/relationships/hyperlink" Target="https://en.numista.com/catalogue/pieces435.html" TargetMode="External"/><Relationship Id="rId378" Type="http://schemas.openxmlformats.org/officeDocument/2006/relationships/hyperlink" Target="https://en.numista.com/catalogue/pieces1916.html" TargetMode="External"/><Relationship Id="rId585" Type="http://schemas.openxmlformats.org/officeDocument/2006/relationships/hyperlink" Target="https://en.numista.com/catalogue/pieces7928.html" TargetMode="External"/><Relationship Id="rId792" Type="http://schemas.openxmlformats.org/officeDocument/2006/relationships/hyperlink" Target="https://en.numista.com/catalogue/pieces672.html" TargetMode="External"/><Relationship Id="rId806" Type="http://schemas.openxmlformats.org/officeDocument/2006/relationships/hyperlink" Target="https://en.numista.com/catalogue/pieces782.html" TargetMode="External"/><Relationship Id="rId6" Type="http://schemas.openxmlformats.org/officeDocument/2006/relationships/hyperlink" Target="https://en.numista.com/catalogue/pieces3151.html" TargetMode="External"/><Relationship Id="rId238" Type="http://schemas.openxmlformats.org/officeDocument/2006/relationships/hyperlink" Target="https://en.numista.com/catalogue/pieces8676.html" TargetMode="External"/><Relationship Id="rId445" Type="http://schemas.openxmlformats.org/officeDocument/2006/relationships/hyperlink" Target="https://en.numista.com/catalogue/pieces8683.html" TargetMode="External"/><Relationship Id="rId652" Type="http://schemas.openxmlformats.org/officeDocument/2006/relationships/hyperlink" Target="https://en.numista.com/catalogue/pieces3919.html" TargetMode="External"/><Relationship Id="rId1075" Type="http://schemas.openxmlformats.org/officeDocument/2006/relationships/hyperlink" Target="https://en.numista.com/catalogue/pieces292.html" TargetMode="External"/><Relationship Id="rId291" Type="http://schemas.openxmlformats.org/officeDocument/2006/relationships/hyperlink" Target="https://en.numista.com/catalogue/pieces710.html" TargetMode="External"/><Relationship Id="rId305" Type="http://schemas.openxmlformats.org/officeDocument/2006/relationships/hyperlink" Target="https://en.numista.com/catalogue/pieces708.html" TargetMode="External"/><Relationship Id="rId512" Type="http://schemas.openxmlformats.org/officeDocument/2006/relationships/hyperlink" Target="https://en.numista.com/catalogue/pieces1615.html" TargetMode="External"/><Relationship Id="rId957" Type="http://schemas.openxmlformats.org/officeDocument/2006/relationships/hyperlink" Target="https://en.numista.com/catalogue/pieces9537.html" TargetMode="External"/><Relationship Id="rId1142" Type="http://schemas.openxmlformats.org/officeDocument/2006/relationships/hyperlink" Target="https://en.numista.com/catalogue/pieces5021.html" TargetMode="External"/><Relationship Id="rId86" Type="http://schemas.openxmlformats.org/officeDocument/2006/relationships/hyperlink" Target="https://en.numista.com/catalogue/pieces499.html" TargetMode="External"/><Relationship Id="rId151" Type="http://schemas.openxmlformats.org/officeDocument/2006/relationships/hyperlink" Target="https://en.numista.com/catalogue/pieces392.html" TargetMode="External"/><Relationship Id="rId389" Type="http://schemas.openxmlformats.org/officeDocument/2006/relationships/hyperlink" Target="https://en.numista.com/catalogue/pieces1952.html" TargetMode="External"/><Relationship Id="rId596" Type="http://schemas.openxmlformats.org/officeDocument/2006/relationships/hyperlink" Target="https://en.numista.com/catalogue/pieces10096.html" TargetMode="External"/><Relationship Id="rId817" Type="http://schemas.openxmlformats.org/officeDocument/2006/relationships/hyperlink" Target="https://en.numista.com/catalogue/pieces5688.html" TargetMode="External"/><Relationship Id="rId1002" Type="http://schemas.openxmlformats.org/officeDocument/2006/relationships/hyperlink" Target="https://en.numista.com/catalogue/pieces880.html" TargetMode="External"/><Relationship Id="rId249" Type="http://schemas.openxmlformats.org/officeDocument/2006/relationships/hyperlink" Target="https://en.numista.com/catalogue/pieces2228.html" TargetMode="External"/><Relationship Id="rId456" Type="http://schemas.openxmlformats.org/officeDocument/2006/relationships/hyperlink" Target="https://en.numista.com/catalogue/pieces7093.html" TargetMode="External"/><Relationship Id="rId663" Type="http://schemas.openxmlformats.org/officeDocument/2006/relationships/hyperlink" Target="https://en.numista.com/catalogue/pieces2129.html" TargetMode="External"/><Relationship Id="rId870" Type="http://schemas.openxmlformats.org/officeDocument/2006/relationships/hyperlink" Target="https://en.numista.com/catalogue/pieces5746.html" TargetMode="External"/><Relationship Id="rId1086" Type="http://schemas.openxmlformats.org/officeDocument/2006/relationships/hyperlink" Target="https://en.numista.com/catalogue/pieces889.html" TargetMode="External"/><Relationship Id="rId13" Type="http://schemas.openxmlformats.org/officeDocument/2006/relationships/hyperlink" Target="https://en.numista.com/catalogue/pieces1564.html" TargetMode="External"/><Relationship Id="rId109" Type="http://schemas.openxmlformats.org/officeDocument/2006/relationships/hyperlink" Target="https://en.numista.com/catalogue/pieces3876.html" TargetMode="External"/><Relationship Id="rId316" Type="http://schemas.openxmlformats.org/officeDocument/2006/relationships/hyperlink" Target="https://en.numista.com/catalogue/pieces699.html" TargetMode="External"/><Relationship Id="rId523" Type="http://schemas.openxmlformats.org/officeDocument/2006/relationships/hyperlink" Target="https://en.numista.com/catalogue/pieces1300.html" TargetMode="External"/><Relationship Id="rId968" Type="http://schemas.openxmlformats.org/officeDocument/2006/relationships/hyperlink" Target="https://en.numista.com/catalogue/pieces1020.html" TargetMode="External"/><Relationship Id="rId1153" Type="http://schemas.openxmlformats.org/officeDocument/2006/relationships/hyperlink" Target="https://en.numista.com/catalogue/pieces5168.html" TargetMode="External"/><Relationship Id="rId97" Type="http://schemas.openxmlformats.org/officeDocument/2006/relationships/hyperlink" Target="https://en.numista.com/catalogue/pieces1244.html" TargetMode="External"/><Relationship Id="rId730" Type="http://schemas.openxmlformats.org/officeDocument/2006/relationships/hyperlink" Target="https://en.numista.com/catalogue/pieces1731.html" TargetMode="External"/><Relationship Id="rId828" Type="http://schemas.openxmlformats.org/officeDocument/2006/relationships/hyperlink" Target="https://en.numista.com/catalogue/pieces168.html" TargetMode="External"/><Relationship Id="rId1013" Type="http://schemas.openxmlformats.org/officeDocument/2006/relationships/hyperlink" Target="https://en.numista.com/catalogue/pieces908.html" TargetMode="External"/><Relationship Id="rId162" Type="http://schemas.openxmlformats.org/officeDocument/2006/relationships/hyperlink" Target="https://en.numista.com/catalogue/pieces3863.html" TargetMode="External"/><Relationship Id="rId467" Type="http://schemas.openxmlformats.org/officeDocument/2006/relationships/hyperlink" Target="https://en.numista.com/catalogue/pieces28729.html" TargetMode="External"/><Relationship Id="rId1097" Type="http://schemas.openxmlformats.org/officeDocument/2006/relationships/hyperlink" Target="https://en.numista.com/catalogue/pieces24942.html" TargetMode="External"/><Relationship Id="rId674" Type="http://schemas.openxmlformats.org/officeDocument/2006/relationships/hyperlink" Target="https://en.numista.com/catalogue/pieces22658.html" TargetMode="External"/><Relationship Id="rId881" Type="http://schemas.openxmlformats.org/officeDocument/2006/relationships/hyperlink" Target="https://en.numista.com/catalogue/pieces13081.html" TargetMode="External"/><Relationship Id="rId979" Type="http://schemas.openxmlformats.org/officeDocument/2006/relationships/hyperlink" Target="https://en.numista.com/catalogue/pieces4416.html" TargetMode="External"/><Relationship Id="rId24" Type="http://schemas.openxmlformats.org/officeDocument/2006/relationships/hyperlink" Target="https://en.numista.com/catalogue/pieces5788.html" TargetMode="External"/><Relationship Id="rId327" Type="http://schemas.openxmlformats.org/officeDocument/2006/relationships/hyperlink" Target="https://en.numista.com/catalogue/pieces299.html" TargetMode="External"/><Relationship Id="rId534" Type="http://schemas.openxmlformats.org/officeDocument/2006/relationships/hyperlink" Target="https://en.numista.com/catalogue/pieces4851.html" TargetMode="External"/><Relationship Id="rId741" Type="http://schemas.openxmlformats.org/officeDocument/2006/relationships/hyperlink" Target="https://en.numista.com/catalogue/pieces2388.html" TargetMode="External"/><Relationship Id="rId839" Type="http://schemas.openxmlformats.org/officeDocument/2006/relationships/hyperlink" Target="https://en.numista.com/catalogue/pieces178.html" TargetMode="External"/><Relationship Id="rId1164" Type="http://schemas.openxmlformats.org/officeDocument/2006/relationships/hyperlink" Target="https://en.numista.com/catalogue/pieces1516.html" TargetMode="External"/><Relationship Id="rId173" Type="http://schemas.openxmlformats.org/officeDocument/2006/relationships/hyperlink" Target="https://en.numista.com/catalogue/pieces22520.html" TargetMode="External"/><Relationship Id="rId380" Type="http://schemas.openxmlformats.org/officeDocument/2006/relationships/hyperlink" Target="https://en.numista.com/catalogue/pieces6078.html" TargetMode="External"/><Relationship Id="rId601" Type="http://schemas.openxmlformats.org/officeDocument/2006/relationships/hyperlink" Target="https://en.numista.com/catalogue/pieces4196.html" TargetMode="External"/><Relationship Id="rId1024" Type="http://schemas.openxmlformats.org/officeDocument/2006/relationships/hyperlink" Target="https://en.numista.com/catalogue/pieces10969.html" TargetMode="External"/><Relationship Id="rId240" Type="http://schemas.openxmlformats.org/officeDocument/2006/relationships/hyperlink" Target="https://en.numista.com/catalogue/pieces4823.html" TargetMode="External"/><Relationship Id="rId478" Type="http://schemas.openxmlformats.org/officeDocument/2006/relationships/hyperlink" Target="https://en.numista.com/catalogue/pieces1622.html" TargetMode="External"/><Relationship Id="rId685" Type="http://schemas.openxmlformats.org/officeDocument/2006/relationships/hyperlink" Target="https://en.numista.com/catalogue/pieces5065.html" TargetMode="External"/><Relationship Id="rId892" Type="http://schemas.openxmlformats.org/officeDocument/2006/relationships/hyperlink" Target="https://en.numista.com/catalogue/pieces4212.html" TargetMode="External"/><Relationship Id="rId906" Type="http://schemas.openxmlformats.org/officeDocument/2006/relationships/hyperlink" Target="https://en.numista.com/catalogue/pieces5824.html" TargetMode="External"/><Relationship Id="rId35" Type="http://schemas.openxmlformats.org/officeDocument/2006/relationships/hyperlink" Target="https://en.numista.com/catalogue/pieces9344.html" TargetMode="External"/><Relationship Id="rId100" Type="http://schemas.openxmlformats.org/officeDocument/2006/relationships/hyperlink" Target="https://en.numista.com/catalogue/pieces1245.html" TargetMode="External"/><Relationship Id="rId338" Type="http://schemas.openxmlformats.org/officeDocument/2006/relationships/hyperlink" Target="https://en.numista.com/catalogue/pieces2.html" TargetMode="External"/><Relationship Id="rId545" Type="http://schemas.openxmlformats.org/officeDocument/2006/relationships/hyperlink" Target="https://en.numista.com/catalogue/pieces24801.html" TargetMode="External"/><Relationship Id="rId752" Type="http://schemas.openxmlformats.org/officeDocument/2006/relationships/hyperlink" Target="https://en.numista.com/catalogue/pieces70364.html" TargetMode="External"/><Relationship Id="rId1175" Type="http://schemas.openxmlformats.org/officeDocument/2006/relationships/hyperlink" Target="https://en.numista.com/catalogue/pieces2566.html" TargetMode="External"/><Relationship Id="rId184" Type="http://schemas.openxmlformats.org/officeDocument/2006/relationships/hyperlink" Target="https://en.numista.com/catalogue/pieces2148.html" TargetMode="External"/><Relationship Id="rId391" Type="http://schemas.openxmlformats.org/officeDocument/2006/relationships/hyperlink" Target="https://en.numista.com/catalogue/pieces2586.html" TargetMode="External"/><Relationship Id="rId405" Type="http://schemas.openxmlformats.org/officeDocument/2006/relationships/hyperlink" Target="https://en.numista.com/catalogue/pieces2342.html" TargetMode="External"/><Relationship Id="rId612" Type="http://schemas.openxmlformats.org/officeDocument/2006/relationships/hyperlink" Target="https://en.numista.com/catalogue/pieces251.html" TargetMode="External"/><Relationship Id="rId1035" Type="http://schemas.openxmlformats.org/officeDocument/2006/relationships/hyperlink" Target="https://en.numista.com/catalogue/pieces55.html" TargetMode="External"/><Relationship Id="rId251" Type="http://schemas.openxmlformats.org/officeDocument/2006/relationships/hyperlink" Target="https://en.numista.com/catalogue/pieces12907.html" TargetMode="External"/><Relationship Id="rId489" Type="http://schemas.openxmlformats.org/officeDocument/2006/relationships/hyperlink" Target="https://en.numista.com/catalogue/pieces4849.html" TargetMode="External"/><Relationship Id="rId696" Type="http://schemas.openxmlformats.org/officeDocument/2006/relationships/hyperlink" Target="https://en.numista.com/catalogue/pieces4640.html" TargetMode="External"/><Relationship Id="rId917" Type="http://schemas.openxmlformats.org/officeDocument/2006/relationships/hyperlink" Target="https://en.numista.com/catalogue/pieces3377.html" TargetMode="External"/><Relationship Id="rId1102" Type="http://schemas.openxmlformats.org/officeDocument/2006/relationships/hyperlink" Target="https://en.numista.com/catalogue/pieces1277.html" TargetMode="External"/><Relationship Id="rId46" Type="http://schemas.openxmlformats.org/officeDocument/2006/relationships/hyperlink" Target="https://en.numista.com/catalogue/pieces745.html" TargetMode="External"/><Relationship Id="rId349" Type="http://schemas.openxmlformats.org/officeDocument/2006/relationships/hyperlink" Target="https://en.numista.com/catalogue/pieces683.html" TargetMode="External"/><Relationship Id="rId556" Type="http://schemas.openxmlformats.org/officeDocument/2006/relationships/hyperlink" Target="https://en.numista.com/catalogue/pieces963.html" TargetMode="External"/><Relationship Id="rId763" Type="http://schemas.openxmlformats.org/officeDocument/2006/relationships/hyperlink" Target="https://en.numista.com/catalogue/pieces2884.html" TargetMode="External"/><Relationship Id="rId1186" Type="http://schemas.openxmlformats.org/officeDocument/2006/relationships/hyperlink" Target="https://en.numista.com/catalogue/pieces4202.html" TargetMode="External"/><Relationship Id="rId111" Type="http://schemas.openxmlformats.org/officeDocument/2006/relationships/hyperlink" Target="https://en.numista.com/catalogue/pieces10105.html" TargetMode="External"/><Relationship Id="rId195" Type="http://schemas.openxmlformats.org/officeDocument/2006/relationships/hyperlink" Target="https://en.numista.com/catalogue/pieces2644.html" TargetMode="External"/><Relationship Id="rId209" Type="http://schemas.openxmlformats.org/officeDocument/2006/relationships/hyperlink" Target="https://en.numista.com/catalogue/pieces999.html" TargetMode="External"/><Relationship Id="rId416" Type="http://schemas.openxmlformats.org/officeDocument/2006/relationships/hyperlink" Target="https://en.numista.com/catalogue/pieces847.html" TargetMode="External"/><Relationship Id="rId970" Type="http://schemas.openxmlformats.org/officeDocument/2006/relationships/hyperlink" Target="https://en.numista.com/catalogue/pieces10563.html" TargetMode="External"/><Relationship Id="rId1046" Type="http://schemas.openxmlformats.org/officeDocument/2006/relationships/hyperlink" Target="https://en.numista.com/catalogue/pieces2001.html" TargetMode="External"/><Relationship Id="rId623" Type="http://schemas.openxmlformats.org/officeDocument/2006/relationships/hyperlink" Target="https://en.numista.com/catalogue/pieces1835.html" TargetMode="External"/><Relationship Id="rId830" Type="http://schemas.openxmlformats.org/officeDocument/2006/relationships/hyperlink" Target="https://en.numista.com/catalogue/pieces171.html" TargetMode="External"/><Relationship Id="rId928" Type="http://schemas.openxmlformats.org/officeDocument/2006/relationships/hyperlink" Target="https://en.numista.com/catalogue/pieces670.html" TargetMode="External"/><Relationship Id="rId57" Type="http://schemas.openxmlformats.org/officeDocument/2006/relationships/hyperlink" Target="https://en.numista.com/catalogue/pieces1941.html" TargetMode="External"/><Relationship Id="rId262" Type="http://schemas.openxmlformats.org/officeDocument/2006/relationships/hyperlink" Target="https://en.numista.com/catalogue/pieces1059.html" TargetMode="External"/><Relationship Id="rId567" Type="http://schemas.openxmlformats.org/officeDocument/2006/relationships/hyperlink" Target="https://en.numista.com/catalogue/pieces729.html" TargetMode="External"/><Relationship Id="rId1113" Type="http://schemas.openxmlformats.org/officeDocument/2006/relationships/hyperlink" Target="https://en.numista.com/catalogue/pieces3752.html" TargetMode="External"/><Relationship Id="rId1197" Type="http://schemas.openxmlformats.org/officeDocument/2006/relationships/hyperlink" Target="https://en.numista.com/catalogue/pieces2064.html" TargetMode="External"/><Relationship Id="rId122" Type="http://schemas.openxmlformats.org/officeDocument/2006/relationships/hyperlink" Target="https://en.numista.com/catalogue/pieces8869.html" TargetMode="External"/><Relationship Id="rId774" Type="http://schemas.openxmlformats.org/officeDocument/2006/relationships/hyperlink" Target="https://en.numista.com/catalogue/pieces4629.html" TargetMode="External"/><Relationship Id="rId981" Type="http://schemas.openxmlformats.org/officeDocument/2006/relationships/hyperlink" Target="https://en.numista.com/catalogue/pieces7246.html" TargetMode="External"/><Relationship Id="rId1057" Type="http://schemas.openxmlformats.org/officeDocument/2006/relationships/hyperlink" Target="https://en.numista.com/catalogue/pieces2626.html" TargetMode="External"/><Relationship Id="rId427" Type="http://schemas.openxmlformats.org/officeDocument/2006/relationships/hyperlink" Target="https://en.numista.com/catalogue/pieces6246.html" TargetMode="External"/><Relationship Id="rId634" Type="http://schemas.openxmlformats.org/officeDocument/2006/relationships/hyperlink" Target="https://en.numista.com/catalogue/pieces3368.html" TargetMode="External"/><Relationship Id="rId841" Type="http://schemas.openxmlformats.org/officeDocument/2006/relationships/hyperlink" Target="https://en.numista.com/catalogue/pieces180.html" TargetMode="External"/><Relationship Id="rId273" Type="http://schemas.openxmlformats.org/officeDocument/2006/relationships/hyperlink" Target="https://en.numista.com/catalogue/pieces486.html" TargetMode="External"/><Relationship Id="rId480" Type="http://schemas.openxmlformats.org/officeDocument/2006/relationships/hyperlink" Target="https://en.numista.com/catalogue/pieces1609.html" TargetMode="External"/><Relationship Id="rId701" Type="http://schemas.openxmlformats.org/officeDocument/2006/relationships/hyperlink" Target="https://en.numista.com/catalogue/pieces2807.html" TargetMode="External"/><Relationship Id="rId939" Type="http://schemas.openxmlformats.org/officeDocument/2006/relationships/hyperlink" Target="https://en.numista.com/catalogue/pieces578.html" TargetMode="External"/><Relationship Id="rId1124" Type="http://schemas.openxmlformats.org/officeDocument/2006/relationships/hyperlink" Target="https://en.numista.com/catalogue/pieces1598.html" TargetMode="External"/><Relationship Id="rId68" Type="http://schemas.openxmlformats.org/officeDocument/2006/relationships/hyperlink" Target="https://en.numista.com/catalogue/pieces5744.html" TargetMode="External"/><Relationship Id="rId133" Type="http://schemas.openxmlformats.org/officeDocument/2006/relationships/hyperlink" Target="https://en.numista.com/catalogue/pieces437.html" TargetMode="External"/><Relationship Id="rId340" Type="http://schemas.openxmlformats.org/officeDocument/2006/relationships/hyperlink" Target="https://en.numista.com/catalogue/pieces3.html" TargetMode="External"/><Relationship Id="rId578" Type="http://schemas.openxmlformats.org/officeDocument/2006/relationships/hyperlink" Target="https://en.numista.com/catalogue/pieces1958.html" TargetMode="External"/><Relationship Id="rId785" Type="http://schemas.openxmlformats.org/officeDocument/2006/relationships/hyperlink" Target="https://en.numista.com/catalogue/pieces763.html" TargetMode="External"/><Relationship Id="rId992" Type="http://schemas.openxmlformats.org/officeDocument/2006/relationships/hyperlink" Target="https://en.numista.com/catalogue/pieces53480.html" TargetMode="External"/><Relationship Id="rId200" Type="http://schemas.openxmlformats.org/officeDocument/2006/relationships/hyperlink" Target="https://en.numista.com/catalogue/pieces2020.html" TargetMode="External"/><Relationship Id="rId438" Type="http://schemas.openxmlformats.org/officeDocument/2006/relationships/hyperlink" Target="https://en.numista.com/catalogue/pieces566.html" TargetMode="External"/><Relationship Id="rId645" Type="http://schemas.openxmlformats.org/officeDocument/2006/relationships/hyperlink" Target="https://en.numista.com/catalogue/pieces2837.html" TargetMode="External"/><Relationship Id="rId852" Type="http://schemas.openxmlformats.org/officeDocument/2006/relationships/hyperlink" Target="https://en.numista.com/catalogue/pieces5196.html" TargetMode="External"/><Relationship Id="rId1068" Type="http://schemas.openxmlformats.org/officeDocument/2006/relationships/hyperlink" Target="https://en.numista.com/catalogue/pieces3021.html" TargetMode="External"/><Relationship Id="rId284" Type="http://schemas.openxmlformats.org/officeDocument/2006/relationships/hyperlink" Target="https://en.numista.com/catalogue/pieces320.html" TargetMode="External"/><Relationship Id="rId491" Type="http://schemas.openxmlformats.org/officeDocument/2006/relationships/hyperlink" Target="https://en.numista.com/catalogue/pieces22397.html" TargetMode="External"/><Relationship Id="rId505" Type="http://schemas.openxmlformats.org/officeDocument/2006/relationships/hyperlink" Target="https://en.numista.com/catalogue/pieces1110.html" TargetMode="External"/><Relationship Id="rId712" Type="http://schemas.openxmlformats.org/officeDocument/2006/relationships/hyperlink" Target="https://en.numista.com/catalogue/pieces768.html" TargetMode="External"/><Relationship Id="rId1135" Type="http://schemas.openxmlformats.org/officeDocument/2006/relationships/hyperlink" Target="https://en.numista.com/catalogue/pieces485.html" TargetMode="External"/><Relationship Id="rId79" Type="http://schemas.openxmlformats.org/officeDocument/2006/relationships/hyperlink" Target="https://en.numista.com/catalogue/pieces3127.html" TargetMode="External"/><Relationship Id="rId144" Type="http://schemas.openxmlformats.org/officeDocument/2006/relationships/hyperlink" Target="https://en.numista.com/catalogue/pieces427.html" TargetMode="External"/><Relationship Id="rId589" Type="http://schemas.openxmlformats.org/officeDocument/2006/relationships/hyperlink" Target="https://en.numista.com/catalogue/pieces9990.html" TargetMode="External"/><Relationship Id="rId796" Type="http://schemas.openxmlformats.org/officeDocument/2006/relationships/hyperlink" Target="https://en.numista.com/catalogue/pieces671.html" TargetMode="External"/><Relationship Id="rId1202" Type="http://schemas.openxmlformats.org/officeDocument/2006/relationships/hyperlink" Target="https://en.numista.com/catalogue/pieces5970.html" TargetMode="External"/><Relationship Id="rId351" Type="http://schemas.openxmlformats.org/officeDocument/2006/relationships/hyperlink" Target="https://en.numista.com/catalogue/pieces3769.html" TargetMode="External"/><Relationship Id="rId449" Type="http://schemas.openxmlformats.org/officeDocument/2006/relationships/hyperlink" Target="https://en.numista.com/catalogue/pieces4053.html" TargetMode="External"/><Relationship Id="rId656" Type="http://schemas.openxmlformats.org/officeDocument/2006/relationships/hyperlink" Target="https://en.numista.com/catalogue/pieces6081.html" TargetMode="External"/><Relationship Id="rId863" Type="http://schemas.openxmlformats.org/officeDocument/2006/relationships/hyperlink" Target="https://en.numista.com/catalogue/pieces13162.html" TargetMode="External"/><Relationship Id="rId1079" Type="http://schemas.openxmlformats.org/officeDocument/2006/relationships/hyperlink" Target="https://en.numista.com/catalogue/pieces4882.html" TargetMode="External"/><Relationship Id="rId211" Type="http://schemas.openxmlformats.org/officeDocument/2006/relationships/hyperlink" Target="https://en.numista.com/catalogue/pieces999.html" TargetMode="External"/><Relationship Id="rId295" Type="http://schemas.openxmlformats.org/officeDocument/2006/relationships/hyperlink" Target="https://en.numista.com/catalogue/pieces889.html" TargetMode="External"/><Relationship Id="rId309" Type="http://schemas.openxmlformats.org/officeDocument/2006/relationships/hyperlink" Target="https://en.numista.com/catalogue/pieces708.html" TargetMode="External"/><Relationship Id="rId516" Type="http://schemas.openxmlformats.org/officeDocument/2006/relationships/hyperlink" Target="https://en.numista.com/catalogue/pieces10783.html" TargetMode="External"/><Relationship Id="rId1146" Type="http://schemas.openxmlformats.org/officeDocument/2006/relationships/hyperlink" Target="https://en.numista.com/catalogue/pieces5617.html" TargetMode="External"/><Relationship Id="rId723" Type="http://schemas.openxmlformats.org/officeDocument/2006/relationships/hyperlink" Target="https://en.numista.com/catalogue/pieces1071.html" TargetMode="External"/><Relationship Id="rId930" Type="http://schemas.openxmlformats.org/officeDocument/2006/relationships/hyperlink" Target="https://en.numista.com/catalogue/pieces670.html" TargetMode="External"/><Relationship Id="rId1006" Type="http://schemas.openxmlformats.org/officeDocument/2006/relationships/hyperlink" Target="https://en.numista.com/catalogue/pieces2356.html" TargetMode="External"/><Relationship Id="rId155" Type="http://schemas.openxmlformats.org/officeDocument/2006/relationships/hyperlink" Target="https://en.numista.com/catalogue/pieces389.html" TargetMode="External"/><Relationship Id="rId362" Type="http://schemas.openxmlformats.org/officeDocument/2006/relationships/hyperlink" Target="https://en.numista.com/catalogue/pieces1924.html" TargetMode="External"/><Relationship Id="rId222" Type="http://schemas.openxmlformats.org/officeDocument/2006/relationships/hyperlink" Target="https://en.numista.com/catalogue/pieces21756.html" TargetMode="External"/><Relationship Id="rId667" Type="http://schemas.openxmlformats.org/officeDocument/2006/relationships/hyperlink" Target="https://en.numista.com/catalogue/pieces1434.html" TargetMode="External"/><Relationship Id="rId874" Type="http://schemas.openxmlformats.org/officeDocument/2006/relationships/hyperlink" Target="https://en.numista.com/catalogue/pieces4097.html" TargetMode="External"/><Relationship Id="rId17" Type="http://schemas.openxmlformats.org/officeDocument/2006/relationships/hyperlink" Target="https://en.numista.com/catalogue/pieces1269.html" TargetMode="External"/><Relationship Id="rId527" Type="http://schemas.openxmlformats.org/officeDocument/2006/relationships/hyperlink" Target="https://en.numista.com/catalogue/pieces4854.html" TargetMode="External"/><Relationship Id="rId734" Type="http://schemas.openxmlformats.org/officeDocument/2006/relationships/hyperlink" Target="https://en.numista.com/catalogue/pieces8229.html" TargetMode="External"/><Relationship Id="rId941" Type="http://schemas.openxmlformats.org/officeDocument/2006/relationships/hyperlink" Target="https://en.numista.com/catalogue/pieces5985.html" TargetMode="External"/><Relationship Id="rId1157" Type="http://schemas.openxmlformats.org/officeDocument/2006/relationships/hyperlink" Target="https://en.numista.com/catalogue/pieces785.html" TargetMode="External"/><Relationship Id="rId70" Type="http://schemas.openxmlformats.org/officeDocument/2006/relationships/hyperlink" Target="https://en.numista.com/catalogue/pieces4239.html" TargetMode="External"/><Relationship Id="rId166" Type="http://schemas.openxmlformats.org/officeDocument/2006/relationships/hyperlink" Target="https://en.numista.com/catalogue/pieces1064.html" TargetMode="External"/><Relationship Id="rId373" Type="http://schemas.openxmlformats.org/officeDocument/2006/relationships/hyperlink" Target="https://en.numista.com/catalogue/pieces2557.html" TargetMode="External"/><Relationship Id="rId580" Type="http://schemas.openxmlformats.org/officeDocument/2006/relationships/hyperlink" Target="https://en.numista.com/catalogue/pieces2276.html" TargetMode="External"/><Relationship Id="rId801" Type="http://schemas.openxmlformats.org/officeDocument/2006/relationships/hyperlink" Target="https://en.numista.com/catalogue/pieces787.html" TargetMode="External"/><Relationship Id="rId1017" Type="http://schemas.openxmlformats.org/officeDocument/2006/relationships/hyperlink" Target="https://en.numista.com/catalogue/pieces908.html" TargetMode="External"/><Relationship Id="rId1" Type="http://schemas.openxmlformats.org/officeDocument/2006/relationships/hyperlink" Target="https://en.numista.com/catalogue/pieces2220.html" TargetMode="External"/><Relationship Id="rId233" Type="http://schemas.openxmlformats.org/officeDocument/2006/relationships/hyperlink" Target="https://en.numista.com/catalogue/pieces8675.html" TargetMode="External"/><Relationship Id="rId440" Type="http://schemas.openxmlformats.org/officeDocument/2006/relationships/hyperlink" Target="https://en.numista.com/catalogue/pieces568.html" TargetMode="External"/><Relationship Id="rId678" Type="http://schemas.openxmlformats.org/officeDocument/2006/relationships/hyperlink" Target="https://en.numista.com/catalogue/pieces5194.html" TargetMode="External"/><Relationship Id="rId885" Type="http://schemas.openxmlformats.org/officeDocument/2006/relationships/hyperlink" Target="https://en.numista.com/catalogue/pieces5616.html" TargetMode="External"/><Relationship Id="rId1070" Type="http://schemas.openxmlformats.org/officeDocument/2006/relationships/hyperlink" Target="https://en.numista.com/catalogue/pieces95160.html" TargetMode="External"/><Relationship Id="rId28" Type="http://schemas.openxmlformats.org/officeDocument/2006/relationships/hyperlink" Target="https://en.numista.com/catalogue/pieces12495.html" TargetMode="External"/><Relationship Id="rId300" Type="http://schemas.openxmlformats.org/officeDocument/2006/relationships/hyperlink" Target="https://en.numista.com/catalogue/pieces705.html" TargetMode="External"/><Relationship Id="rId538" Type="http://schemas.openxmlformats.org/officeDocument/2006/relationships/hyperlink" Target="https://en.numista.com/catalogue/pieces8763.html" TargetMode="External"/><Relationship Id="rId745" Type="http://schemas.openxmlformats.org/officeDocument/2006/relationships/hyperlink" Target="https://en.numista.com/catalogue/pieces6221.html" TargetMode="External"/><Relationship Id="rId952" Type="http://schemas.openxmlformats.org/officeDocument/2006/relationships/hyperlink" Target="https://en.numista.com/catalogue/pieces4412.html" TargetMode="External"/><Relationship Id="rId1168" Type="http://schemas.openxmlformats.org/officeDocument/2006/relationships/hyperlink" Target="https://en.numista.com/catalogue/pieces23472.html" TargetMode="External"/><Relationship Id="rId81" Type="http://schemas.openxmlformats.org/officeDocument/2006/relationships/hyperlink" Target="https://en.numista.com/catalogue/pieces2674.html" TargetMode="External"/><Relationship Id="rId177" Type="http://schemas.openxmlformats.org/officeDocument/2006/relationships/hyperlink" Target="https://en.numista.com/catalogue/pieces9171.html" TargetMode="External"/><Relationship Id="rId384" Type="http://schemas.openxmlformats.org/officeDocument/2006/relationships/hyperlink" Target="https://en.numista.com/catalogue/pieces3412.html" TargetMode="External"/><Relationship Id="rId591" Type="http://schemas.openxmlformats.org/officeDocument/2006/relationships/hyperlink" Target="https://en.numista.com/catalogue/pieces1151.html" TargetMode="External"/><Relationship Id="rId605" Type="http://schemas.openxmlformats.org/officeDocument/2006/relationships/hyperlink" Target="https://en.numista.com/catalogue/pieces6209.html" TargetMode="External"/><Relationship Id="rId812" Type="http://schemas.openxmlformats.org/officeDocument/2006/relationships/hyperlink" Target="https://en.numista.com/catalogue/pieces1599.html" TargetMode="External"/><Relationship Id="rId1028" Type="http://schemas.openxmlformats.org/officeDocument/2006/relationships/hyperlink" Target="https://en.numista.com/catalogue/pieces44.html" TargetMode="External"/><Relationship Id="rId244" Type="http://schemas.openxmlformats.org/officeDocument/2006/relationships/hyperlink" Target="https://en.numista.com/catalogue/pieces5961.html" TargetMode="External"/><Relationship Id="rId689" Type="http://schemas.openxmlformats.org/officeDocument/2006/relationships/hyperlink" Target="https://en.numista.com/catalogue/pieces22661.html" TargetMode="External"/><Relationship Id="rId896" Type="http://schemas.openxmlformats.org/officeDocument/2006/relationships/hyperlink" Target="https://en.numista.com/catalogue/pieces12806.html" TargetMode="External"/><Relationship Id="rId1081" Type="http://schemas.openxmlformats.org/officeDocument/2006/relationships/hyperlink" Target="https://en.numista.com/catalogue/pieces704.html" TargetMode="External"/><Relationship Id="rId39" Type="http://schemas.openxmlformats.org/officeDocument/2006/relationships/hyperlink" Target="https://en.numista.com/catalogue/pieces5321.html" TargetMode="External"/><Relationship Id="rId451" Type="http://schemas.openxmlformats.org/officeDocument/2006/relationships/hyperlink" Target="https://en.numista.com/catalogue/pieces6140.html" TargetMode="External"/><Relationship Id="rId549" Type="http://schemas.openxmlformats.org/officeDocument/2006/relationships/hyperlink" Target="https://en.numista.com/catalogue/pieces8347.html" TargetMode="External"/><Relationship Id="rId756" Type="http://schemas.openxmlformats.org/officeDocument/2006/relationships/hyperlink" Target="https://en.numista.com/catalogue/pieces3202.html" TargetMode="External"/><Relationship Id="rId1179" Type="http://schemas.openxmlformats.org/officeDocument/2006/relationships/hyperlink" Target="https://en.numista.com/catalogue/pieces166826.html" TargetMode="External"/><Relationship Id="rId104" Type="http://schemas.openxmlformats.org/officeDocument/2006/relationships/hyperlink" Target="https://en.numista.com/catalogue/pieces1111.html" TargetMode="External"/><Relationship Id="rId188" Type="http://schemas.openxmlformats.org/officeDocument/2006/relationships/hyperlink" Target="https://en.numista.com/catalogue/pieces1225.html" TargetMode="External"/><Relationship Id="rId311" Type="http://schemas.openxmlformats.org/officeDocument/2006/relationships/hyperlink" Target="https://en.numista.com/catalogue/pieces298.html" TargetMode="External"/><Relationship Id="rId395" Type="http://schemas.openxmlformats.org/officeDocument/2006/relationships/hyperlink" Target="https://en.numista.com/catalogue/pieces851.html" TargetMode="External"/><Relationship Id="rId409" Type="http://schemas.openxmlformats.org/officeDocument/2006/relationships/hyperlink" Target="https://en.numista.com/catalogue/pieces15569.html" TargetMode="External"/><Relationship Id="rId963" Type="http://schemas.openxmlformats.org/officeDocument/2006/relationships/hyperlink" Target="https://en.numista.com/catalogue/pieces2788.html" TargetMode="External"/><Relationship Id="rId1039" Type="http://schemas.openxmlformats.org/officeDocument/2006/relationships/hyperlink" Target="https://en.numista.com/catalogue/pieces5317.html" TargetMode="External"/><Relationship Id="rId92" Type="http://schemas.openxmlformats.org/officeDocument/2006/relationships/hyperlink" Target="https://en.numista.com/catalogue/pieces511.html" TargetMode="External"/><Relationship Id="rId616" Type="http://schemas.openxmlformats.org/officeDocument/2006/relationships/hyperlink" Target="https://en.numista.com/catalogue/pieces10713.html" TargetMode="External"/><Relationship Id="rId823" Type="http://schemas.openxmlformats.org/officeDocument/2006/relationships/hyperlink" Target="https://en.numista.com/catalogue/pieces4035.html" TargetMode="External"/><Relationship Id="rId255" Type="http://schemas.openxmlformats.org/officeDocument/2006/relationships/hyperlink" Target="https://en.numista.com/catalogue/pieces9408.html" TargetMode="External"/><Relationship Id="rId462" Type="http://schemas.openxmlformats.org/officeDocument/2006/relationships/hyperlink" Target="https://en.numista.com/catalogue/pieces1124.html" TargetMode="External"/><Relationship Id="rId1092" Type="http://schemas.openxmlformats.org/officeDocument/2006/relationships/hyperlink" Target="https://en.numista.com/catalogue/pieces540.html" TargetMode="External"/><Relationship Id="rId1106" Type="http://schemas.openxmlformats.org/officeDocument/2006/relationships/hyperlink" Target="https://en.numista.com/catalogue/pieces2278.html" TargetMode="External"/><Relationship Id="rId115" Type="http://schemas.openxmlformats.org/officeDocument/2006/relationships/hyperlink" Target="https://en.numista.com/catalogue/pieces5483.html" TargetMode="External"/><Relationship Id="rId322" Type="http://schemas.openxmlformats.org/officeDocument/2006/relationships/hyperlink" Target="https://en.numista.com/catalogue/pieces677.html" TargetMode="External"/><Relationship Id="rId767" Type="http://schemas.openxmlformats.org/officeDocument/2006/relationships/hyperlink" Target="https://en.numista.com/catalogue/pieces3271.html" TargetMode="External"/><Relationship Id="rId974" Type="http://schemas.openxmlformats.org/officeDocument/2006/relationships/hyperlink" Target="https://en.numista.com/catalogue/pieces575.html" TargetMode="External"/><Relationship Id="rId199" Type="http://schemas.openxmlformats.org/officeDocument/2006/relationships/hyperlink" Target="https://en.numista.com/catalogue/pieces3994.html" TargetMode="External"/><Relationship Id="rId627" Type="http://schemas.openxmlformats.org/officeDocument/2006/relationships/hyperlink" Target="https://en.numista.com/catalogue/pieces13985.html" TargetMode="External"/><Relationship Id="rId834" Type="http://schemas.openxmlformats.org/officeDocument/2006/relationships/hyperlink" Target="https://en.numista.com/catalogue/pieces173.html" TargetMode="External"/><Relationship Id="rId266" Type="http://schemas.openxmlformats.org/officeDocument/2006/relationships/hyperlink" Target="https://en.numista.com/catalogue/pieces485.html" TargetMode="External"/><Relationship Id="rId473" Type="http://schemas.openxmlformats.org/officeDocument/2006/relationships/hyperlink" Target="https://en.numista.com/catalogue/pieces28739.html" TargetMode="External"/><Relationship Id="rId680" Type="http://schemas.openxmlformats.org/officeDocument/2006/relationships/hyperlink" Target="https://en.numista.com/catalogue/pieces5974.html" TargetMode="External"/><Relationship Id="rId901" Type="http://schemas.openxmlformats.org/officeDocument/2006/relationships/hyperlink" Target="https://en.numista.com/catalogue/pieces1867.html" TargetMode="External"/><Relationship Id="rId1117" Type="http://schemas.openxmlformats.org/officeDocument/2006/relationships/hyperlink" Target="https://en.numista.com/catalogue/pieces765.html" TargetMode="External"/><Relationship Id="rId30" Type="http://schemas.openxmlformats.org/officeDocument/2006/relationships/hyperlink" Target="https://en.numista.com/catalogue/pieces4203.html" TargetMode="External"/><Relationship Id="rId126" Type="http://schemas.openxmlformats.org/officeDocument/2006/relationships/hyperlink" Target="https://en.numista.com/catalogue/pieces840.html" TargetMode="External"/><Relationship Id="rId333" Type="http://schemas.openxmlformats.org/officeDocument/2006/relationships/hyperlink" Target="https://en.numista.com/catalogue/pieces685.html" TargetMode="External"/><Relationship Id="rId540" Type="http://schemas.openxmlformats.org/officeDocument/2006/relationships/hyperlink" Target="https://en.numista.com/catalogue/pieces6581.html" TargetMode="External"/><Relationship Id="rId778" Type="http://schemas.openxmlformats.org/officeDocument/2006/relationships/hyperlink" Target="https://en.numista.com/catalogue/pieces2085.html" TargetMode="External"/><Relationship Id="rId985" Type="http://schemas.openxmlformats.org/officeDocument/2006/relationships/hyperlink" Target="https://en.numista.com/catalogue/pieces3609.html" TargetMode="External"/><Relationship Id="rId1170" Type="http://schemas.openxmlformats.org/officeDocument/2006/relationships/hyperlink" Target="https://en.numista.com/catalogue/pieces3141.html" TargetMode="External"/><Relationship Id="rId638" Type="http://schemas.openxmlformats.org/officeDocument/2006/relationships/hyperlink" Target="https://en.numista.com/catalogue/pieces2562.html" TargetMode="External"/><Relationship Id="rId845" Type="http://schemas.openxmlformats.org/officeDocument/2006/relationships/hyperlink" Target="https://en.numista.com/catalogue/pieces3649.html" TargetMode="External"/><Relationship Id="rId1030" Type="http://schemas.openxmlformats.org/officeDocument/2006/relationships/hyperlink" Target="https://en.numista.com/catalogue/pieces51.html" TargetMode="External"/><Relationship Id="rId277" Type="http://schemas.openxmlformats.org/officeDocument/2006/relationships/hyperlink" Target="https://en.numista.com/catalogue/pieces700.html" TargetMode="External"/><Relationship Id="rId400" Type="http://schemas.openxmlformats.org/officeDocument/2006/relationships/hyperlink" Target="https://en.numista.com/catalogue/pieces849.html" TargetMode="External"/><Relationship Id="rId484" Type="http://schemas.openxmlformats.org/officeDocument/2006/relationships/hyperlink" Target="https://en.numista.com/catalogue/pieces22940.html" TargetMode="External"/><Relationship Id="rId705" Type="http://schemas.openxmlformats.org/officeDocument/2006/relationships/hyperlink" Target="https://en.numista.com/catalogue/pieces2760.html" TargetMode="External"/><Relationship Id="rId1128" Type="http://schemas.openxmlformats.org/officeDocument/2006/relationships/hyperlink" Target="https://en.numista.com/catalogue/pieces269.html" TargetMode="External"/><Relationship Id="rId137" Type="http://schemas.openxmlformats.org/officeDocument/2006/relationships/hyperlink" Target="https://en.numista.com/catalogue/pieces436.html" TargetMode="External"/><Relationship Id="rId344" Type="http://schemas.openxmlformats.org/officeDocument/2006/relationships/hyperlink" Target="https://en.numista.com/catalogue/pieces6.html" TargetMode="External"/><Relationship Id="rId691" Type="http://schemas.openxmlformats.org/officeDocument/2006/relationships/hyperlink" Target="https://en.numista.com/catalogue/pieces6407.html" TargetMode="External"/><Relationship Id="rId789" Type="http://schemas.openxmlformats.org/officeDocument/2006/relationships/hyperlink" Target="https://en.numista.com/catalogue/pieces3025.html" TargetMode="External"/><Relationship Id="rId912" Type="http://schemas.openxmlformats.org/officeDocument/2006/relationships/hyperlink" Target="https://en.numista.com/catalogue/pieces947.html" TargetMode="External"/><Relationship Id="rId996" Type="http://schemas.openxmlformats.org/officeDocument/2006/relationships/hyperlink" Target="https://en.numista.com/catalogue/pieces862.html" TargetMode="External"/><Relationship Id="rId41" Type="http://schemas.openxmlformats.org/officeDocument/2006/relationships/hyperlink" Target="https://en.numista.com/catalogue/pieces10525.html" TargetMode="External"/><Relationship Id="rId551" Type="http://schemas.openxmlformats.org/officeDocument/2006/relationships/hyperlink" Target="https://en.numista.com/catalogue/pieces16087.html" TargetMode="External"/><Relationship Id="rId649" Type="http://schemas.openxmlformats.org/officeDocument/2006/relationships/hyperlink" Target="https://en.numista.com/catalogue/pieces3918.html" TargetMode="External"/><Relationship Id="rId856" Type="http://schemas.openxmlformats.org/officeDocument/2006/relationships/hyperlink" Target="https://en.numista.com/catalogue/pieces6163.html" TargetMode="External"/><Relationship Id="rId1181" Type="http://schemas.openxmlformats.org/officeDocument/2006/relationships/hyperlink" Target="https://en.numista.com/catalogue/pieces8137.html" TargetMode="External"/><Relationship Id="rId190" Type="http://schemas.openxmlformats.org/officeDocument/2006/relationships/hyperlink" Target="https://en.numista.com/catalogue/pieces2645.html" TargetMode="External"/><Relationship Id="rId204" Type="http://schemas.openxmlformats.org/officeDocument/2006/relationships/hyperlink" Target="https://en.numista.com/catalogue/pieces1423.html" TargetMode="External"/><Relationship Id="rId288" Type="http://schemas.openxmlformats.org/officeDocument/2006/relationships/hyperlink" Target="https://en.numista.com/catalogue/pieces962.html" TargetMode="External"/><Relationship Id="rId411" Type="http://schemas.openxmlformats.org/officeDocument/2006/relationships/hyperlink" Target="https://en.numista.com/catalogue/pieces854.html" TargetMode="External"/><Relationship Id="rId509" Type="http://schemas.openxmlformats.org/officeDocument/2006/relationships/hyperlink" Target="https://en.numista.com/catalogue/pieces18310.html" TargetMode="External"/><Relationship Id="rId1041" Type="http://schemas.openxmlformats.org/officeDocument/2006/relationships/hyperlink" Target="https://en.numista.com/catalogue/pieces4923.html" TargetMode="External"/><Relationship Id="rId1139" Type="http://schemas.openxmlformats.org/officeDocument/2006/relationships/hyperlink" Target="https://en.numista.com/catalogue/pieces3392.html" TargetMode="External"/><Relationship Id="rId495" Type="http://schemas.openxmlformats.org/officeDocument/2006/relationships/hyperlink" Target="https://en.numista.com/catalogue/pieces24095.html" TargetMode="External"/><Relationship Id="rId716" Type="http://schemas.openxmlformats.org/officeDocument/2006/relationships/hyperlink" Target="https://en.numista.com/catalogue/pieces1237.html" TargetMode="External"/><Relationship Id="rId923" Type="http://schemas.openxmlformats.org/officeDocument/2006/relationships/hyperlink" Target="https://en.numista.com/catalogue/pieces855.html" TargetMode="External"/><Relationship Id="rId52" Type="http://schemas.openxmlformats.org/officeDocument/2006/relationships/hyperlink" Target="https://en.numista.com/catalogue/pieces655.html" TargetMode="External"/><Relationship Id="rId148" Type="http://schemas.openxmlformats.org/officeDocument/2006/relationships/hyperlink" Target="https://en.numista.com/catalogue/pieces410.html" TargetMode="External"/><Relationship Id="rId355" Type="http://schemas.openxmlformats.org/officeDocument/2006/relationships/hyperlink" Target="https://en.numista.com/catalogue/pieces1926.html" TargetMode="External"/><Relationship Id="rId562" Type="http://schemas.openxmlformats.org/officeDocument/2006/relationships/hyperlink" Target="https://en.numista.com/catalogue/pieces952.html" TargetMode="External"/><Relationship Id="rId1192" Type="http://schemas.openxmlformats.org/officeDocument/2006/relationships/hyperlink" Target="https://en.numista.com/catalogue/pieces2495.html" TargetMode="External"/><Relationship Id="rId1206" Type="http://schemas.openxmlformats.org/officeDocument/2006/relationships/hyperlink" Target="https://en.numista.com/catalogue/pieces2486.html" TargetMode="External"/><Relationship Id="rId215" Type="http://schemas.openxmlformats.org/officeDocument/2006/relationships/hyperlink" Target="https://en.numista.com/catalogue/pieces11172.html" TargetMode="External"/><Relationship Id="rId422" Type="http://schemas.openxmlformats.org/officeDocument/2006/relationships/hyperlink" Target="https://en.numista.com/catalogue/pieces846.html" TargetMode="External"/><Relationship Id="rId867" Type="http://schemas.openxmlformats.org/officeDocument/2006/relationships/hyperlink" Target="https://en.numista.com/catalogue/pieces1013.html" TargetMode="External"/><Relationship Id="rId1052" Type="http://schemas.openxmlformats.org/officeDocument/2006/relationships/hyperlink" Target="https://en.numista.com/catalogue/pieces2000.html" TargetMode="External"/><Relationship Id="rId299" Type="http://schemas.openxmlformats.org/officeDocument/2006/relationships/hyperlink" Target="https://en.numista.com/catalogue/pieces705.html" TargetMode="External"/><Relationship Id="rId727" Type="http://schemas.openxmlformats.org/officeDocument/2006/relationships/hyperlink" Target="https://en.numista.com/catalogue/pieces16501.html" TargetMode="External"/><Relationship Id="rId934" Type="http://schemas.openxmlformats.org/officeDocument/2006/relationships/hyperlink" Target="https://en.numista.com/catalogue/pieces670.html" TargetMode="External"/><Relationship Id="rId63" Type="http://schemas.openxmlformats.org/officeDocument/2006/relationships/hyperlink" Target="https://en.numista.com/catalogue/pieces2082.html" TargetMode="External"/><Relationship Id="rId159" Type="http://schemas.openxmlformats.org/officeDocument/2006/relationships/hyperlink" Target="https://en.numista.com/catalogue/pieces7518.html" TargetMode="External"/><Relationship Id="rId366" Type="http://schemas.openxmlformats.org/officeDocument/2006/relationships/hyperlink" Target="https://en.numista.com/catalogue/pieces3110.html" TargetMode="External"/><Relationship Id="rId573" Type="http://schemas.openxmlformats.org/officeDocument/2006/relationships/hyperlink" Target="https://en.numista.com/catalogue/pieces2279.html" TargetMode="External"/><Relationship Id="rId780" Type="http://schemas.openxmlformats.org/officeDocument/2006/relationships/hyperlink" Target="https://en.numista.com/catalogue/pieces764.html" TargetMode="External"/><Relationship Id="rId226" Type="http://schemas.openxmlformats.org/officeDocument/2006/relationships/hyperlink" Target="https://en.numista.com/catalogue/pieces11071.html" TargetMode="External"/><Relationship Id="rId433" Type="http://schemas.openxmlformats.org/officeDocument/2006/relationships/hyperlink" Target="https://en.numista.com/catalogue/pieces551.html" TargetMode="External"/><Relationship Id="rId878" Type="http://schemas.openxmlformats.org/officeDocument/2006/relationships/hyperlink" Target="https://en.numista.com/catalogue/pieces7182.html" TargetMode="External"/><Relationship Id="rId1063" Type="http://schemas.openxmlformats.org/officeDocument/2006/relationships/hyperlink" Target="https://en.numista.com/catalogue/pieces103225.html" TargetMode="External"/><Relationship Id="rId640" Type="http://schemas.openxmlformats.org/officeDocument/2006/relationships/hyperlink" Target="https://en.numista.com/catalogue/pieces663.html" TargetMode="External"/><Relationship Id="rId738" Type="http://schemas.openxmlformats.org/officeDocument/2006/relationships/hyperlink" Target="https://en.numista.com/catalogue/pieces3021.html" TargetMode="External"/><Relationship Id="rId945" Type="http://schemas.openxmlformats.org/officeDocument/2006/relationships/hyperlink" Target="https://en.numista.com/catalogue/pieces858.html" TargetMode="External"/><Relationship Id="rId74" Type="http://schemas.openxmlformats.org/officeDocument/2006/relationships/hyperlink" Target="https://en.numista.com/catalogue/pieces10914.html" TargetMode="External"/><Relationship Id="rId377" Type="http://schemas.openxmlformats.org/officeDocument/2006/relationships/hyperlink" Target="https://en.numista.com/catalogue/pieces1916.html" TargetMode="External"/><Relationship Id="rId500" Type="http://schemas.openxmlformats.org/officeDocument/2006/relationships/hyperlink" Target="https://en.numista.com/catalogue/pieces1110.html" TargetMode="External"/><Relationship Id="rId584" Type="http://schemas.openxmlformats.org/officeDocument/2006/relationships/hyperlink" Target="https://en.numista.com/catalogue/pieces3811.html" TargetMode="External"/><Relationship Id="rId805" Type="http://schemas.openxmlformats.org/officeDocument/2006/relationships/hyperlink" Target="https://en.numista.com/catalogue/pieces782.html" TargetMode="External"/><Relationship Id="rId1130" Type="http://schemas.openxmlformats.org/officeDocument/2006/relationships/hyperlink" Target="https://en.numista.com/catalogue/pieces433.html" TargetMode="External"/><Relationship Id="rId5" Type="http://schemas.openxmlformats.org/officeDocument/2006/relationships/hyperlink" Target="https://en.numista.com/catalogue/pieces8208.html" TargetMode="External"/><Relationship Id="rId237" Type="http://schemas.openxmlformats.org/officeDocument/2006/relationships/hyperlink" Target="https://en.numista.com/catalogue/pieces18214.html" TargetMode="External"/><Relationship Id="rId791" Type="http://schemas.openxmlformats.org/officeDocument/2006/relationships/hyperlink" Target="https://en.numista.com/catalogue/pieces1246.html" TargetMode="External"/><Relationship Id="rId889" Type="http://schemas.openxmlformats.org/officeDocument/2006/relationships/hyperlink" Target="https://en.numista.com/catalogue/pieces4212.html" TargetMode="External"/><Relationship Id="rId1074" Type="http://schemas.openxmlformats.org/officeDocument/2006/relationships/hyperlink" Target="https://en.numista.com/catalogue/pieces292.html" TargetMode="External"/><Relationship Id="rId444" Type="http://schemas.openxmlformats.org/officeDocument/2006/relationships/hyperlink" Target="https://en.numista.com/catalogue/pieces5635.html" TargetMode="External"/><Relationship Id="rId651" Type="http://schemas.openxmlformats.org/officeDocument/2006/relationships/hyperlink" Target="https://en.numista.com/catalogue/pieces3919.html" TargetMode="External"/><Relationship Id="rId749" Type="http://schemas.openxmlformats.org/officeDocument/2006/relationships/hyperlink" Target="https://en.numista.com/catalogue/pieces6214.html" TargetMode="External"/><Relationship Id="rId290" Type="http://schemas.openxmlformats.org/officeDocument/2006/relationships/hyperlink" Target="https://en.numista.com/catalogue/pieces1160.html" TargetMode="External"/><Relationship Id="rId304" Type="http://schemas.openxmlformats.org/officeDocument/2006/relationships/hyperlink" Target="https://en.numista.com/catalogue/pieces708.html" TargetMode="External"/><Relationship Id="rId388" Type="http://schemas.openxmlformats.org/officeDocument/2006/relationships/hyperlink" Target="https://en.numista.com/catalogue/pieces1954.html" TargetMode="External"/><Relationship Id="rId511" Type="http://schemas.openxmlformats.org/officeDocument/2006/relationships/hyperlink" Target="https://en.numista.com/catalogue/pieces1615.html" TargetMode="External"/><Relationship Id="rId609" Type="http://schemas.openxmlformats.org/officeDocument/2006/relationships/hyperlink" Target="https://en.numista.com/catalogue/pieces4502.html" TargetMode="External"/><Relationship Id="rId956" Type="http://schemas.openxmlformats.org/officeDocument/2006/relationships/hyperlink" Target="https://en.numista.com/catalogue/pieces9537.html" TargetMode="External"/><Relationship Id="rId1141" Type="http://schemas.openxmlformats.org/officeDocument/2006/relationships/hyperlink" Target="https://en.numista.com/catalogue/pieces24942.html" TargetMode="External"/><Relationship Id="rId85" Type="http://schemas.openxmlformats.org/officeDocument/2006/relationships/hyperlink" Target="https://en.numista.com/catalogue/pieces499.html" TargetMode="External"/><Relationship Id="rId150" Type="http://schemas.openxmlformats.org/officeDocument/2006/relationships/hyperlink" Target="https://en.numista.com/catalogue/pieces400.html" TargetMode="External"/><Relationship Id="rId595" Type="http://schemas.openxmlformats.org/officeDocument/2006/relationships/hyperlink" Target="https://en.numista.com/catalogue/pieces3313.html" TargetMode="External"/><Relationship Id="rId816" Type="http://schemas.openxmlformats.org/officeDocument/2006/relationships/hyperlink" Target="https://en.numista.com/catalogue/pieces15523.html" TargetMode="External"/><Relationship Id="rId1001" Type="http://schemas.openxmlformats.org/officeDocument/2006/relationships/hyperlink" Target="https://en.numista.com/catalogue/pieces878.html" TargetMode="External"/><Relationship Id="rId248" Type="http://schemas.openxmlformats.org/officeDocument/2006/relationships/hyperlink" Target="https://en.numista.com/catalogue/pieces8677.html" TargetMode="External"/><Relationship Id="rId455" Type="http://schemas.openxmlformats.org/officeDocument/2006/relationships/hyperlink" Target="https://en.numista.com/catalogue/pieces7098.html" TargetMode="External"/><Relationship Id="rId662" Type="http://schemas.openxmlformats.org/officeDocument/2006/relationships/hyperlink" Target="https://en.numista.com/catalogue/pieces4513.html" TargetMode="External"/><Relationship Id="rId1085" Type="http://schemas.openxmlformats.org/officeDocument/2006/relationships/hyperlink" Target="https://en.numista.com/catalogue/pieces889.html" TargetMode="External"/><Relationship Id="rId12" Type="http://schemas.openxmlformats.org/officeDocument/2006/relationships/hyperlink" Target="https://en.numista.com/catalogue/pieces1564.html" TargetMode="External"/><Relationship Id="rId108" Type="http://schemas.openxmlformats.org/officeDocument/2006/relationships/hyperlink" Target="https://en.numista.com/catalogue/pieces753.html" TargetMode="External"/><Relationship Id="rId315" Type="http://schemas.openxmlformats.org/officeDocument/2006/relationships/hyperlink" Target="https://en.numista.com/catalogue/pieces680.html" TargetMode="External"/><Relationship Id="rId522" Type="http://schemas.openxmlformats.org/officeDocument/2006/relationships/hyperlink" Target="https://en.numista.com/catalogue/pieces1300.html" TargetMode="External"/><Relationship Id="rId967" Type="http://schemas.openxmlformats.org/officeDocument/2006/relationships/hyperlink" Target="https://en.numista.com/catalogue/pieces2840.html" TargetMode="External"/><Relationship Id="rId1152" Type="http://schemas.openxmlformats.org/officeDocument/2006/relationships/hyperlink" Target="https://en.numista.com/catalogue/pieces5168.html" TargetMode="External"/><Relationship Id="rId96" Type="http://schemas.openxmlformats.org/officeDocument/2006/relationships/hyperlink" Target="https://en.numista.com/catalogue/pieces1240.html" TargetMode="External"/><Relationship Id="rId161" Type="http://schemas.openxmlformats.org/officeDocument/2006/relationships/hyperlink" Target="https://en.numista.com/catalogue/pieces370.html" TargetMode="External"/><Relationship Id="rId399" Type="http://schemas.openxmlformats.org/officeDocument/2006/relationships/hyperlink" Target="https://en.numista.com/catalogue/pieces849.html" TargetMode="External"/><Relationship Id="rId827" Type="http://schemas.openxmlformats.org/officeDocument/2006/relationships/hyperlink" Target="https://en.numista.com/catalogue/pieces1513.html" TargetMode="External"/><Relationship Id="rId1012" Type="http://schemas.openxmlformats.org/officeDocument/2006/relationships/hyperlink" Target="https://en.numista.com/catalogue/pieces908.html" TargetMode="External"/><Relationship Id="rId259" Type="http://schemas.openxmlformats.org/officeDocument/2006/relationships/hyperlink" Target="https://en.numista.com/catalogue/pieces3706.html" TargetMode="External"/><Relationship Id="rId466" Type="http://schemas.openxmlformats.org/officeDocument/2006/relationships/hyperlink" Target="https://en.numista.com/catalogue/pieces4056.html" TargetMode="External"/><Relationship Id="rId673" Type="http://schemas.openxmlformats.org/officeDocument/2006/relationships/hyperlink" Target="https://en.numista.com/catalogue/pieces7900.html" TargetMode="External"/><Relationship Id="rId880" Type="http://schemas.openxmlformats.org/officeDocument/2006/relationships/hyperlink" Target="https://en.numista.com/catalogue/pieces13081.html" TargetMode="External"/><Relationship Id="rId1096" Type="http://schemas.openxmlformats.org/officeDocument/2006/relationships/hyperlink" Target="https://en.numista.com/catalogue/pieces1623.html" TargetMode="External"/><Relationship Id="rId23" Type="http://schemas.openxmlformats.org/officeDocument/2006/relationships/hyperlink" Target="https://en.numista.com/catalogue/pieces5788.html" TargetMode="External"/><Relationship Id="rId119" Type="http://schemas.openxmlformats.org/officeDocument/2006/relationships/hyperlink" Target="https://en.numista.com/catalogue/pieces5792.html" TargetMode="External"/><Relationship Id="rId326" Type="http://schemas.openxmlformats.org/officeDocument/2006/relationships/hyperlink" Target="https://en.numista.com/catalogue/pieces299.html" TargetMode="External"/><Relationship Id="rId533" Type="http://schemas.openxmlformats.org/officeDocument/2006/relationships/hyperlink" Target="https://en.numista.com/catalogue/pieces3722.html" TargetMode="External"/><Relationship Id="rId978" Type="http://schemas.openxmlformats.org/officeDocument/2006/relationships/hyperlink" Target="https://en.numista.com/catalogue/pieces21941.html" TargetMode="External"/><Relationship Id="rId1163" Type="http://schemas.openxmlformats.org/officeDocument/2006/relationships/hyperlink" Target="https://en.numista.com/catalogue/pieces3380.html" TargetMode="External"/><Relationship Id="rId740" Type="http://schemas.openxmlformats.org/officeDocument/2006/relationships/hyperlink" Target="https://en.numista.com/catalogue/pieces4626.html" TargetMode="External"/><Relationship Id="rId838" Type="http://schemas.openxmlformats.org/officeDocument/2006/relationships/hyperlink" Target="https://en.numista.com/catalogue/pieces175.html" TargetMode="External"/><Relationship Id="rId1023" Type="http://schemas.openxmlformats.org/officeDocument/2006/relationships/hyperlink" Target="https://en.numista.com/catalogue/pieces42.html" TargetMode="External"/><Relationship Id="rId172" Type="http://schemas.openxmlformats.org/officeDocument/2006/relationships/hyperlink" Target="https://en.numista.com/catalogue/pieces4883.html" TargetMode="External"/><Relationship Id="rId477" Type="http://schemas.openxmlformats.org/officeDocument/2006/relationships/hyperlink" Target="https://en.numista.com/catalogue/pieces6557.html" TargetMode="External"/><Relationship Id="rId600" Type="http://schemas.openxmlformats.org/officeDocument/2006/relationships/hyperlink" Target="https://en.numista.com/catalogue/pieces1385.html" TargetMode="External"/><Relationship Id="rId684" Type="http://schemas.openxmlformats.org/officeDocument/2006/relationships/hyperlink" Target="https://en.numista.com/catalogue/pieces5066.html" TargetMode="External"/><Relationship Id="rId337" Type="http://schemas.openxmlformats.org/officeDocument/2006/relationships/hyperlink" Target="https://en.numista.com/catalogue/pieces2.html" TargetMode="External"/><Relationship Id="rId891" Type="http://schemas.openxmlformats.org/officeDocument/2006/relationships/hyperlink" Target="https://en.numista.com/catalogue/pieces4212.html" TargetMode="External"/><Relationship Id="rId905" Type="http://schemas.openxmlformats.org/officeDocument/2006/relationships/hyperlink" Target="https://en.numista.com/catalogue/pieces3593.html" TargetMode="External"/><Relationship Id="rId989" Type="http://schemas.openxmlformats.org/officeDocument/2006/relationships/hyperlink" Target="https://en.numista.com/catalogue/pieces1069.html" TargetMode="External"/><Relationship Id="rId34" Type="http://schemas.openxmlformats.org/officeDocument/2006/relationships/hyperlink" Target="https://en.numista.com/catalogue/pieces2980.html" TargetMode="External"/><Relationship Id="rId544" Type="http://schemas.openxmlformats.org/officeDocument/2006/relationships/hyperlink" Target="https://en.numista.com/catalogue/pieces12672.html" TargetMode="External"/><Relationship Id="rId751" Type="http://schemas.openxmlformats.org/officeDocument/2006/relationships/hyperlink" Target="https://en.numista.com/catalogue/pieces2877.html" TargetMode="External"/><Relationship Id="rId849" Type="http://schemas.openxmlformats.org/officeDocument/2006/relationships/hyperlink" Target="https://en.numista.com/catalogue/pieces821.html" TargetMode="External"/><Relationship Id="rId1174" Type="http://schemas.openxmlformats.org/officeDocument/2006/relationships/hyperlink" Target="https://en.numista.com/catalogue/pieces3472.html" TargetMode="External"/><Relationship Id="rId183" Type="http://schemas.openxmlformats.org/officeDocument/2006/relationships/hyperlink" Target="https://en.numista.com/catalogue/pieces2152.html" TargetMode="External"/><Relationship Id="rId390" Type="http://schemas.openxmlformats.org/officeDocument/2006/relationships/hyperlink" Target="https://en.numista.com/catalogue/pieces1914.html" TargetMode="External"/><Relationship Id="rId404" Type="http://schemas.openxmlformats.org/officeDocument/2006/relationships/hyperlink" Target="https://en.numista.com/catalogue/pieces2342.html" TargetMode="External"/><Relationship Id="rId611" Type="http://schemas.openxmlformats.org/officeDocument/2006/relationships/hyperlink" Target="https://en.numista.com/catalogue/pieces2998.html" TargetMode="External"/><Relationship Id="rId1034" Type="http://schemas.openxmlformats.org/officeDocument/2006/relationships/hyperlink" Target="https://en.numista.com/catalogue/pieces54.html" TargetMode="External"/><Relationship Id="rId250" Type="http://schemas.openxmlformats.org/officeDocument/2006/relationships/hyperlink" Target="https://en.numista.com/catalogue/pieces1816.html" TargetMode="External"/><Relationship Id="rId488" Type="http://schemas.openxmlformats.org/officeDocument/2006/relationships/hyperlink" Target="https://en.numista.com/catalogue/pieces4849.html" TargetMode="External"/><Relationship Id="rId695" Type="http://schemas.openxmlformats.org/officeDocument/2006/relationships/hyperlink" Target="https://en.numista.com/catalogue/pieces7426.html" TargetMode="External"/><Relationship Id="rId709" Type="http://schemas.openxmlformats.org/officeDocument/2006/relationships/hyperlink" Target="https://en.numista.com/catalogue/pieces523.html" TargetMode="External"/><Relationship Id="rId916" Type="http://schemas.openxmlformats.org/officeDocument/2006/relationships/hyperlink" Target="https://en.numista.com/catalogue/pieces4721.html" TargetMode="External"/><Relationship Id="rId1101" Type="http://schemas.openxmlformats.org/officeDocument/2006/relationships/hyperlink" Target="https://en.numista.com/catalogue/pieces4573.html" TargetMode="External"/><Relationship Id="rId45" Type="http://schemas.openxmlformats.org/officeDocument/2006/relationships/hyperlink" Target="https://en.numista.com/catalogue/pieces1944.html" TargetMode="External"/><Relationship Id="rId110" Type="http://schemas.openxmlformats.org/officeDocument/2006/relationships/hyperlink" Target="https://en.numista.com/catalogue/pieces9366.html" TargetMode="External"/><Relationship Id="rId348" Type="http://schemas.openxmlformats.org/officeDocument/2006/relationships/hyperlink" Target="https://en.numista.com/catalogue/pieces8.html" TargetMode="External"/><Relationship Id="rId555" Type="http://schemas.openxmlformats.org/officeDocument/2006/relationships/hyperlink" Target="https://en.numista.com/catalogue/pieces968.html" TargetMode="External"/><Relationship Id="rId762" Type="http://schemas.openxmlformats.org/officeDocument/2006/relationships/hyperlink" Target="https://en.numista.com/catalogue/pieces2884.html" TargetMode="External"/><Relationship Id="rId1185" Type="http://schemas.openxmlformats.org/officeDocument/2006/relationships/hyperlink" Target="https://en.numista.com/catalogue/pieces10060.html" TargetMode="External"/><Relationship Id="rId194" Type="http://schemas.openxmlformats.org/officeDocument/2006/relationships/hyperlink" Target="https://en.numista.com/catalogue/pieces2016.html" TargetMode="External"/><Relationship Id="rId208" Type="http://schemas.openxmlformats.org/officeDocument/2006/relationships/hyperlink" Target="https://en.numista.com/catalogue/pieces8752.html" TargetMode="External"/><Relationship Id="rId415" Type="http://schemas.openxmlformats.org/officeDocument/2006/relationships/hyperlink" Target="https://en.numista.com/catalogue/pieces850.html" TargetMode="External"/><Relationship Id="rId622" Type="http://schemas.openxmlformats.org/officeDocument/2006/relationships/hyperlink" Target="https://en.numista.com/catalogue/pieces4299.html" TargetMode="External"/><Relationship Id="rId1045" Type="http://schemas.openxmlformats.org/officeDocument/2006/relationships/hyperlink" Target="https://en.numista.com/catalogue/pieces2007.html" TargetMode="External"/><Relationship Id="rId261" Type="http://schemas.openxmlformats.org/officeDocument/2006/relationships/hyperlink" Target="https://en.numista.com/catalogue/pieces8964.html" TargetMode="External"/><Relationship Id="rId499" Type="http://schemas.openxmlformats.org/officeDocument/2006/relationships/hyperlink" Target="https://en.numista.com/catalogue/pieces1110.html" TargetMode="External"/><Relationship Id="rId927" Type="http://schemas.openxmlformats.org/officeDocument/2006/relationships/hyperlink" Target="https://en.numista.com/catalogue/pieces670.html" TargetMode="External"/><Relationship Id="rId1112" Type="http://schemas.openxmlformats.org/officeDocument/2006/relationships/hyperlink" Target="https://en.numista.com/catalogue/pieces25236.html" TargetMode="External"/><Relationship Id="rId56" Type="http://schemas.openxmlformats.org/officeDocument/2006/relationships/hyperlink" Target="https://en.numista.com/catalogue/pieces742.html" TargetMode="External"/><Relationship Id="rId359" Type="http://schemas.openxmlformats.org/officeDocument/2006/relationships/hyperlink" Target="https://en.numista.com/catalogue/pieces1925.html" TargetMode="External"/><Relationship Id="rId566" Type="http://schemas.openxmlformats.org/officeDocument/2006/relationships/hyperlink" Target="https://en.numista.com/catalogue/pieces1231.html" TargetMode="External"/><Relationship Id="rId773" Type="http://schemas.openxmlformats.org/officeDocument/2006/relationships/hyperlink" Target="https://en.numista.com/catalogue/pieces7938.html" TargetMode="External"/><Relationship Id="rId1196" Type="http://schemas.openxmlformats.org/officeDocument/2006/relationships/hyperlink" Target="https://en.numista.com/catalogue/pieces984.html" TargetMode="External"/><Relationship Id="rId121" Type="http://schemas.openxmlformats.org/officeDocument/2006/relationships/hyperlink" Target="https://en.numista.com/catalogue/pieces3032.html" TargetMode="External"/><Relationship Id="rId219" Type="http://schemas.openxmlformats.org/officeDocument/2006/relationships/hyperlink" Target="https://en.numista.com/catalogue/pieces1058.html" TargetMode="External"/><Relationship Id="rId426" Type="http://schemas.openxmlformats.org/officeDocument/2006/relationships/hyperlink" Target="https://en.numista.com/catalogue/pieces2364.html" TargetMode="External"/><Relationship Id="rId633" Type="http://schemas.openxmlformats.org/officeDocument/2006/relationships/hyperlink" Target="https://en.numista.com/catalogue/pieces2584.html" TargetMode="External"/><Relationship Id="rId980" Type="http://schemas.openxmlformats.org/officeDocument/2006/relationships/hyperlink" Target="https://en.numista.com/catalogue/pieces6982.html" TargetMode="External"/><Relationship Id="rId1056" Type="http://schemas.openxmlformats.org/officeDocument/2006/relationships/hyperlink" Target="https://en.numista.com/catalogue/pieces2287.html" TargetMode="External"/><Relationship Id="rId840" Type="http://schemas.openxmlformats.org/officeDocument/2006/relationships/hyperlink" Target="https://en.numista.com/catalogue/pieces178.html" TargetMode="External"/><Relationship Id="rId938" Type="http://schemas.openxmlformats.org/officeDocument/2006/relationships/hyperlink" Target="https://en.numista.com/catalogue/pieces578.html" TargetMode="External"/><Relationship Id="rId67" Type="http://schemas.openxmlformats.org/officeDocument/2006/relationships/hyperlink" Target="https://en.numista.com/catalogue/pieces6133.html" TargetMode="External"/><Relationship Id="rId272" Type="http://schemas.openxmlformats.org/officeDocument/2006/relationships/hyperlink" Target="https://en.numista.com/catalogue/pieces486.html" TargetMode="External"/><Relationship Id="rId577" Type="http://schemas.openxmlformats.org/officeDocument/2006/relationships/hyperlink" Target="https://en.numista.com/catalogue/pieces1958.html" TargetMode="External"/><Relationship Id="rId700" Type="http://schemas.openxmlformats.org/officeDocument/2006/relationships/hyperlink" Target="https://en.numista.com/catalogue/pieces15259.html" TargetMode="External"/><Relationship Id="rId1123" Type="http://schemas.openxmlformats.org/officeDocument/2006/relationships/hyperlink" Target="https://en.numista.com/catalogue/pieces758.html" TargetMode="External"/><Relationship Id="rId132" Type="http://schemas.openxmlformats.org/officeDocument/2006/relationships/hyperlink" Target="https://en.numista.com/catalogue/pieces437.html" TargetMode="External"/><Relationship Id="rId784" Type="http://schemas.openxmlformats.org/officeDocument/2006/relationships/hyperlink" Target="https://en.numista.com/catalogue/pieces2084.html" TargetMode="External"/><Relationship Id="rId991" Type="http://schemas.openxmlformats.org/officeDocument/2006/relationships/hyperlink" Target="https://en.numista.com/catalogue/pieces6898.html" TargetMode="External"/><Relationship Id="rId1067" Type="http://schemas.openxmlformats.org/officeDocument/2006/relationships/hyperlink" Target="https://en.numista.com/catalogue/pieces8229.html" TargetMode="External"/><Relationship Id="rId437" Type="http://schemas.openxmlformats.org/officeDocument/2006/relationships/hyperlink" Target="https://en.numista.com/catalogue/pieces579.html" TargetMode="External"/><Relationship Id="rId644" Type="http://schemas.openxmlformats.org/officeDocument/2006/relationships/hyperlink" Target="https://en.numista.com/catalogue/pieces9183.html" TargetMode="External"/><Relationship Id="rId851" Type="http://schemas.openxmlformats.org/officeDocument/2006/relationships/hyperlink" Target="https://en.numista.com/catalogue/pieces822.html" TargetMode="External"/><Relationship Id="rId283" Type="http://schemas.openxmlformats.org/officeDocument/2006/relationships/hyperlink" Target="https://en.numista.com/catalogue/pieces320.html" TargetMode="External"/><Relationship Id="rId490" Type="http://schemas.openxmlformats.org/officeDocument/2006/relationships/hyperlink" Target="https://en.numista.com/catalogue/pieces22397.html" TargetMode="External"/><Relationship Id="rId504" Type="http://schemas.openxmlformats.org/officeDocument/2006/relationships/hyperlink" Target="https://en.numista.com/catalogue/pieces1110.html" TargetMode="External"/><Relationship Id="rId711" Type="http://schemas.openxmlformats.org/officeDocument/2006/relationships/hyperlink" Target="https://en.numista.com/catalogue/pieces520.html" TargetMode="External"/><Relationship Id="rId949" Type="http://schemas.openxmlformats.org/officeDocument/2006/relationships/hyperlink" Target="https://en.numista.com/catalogue/pieces1287.html" TargetMode="External"/><Relationship Id="rId1134" Type="http://schemas.openxmlformats.org/officeDocument/2006/relationships/hyperlink" Target="https://en.numista.com/catalogue/pieces2286.html" TargetMode="External"/><Relationship Id="rId78" Type="http://schemas.openxmlformats.org/officeDocument/2006/relationships/hyperlink" Target="https://en.numista.com/catalogue/pieces515.html" TargetMode="External"/><Relationship Id="rId143" Type="http://schemas.openxmlformats.org/officeDocument/2006/relationships/hyperlink" Target="https://en.numista.com/catalogue/pieces430.html" TargetMode="External"/><Relationship Id="rId350" Type="http://schemas.openxmlformats.org/officeDocument/2006/relationships/hyperlink" Target="https://en.numista.com/catalogue/pieces9.html" TargetMode="External"/><Relationship Id="rId588" Type="http://schemas.openxmlformats.org/officeDocument/2006/relationships/hyperlink" Target="https://en.numista.com/catalogue/pieces728.html" TargetMode="External"/><Relationship Id="rId795" Type="http://schemas.openxmlformats.org/officeDocument/2006/relationships/hyperlink" Target="https://en.numista.com/catalogue/pieces673.html" TargetMode="External"/><Relationship Id="rId809" Type="http://schemas.openxmlformats.org/officeDocument/2006/relationships/hyperlink" Target="https://en.numista.com/catalogue/pieces1884.html" TargetMode="External"/><Relationship Id="rId1201" Type="http://schemas.openxmlformats.org/officeDocument/2006/relationships/hyperlink" Target="https://en.numista.com/catalogue/pieces9887.html" TargetMode="External"/><Relationship Id="rId9" Type="http://schemas.openxmlformats.org/officeDocument/2006/relationships/hyperlink" Target="https://en.numista.com/catalogue/pieces1564.html" TargetMode="External"/><Relationship Id="rId210" Type="http://schemas.openxmlformats.org/officeDocument/2006/relationships/hyperlink" Target="https://en.numista.com/catalogue/pieces999.html" TargetMode="External"/><Relationship Id="rId448" Type="http://schemas.openxmlformats.org/officeDocument/2006/relationships/hyperlink" Target="https://en.numista.com/catalogue/pieces3798.html" TargetMode="External"/><Relationship Id="rId655" Type="http://schemas.openxmlformats.org/officeDocument/2006/relationships/hyperlink" Target="https://en.numista.com/catalogue/pieces837.html" TargetMode="External"/><Relationship Id="rId862" Type="http://schemas.openxmlformats.org/officeDocument/2006/relationships/hyperlink" Target="https://en.numista.com/catalogue/pieces13152.html" TargetMode="External"/><Relationship Id="rId1078" Type="http://schemas.openxmlformats.org/officeDocument/2006/relationships/hyperlink" Target="https://en.numista.com/catalogue/pieces5330.html" TargetMode="External"/><Relationship Id="rId294" Type="http://schemas.openxmlformats.org/officeDocument/2006/relationships/hyperlink" Target="https://en.numista.com/catalogue/pieces889.html" TargetMode="External"/><Relationship Id="rId308" Type="http://schemas.openxmlformats.org/officeDocument/2006/relationships/hyperlink" Target="https://en.numista.com/catalogue/pieces708.html" TargetMode="External"/><Relationship Id="rId515" Type="http://schemas.openxmlformats.org/officeDocument/2006/relationships/hyperlink" Target="https://en.numista.com/catalogue/pieces6462.html" TargetMode="External"/><Relationship Id="rId722" Type="http://schemas.openxmlformats.org/officeDocument/2006/relationships/hyperlink" Target="https://en.numista.com/catalogue/pieces11814.html" TargetMode="External"/><Relationship Id="rId1145" Type="http://schemas.openxmlformats.org/officeDocument/2006/relationships/hyperlink" Target="https://en.numista.com/catalogue/pieces304.html" TargetMode="External"/><Relationship Id="rId89" Type="http://schemas.openxmlformats.org/officeDocument/2006/relationships/hyperlink" Target="https://en.numista.com/catalogue/pieces1305.html" TargetMode="External"/><Relationship Id="rId154" Type="http://schemas.openxmlformats.org/officeDocument/2006/relationships/hyperlink" Target="https://en.numista.com/catalogue/pieces390.html" TargetMode="External"/><Relationship Id="rId361" Type="http://schemas.openxmlformats.org/officeDocument/2006/relationships/hyperlink" Target="https://en.numista.com/catalogue/pieces1924.html" TargetMode="External"/><Relationship Id="rId599" Type="http://schemas.openxmlformats.org/officeDocument/2006/relationships/hyperlink" Target="https://en.numista.com/catalogue/pieces3480.html" TargetMode="External"/><Relationship Id="rId1005" Type="http://schemas.openxmlformats.org/officeDocument/2006/relationships/hyperlink" Target="https://en.numista.com/catalogue/pieces5630.html" TargetMode="External"/><Relationship Id="rId459" Type="http://schemas.openxmlformats.org/officeDocument/2006/relationships/hyperlink" Target="https://en.numista.com/catalogue/pieces6584.html" TargetMode="External"/><Relationship Id="rId666" Type="http://schemas.openxmlformats.org/officeDocument/2006/relationships/hyperlink" Target="https://en.numista.com/catalogue/pieces7747.html" TargetMode="External"/><Relationship Id="rId873" Type="http://schemas.openxmlformats.org/officeDocument/2006/relationships/hyperlink" Target="https://en.numista.com/catalogue/pieces4097.html" TargetMode="External"/><Relationship Id="rId1089" Type="http://schemas.openxmlformats.org/officeDocument/2006/relationships/hyperlink" Target="https://en.numista.com/catalogue/pieces7031.html" TargetMode="External"/><Relationship Id="rId16" Type="http://schemas.openxmlformats.org/officeDocument/2006/relationships/hyperlink" Target="https://en.numista.com/catalogue/pieces1269.html" TargetMode="External"/><Relationship Id="rId221" Type="http://schemas.openxmlformats.org/officeDocument/2006/relationships/hyperlink" Target="https://en.numista.com/catalogue/pieces22244.html" TargetMode="External"/><Relationship Id="rId319" Type="http://schemas.openxmlformats.org/officeDocument/2006/relationships/hyperlink" Target="https://en.numista.com/catalogue/pieces677.html" TargetMode="External"/><Relationship Id="rId526" Type="http://schemas.openxmlformats.org/officeDocument/2006/relationships/hyperlink" Target="https://en.numista.com/catalogue/pieces26099.html" TargetMode="External"/><Relationship Id="rId1156" Type="http://schemas.openxmlformats.org/officeDocument/2006/relationships/hyperlink" Target="https://en.numista.com/catalogue/pieces7637.html" TargetMode="External"/><Relationship Id="rId733" Type="http://schemas.openxmlformats.org/officeDocument/2006/relationships/hyperlink" Target="https://en.numista.com/catalogue/pieces4683.html" TargetMode="External"/><Relationship Id="rId940" Type="http://schemas.openxmlformats.org/officeDocument/2006/relationships/hyperlink" Target="https://en.numista.com/catalogue/pieces5985.html" TargetMode="External"/><Relationship Id="rId1016" Type="http://schemas.openxmlformats.org/officeDocument/2006/relationships/hyperlink" Target="https://en.numista.com/catalogue/pieces908.html" TargetMode="External"/><Relationship Id="rId165" Type="http://schemas.openxmlformats.org/officeDocument/2006/relationships/hyperlink" Target="https://en.numista.com/catalogue/pieces14468.html" TargetMode="External"/><Relationship Id="rId372" Type="http://schemas.openxmlformats.org/officeDocument/2006/relationships/hyperlink" Target="https://en.numista.com/catalogue/pieces2557.html" TargetMode="External"/><Relationship Id="rId677" Type="http://schemas.openxmlformats.org/officeDocument/2006/relationships/hyperlink" Target="https://en.numista.com/catalogue/pieces5194.html" TargetMode="External"/><Relationship Id="rId800" Type="http://schemas.openxmlformats.org/officeDocument/2006/relationships/hyperlink" Target="https://en.numista.com/catalogue/pieces786.html" TargetMode="External"/><Relationship Id="rId232" Type="http://schemas.openxmlformats.org/officeDocument/2006/relationships/hyperlink" Target="https://en.numista.com/catalogue/pieces8675.html" TargetMode="External"/><Relationship Id="rId884" Type="http://schemas.openxmlformats.org/officeDocument/2006/relationships/hyperlink" Target="https://en.numista.com/catalogue/pieces5335.html" TargetMode="External"/><Relationship Id="rId27" Type="http://schemas.openxmlformats.org/officeDocument/2006/relationships/hyperlink" Target="https://en.numista.com/catalogue/pieces1561.html" TargetMode="External"/><Relationship Id="rId537" Type="http://schemas.openxmlformats.org/officeDocument/2006/relationships/hyperlink" Target="https://en.numista.com/catalogue/pieces6326.html" TargetMode="External"/><Relationship Id="rId744" Type="http://schemas.openxmlformats.org/officeDocument/2006/relationships/hyperlink" Target="https://en.numista.com/catalogue/pieces4060.html" TargetMode="External"/><Relationship Id="rId951" Type="http://schemas.openxmlformats.org/officeDocument/2006/relationships/hyperlink" Target="https://en.numista.com/catalogue/pieces4412.html" TargetMode="External"/><Relationship Id="rId1167" Type="http://schemas.openxmlformats.org/officeDocument/2006/relationships/hyperlink" Target="https://en.numista.com/catalogue/pieces13445.html" TargetMode="External"/><Relationship Id="rId80" Type="http://schemas.openxmlformats.org/officeDocument/2006/relationships/hyperlink" Target="https://en.numista.com/catalogue/pieces274.html" TargetMode="External"/><Relationship Id="rId176" Type="http://schemas.openxmlformats.org/officeDocument/2006/relationships/hyperlink" Target="https://en.numista.com/catalogue/pieces1054.html" TargetMode="External"/><Relationship Id="rId383" Type="http://schemas.openxmlformats.org/officeDocument/2006/relationships/hyperlink" Target="https://en.numista.com/catalogue/pieces1915.html" TargetMode="External"/><Relationship Id="rId590" Type="http://schemas.openxmlformats.org/officeDocument/2006/relationships/hyperlink" Target="https://en.numista.com/catalogue/pieces3602.html" TargetMode="External"/><Relationship Id="rId604" Type="http://schemas.openxmlformats.org/officeDocument/2006/relationships/hyperlink" Target="https://en.numista.com/catalogue/pieces6208.html" TargetMode="External"/><Relationship Id="rId811" Type="http://schemas.openxmlformats.org/officeDocument/2006/relationships/hyperlink" Target="https://en.numista.com/catalogue/pieces2285.html" TargetMode="External"/><Relationship Id="rId1027" Type="http://schemas.openxmlformats.org/officeDocument/2006/relationships/hyperlink" Target="https://en.numista.com/catalogue/pieces44.html" TargetMode="External"/><Relationship Id="rId243" Type="http://schemas.openxmlformats.org/officeDocument/2006/relationships/hyperlink" Target="https://en.numista.com/catalogue/pieces5961.html" TargetMode="External"/><Relationship Id="rId450" Type="http://schemas.openxmlformats.org/officeDocument/2006/relationships/hyperlink" Target="https://en.numista.com/catalogue/pieces152635.html" TargetMode="External"/><Relationship Id="rId688" Type="http://schemas.openxmlformats.org/officeDocument/2006/relationships/hyperlink" Target="https://en.numista.com/catalogue/pieces10137.html" TargetMode="External"/><Relationship Id="rId895" Type="http://schemas.openxmlformats.org/officeDocument/2006/relationships/hyperlink" Target="https://en.numista.com/catalogue/pieces13187.html" TargetMode="External"/><Relationship Id="rId909" Type="http://schemas.openxmlformats.org/officeDocument/2006/relationships/hyperlink" Target="https://en.numista.com/catalogue/pieces947.html" TargetMode="External"/><Relationship Id="rId1080" Type="http://schemas.openxmlformats.org/officeDocument/2006/relationships/hyperlink" Target="https://en.numista.com/catalogue/pieces8676.html" TargetMode="External"/><Relationship Id="rId38" Type="http://schemas.openxmlformats.org/officeDocument/2006/relationships/hyperlink" Target="https://en.numista.com/catalogue/pieces1563.html" TargetMode="External"/><Relationship Id="rId103" Type="http://schemas.openxmlformats.org/officeDocument/2006/relationships/hyperlink" Target="https://en.numista.com/catalogue/pieces3103.html" TargetMode="External"/><Relationship Id="rId310" Type="http://schemas.openxmlformats.org/officeDocument/2006/relationships/hyperlink" Target="https://en.numista.com/catalogue/pieces298.html" TargetMode="External"/><Relationship Id="rId548" Type="http://schemas.openxmlformats.org/officeDocument/2006/relationships/hyperlink" Target="https://en.numista.com/catalogue/pieces8347.html" TargetMode="External"/><Relationship Id="rId755" Type="http://schemas.openxmlformats.org/officeDocument/2006/relationships/hyperlink" Target="https://en.numista.com/catalogue/pieces70367.html" TargetMode="External"/><Relationship Id="rId962" Type="http://schemas.openxmlformats.org/officeDocument/2006/relationships/hyperlink" Target="https://en.numista.com/catalogue/pieces21182.html" TargetMode="External"/><Relationship Id="rId1178" Type="http://schemas.openxmlformats.org/officeDocument/2006/relationships/hyperlink" Target="https://en.numista.com/catalogue/pieces7298.html" TargetMode="External"/><Relationship Id="rId91" Type="http://schemas.openxmlformats.org/officeDocument/2006/relationships/hyperlink" Target="https://en.numista.com/catalogue/pieces512.html" TargetMode="External"/><Relationship Id="rId187" Type="http://schemas.openxmlformats.org/officeDocument/2006/relationships/hyperlink" Target="https://en.numista.com/catalogue/pieces3970.html" TargetMode="External"/><Relationship Id="rId394" Type="http://schemas.openxmlformats.org/officeDocument/2006/relationships/hyperlink" Target="https://en.numista.com/catalogue/pieces851.html" TargetMode="External"/><Relationship Id="rId408" Type="http://schemas.openxmlformats.org/officeDocument/2006/relationships/hyperlink" Target="https://en.numista.com/catalogue/pieces1928.html" TargetMode="External"/><Relationship Id="rId615" Type="http://schemas.openxmlformats.org/officeDocument/2006/relationships/hyperlink" Target="https://en.numista.com/catalogue/pieces3461.html" TargetMode="External"/><Relationship Id="rId822" Type="http://schemas.openxmlformats.org/officeDocument/2006/relationships/hyperlink" Target="https://en.numista.com/catalogue/pieces1467.html" TargetMode="External"/><Relationship Id="rId1038" Type="http://schemas.openxmlformats.org/officeDocument/2006/relationships/hyperlink" Target="https://en.numista.com/catalogue/pieces4122.html" TargetMode="External"/><Relationship Id="rId254" Type="http://schemas.openxmlformats.org/officeDocument/2006/relationships/hyperlink" Target="https://en.numista.com/catalogue/pieces5730.html" TargetMode="External"/><Relationship Id="rId699" Type="http://schemas.openxmlformats.org/officeDocument/2006/relationships/hyperlink" Target="https://en.numista.com/catalogue/pieces3753.html" TargetMode="External"/><Relationship Id="rId1091" Type="http://schemas.openxmlformats.org/officeDocument/2006/relationships/hyperlink" Target="https://en.numista.com/catalogue/pieces528.html" TargetMode="External"/><Relationship Id="rId1105" Type="http://schemas.openxmlformats.org/officeDocument/2006/relationships/hyperlink" Target="https://en.numista.com/catalogue/pieces1959.html" TargetMode="External"/><Relationship Id="rId49" Type="http://schemas.openxmlformats.org/officeDocument/2006/relationships/hyperlink" Target="https://en.numista.com/catalogue/pieces654.html" TargetMode="External"/><Relationship Id="rId114" Type="http://schemas.openxmlformats.org/officeDocument/2006/relationships/hyperlink" Target="https://en.numista.com/catalogue/pieces5483.html" TargetMode="External"/><Relationship Id="rId461" Type="http://schemas.openxmlformats.org/officeDocument/2006/relationships/hyperlink" Target="https://en.numista.com/catalogue/pieces1892.html" TargetMode="External"/><Relationship Id="rId559" Type="http://schemas.openxmlformats.org/officeDocument/2006/relationships/hyperlink" Target="https://en.numista.com/catalogue/pieces5188.html" TargetMode="External"/><Relationship Id="rId766" Type="http://schemas.openxmlformats.org/officeDocument/2006/relationships/hyperlink" Target="https://en.numista.com/catalogue/pieces8448.html" TargetMode="External"/><Relationship Id="rId1189" Type="http://schemas.openxmlformats.org/officeDocument/2006/relationships/hyperlink" Target="https://en.numista.com/catalogue/pieces5654.html" TargetMode="External"/><Relationship Id="rId198" Type="http://schemas.openxmlformats.org/officeDocument/2006/relationships/hyperlink" Target="https://en.numista.com/catalogue/pieces2013.html" TargetMode="External"/><Relationship Id="rId321" Type="http://schemas.openxmlformats.org/officeDocument/2006/relationships/hyperlink" Target="https://en.numista.com/catalogue/pieces677.html" TargetMode="External"/><Relationship Id="rId419" Type="http://schemas.openxmlformats.org/officeDocument/2006/relationships/hyperlink" Target="https://en.numista.com/catalogue/pieces847.html" TargetMode="External"/><Relationship Id="rId626" Type="http://schemas.openxmlformats.org/officeDocument/2006/relationships/hyperlink" Target="https://en.numista.com/catalogue/pieces936.html" TargetMode="External"/><Relationship Id="rId973" Type="http://schemas.openxmlformats.org/officeDocument/2006/relationships/hyperlink" Target="https://en.numista.com/catalogue/pieces21938.html" TargetMode="External"/><Relationship Id="rId1049" Type="http://schemas.openxmlformats.org/officeDocument/2006/relationships/hyperlink" Target="https://en.numista.com/catalogue/pieces2006.html" TargetMode="External"/><Relationship Id="rId833" Type="http://schemas.openxmlformats.org/officeDocument/2006/relationships/hyperlink" Target="https://en.numista.com/catalogue/pieces173.html" TargetMode="External"/><Relationship Id="rId1116" Type="http://schemas.openxmlformats.org/officeDocument/2006/relationships/hyperlink" Target="https://en.numista.com/catalogue/pieces766.html" TargetMode="External"/><Relationship Id="rId265" Type="http://schemas.openxmlformats.org/officeDocument/2006/relationships/hyperlink" Target="https://en.numista.com/catalogue/pieces1527.html" TargetMode="External"/><Relationship Id="rId472" Type="http://schemas.openxmlformats.org/officeDocument/2006/relationships/hyperlink" Target="https://en.numista.com/catalogue/pieces807.html" TargetMode="External"/><Relationship Id="rId900" Type="http://schemas.openxmlformats.org/officeDocument/2006/relationships/hyperlink" Target="https://en.numista.com/catalogue/pieces4576.html" TargetMode="External"/><Relationship Id="rId125" Type="http://schemas.openxmlformats.org/officeDocument/2006/relationships/hyperlink" Target="https://en.numista.com/catalogue/pieces3762.html" TargetMode="External"/><Relationship Id="rId332" Type="http://schemas.openxmlformats.org/officeDocument/2006/relationships/hyperlink" Target="https://en.numista.com/catalogue/pieces685.html" TargetMode="External"/><Relationship Id="rId777" Type="http://schemas.openxmlformats.org/officeDocument/2006/relationships/hyperlink" Target="https://en.numista.com/catalogue/pieces2085.html" TargetMode="External"/><Relationship Id="rId984" Type="http://schemas.openxmlformats.org/officeDocument/2006/relationships/hyperlink" Target="https://en.numista.com/catalogue/pieces21946.html" TargetMode="External"/><Relationship Id="rId637" Type="http://schemas.openxmlformats.org/officeDocument/2006/relationships/hyperlink" Target="https://en.numista.com/catalogue/pieces3368.html" TargetMode="External"/><Relationship Id="rId844" Type="http://schemas.openxmlformats.org/officeDocument/2006/relationships/hyperlink" Target="https://en.numista.com/catalogue/pieces2868.html" TargetMode="External"/><Relationship Id="rId276" Type="http://schemas.openxmlformats.org/officeDocument/2006/relationships/hyperlink" Target="https://en.numista.com/catalogue/pieces700.html" TargetMode="External"/><Relationship Id="rId483" Type="http://schemas.openxmlformats.org/officeDocument/2006/relationships/hyperlink" Target="https://en.numista.com/catalogue/pieces22946.html" TargetMode="External"/><Relationship Id="rId690" Type="http://schemas.openxmlformats.org/officeDocument/2006/relationships/hyperlink" Target="https://en.numista.com/catalogue/pieces7864.html" TargetMode="External"/><Relationship Id="rId704" Type="http://schemas.openxmlformats.org/officeDocument/2006/relationships/hyperlink" Target="https://en.numista.com/catalogue/pieces2760.html" TargetMode="External"/><Relationship Id="rId911" Type="http://schemas.openxmlformats.org/officeDocument/2006/relationships/hyperlink" Target="https://en.numista.com/catalogue/pieces947.html" TargetMode="External"/><Relationship Id="rId1127" Type="http://schemas.openxmlformats.org/officeDocument/2006/relationships/hyperlink" Target="https://en.numista.com/catalogue/pieces1903.html" TargetMode="External"/><Relationship Id="rId40" Type="http://schemas.openxmlformats.org/officeDocument/2006/relationships/hyperlink" Target="https://en.numista.com/catalogue/pieces3133.html" TargetMode="External"/><Relationship Id="rId136" Type="http://schemas.openxmlformats.org/officeDocument/2006/relationships/hyperlink" Target="https://en.numista.com/catalogue/pieces436.html" TargetMode="External"/><Relationship Id="rId343" Type="http://schemas.openxmlformats.org/officeDocument/2006/relationships/hyperlink" Target="https://en.numista.com/catalogue/pieces5.html" TargetMode="External"/><Relationship Id="rId550" Type="http://schemas.openxmlformats.org/officeDocument/2006/relationships/hyperlink" Target="https://en.numista.com/catalogue/pieces13576.html" TargetMode="External"/><Relationship Id="rId788" Type="http://schemas.openxmlformats.org/officeDocument/2006/relationships/hyperlink" Target="https://en.numista.com/catalogue/pieces4598.html" TargetMode="External"/><Relationship Id="rId995" Type="http://schemas.openxmlformats.org/officeDocument/2006/relationships/hyperlink" Target="https://en.numista.com/catalogue/pieces860.html" TargetMode="External"/><Relationship Id="rId1180" Type="http://schemas.openxmlformats.org/officeDocument/2006/relationships/hyperlink" Target="https://en.numista.com/catalogue/pieces976.html" TargetMode="External"/><Relationship Id="rId203" Type="http://schemas.openxmlformats.org/officeDocument/2006/relationships/hyperlink" Target="https://en.numista.com/catalogue/pieces1038.html" TargetMode="External"/><Relationship Id="rId648" Type="http://schemas.openxmlformats.org/officeDocument/2006/relationships/hyperlink" Target="https://en.numista.com/catalogue/pieces6243.html" TargetMode="External"/><Relationship Id="rId855" Type="http://schemas.openxmlformats.org/officeDocument/2006/relationships/hyperlink" Target="https://en.numista.com/catalogue/pieces1336.html" TargetMode="External"/><Relationship Id="rId1040" Type="http://schemas.openxmlformats.org/officeDocument/2006/relationships/hyperlink" Target="https://en.numista.com/catalogue/pieces4864.html" TargetMode="External"/><Relationship Id="rId287" Type="http://schemas.openxmlformats.org/officeDocument/2006/relationships/hyperlink" Target="https://en.numista.com/catalogue/pieces321.html" TargetMode="External"/><Relationship Id="rId410" Type="http://schemas.openxmlformats.org/officeDocument/2006/relationships/hyperlink" Target="https://en.numista.com/catalogue/pieces3423.html" TargetMode="External"/><Relationship Id="rId494" Type="http://schemas.openxmlformats.org/officeDocument/2006/relationships/hyperlink" Target="https://en.numista.com/catalogue/pieces4068.html" TargetMode="External"/><Relationship Id="rId508" Type="http://schemas.openxmlformats.org/officeDocument/2006/relationships/hyperlink" Target="https://en.numista.com/catalogue/pieces16623.html" TargetMode="External"/><Relationship Id="rId715" Type="http://schemas.openxmlformats.org/officeDocument/2006/relationships/hyperlink" Target="https://en.numista.com/catalogue/pieces5168.html" TargetMode="External"/><Relationship Id="rId922" Type="http://schemas.openxmlformats.org/officeDocument/2006/relationships/hyperlink" Target="https://en.numista.com/catalogue/pieces855.html" TargetMode="External"/><Relationship Id="rId1138" Type="http://schemas.openxmlformats.org/officeDocument/2006/relationships/hyperlink" Target="https://en.numista.com/catalogue/pieces548.html" TargetMode="External"/><Relationship Id="rId147" Type="http://schemas.openxmlformats.org/officeDocument/2006/relationships/hyperlink" Target="https://en.numista.com/catalogue/pieces414.html" TargetMode="External"/><Relationship Id="rId354" Type="http://schemas.openxmlformats.org/officeDocument/2006/relationships/hyperlink" Target="https://en.numista.com/catalogue/pieces1004.html" TargetMode="External"/><Relationship Id="rId799" Type="http://schemas.openxmlformats.org/officeDocument/2006/relationships/hyperlink" Target="https://en.numista.com/catalogue/pieces786.html" TargetMode="External"/><Relationship Id="rId1191" Type="http://schemas.openxmlformats.org/officeDocument/2006/relationships/hyperlink" Target="https://en.numista.com/catalogue/pieces1272.html" TargetMode="External"/><Relationship Id="rId1205" Type="http://schemas.openxmlformats.org/officeDocument/2006/relationships/hyperlink" Target="https://en.numista.com/catalogue/pieces838.html" TargetMode="External"/><Relationship Id="rId51" Type="http://schemas.openxmlformats.org/officeDocument/2006/relationships/hyperlink" Target="https://en.numista.com/catalogue/pieces1904.html" TargetMode="External"/><Relationship Id="rId561" Type="http://schemas.openxmlformats.org/officeDocument/2006/relationships/hyperlink" Target="https://en.numista.com/catalogue/pieces1002.html" TargetMode="External"/><Relationship Id="rId659" Type="http://schemas.openxmlformats.org/officeDocument/2006/relationships/hyperlink" Target="https://en.numista.com/catalogue/pieces4015.html" TargetMode="External"/><Relationship Id="rId866" Type="http://schemas.openxmlformats.org/officeDocument/2006/relationships/hyperlink" Target="https://en.numista.com/catalogue/pieces8484.html" TargetMode="External"/><Relationship Id="rId214" Type="http://schemas.openxmlformats.org/officeDocument/2006/relationships/hyperlink" Target="https://en.numista.com/catalogue/pieces2862.html" TargetMode="External"/><Relationship Id="rId298" Type="http://schemas.openxmlformats.org/officeDocument/2006/relationships/hyperlink" Target="https://en.numista.com/catalogue/pieces705.html" TargetMode="External"/><Relationship Id="rId421" Type="http://schemas.openxmlformats.org/officeDocument/2006/relationships/hyperlink" Target="https://en.numista.com/catalogue/pieces846.html" TargetMode="External"/><Relationship Id="rId519" Type="http://schemas.openxmlformats.org/officeDocument/2006/relationships/hyperlink" Target="https://en.numista.com/catalogue/pieces15278.html" TargetMode="External"/><Relationship Id="rId1051" Type="http://schemas.openxmlformats.org/officeDocument/2006/relationships/hyperlink" Target="https://en.numista.com/catalogue/pieces2004.html" TargetMode="External"/><Relationship Id="rId1149" Type="http://schemas.openxmlformats.org/officeDocument/2006/relationships/hyperlink" Target="https://en.numista.com/catalogue/pieces738.html" TargetMode="External"/><Relationship Id="rId158" Type="http://schemas.openxmlformats.org/officeDocument/2006/relationships/hyperlink" Target="https://en.numista.com/catalogue/pieces7518.html" TargetMode="External"/><Relationship Id="rId726" Type="http://schemas.openxmlformats.org/officeDocument/2006/relationships/hyperlink" Target="https://en.numista.com/catalogue/pieces3266.html" TargetMode="External"/><Relationship Id="rId933" Type="http://schemas.openxmlformats.org/officeDocument/2006/relationships/hyperlink" Target="https://en.numista.com/catalogue/pieces670.html" TargetMode="External"/><Relationship Id="rId1009" Type="http://schemas.openxmlformats.org/officeDocument/2006/relationships/hyperlink" Target="https://en.numista.com/catalogue/pieces908.html" TargetMode="External"/><Relationship Id="rId62" Type="http://schemas.openxmlformats.org/officeDocument/2006/relationships/hyperlink" Target="https://en.numista.com/catalogue/pieces18273.html" TargetMode="External"/><Relationship Id="rId365" Type="http://schemas.openxmlformats.org/officeDocument/2006/relationships/hyperlink" Target="https://en.numista.com/catalogue/pieces2031.html" TargetMode="External"/><Relationship Id="rId572" Type="http://schemas.openxmlformats.org/officeDocument/2006/relationships/hyperlink" Target="https://en.numista.com/catalogue/pieces1960.html" TargetMode="External"/><Relationship Id="rId225" Type="http://schemas.openxmlformats.org/officeDocument/2006/relationships/hyperlink" Target="https://en.numista.com/catalogue/pieces11071.html" TargetMode="External"/><Relationship Id="rId432" Type="http://schemas.openxmlformats.org/officeDocument/2006/relationships/hyperlink" Target="https://en.numista.com/catalogue/pieces1879.html" TargetMode="External"/><Relationship Id="rId877" Type="http://schemas.openxmlformats.org/officeDocument/2006/relationships/hyperlink" Target="https://en.numista.com/catalogue/pieces7182.html" TargetMode="External"/><Relationship Id="rId1062" Type="http://schemas.openxmlformats.org/officeDocument/2006/relationships/hyperlink" Target="https://en.numista.com/catalogue/pieces48947.html" TargetMode="External"/><Relationship Id="rId737" Type="http://schemas.openxmlformats.org/officeDocument/2006/relationships/hyperlink" Target="https://en.numista.com/catalogue/pieces3021.html" TargetMode="External"/><Relationship Id="rId944" Type="http://schemas.openxmlformats.org/officeDocument/2006/relationships/hyperlink" Target="https://en.numista.com/catalogue/pieces669.html" TargetMode="External"/><Relationship Id="rId73" Type="http://schemas.openxmlformats.org/officeDocument/2006/relationships/hyperlink" Target="https://en.numista.com/catalogue/pieces3162.html" TargetMode="External"/><Relationship Id="rId169" Type="http://schemas.openxmlformats.org/officeDocument/2006/relationships/hyperlink" Target="https://en.numista.com/catalogue/pieces1275.html" TargetMode="External"/><Relationship Id="rId376" Type="http://schemas.openxmlformats.org/officeDocument/2006/relationships/hyperlink" Target="https://en.numista.com/catalogue/pieces1916.html" TargetMode="External"/><Relationship Id="rId583" Type="http://schemas.openxmlformats.org/officeDocument/2006/relationships/hyperlink" Target="https://en.numista.com/catalogue/pieces2595.html" TargetMode="External"/><Relationship Id="rId790" Type="http://schemas.openxmlformats.org/officeDocument/2006/relationships/hyperlink" Target="https://en.numista.com/catalogue/pieces791.html" TargetMode="External"/><Relationship Id="rId804" Type="http://schemas.openxmlformats.org/officeDocument/2006/relationships/hyperlink" Target="https://en.numista.com/catalogue/pieces781.html" TargetMode="External"/><Relationship Id="rId4" Type="http://schemas.openxmlformats.org/officeDocument/2006/relationships/hyperlink" Target="https://en.numista.com/catalogue/pieces3258.html" TargetMode="External"/><Relationship Id="rId236" Type="http://schemas.openxmlformats.org/officeDocument/2006/relationships/hyperlink" Target="https://en.numista.com/catalogue/pieces9317.html" TargetMode="External"/><Relationship Id="rId443" Type="http://schemas.openxmlformats.org/officeDocument/2006/relationships/hyperlink" Target="https://en.numista.com/catalogue/pieces3465.html" TargetMode="External"/><Relationship Id="rId650" Type="http://schemas.openxmlformats.org/officeDocument/2006/relationships/hyperlink" Target="https://en.numista.com/catalogue/pieces3919.html" TargetMode="External"/><Relationship Id="rId888" Type="http://schemas.openxmlformats.org/officeDocument/2006/relationships/hyperlink" Target="https://en.numista.com/catalogue/pieces4212.html" TargetMode="External"/><Relationship Id="rId1073" Type="http://schemas.openxmlformats.org/officeDocument/2006/relationships/hyperlink" Target="https://en.numista.com/catalogue/pieces8407.html" TargetMode="External"/><Relationship Id="rId303" Type="http://schemas.openxmlformats.org/officeDocument/2006/relationships/hyperlink" Target="https://en.numista.com/catalogue/pieces707.html" TargetMode="External"/><Relationship Id="rId748" Type="http://schemas.openxmlformats.org/officeDocument/2006/relationships/hyperlink" Target="https://en.numista.com/catalogue/pieces9927.html" TargetMode="External"/><Relationship Id="rId955" Type="http://schemas.openxmlformats.org/officeDocument/2006/relationships/hyperlink" Target="https://en.numista.com/catalogue/pieces5839.html" TargetMode="External"/><Relationship Id="rId1140" Type="http://schemas.openxmlformats.org/officeDocument/2006/relationships/hyperlink" Target="https://en.numista.com/catalogue/pieces7809.html" TargetMode="External"/><Relationship Id="rId84" Type="http://schemas.openxmlformats.org/officeDocument/2006/relationships/hyperlink" Target="https://en.numista.com/catalogue/pieces1257.html" TargetMode="External"/><Relationship Id="rId387" Type="http://schemas.openxmlformats.org/officeDocument/2006/relationships/hyperlink" Target="https://en.numista.com/catalogue/pieces2587.html" TargetMode="External"/><Relationship Id="rId510" Type="http://schemas.openxmlformats.org/officeDocument/2006/relationships/hyperlink" Target="https://en.numista.com/catalogue/pieces1615.html" TargetMode="External"/><Relationship Id="rId594" Type="http://schemas.openxmlformats.org/officeDocument/2006/relationships/hyperlink" Target="https://en.numista.com/catalogue/pieces14681.html" TargetMode="External"/><Relationship Id="rId608" Type="http://schemas.openxmlformats.org/officeDocument/2006/relationships/hyperlink" Target="https://en.numista.com/catalogue/pieces6689.html" TargetMode="External"/><Relationship Id="rId815" Type="http://schemas.openxmlformats.org/officeDocument/2006/relationships/hyperlink" Target="https://en.numista.com/catalogue/pieces15760.html" TargetMode="External"/><Relationship Id="rId247" Type="http://schemas.openxmlformats.org/officeDocument/2006/relationships/hyperlink" Target="https://en.numista.com/catalogue/pieces8864.html" TargetMode="External"/><Relationship Id="rId899" Type="http://schemas.openxmlformats.org/officeDocument/2006/relationships/hyperlink" Target="https://en.numista.com/catalogue/pieces4575.html" TargetMode="External"/><Relationship Id="rId1000" Type="http://schemas.openxmlformats.org/officeDocument/2006/relationships/hyperlink" Target="https://en.numista.com/catalogue/pieces878.html" TargetMode="External"/><Relationship Id="rId1084" Type="http://schemas.openxmlformats.org/officeDocument/2006/relationships/hyperlink" Target="https://en.numista.com/catalogue/pieces1167.html" TargetMode="External"/><Relationship Id="rId107" Type="http://schemas.openxmlformats.org/officeDocument/2006/relationships/hyperlink" Target="https://en.numista.com/catalogue/pieces1358.html" TargetMode="External"/><Relationship Id="rId454" Type="http://schemas.openxmlformats.org/officeDocument/2006/relationships/hyperlink" Target="https://en.numista.com/catalogue/pieces4679.html" TargetMode="External"/><Relationship Id="rId661" Type="http://schemas.openxmlformats.org/officeDocument/2006/relationships/hyperlink" Target="https://en.numista.com/catalogue/pieces4583.html" TargetMode="External"/><Relationship Id="rId759" Type="http://schemas.openxmlformats.org/officeDocument/2006/relationships/hyperlink" Target="https://en.numista.com/catalogue/pieces3203.html" TargetMode="External"/><Relationship Id="rId966" Type="http://schemas.openxmlformats.org/officeDocument/2006/relationships/hyperlink" Target="https://en.numista.com/catalogue/pieces2840.html" TargetMode="External"/><Relationship Id="rId11" Type="http://schemas.openxmlformats.org/officeDocument/2006/relationships/hyperlink" Target="https://en.numista.com/catalogue/pieces1564.html" TargetMode="External"/><Relationship Id="rId314" Type="http://schemas.openxmlformats.org/officeDocument/2006/relationships/hyperlink" Target="https://en.numista.com/catalogue/pieces1176.html" TargetMode="External"/><Relationship Id="rId398" Type="http://schemas.openxmlformats.org/officeDocument/2006/relationships/hyperlink" Target="https://en.numista.com/catalogue/pieces1917.html" TargetMode="External"/><Relationship Id="rId521" Type="http://schemas.openxmlformats.org/officeDocument/2006/relationships/hyperlink" Target="https://en.numista.com/catalogue/pieces11483.html" TargetMode="External"/><Relationship Id="rId619" Type="http://schemas.openxmlformats.org/officeDocument/2006/relationships/hyperlink" Target="https://en.numista.com/catalogue/pieces1659.html" TargetMode="External"/><Relationship Id="rId1151" Type="http://schemas.openxmlformats.org/officeDocument/2006/relationships/hyperlink" Target="https://en.numista.com/catalogue/pieces16277.html" TargetMode="External"/><Relationship Id="rId95" Type="http://schemas.openxmlformats.org/officeDocument/2006/relationships/hyperlink" Target="https://en.numista.com/catalogue/pieces509.html" TargetMode="External"/><Relationship Id="rId160" Type="http://schemas.openxmlformats.org/officeDocument/2006/relationships/hyperlink" Target="https://en.numista.com/catalogue/pieces7518.html" TargetMode="External"/><Relationship Id="rId826" Type="http://schemas.openxmlformats.org/officeDocument/2006/relationships/hyperlink" Target="https://en.numista.com/catalogue/pieces1502.html" TargetMode="External"/><Relationship Id="rId1011" Type="http://schemas.openxmlformats.org/officeDocument/2006/relationships/hyperlink" Target="https://en.numista.com/catalogue/pieces908.html" TargetMode="External"/><Relationship Id="rId1109" Type="http://schemas.openxmlformats.org/officeDocument/2006/relationships/hyperlink" Target="https://en.numista.com/catalogue/pieces929.html" TargetMode="External"/><Relationship Id="rId258" Type="http://schemas.openxmlformats.org/officeDocument/2006/relationships/hyperlink" Target="https://en.numista.com/catalogue/pieces1061.html" TargetMode="External"/><Relationship Id="rId465" Type="http://schemas.openxmlformats.org/officeDocument/2006/relationships/hyperlink" Target="https://en.numista.com/catalogue/pieces812.html" TargetMode="External"/><Relationship Id="rId672" Type="http://schemas.openxmlformats.org/officeDocument/2006/relationships/hyperlink" Target="https://en.numista.com/catalogue/pieces2399.html" TargetMode="External"/><Relationship Id="rId1095" Type="http://schemas.openxmlformats.org/officeDocument/2006/relationships/hyperlink" Target="https://en.numista.com/catalogue/pieces1574.html" TargetMode="External"/><Relationship Id="rId22" Type="http://schemas.openxmlformats.org/officeDocument/2006/relationships/hyperlink" Target="https://en.numista.com/catalogue/pieces1269.html" TargetMode="External"/><Relationship Id="rId118" Type="http://schemas.openxmlformats.org/officeDocument/2006/relationships/hyperlink" Target="https://en.numista.com/catalogue/pieces11904.html" TargetMode="External"/><Relationship Id="rId325" Type="http://schemas.openxmlformats.org/officeDocument/2006/relationships/hyperlink" Target="https://en.numista.com/catalogue/pieces299.html" TargetMode="External"/><Relationship Id="rId532" Type="http://schemas.openxmlformats.org/officeDocument/2006/relationships/hyperlink" Target="https://en.numista.com/catalogue/pieces3719.html" TargetMode="External"/><Relationship Id="rId977" Type="http://schemas.openxmlformats.org/officeDocument/2006/relationships/hyperlink" Target="https://en.numista.com/catalogue/pieces576.html" TargetMode="External"/><Relationship Id="rId1162" Type="http://schemas.openxmlformats.org/officeDocument/2006/relationships/hyperlink" Target="https://en.numista.com/catalogue/pieces782.html" TargetMode="External"/><Relationship Id="rId171" Type="http://schemas.openxmlformats.org/officeDocument/2006/relationships/hyperlink" Target="https://en.numista.com/catalogue/pieces4883.html" TargetMode="External"/><Relationship Id="rId837" Type="http://schemas.openxmlformats.org/officeDocument/2006/relationships/hyperlink" Target="https://en.numista.com/catalogue/pieces173.html" TargetMode="External"/><Relationship Id="rId1022" Type="http://schemas.openxmlformats.org/officeDocument/2006/relationships/hyperlink" Target="https://en.numista.com/catalogue/pieces42.html" TargetMode="External"/><Relationship Id="rId269" Type="http://schemas.openxmlformats.org/officeDocument/2006/relationships/hyperlink" Target="https://en.numista.com/catalogue/pieces485.html" TargetMode="External"/><Relationship Id="rId476" Type="http://schemas.openxmlformats.org/officeDocument/2006/relationships/hyperlink" Target="https://en.numista.com/catalogue/pieces1624.html" TargetMode="External"/><Relationship Id="rId683" Type="http://schemas.openxmlformats.org/officeDocument/2006/relationships/hyperlink" Target="https://en.numista.com/catalogue/pieces9415.html" TargetMode="External"/><Relationship Id="rId890" Type="http://schemas.openxmlformats.org/officeDocument/2006/relationships/hyperlink" Target="https://en.numista.com/catalogue/pieces4212.html" TargetMode="External"/><Relationship Id="rId904" Type="http://schemas.openxmlformats.org/officeDocument/2006/relationships/hyperlink" Target="https://en.numista.com/catalogue/pieces3593.html" TargetMode="External"/><Relationship Id="rId33" Type="http://schemas.openxmlformats.org/officeDocument/2006/relationships/hyperlink" Target="https://en.numista.com/catalogue/pieces4203.html" TargetMode="External"/><Relationship Id="rId129" Type="http://schemas.openxmlformats.org/officeDocument/2006/relationships/hyperlink" Target="https://en.numista.com/catalogue/pieces6442.html" TargetMode="External"/><Relationship Id="rId336" Type="http://schemas.openxmlformats.org/officeDocument/2006/relationships/hyperlink" Target="https://en.numista.com/catalogue/pieces688.html" TargetMode="External"/><Relationship Id="rId543" Type="http://schemas.openxmlformats.org/officeDocument/2006/relationships/hyperlink" Target="https://en.numista.com/catalogue/pieces8599.html" TargetMode="External"/><Relationship Id="rId988" Type="http://schemas.openxmlformats.org/officeDocument/2006/relationships/hyperlink" Target="https://en.numista.com/catalogue/pieces1295.html" TargetMode="External"/><Relationship Id="rId1173" Type="http://schemas.openxmlformats.org/officeDocument/2006/relationships/hyperlink" Target="https://en.numista.com/catalogue/pieces1280.html" TargetMode="External"/><Relationship Id="rId182" Type="http://schemas.openxmlformats.org/officeDocument/2006/relationships/hyperlink" Target="https://en.numista.com/catalogue/pieces2149.html" TargetMode="External"/><Relationship Id="rId403" Type="http://schemas.openxmlformats.org/officeDocument/2006/relationships/hyperlink" Target="https://en.numista.com/catalogue/pieces1929.html" TargetMode="External"/><Relationship Id="rId750" Type="http://schemas.openxmlformats.org/officeDocument/2006/relationships/hyperlink" Target="https://en.numista.com/catalogue/pieces1671.html" TargetMode="External"/><Relationship Id="rId848" Type="http://schemas.openxmlformats.org/officeDocument/2006/relationships/hyperlink" Target="https://en.numista.com/catalogue/pieces8188.html" TargetMode="External"/><Relationship Id="rId1033" Type="http://schemas.openxmlformats.org/officeDocument/2006/relationships/hyperlink" Target="https://en.numista.com/catalogue/pieces53.html" TargetMode="External"/><Relationship Id="rId487" Type="http://schemas.openxmlformats.org/officeDocument/2006/relationships/hyperlink" Target="https://en.numista.com/catalogue/pieces4849.html" TargetMode="External"/><Relationship Id="rId610" Type="http://schemas.openxmlformats.org/officeDocument/2006/relationships/hyperlink" Target="https://en.numista.com/catalogue/pieces5263.html" TargetMode="External"/><Relationship Id="rId694" Type="http://schemas.openxmlformats.org/officeDocument/2006/relationships/hyperlink" Target="https://en.numista.com/catalogue/pieces3125.html" TargetMode="External"/><Relationship Id="rId708" Type="http://schemas.openxmlformats.org/officeDocument/2006/relationships/hyperlink" Target="https://en.numista.com/catalogue/pieces525.html" TargetMode="External"/><Relationship Id="rId915" Type="http://schemas.openxmlformats.org/officeDocument/2006/relationships/hyperlink" Target="https://en.numista.com/catalogue/pieces12810.html" TargetMode="External"/><Relationship Id="rId347" Type="http://schemas.openxmlformats.org/officeDocument/2006/relationships/hyperlink" Target="https://en.numista.com/catalogue/pieces14.html" TargetMode="External"/><Relationship Id="rId999" Type="http://schemas.openxmlformats.org/officeDocument/2006/relationships/hyperlink" Target="https://en.numista.com/catalogue/pieces873.html" TargetMode="External"/><Relationship Id="rId1100" Type="http://schemas.openxmlformats.org/officeDocument/2006/relationships/hyperlink" Target="https://en.numista.com/catalogue/pieces3294.html" TargetMode="External"/><Relationship Id="rId1184" Type="http://schemas.openxmlformats.org/officeDocument/2006/relationships/hyperlink" Target="https://en.numista.com/catalogue/pieces4532.html" TargetMode="External"/><Relationship Id="rId44" Type="http://schemas.openxmlformats.org/officeDocument/2006/relationships/hyperlink" Target="https://en.numista.com/catalogue/pieces1942.html" TargetMode="External"/><Relationship Id="rId554" Type="http://schemas.openxmlformats.org/officeDocument/2006/relationships/hyperlink" Target="https://en.numista.com/catalogue/pieces1406.html" TargetMode="External"/><Relationship Id="rId761" Type="http://schemas.openxmlformats.org/officeDocument/2006/relationships/hyperlink" Target="https://en.numista.com/catalogue/pieces3203.html" TargetMode="External"/><Relationship Id="rId859" Type="http://schemas.openxmlformats.org/officeDocument/2006/relationships/hyperlink" Target="https://en.numista.com/catalogue/pieces23651.html" TargetMode="External"/><Relationship Id="rId193" Type="http://schemas.openxmlformats.org/officeDocument/2006/relationships/hyperlink" Target="https://en.numista.com/catalogue/pieces5457.html" TargetMode="External"/><Relationship Id="rId207" Type="http://schemas.openxmlformats.org/officeDocument/2006/relationships/hyperlink" Target="https://en.numista.com/catalogue/pieces8752.html" TargetMode="External"/><Relationship Id="rId414" Type="http://schemas.openxmlformats.org/officeDocument/2006/relationships/hyperlink" Target="https://en.numista.com/catalogue/pieces850.html" TargetMode="External"/><Relationship Id="rId498" Type="http://schemas.openxmlformats.org/officeDocument/2006/relationships/hyperlink" Target="https://en.numista.com/catalogue/pieces1110.html" TargetMode="External"/><Relationship Id="rId621" Type="http://schemas.openxmlformats.org/officeDocument/2006/relationships/hyperlink" Target="https://en.numista.com/catalogue/pieces2089.html" TargetMode="External"/><Relationship Id="rId1044" Type="http://schemas.openxmlformats.org/officeDocument/2006/relationships/hyperlink" Target="https://en.numista.com/catalogue/pieces2007.html" TargetMode="External"/><Relationship Id="rId260" Type="http://schemas.openxmlformats.org/officeDocument/2006/relationships/hyperlink" Target="https://en.numista.com/catalogue/pieces17088.html" TargetMode="External"/><Relationship Id="rId719" Type="http://schemas.openxmlformats.org/officeDocument/2006/relationships/hyperlink" Target="https://en.numista.com/catalogue/pieces14248.html" TargetMode="External"/><Relationship Id="rId926" Type="http://schemas.openxmlformats.org/officeDocument/2006/relationships/hyperlink" Target="https://en.numista.com/catalogue/pieces670.html" TargetMode="External"/><Relationship Id="rId1111" Type="http://schemas.openxmlformats.org/officeDocument/2006/relationships/hyperlink" Target="https://en.numista.com/catalogue/pieces9661.html" TargetMode="External"/><Relationship Id="rId55" Type="http://schemas.openxmlformats.org/officeDocument/2006/relationships/hyperlink" Target="https://en.numista.com/catalogue/pieces1943.html" TargetMode="External"/><Relationship Id="rId120" Type="http://schemas.openxmlformats.org/officeDocument/2006/relationships/hyperlink" Target="https://en.numista.com/catalogue/pieces8978.html" TargetMode="External"/><Relationship Id="rId358" Type="http://schemas.openxmlformats.org/officeDocument/2006/relationships/hyperlink" Target="https://en.numista.com/catalogue/pieces3421.html" TargetMode="External"/><Relationship Id="rId565" Type="http://schemas.openxmlformats.org/officeDocument/2006/relationships/hyperlink" Target="https://en.numista.com/catalogue/pieces2054.html" TargetMode="External"/><Relationship Id="rId772" Type="http://schemas.openxmlformats.org/officeDocument/2006/relationships/hyperlink" Target="https://en.numista.com/catalogue/pieces8452.html" TargetMode="External"/><Relationship Id="rId1195" Type="http://schemas.openxmlformats.org/officeDocument/2006/relationships/hyperlink" Target="https://en.numista.com/catalogue/pieces843.html" TargetMode="External"/><Relationship Id="rId1209" Type="http://schemas.openxmlformats.org/officeDocument/2006/relationships/hyperlink" Target="https://en.numista.com/catalogue/pieces181.html" TargetMode="External"/><Relationship Id="rId218" Type="http://schemas.openxmlformats.org/officeDocument/2006/relationships/hyperlink" Target="https://en.numista.com/catalogue/pieces2283.html" TargetMode="External"/><Relationship Id="rId425" Type="http://schemas.openxmlformats.org/officeDocument/2006/relationships/hyperlink" Target="https://en.numista.com/catalogue/pieces16450.html" TargetMode="External"/><Relationship Id="rId632" Type="http://schemas.openxmlformats.org/officeDocument/2006/relationships/hyperlink" Target="https://en.numista.com/catalogue/pieces1070.html" TargetMode="External"/><Relationship Id="rId1055" Type="http://schemas.openxmlformats.org/officeDocument/2006/relationships/hyperlink" Target="https://en.numista.com/catalogue/pieces2415.html" TargetMode="External"/><Relationship Id="rId271" Type="http://schemas.openxmlformats.org/officeDocument/2006/relationships/hyperlink" Target="https://en.numista.com/catalogue/pieces486.html" TargetMode="External"/><Relationship Id="rId937" Type="http://schemas.openxmlformats.org/officeDocument/2006/relationships/hyperlink" Target="https://en.numista.com/catalogue/pieces578.html" TargetMode="External"/><Relationship Id="rId1122" Type="http://schemas.openxmlformats.org/officeDocument/2006/relationships/hyperlink" Target="https://en.numista.com/catalogue/pieces671.html" TargetMode="External"/><Relationship Id="rId66" Type="http://schemas.openxmlformats.org/officeDocument/2006/relationships/hyperlink" Target="https://en.numista.com/catalogue/pieces6133.html" TargetMode="External"/><Relationship Id="rId131" Type="http://schemas.openxmlformats.org/officeDocument/2006/relationships/hyperlink" Target="https://en.numista.com/catalogue/pieces440.html" TargetMode="External"/><Relationship Id="rId369" Type="http://schemas.openxmlformats.org/officeDocument/2006/relationships/hyperlink" Target="https://en.numista.com/catalogue/pieces853.html" TargetMode="External"/><Relationship Id="rId576" Type="http://schemas.openxmlformats.org/officeDocument/2006/relationships/hyperlink" Target="https://en.numista.com/catalogue/pieces1958.html" TargetMode="External"/><Relationship Id="rId783" Type="http://schemas.openxmlformats.org/officeDocument/2006/relationships/hyperlink" Target="https://en.numista.com/catalogue/pieces2084.html" TargetMode="External"/><Relationship Id="rId990" Type="http://schemas.openxmlformats.org/officeDocument/2006/relationships/hyperlink" Target="https://en.numista.com/catalogue/pieces10641.html" TargetMode="External"/><Relationship Id="rId229" Type="http://schemas.openxmlformats.org/officeDocument/2006/relationships/hyperlink" Target="https://en.numista.com/catalogue/pieces5871.html" TargetMode="External"/><Relationship Id="rId436" Type="http://schemas.openxmlformats.org/officeDocument/2006/relationships/hyperlink" Target="https://en.numista.com/catalogue/pieces564.html" TargetMode="External"/><Relationship Id="rId643" Type="http://schemas.openxmlformats.org/officeDocument/2006/relationships/hyperlink" Target="https://en.numista.com/catalogue/pieces734.html" TargetMode="External"/><Relationship Id="rId1066" Type="http://schemas.openxmlformats.org/officeDocument/2006/relationships/hyperlink" Target="https://en.numista.com/catalogue/pieces4683.html" TargetMode="External"/><Relationship Id="rId850" Type="http://schemas.openxmlformats.org/officeDocument/2006/relationships/hyperlink" Target="https://en.numista.com/catalogue/pieces1209.html" TargetMode="External"/><Relationship Id="rId948" Type="http://schemas.openxmlformats.org/officeDocument/2006/relationships/hyperlink" Target="https://en.numista.com/catalogue/pieces1287.html" TargetMode="External"/><Relationship Id="rId1133" Type="http://schemas.openxmlformats.org/officeDocument/2006/relationships/hyperlink" Target="https://en.numista.com/catalogue/pieces10268.html" TargetMode="External"/><Relationship Id="rId77" Type="http://schemas.openxmlformats.org/officeDocument/2006/relationships/hyperlink" Target="https://en.numista.com/catalogue/pieces295.html" TargetMode="External"/><Relationship Id="rId282" Type="http://schemas.openxmlformats.org/officeDocument/2006/relationships/hyperlink" Target="https://en.numista.com/catalogue/pieces320.html" TargetMode="External"/><Relationship Id="rId503" Type="http://schemas.openxmlformats.org/officeDocument/2006/relationships/hyperlink" Target="https://en.numista.com/catalogue/pieces1110.html" TargetMode="External"/><Relationship Id="rId587" Type="http://schemas.openxmlformats.org/officeDocument/2006/relationships/hyperlink" Target="https://en.numista.com/catalogue/pieces2396.html" TargetMode="External"/><Relationship Id="rId710" Type="http://schemas.openxmlformats.org/officeDocument/2006/relationships/hyperlink" Target="https://en.numista.com/catalogue/pieces522.html" TargetMode="External"/><Relationship Id="rId808" Type="http://schemas.openxmlformats.org/officeDocument/2006/relationships/hyperlink" Target="https://en.numista.com/catalogue/pieces428.html" TargetMode="External"/><Relationship Id="rId8" Type="http://schemas.openxmlformats.org/officeDocument/2006/relationships/hyperlink" Target="https://en.numista.com/catalogue/pieces1564.html" TargetMode="External"/><Relationship Id="rId142" Type="http://schemas.openxmlformats.org/officeDocument/2006/relationships/hyperlink" Target="https://en.numista.com/catalogue/pieces432.html" TargetMode="External"/><Relationship Id="rId447" Type="http://schemas.openxmlformats.org/officeDocument/2006/relationships/hyperlink" Target="https://en.numista.com/catalogue/pieces7071.html" TargetMode="External"/><Relationship Id="rId794" Type="http://schemas.openxmlformats.org/officeDocument/2006/relationships/hyperlink" Target="https://en.numista.com/catalogue/pieces672.html" TargetMode="External"/><Relationship Id="rId1077" Type="http://schemas.openxmlformats.org/officeDocument/2006/relationships/hyperlink" Target="https://en.numista.com/catalogue/pieces499.html" TargetMode="External"/><Relationship Id="rId1200" Type="http://schemas.openxmlformats.org/officeDocument/2006/relationships/hyperlink" Target="https://en.numista.com/catalogue/pieces7474.html" TargetMode="External"/><Relationship Id="rId654" Type="http://schemas.openxmlformats.org/officeDocument/2006/relationships/hyperlink" Target="https://en.numista.com/catalogue/pieces3924.html" TargetMode="External"/><Relationship Id="rId861" Type="http://schemas.openxmlformats.org/officeDocument/2006/relationships/hyperlink" Target="https://en.numista.com/catalogue/pieces8480.html" TargetMode="External"/><Relationship Id="rId959" Type="http://schemas.openxmlformats.org/officeDocument/2006/relationships/hyperlink" Target="https://en.numista.com/catalogue/pieces21182.html" TargetMode="External"/><Relationship Id="rId293" Type="http://schemas.openxmlformats.org/officeDocument/2006/relationships/hyperlink" Target="https://en.numista.com/catalogue/pieces691.html" TargetMode="External"/><Relationship Id="rId307" Type="http://schemas.openxmlformats.org/officeDocument/2006/relationships/hyperlink" Target="https://en.numista.com/catalogue/pieces708.html" TargetMode="External"/><Relationship Id="rId514" Type="http://schemas.openxmlformats.org/officeDocument/2006/relationships/hyperlink" Target="https://en.numista.com/catalogue/pieces1620.html" TargetMode="External"/><Relationship Id="rId721" Type="http://schemas.openxmlformats.org/officeDocument/2006/relationships/hyperlink" Target="https://en.numista.com/catalogue/pieces19823.html" TargetMode="External"/><Relationship Id="rId1144" Type="http://schemas.openxmlformats.org/officeDocument/2006/relationships/hyperlink" Target="https://en.numista.com/catalogue/pieces724.html" TargetMode="External"/><Relationship Id="rId88" Type="http://schemas.openxmlformats.org/officeDocument/2006/relationships/hyperlink" Target="https://en.numista.com/catalogue/pieces749.html" TargetMode="External"/><Relationship Id="rId153" Type="http://schemas.openxmlformats.org/officeDocument/2006/relationships/hyperlink" Target="https://en.numista.com/catalogue/pieces390.html" TargetMode="External"/><Relationship Id="rId360" Type="http://schemas.openxmlformats.org/officeDocument/2006/relationships/hyperlink" Target="https://en.numista.com/catalogue/pieces1925.html" TargetMode="External"/><Relationship Id="rId598" Type="http://schemas.openxmlformats.org/officeDocument/2006/relationships/hyperlink" Target="https://en.numista.com/catalogue/pieces4098.html" TargetMode="External"/><Relationship Id="rId819" Type="http://schemas.openxmlformats.org/officeDocument/2006/relationships/hyperlink" Target="https://en.numista.com/catalogue/pieces1506.html" TargetMode="External"/><Relationship Id="rId1004" Type="http://schemas.openxmlformats.org/officeDocument/2006/relationships/hyperlink" Target="https://en.numista.com/catalogue/pieces84968.html" TargetMode="External"/><Relationship Id="rId220" Type="http://schemas.openxmlformats.org/officeDocument/2006/relationships/hyperlink" Target="https://en.numista.com/catalogue/pieces14523.html" TargetMode="External"/><Relationship Id="rId458" Type="http://schemas.openxmlformats.org/officeDocument/2006/relationships/hyperlink" Target="https://en.numista.com/catalogue/pieces4735.html" TargetMode="External"/><Relationship Id="rId665" Type="http://schemas.openxmlformats.org/officeDocument/2006/relationships/hyperlink" Target="https://en.numista.com/catalogue/pieces1433.html" TargetMode="External"/><Relationship Id="rId872" Type="http://schemas.openxmlformats.org/officeDocument/2006/relationships/hyperlink" Target="https://en.numista.com/catalogue/pieces4097.html" TargetMode="External"/><Relationship Id="rId1088" Type="http://schemas.openxmlformats.org/officeDocument/2006/relationships/hyperlink" Target="https://en.numista.com/catalogue/pieces712.html" TargetMode="External"/><Relationship Id="rId15" Type="http://schemas.openxmlformats.org/officeDocument/2006/relationships/hyperlink" Target="https://en.numista.com/catalogue/pieces1269.html" TargetMode="External"/><Relationship Id="rId318" Type="http://schemas.openxmlformats.org/officeDocument/2006/relationships/hyperlink" Target="https://en.numista.com/catalogue/pieces709.html" TargetMode="External"/><Relationship Id="rId525" Type="http://schemas.openxmlformats.org/officeDocument/2006/relationships/hyperlink" Target="https://en.numista.com/catalogue/pieces7305.html" TargetMode="External"/><Relationship Id="rId732" Type="http://schemas.openxmlformats.org/officeDocument/2006/relationships/hyperlink" Target="https://en.numista.com/catalogue/pieces26894.html" TargetMode="External"/><Relationship Id="rId1155" Type="http://schemas.openxmlformats.org/officeDocument/2006/relationships/hyperlink" Target="https://en.numista.com/catalogue/pieces3142.html" TargetMode="External"/><Relationship Id="rId99" Type="http://schemas.openxmlformats.org/officeDocument/2006/relationships/hyperlink" Target="https://en.numista.com/catalogue/pieces571.html" TargetMode="External"/><Relationship Id="rId164" Type="http://schemas.openxmlformats.org/officeDocument/2006/relationships/hyperlink" Target="https://en.numista.com/catalogue/pieces6789.html" TargetMode="External"/><Relationship Id="rId371" Type="http://schemas.openxmlformats.org/officeDocument/2006/relationships/hyperlink" Target="https://en.numista.com/catalogue/pieces1923.html" TargetMode="External"/><Relationship Id="rId1015" Type="http://schemas.openxmlformats.org/officeDocument/2006/relationships/hyperlink" Target="https://en.numista.com/catalogue/pieces908.html" TargetMode="External"/><Relationship Id="rId469" Type="http://schemas.openxmlformats.org/officeDocument/2006/relationships/hyperlink" Target="https://en.numista.com/catalogue/pieces28731.html" TargetMode="External"/><Relationship Id="rId676" Type="http://schemas.openxmlformats.org/officeDocument/2006/relationships/hyperlink" Target="https://en.numista.com/catalogue/pieces5194.html" TargetMode="External"/><Relationship Id="rId883" Type="http://schemas.openxmlformats.org/officeDocument/2006/relationships/hyperlink" Target="https://en.numista.com/catalogue/pieces5335.html" TargetMode="External"/><Relationship Id="rId1099" Type="http://schemas.openxmlformats.org/officeDocument/2006/relationships/hyperlink" Target="https://en.numista.com/catalogue/pieces3083.html" TargetMode="External"/><Relationship Id="rId26" Type="http://schemas.openxmlformats.org/officeDocument/2006/relationships/hyperlink" Target="https://en.numista.com/catalogue/pieces1561.html" TargetMode="External"/><Relationship Id="rId231" Type="http://schemas.openxmlformats.org/officeDocument/2006/relationships/hyperlink" Target="https://en.numista.com/catalogue/pieces1273.html" TargetMode="External"/><Relationship Id="rId329" Type="http://schemas.openxmlformats.org/officeDocument/2006/relationships/hyperlink" Target="https://en.numista.com/catalogue/pieces1184.html" TargetMode="External"/><Relationship Id="rId536" Type="http://schemas.openxmlformats.org/officeDocument/2006/relationships/hyperlink" Target="https://en.numista.com/catalogue/pieces2470.html" TargetMode="External"/><Relationship Id="rId1166" Type="http://schemas.openxmlformats.org/officeDocument/2006/relationships/hyperlink" Target="https://en.numista.com/catalogue/pieces2972.html" TargetMode="External"/><Relationship Id="rId175" Type="http://schemas.openxmlformats.org/officeDocument/2006/relationships/hyperlink" Target="https://en.numista.com/catalogue/pieces2497.html" TargetMode="External"/><Relationship Id="rId743" Type="http://schemas.openxmlformats.org/officeDocument/2006/relationships/hyperlink" Target="https://en.numista.com/catalogue/pieces27218.html" TargetMode="External"/><Relationship Id="rId950" Type="http://schemas.openxmlformats.org/officeDocument/2006/relationships/hyperlink" Target="https://en.numista.com/catalogue/pieces1287.html" TargetMode="External"/><Relationship Id="rId1026" Type="http://schemas.openxmlformats.org/officeDocument/2006/relationships/hyperlink" Target="https://en.numista.com/catalogue/pieces1109.html" TargetMode="External"/><Relationship Id="rId382" Type="http://schemas.openxmlformats.org/officeDocument/2006/relationships/hyperlink" Target="https://en.numista.com/catalogue/pieces6078.html" TargetMode="External"/><Relationship Id="rId603" Type="http://schemas.openxmlformats.org/officeDocument/2006/relationships/hyperlink" Target="https://en.numista.com/catalogue/pieces7563.html" TargetMode="External"/><Relationship Id="rId687" Type="http://schemas.openxmlformats.org/officeDocument/2006/relationships/hyperlink" Target="https://en.numista.com/catalogue/pieces5065.html" TargetMode="External"/><Relationship Id="rId810" Type="http://schemas.openxmlformats.org/officeDocument/2006/relationships/hyperlink" Target="https://en.numista.com/catalogue/pieces1885.html" TargetMode="External"/><Relationship Id="rId908" Type="http://schemas.openxmlformats.org/officeDocument/2006/relationships/hyperlink" Target="https://en.numista.com/catalogue/pieces947.html" TargetMode="External"/><Relationship Id="rId242" Type="http://schemas.openxmlformats.org/officeDocument/2006/relationships/hyperlink" Target="https://en.numista.com/catalogue/pieces5961.html" TargetMode="External"/><Relationship Id="rId894" Type="http://schemas.openxmlformats.org/officeDocument/2006/relationships/hyperlink" Target="https://en.numista.com/catalogue/pieces13187.html" TargetMode="External"/><Relationship Id="rId1177" Type="http://schemas.openxmlformats.org/officeDocument/2006/relationships/hyperlink" Target="https://en.numista.com/catalogue/pieces6979.html" TargetMode="External"/><Relationship Id="rId37" Type="http://schemas.openxmlformats.org/officeDocument/2006/relationships/hyperlink" Target="https://en.numista.com/catalogue/pieces1560.html" TargetMode="External"/><Relationship Id="rId102" Type="http://schemas.openxmlformats.org/officeDocument/2006/relationships/hyperlink" Target="https://en.numista.com/catalogue/pieces506.html" TargetMode="External"/><Relationship Id="rId547" Type="http://schemas.openxmlformats.org/officeDocument/2006/relationships/hyperlink" Target="https://en.numista.com/catalogue/pieces10561.html" TargetMode="External"/><Relationship Id="rId754" Type="http://schemas.openxmlformats.org/officeDocument/2006/relationships/hyperlink" Target="https://en.numista.com/catalogue/pieces70367.html" TargetMode="External"/><Relationship Id="rId961" Type="http://schemas.openxmlformats.org/officeDocument/2006/relationships/hyperlink" Target="https://en.numista.com/catalogue/pieces21182.html" TargetMode="External"/><Relationship Id="rId90" Type="http://schemas.openxmlformats.org/officeDocument/2006/relationships/hyperlink" Target="https://en.numista.com/catalogue/pieces286.html" TargetMode="External"/><Relationship Id="rId186" Type="http://schemas.openxmlformats.org/officeDocument/2006/relationships/hyperlink" Target="https://en.numista.com/catalogue/pieces657.html" TargetMode="External"/><Relationship Id="rId393" Type="http://schemas.openxmlformats.org/officeDocument/2006/relationships/hyperlink" Target="https://en.numista.com/catalogue/pieces3102.html" TargetMode="External"/><Relationship Id="rId407" Type="http://schemas.openxmlformats.org/officeDocument/2006/relationships/hyperlink" Target="https://en.numista.com/catalogue/pieces1928.html" TargetMode="External"/><Relationship Id="rId614" Type="http://schemas.openxmlformats.org/officeDocument/2006/relationships/hyperlink" Target="https://en.numista.com/catalogue/pieces11296.html" TargetMode="External"/><Relationship Id="rId821" Type="http://schemas.openxmlformats.org/officeDocument/2006/relationships/hyperlink" Target="https://en.numista.com/catalogue/pieces1470.html" TargetMode="External"/><Relationship Id="rId1037" Type="http://schemas.openxmlformats.org/officeDocument/2006/relationships/hyperlink" Target="https://en.numista.com/catalogue/pieces8589.html" TargetMode="External"/><Relationship Id="rId253" Type="http://schemas.openxmlformats.org/officeDocument/2006/relationships/hyperlink" Target="https://en.numista.com/catalogue/pieces5946.html" TargetMode="External"/><Relationship Id="rId460" Type="http://schemas.openxmlformats.org/officeDocument/2006/relationships/hyperlink" Target="https://en.numista.com/catalogue/pieces1075.html" TargetMode="External"/><Relationship Id="rId698" Type="http://schemas.openxmlformats.org/officeDocument/2006/relationships/hyperlink" Target="https://en.numista.com/catalogue/pieces4475.html" TargetMode="External"/><Relationship Id="rId919" Type="http://schemas.openxmlformats.org/officeDocument/2006/relationships/hyperlink" Target="https://en.numista.com/catalogue/pieces3377.html" TargetMode="External"/><Relationship Id="rId1090" Type="http://schemas.openxmlformats.org/officeDocument/2006/relationships/hyperlink" Target="https://en.numista.com/catalogue/pieces9527.html" TargetMode="External"/><Relationship Id="rId1104" Type="http://schemas.openxmlformats.org/officeDocument/2006/relationships/hyperlink" Target="https://en.numista.com/catalogue/pieces1959.html" TargetMode="External"/><Relationship Id="rId48" Type="http://schemas.openxmlformats.org/officeDocument/2006/relationships/hyperlink" Target="https://en.numista.com/catalogue/pieces2347.html" TargetMode="External"/><Relationship Id="rId113" Type="http://schemas.openxmlformats.org/officeDocument/2006/relationships/hyperlink" Target="https://en.numista.com/catalogue/pieces4295.html" TargetMode="External"/><Relationship Id="rId320" Type="http://schemas.openxmlformats.org/officeDocument/2006/relationships/hyperlink" Target="https://en.numista.com/catalogue/pieces677.html" TargetMode="External"/><Relationship Id="rId558" Type="http://schemas.openxmlformats.org/officeDocument/2006/relationships/hyperlink" Target="https://en.numista.com/catalogue/pieces1401.html" TargetMode="External"/><Relationship Id="rId765" Type="http://schemas.openxmlformats.org/officeDocument/2006/relationships/hyperlink" Target="https://en.numista.com/catalogue/pieces9967.html" TargetMode="External"/><Relationship Id="rId972" Type="http://schemas.openxmlformats.org/officeDocument/2006/relationships/hyperlink" Target="https://en.numista.com/catalogue/pieces4718.html" TargetMode="External"/><Relationship Id="rId1188" Type="http://schemas.openxmlformats.org/officeDocument/2006/relationships/hyperlink" Target="https://en.numista.com/catalogue/pieces143683.html" TargetMode="External"/><Relationship Id="rId197" Type="http://schemas.openxmlformats.org/officeDocument/2006/relationships/hyperlink" Target="https://en.numista.com/catalogue/pieces2014.html" TargetMode="External"/><Relationship Id="rId418" Type="http://schemas.openxmlformats.org/officeDocument/2006/relationships/hyperlink" Target="https://en.numista.com/catalogue/pieces847.html" TargetMode="External"/><Relationship Id="rId625" Type="http://schemas.openxmlformats.org/officeDocument/2006/relationships/hyperlink" Target="https://en.numista.com/catalogue/pieces1012.html" TargetMode="External"/><Relationship Id="rId832" Type="http://schemas.openxmlformats.org/officeDocument/2006/relationships/hyperlink" Target="https://en.numista.com/catalogue/pieces173.html" TargetMode="External"/><Relationship Id="rId1048" Type="http://schemas.openxmlformats.org/officeDocument/2006/relationships/hyperlink" Target="https://en.numista.com/catalogue/pieces2006.html" TargetMode="External"/><Relationship Id="rId264" Type="http://schemas.openxmlformats.org/officeDocument/2006/relationships/hyperlink" Target="https://en.numista.com/catalogue/pieces3737.html" TargetMode="External"/><Relationship Id="rId471" Type="http://schemas.openxmlformats.org/officeDocument/2006/relationships/hyperlink" Target="https://en.numista.com/catalogue/pieces808.html" TargetMode="External"/><Relationship Id="rId1115" Type="http://schemas.openxmlformats.org/officeDocument/2006/relationships/hyperlink" Target="https://en.numista.com/catalogue/pieces767.html" TargetMode="External"/><Relationship Id="rId59" Type="http://schemas.openxmlformats.org/officeDocument/2006/relationships/hyperlink" Target="https://en.numista.com/catalogue/pieces4847.html" TargetMode="External"/><Relationship Id="rId124" Type="http://schemas.openxmlformats.org/officeDocument/2006/relationships/hyperlink" Target="https://en.numista.com/catalogue/pieces842.html" TargetMode="External"/><Relationship Id="rId569" Type="http://schemas.openxmlformats.org/officeDocument/2006/relationships/hyperlink" Target="https://en.numista.com/catalogue/pieces4005.html" TargetMode="External"/><Relationship Id="rId776" Type="http://schemas.openxmlformats.org/officeDocument/2006/relationships/hyperlink" Target="https://en.numista.com/catalogue/pieces767.html" TargetMode="External"/><Relationship Id="rId983" Type="http://schemas.openxmlformats.org/officeDocument/2006/relationships/hyperlink" Target="https://en.numista.com/catalogue/pieces7183.html" TargetMode="External"/><Relationship Id="rId1199" Type="http://schemas.openxmlformats.org/officeDocument/2006/relationships/hyperlink" Target="https://en.numista.com/catalogue/pieces5973.html" TargetMode="External"/><Relationship Id="rId331" Type="http://schemas.openxmlformats.org/officeDocument/2006/relationships/hyperlink" Target="https://en.numista.com/catalogue/pieces1190.html" TargetMode="External"/><Relationship Id="rId429" Type="http://schemas.openxmlformats.org/officeDocument/2006/relationships/hyperlink" Target="https://en.numista.com/catalogue/pieces543.html" TargetMode="External"/><Relationship Id="rId636" Type="http://schemas.openxmlformats.org/officeDocument/2006/relationships/hyperlink" Target="https://en.numista.com/catalogue/pieces3368.html" TargetMode="External"/><Relationship Id="rId1059" Type="http://schemas.openxmlformats.org/officeDocument/2006/relationships/hyperlink" Target="https://en.numista.com/catalogue/pieces121095.html" TargetMode="External"/><Relationship Id="rId843" Type="http://schemas.openxmlformats.org/officeDocument/2006/relationships/hyperlink" Target="https://en.numista.com/catalogue/pieces6509.html" TargetMode="External"/><Relationship Id="rId1126" Type="http://schemas.openxmlformats.org/officeDocument/2006/relationships/hyperlink" Target="https://en.numista.com/catalogue/pieces1753.html" TargetMode="External"/><Relationship Id="rId275" Type="http://schemas.openxmlformats.org/officeDocument/2006/relationships/hyperlink" Target="https://en.numista.com/catalogue/pieces678.html" TargetMode="External"/><Relationship Id="rId482" Type="http://schemas.openxmlformats.org/officeDocument/2006/relationships/hyperlink" Target="https://en.numista.com/catalogue/pieces12032.html" TargetMode="External"/><Relationship Id="rId703" Type="http://schemas.openxmlformats.org/officeDocument/2006/relationships/hyperlink" Target="https://en.numista.com/catalogue/pieces7594.html" TargetMode="External"/><Relationship Id="rId910" Type="http://schemas.openxmlformats.org/officeDocument/2006/relationships/hyperlink" Target="https://en.numista.com/catalogue/pieces947.html" TargetMode="External"/><Relationship Id="rId135" Type="http://schemas.openxmlformats.org/officeDocument/2006/relationships/hyperlink" Target="https://en.numista.com/catalogue/pieces437.html" TargetMode="External"/><Relationship Id="rId342" Type="http://schemas.openxmlformats.org/officeDocument/2006/relationships/hyperlink" Target="https://en.numista.com/catalogue/pieces4.html" TargetMode="External"/><Relationship Id="rId787" Type="http://schemas.openxmlformats.org/officeDocument/2006/relationships/hyperlink" Target="https://en.numista.com/catalogue/pieces4589.html" TargetMode="External"/><Relationship Id="rId994" Type="http://schemas.openxmlformats.org/officeDocument/2006/relationships/hyperlink" Target="https://en.numista.com/catalogue/pieces665.html" TargetMode="External"/><Relationship Id="rId202" Type="http://schemas.openxmlformats.org/officeDocument/2006/relationships/hyperlink" Target="https://en.numista.com/catalogue/pieces17809.html" TargetMode="External"/><Relationship Id="rId647" Type="http://schemas.openxmlformats.org/officeDocument/2006/relationships/hyperlink" Target="https://en.numista.com/catalogue/pieces3442.html" TargetMode="External"/><Relationship Id="rId854" Type="http://schemas.openxmlformats.org/officeDocument/2006/relationships/hyperlink" Target="https://en.numista.com/catalogue/pieces1341.html" TargetMode="External"/><Relationship Id="rId286" Type="http://schemas.openxmlformats.org/officeDocument/2006/relationships/hyperlink" Target="https://en.numista.com/catalogue/pieces698.html" TargetMode="External"/><Relationship Id="rId493" Type="http://schemas.openxmlformats.org/officeDocument/2006/relationships/hyperlink" Target="https://en.numista.com/catalogue/pieces22397.html" TargetMode="External"/><Relationship Id="rId507" Type="http://schemas.openxmlformats.org/officeDocument/2006/relationships/hyperlink" Target="https://en.numista.com/catalogue/pieces16623.html" TargetMode="External"/><Relationship Id="rId714" Type="http://schemas.openxmlformats.org/officeDocument/2006/relationships/hyperlink" Target="https://en.numista.com/catalogue/pieces5168.html" TargetMode="External"/><Relationship Id="rId921" Type="http://schemas.openxmlformats.org/officeDocument/2006/relationships/hyperlink" Target="https://en.numista.com/catalogue/pieces855.html" TargetMode="External"/><Relationship Id="rId1137" Type="http://schemas.openxmlformats.org/officeDocument/2006/relationships/hyperlink" Target="https://en.numista.com/catalogue/pieces7.html" TargetMode="External"/><Relationship Id="rId50" Type="http://schemas.openxmlformats.org/officeDocument/2006/relationships/hyperlink" Target="https://en.numista.com/catalogue/pieces654.html" TargetMode="External"/><Relationship Id="rId146" Type="http://schemas.openxmlformats.org/officeDocument/2006/relationships/hyperlink" Target="https://en.numista.com/catalogue/pieces416.html" TargetMode="External"/><Relationship Id="rId353" Type="http://schemas.openxmlformats.org/officeDocument/2006/relationships/hyperlink" Target="https://en.numista.com/catalogue/pieces3792.html" TargetMode="External"/><Relationship Id="rId560" Type="http://schemas.openxmlformats.org/officeDocument/2006/relationships/hyperlink" Target="https://en.numista.com/catalogue/pieces3284.html" TargetMode="External"/><Relationship Id="rId798" Type="http://schemas.openxmlformats.org/officeDocument/2006/relationships/hyperlink" Target="https://en.numista.com/catalogue/pieces758.html" TargetMode="External"/><Relationship Id="rId1190" Type="http://schemas.openxmlformats.org/officeDocument/2006/relationships/hyperlink" Target="https://en.numista.com/catalogue/pieces5591.html" TargetMode="External"/><Relationship Id="rId1204" Type="http://schemas.openxmlformats.org/officeDocument/2006/relationships/hyperlink" Target="https://en.numista.com/catalogue/pieces1874.html" TargetMode="External"/><Relationship Id="rId213" Type="http://schemas.openxmlformats.org/officeDocument/2006/relationships/hyperlink" Target="https://en.numista.com/catalogue/pieces2862.html" TargetMode="External"/><Relationship Id="rId420" Type="http://schemas.openxmlformats.org/officeDocument/2006/relationships/hyperlink" Target="https://en.numista.com/catalogue/pieces847.html" TargetMode="External"/><Relationship Id="rId658" Type="http://schemas.openxmlformats.org/officeDocument/2006/relationships/hyperlink" Target="https://en.numista.com/catalogue/pieces18187.html" TargetMode="External"/><Relationship Id="rId865" Type="http://schemas.openxmlformats.org/officeDocument/2006/relationships/hyperlink" Target="https://en.numista.com/catalogue/pieces8082.html" TargetMode="External"/><Relationship Id="rId1050" Type="http://schemas.openxmlformats.org/officeDocument/2006/relationships/hyperlink" Target="https://en.numista.com/catalogue/pieces2004.html" TargetMode="External"/><Relationship Id="rId297" Type="http://schemas.openxmlformats.org/officeDocument/2006/relationships/hyperlink" Target="https://en.numista.com/catalogue/pieces1172.html" TargetMode="External"/><Relationship Id="rId518" Type="http://schemas.openxmlformats.org/officeDocument/2006/relationships/hyperlink" Target="https://en.numista.com/catalogue/pieces1617.html" TargetMode="External"/><Relationship Id="rId725" Type="http://schemas.openxmlformats.org/officeDocument/2006/relationships/hyperlink" Target="https://en.numista.com/catalogue/pieces2079.html" TargetMode="External"/><Relationship Id="rId932" Type="http://schemas.openxmlformats.org/officeDocument/2006/relationships/hyperlink" Target="https://en.numista.com/catalogue/pieces670.html" TargetMode="External"/><Relationship Id="rId1148" Type="http://schemas.openxmlformats.org/officeDocument/2006/relationships/hyperlink" Target="https://en.numista.com/catalogue/pieces3685.html" TargetMode="External"/><Relationship Id="rId157" Type="http://schemas.openxmlformats.org/officeDocument/2006/relationships/hyperlink" Target="https://en.numista.com/catalogue/pieces388.html" TargetMode="External"/><Relationship Id="rId364" Type="http://schemas.openxmlformats.org/officeDocument/2006/relationships/hyperlink" Target="https://en.numista.com/catalogue/pieces2032.html" TargetMode="External"/><Relationship Id="rId1008" Type="http://schemas.openxmlformats.org/officeDocument/2006/relationships/hyperlink" Target="https://en.numista.com/catalogue/pieces2356.html" TargetMode="External"/><Relationship Id="rId61" Type="http://schemas.openxmlformats.org/officeDocument/2006/relationships/hyperlink" Target="https://en.numista.com/catalogue/pieces19281.html" TargetMode="External"/><Relationship Id="rId571" Type="http://schemas.openxmlformats.org/officeDocument/2006/relationships/hyperlink" Target="https://en.numista.com/catalogue/pieces726.html" TargetMode="External"/><Relationship Id="rId669" Type="http://schemas.openxmlformats.org/officeDocument/2006/relationships/hyperlink" Target="https://en.numista.com/catalogue/pieces1431.html" TargetMode="External"/><Relationship Id="rId876" Type="http://schemas.openxmlformats.org/officeDocument/2006/relationships/hyperlink" Target="https://en.numista.com/catalogue/pieces3310.html" TargetMode="External"/><Relationship Id="rId19" Type="http://schemas.openxmlformats.org/officeDocument/2006/relationships/hyperlink" Target="https://en.numista.com/catalogue/pieces1269.html" TargetMode="External"/><Relationship Id="rId224" Type="http://schemas.openxmlformats.org/officeDocument/2006/relationships/hyperlink" Target="https://en.numista.com/catalogue/pieces8706.html" TargetMode="External"/><Relationship Id="rId431" Type="http://schemas.openxmlformats.org/officeDocument/2006/relationships/hyperlink" Target="https://en.numista.com/catalogue/pieces545.html" TargetMode="External"/><Relationship Id="rId529" Type="http://schemas.openxmlformats.org/officeDocument/2006/relationships/hyperlink" Target="https://en.numista.com/catalogue/pieces6555.html" TargetMode="External"/><Relationship Id="rId736" Type="http://schemas.openxmlformats.org/officeDocument/2006/relationships/hyperlink" Target="https://en.numista.com/catalogue/pieces4061.html" TargetMode="External"/><Relationship Id="rId1061" Type="http://schemas.openxmlformats.org/officeDocument/2006/relationships/hyperlink" Target="https://en.numista.com/catalogue/pieces44308.html" TargetMode="External"/><Relationship Id="rId1159" Type="http://schemas.openxmlformats.org/officeDocument/2006/relationships/hyperlink" Target="https://en.numista.com/catalogue/pieces785.html" TargetMode="External"/><Relationship Id="rId168" Type="http://schemas.openxmlformats.org/officeDocument/2006/relationships/hyperlink" Target="https://en.numista.com/catalogue/pieces4913.html" TargetMode="External"/><Relationship Id="rId943" Type="http://schemas.openxmlformats.org/officeDocument/2006/relationships/hyperlink" Target="https://en.numista.com/catalogue/pieces5985.html" TargetMode="External"/><Relationship Id="rId1019" Type="http://schemas.openxmlformats.org/officeDocument/2006/relationships/hyperlink" Target="https://en.numista.com/catalogue/pieces908.html" TargetMode="External"/><Relationship Id="rId72" Type="http://schemas.openxmlformats.org/officeDocument/2006/relationships/hyperlink" Target="https://en.numista.com/catalogue/pieces990.html" TargetMode="External"/><Relationship Id="rId375" Type="http://schemas.openxmlformats.org/officeDocument/2006/relationships/hyperlink" Target="https://en.numista.com/catalogue/pieces1916.html" TargetMode="External"/><Relationship Id="rId582" Type="http://schemas.openxmlformats.org/officeDocument/2006/relationships/hyperlink" Target="https://en.numista.com/catalogue/pieces2278.html" TargetMode="External"/><Relationship Id="rId803" Type="http://schemas.openxmlformats.org/officeDocument/2006/relationships/hyperlink" Target="https://en.numista.com/catalogue/pieces781.html" TargetMode="External"/><Relationship Id="rId3" Type="http://schemas.openxmlformats.org/officeDocument/2006/relationships/hyperlink" Target="https://en.numista.com/catalogue/pieces3254.html" TargetMode="External"/><Relationship Id="rId235" Type="http://schemas.openxmlformats.org/officeDocument/2006/relationships/hyperlink" Target="https://en.numista.com/catalogue/pieces7719.html" TargetMode="External"/><Relationship Id="rId442" Type="http://schemas.openxmlformats.org/officeDocument/2006/relationships/hyperlink" Target="https://en.numista.com/catalogue/pieces5044.html" TargetMode="External"/><Relationship Id="rId887" Type="http://schemas.openxmlformats.org/officeDocument/2006/relationships/hyperlink" Target="https://en.numista.com/catalogue/pieces4212.html" TargetMode="External"/><Relationship Id="rId1072" Type="http://schemas.openxmlformats.org/officeDocument/2006/relationships/hyperlink" Target="https://en.numista.com/catalogue/pieces295.html" TargetMode="External"/><Relationship Id="rId302" Type="http://schemas.openxmlformats.org/officeDocument/2006/relationships/hyperlink" Target="https://en.numista.com/catalogue/pieces707.html" TargetMode="External"/><Relationship Id="rId747" Type="http://schemas.openxmlformats.org/officeDocument/2006/relationships/hyperlink" Target="https://en.numista.com/catalogue/pieces15643.html" TargetMode="External"/><Relationship Id="rId954" Type="http://schemas.openxmlformats.org/officeDocument/2006/relationships/hyperlink" Target="https://en.numista.com/catalogue/pieces5838.html" TargetMode="External"/><Relationship Id="rId83" Type="http://schemas.openxmlformats.org/officeDocument/2006/relationships/hyperlink" Target="https://en.numista.com/catalogue/pieces514.html" TargetMode="External"/><Relationship Id="rId179" Type="http://schemas.openxmlformats.org/officeDocument/2006/relationships/hyperlink" Target="https://en.numista.com/catalogue/pieces155624.html" TargetMode="External"/><Relationship Id="rId386" Type="http://schemas.openxmlformats.org/officeDocument/2006/relationships/hyperlink" Target="https://en.numista.com/catalogue/pieces2587.html" TargetMode="External"/><Relationship Id="rId593" Type="http://schemas.openxmlformats.org/officeDocument/2006/relationships/hyperlink" Target="https://en.numista.com/catalogue/pieces8461.html" TargetMode="External"/><Relationship Id="rId607" Type="http://schemas.openxmlformats.org/officeDocument/2006/relationships/hyperlink" Target="https://en.numista.com/catalogue/pieces3135.html" TargetMode="External"/><Relationship Id="rId814" Type="http://schemas.openxmlformats.org/officeDocument/2006/relationships/hyperlink" Target="https://en.numista.com/catalogue/pieces2959.html" TargetMode="External"/><Relationship Id="rId246" Type="http://schemas.openxmlformats.org/officeDocument/2006/relationships/hyperlink" Target="https://en.numista.com/catalogue/pieces4825.html" TargetMode="External"/><Relationship Id="rId453" Type="http://schemas.openxmlformats.org/officeDocument/2006/relationships/hyperlink" Target="https://en.numista.com/catalogue/pieces1583.html" TargetMode="External"/><Relationship Id="rId660" Type="http://schemas.openxmlformats.org/officeDocument/2006/relationships/hyperlink" Target="https://en.numista.com/catalogue/pieces3958.html" TargetMode="External"/><Relationship Id="rId898" Type="http://schemas.openxmlformats.org/officeDocument/2006/relationships/hyperlink" Target="https://en.numista.com/catalogue/pieces4575.html" TargetMode="External"/><Relationship Id="rId1083" Type="http://schemas.openxmlformats.org/officeDocument/2006/relationships/hyperlink" Target="https://en.numista.com/catalogue/pieces710.html" TargetMode="External"/><Relationship Id="rId106" Type="http://schemas.openxmlformats.org/officeDocument/2006/relationships/hyperlink" Target="https://en.numista.com/catalogue/pieces1249.html" TargetMode="External"/><Relationship Id="rId313" Type="http://schemas.openxmlformats.org/officeDocument/2006/relationships/hyperlink" Target="https://en.numista.com/catalogue/pieces36748.html" TargetMode="External"/><Relationship Id="rId758" Type="http://schemas.openxmlformats.org/officeDocument/2006/relationships/hyperlink" Target="https://en.numista.com/catalogue/pieces6227.html" TargetMode="External"/><Relationship Id="rId965" Type="http://schemas.openxmlformats.org/officeDocument/2006/relationships/hyperlink" Target="https://en.numista.com/catalogue/pieces5650.html" TargetMode="External"/><Relationship Id="rId1150" Type="http://schemas.openxmlformats.org/officeDocument/2006/relationships/hyperlink" Target="https://en.numista.com/catalogue/pieces1846.html" TargetMode="External"/><Relationship Id="rId10" Type="http://schemas.openxmlformats.org/officeDocument/2006/relationships/hyperlink" Target="https://en.numista.com/catalogue/pieces1564.html" TargetMode="External"/><Relationship Id="rId94" Type="http://schemas.openxmlformats.org/officeDocument/2006/relationships/hyperlink" Target="https://en.numista.com/catalogue/pieces752.html" TargetMode="External"/><Relationship Id="rId397" Type="http://schemas.openxmlformats.org/officeDocument/2006/relationships/hyperlink" Target="https://en.numista.com/catalogue/pieces1917.html" TargetMode="External"/><Relationship Id="rId520" Type="http://schemas.openxmlformats.org/officeDocument/2006/relationships/hyperlink" Target="https://en.numista.com/catalogue/pieces18621.html" TargetMode="External"/><Relationship Id="rId618" Type="http://schemas.openxmlformats.org/officeDocument/2006/relationships/hyperlink" Target="https://en.numista.com/catalogue/pieces4642.html" TargetMode="External"/><Relationship Id="rId825" Type="http://schemas.openxmlformats.org/officeDocument/2006/relationships/hyperlink" Target="https://en.numista.com/catalogue/pieces1468.html" TargetMode="External"/><Relationship Id="rId257" Type="http://schemas.openxmlformats.org/officeDocument/2006/relationships/hyperlink" Target="https://en.numista.com/catalogue/pieces12574.html" TargetMode="External"/><Relationship Id="rId464" Type="http://schemas.openxmlformats.org/officeDocument/2006/relationships/hyperlink" Target="https://en.numista.com/catalogue/pieces1996.html" TargetMode="External"/><Relationship Id="rId1010" Type="http://schemas.openxmlformats.org/officeDocument/2006/relationships/hyperlink" Target="https://en.numista.com/catalogue/pieces908.html" TargetMode="External"/><Relationship Id="rId1094" Type="http://schemas.openxmlformats.org/officeDocument/2006/relationships/hyperlink" Target="https://en.numista.com/catalogue/pieces1574.html" TargetMode="External"/><Relationship Id="rId1108" Type="http://schemas.openxmlformats.org/officeDocument/2006/relationships/hyperlink" Target="https://en.numista.com/catalogue/pieces1590.html" TargetMode="External"/><Relationship Id="rId117" Type="http://schemas.openxmlformats.org/officeDocument/2006/relationships/hyperlink" Target="https://en.numista.com/catalogue/pieces8550.html" TargetMode="External"/><Relationship Id="rId671" Type="http://schemas.openxmlformats.org/officeDocument/2006/relationships/hyperlink" Target="https://en.numista.com/catalogue/pieces2769.html" TargetMode="External"/><Relationship Id="rId769" Type="http://schemas.openxmlformats.org/officeDocument/2006/relationships/hyperlink" Target="https://en.numista.com/catalogue/pieces2879.html" TargetMode="External"/><Relationship Id="rId976" Type="http://schemas.openxmlformats.org/officeDocument/2006/relationships/hyperlink" Target="https://en.numista.com/catalogue/pieces877.html" TargetMode="External"/><Relationship Id="rId324" Type="http://schemas.openxmlformats.org/officeDocument/2006/relationships/hyperlink" Target="https://en.numista.com/catalogue/pieces677.html" TargetMode="External"/><Relationship Id="rId531" Type="http://schemas.openxmlformats.org/officeDocument/2006/relationships/hyperlink" Target="https://en.numista.com/catalogue/pieces8239.html" TargetMode="External"/><Relationship Id="rId629" Type="http://schemas.openxmlformats.org/officeDocument/2006/relationships/hyperlink" Target="https://en.numista.com/catalogue/pieces2289.html" TargetMode="External"/><Relationship Id="rId1161" Type="http://schemas.openxmlformats.org/officeDocument/2006/relationships/hyperlink" Target="https://en.numista.com/catalogue/pieces781.html" TargetMode="External"/><Relationship Id="rId836" Type="http://schemas.openxmlformats.org/officeDocument/2006/relationships/hyperlink" Target="https://en.numista.com/catalogue/pieces173.html" TargetMode="External"/><Relationship Id="rId1021" Type="http://schemas.openxmlformats.org/officeDocument/2006/relationships/hyperlink" Target="https://en.numista.com/catalogue/pieces908.html" TargetMode="External"/><Relationship Id="rId1119" Type="http://schemas.openxmlformats.org/officeDocument/2006/relationships/hyperlink" Target="https://en.numista.com/catalogue/pieces2084.html" TargetMode="External"/><Relationship Id="rId903" Type="http://schemas.openxmlformats.org/officeDocument/2006/relationships/hyperlink" Target="https://en.numista.com/catalogue/pieces4004.html" TargetMode="External"/><Relationship Id="rId32" Type="http://schemas.openxmlformats.org/officeDocument/2006/relationships/hyperlink" Target="https://en.numista.com/catalogue/pieces4203.html" TargetMode="External"/><Relationship Id="rId181" Type="http://schemas.openxmlformats.org/officeDocument/2006/relationships/hyperlink" Target="https://en.numista.com/catalogue/pieces2155.html" TargetMode="External"/><Relationship Id="rId279" Type="http://schemas.openxmlformats.org/officeDocument/2006/relationships/hyperlink" Target="https://en.numista.com/catalogue/pieces701.html" TargetMode="External"/><Relationship Id="rId486" Type="http://schemas.openxmlformats.org/officeDocument/2006/relationships/hyperlink" Target="https://en.numista.com/catalogue/pieces16616.html" TargetMode="External"/><Relationship Id="rId693" Type="http://schemas.openxmlformats.org/officeDocument/2006/relationships/hyperlink" Target="https://en.numista.com/catalogue/pieces1276.html" TargetMode="External"/><Relationship Id="rId139" Type="http://schemas.openxmlformats.org/officeDocument/2006/relationships/hyperlink" Target="https://en.numista.com/catalogue/pieces435.html" TargetMode="External"/><Relationship Id="rId346" Type="http://schemas.openxmlformats.org/officeDocument/2006/relationships/hyperlink" Target="https://en.numista.com/catalogue/pieces6.html" TargetMode="External"/><Relationship Id="rId553" Type="http://schemas.openxmlformats.org/officeDocument/2006/relationships/hyperlink" Target="https://en.numista.com/catalogue/pieces4313.html" TargetMode="External"/><Relationship Id="rId760" Type="http://schemas.openxmlformats.org/officeDocument/2006/relationships/hyperlink" Target="https://en.numista.com/catalogue/pieces3203.html" TargetMode="External"/><Relationship Id="rId998" Type="http://schemas.openxmlformats.org/officeDocument/2006/relationships/hyperlink" Target="https://en.numista.com/catalogue/pieces664.html" TargetMode="External"/><Relationship Id="rId1183" Type="http://schemas.openxmlformats.org/officeDocument/2006/relationships/hyperlink" Target="https://en.numista.com/catalogue/pieces6950.html" TargetMode="External"/><Relationship Id="rId206" Type="http://schemas.openxmlformats.org/officeDocument/2006/relationships/hyperlink" Target="https://en.numista.com/catalogue/pieces971.html" TargetMode="External"/><Relationship Id="rId413" Type="http://schemas.openxmlformats.org/officeDocument/2006/relationships/hyperlink" Target="https://en.numista.com/catalogue/pieces658.html" TargetMode="External"/><Relationship Id="rId858" Type="http://schemas.openxmlformats.org/officeDocument/2006/relationships/hyperlink" Target="https://en.numista.com/catalogue/pieces3104.html" TargetMode="External"/><Relationship Id="rId1043" Type="http://schemas.openxmlformats.org/officeDocument/2006/relationships/hyperlink" Target="https://en.numista.com/catalogue/pieces2002.html" TargetMode="External"/><Relationship Id="rId620" Type="http://schemas.openxmlformats.org/officeDocument/2006/relationships/hyperlink" Target="https://en.numista.com/catalogue/pieces995.html" TargetMode="External"/><Relationship Id="rId718" Type="http://schemas.openxmlformats.org/officeDocument/2006/relationships/hyperlink" Target="https://en.numista.com/catalogue/pieces10405.html" TargetMode="External"/><Relationship Id="rId925" Type="http://schemas.openxmlformats.org/officeDocument/2006/relationships/hyperlink" Target="https://en.numista.com/catalogue/pieces670.html" TargetMode="External"/><Relationship Id="rId1110" Type="http://schemas.openxmlformats.org/officeDocument/2006/relationships/hyperlink" Target="https://en.numista.com/catalogue/pieces2572.html" TargetMode="External"/><Relationship Id="rId1208" Type="http://schemas.openxmlformats.org/officeDocument/2006/relationships/hyperlink" Target="https://en.numista.com/catalogue/pieces177.html" TargetMode="External"/><Relationship Id="rId54" Type="http://schemas.openxmlformats.org/officeDocument/2006/relationships/hyperlink" Target="https://en.numista.com/catalogue/pieces740.html" TargetMode="External"/><Relationship Id="rId270" Type="http://schemas.openxmlformats.org/officeDocument/2006/relationships/hyperlink" Target="https://en.numista.com/catalogue/pieces485.html" TargetMode="External"/><Relationship Id="rId130" Type="http://schemas.openxmlformats.org/officeDocument/2006/relationships/hyperlink" Target="https://en.numista.com/catalogue/pieces440.html" TargetMode="External"/><Relationship Id="rId368" Type="http://schemas.openxmlformats.org/officeDocument/2006/relationships/hyperlink" Target="https://en.numista.com/catalogue/pieces34833.html" TargetMode="External"/><Relationship Id="rId575" Type="http://schemas.openxmlformats.org/officeDocument/2006/relationships/hyperlink" Target="https://en.numista.com/catalogue/pieces2394.html" TargetMode="External"/><Relationship Id="rId782" Type="http://schemas.openxmlformats.org/officeDocument/2006/relationships/hyperlink" Target="https://en.numista.com/catalogue/pieces10502.html" TargetMode="External"/><Relationship Id="rId228" Type="http://schemas.openxmlformats.org/officeDocument/2006/relationships/hyperlink" Target="https://en.numista.com/catalogue/pieces4820.html" TargetMode="External"/><Relationship Id="rId435" Type="http://schemas.openxmlformats.org/officeDocument/2006/relationships/hyperlink" Target="https://en.numista.com/catalogue/pieces559.html" TargetMode="External"/><Relationship Id="rId642" Type="http://schemas.openxmlformats.org/officeDocument/2006/relationships/hyperlink" Target="https://en.numista.com/catalogue/pieces2549.html" TargetMode="External"/><Relationship Id="rId1065" Type="http://schemas.openxmlformats.org/officeDocument/2006/relationships/hyperlink" Target="https://en.numista.com/catalogue/pieces57278.html" TargetMode="External"/><Relationship Id="rId502" Type="http://schemas.openxmlformats.org/officeDocument/2006/relationships/hyperlink" Target="https://en.numista.com/catalogue/pieces1110.html" TargetMode="External"/><Relationship Id="rId947" Type="http://schemas.openxmlformats.org/officeDocument/2006/relationships/hyperlink" Target="https://en.numista.com/catalogue/pieces1287.html" TargetMode="External"/><Relationship Id="rId1132" Type="http://schemas.openxmlformats.org/officeDocument/2006/relationships/hyperlink" Target="https://en.numista.com/catalogue/pieces403.html" TargetMode="External"/><Relationship Id="rId76" Type="http://schemas.openxmlformats.org/officeDocument/2006/relationships/hyperlink" Target="https://en.numista.com/catalogue/pieces516.html" TargetMode="External"/><Relationship Id="rId807" Type="http://schemas.openxmlformats.org/officeDocument/2006/relationships/hyperlink" Target="https://en.numista.com/catalogue/pieces778.html" TargetMode="External"/><Relationship Id="rId292" Type="http://schemas.openxmlformats.org/officeDocument/2006/relationships/hyperlink" Target="https://en.numista.com/catalogue/pieces691.html" TargetMode="External"/><Relationship Id="rId597" Type="http://schemas.openxmlformats.org/officeDocument/2006/relationships/hyperlink" Target="https://en.numista.com/catalogue/pieces6935.html" TargetMode="External"/><Relationship Id="rId152" Type="http://schemas.openxmlformats.org/officeDocument/2006/relationships/hyperlink" Target="https://en.numista.com/catalogue/pieces390.html" TargetMode="External"/><Relationship Id="rId457" Type="http://schemas.openxmlformats.org/officeDocument/2006/relationships/hyperlink" Target="https://en.numista.com/catalogue/pieces10584.html" TargetMode="External"/><Relationship Id="rId1087" Type="http://schemas.openxmlformats.org/officeDocument/2006/relationships/hyperlink" Target="https://en.numista.com/catalogue/pieces699.html" TargetMode="External"/><Relationship Id="rId664" Type="http://schemas.openxmlformats.org/officeDocument/2006/relationships/hyperlink" Target="https://en.numista.com/catalogue/pieces1433.html" TargetMode="External"/><Relationship Id="rId871" Type="http://schemas.openxmlformats.org/officeDocument/2006/relationships/hyperlink" Target="https://en.numista.com/catalogue/pieces5746.html" TargetMode="External"/><Relationship Id="rId969" Type="http://schemas.openxmlformats.org/officeDocument/2006/relationships/hyperlink" Target="https://en.numista.com/catalogue/pieces6965.html" TargetMode="External"/><Relationship Id="rId317" Type="http://schemas.openxmlformats.org/officeDocument/2006/relationships/hyperlink" Target="https://en.numista.com/catalogue/pieces699.html" TargetMode="External"/><Relationship Id="rId524" Type="http://schemas.openxmlformats.org/officeDocument/2006/relationships/hyperlink" Target="https://en.numista.com/catalogue/pieces1616.html" TargetMode="External"/><Relationship Id="rId731" Type="http://schemas.openxmlformats.org/officeDocument/2006/relationships/hyperlink" Target="https://en.numista.com/catalogue/pieces8553.html" TargetMode="External"/><Relationship Id="rId1154" Type="http://schemas.openxmlformats.org/officeDocument/2006/relationships/hyperlink" Target="https://en.numista.com/catalogue/pieces131884.html" TargetMode="External"/><Relationship Id="rId98" Type="http://schemas.openxmlformats.org/officeDocument/2006/relationships/hyperlink" Target="https://en.numista.com/catalogue/pieces571.html" TargetMode="External"/><Relationship Id="rId829" Type="http://schemas.openxmlformats.org/officeDocument/2006/relationships/hyperlink" Target="https://en.numista.com/catalogue/pieces168.html" TargetMode="External"/><Relationship Id="rId1014" Type="http://schemas.openxmlformats.org/officeDocument/2006/relationships/hyperlink" Target="https://en.numista.com/catalogue/pieces908.html" TargetMode="External"/><Relationship Id="rId25" Type="http://schemas.openxmlformats.org/officeDocument/2006/relationships/hyperlink" Target="https://en.numista.com/catalogue/pieces1561.html" TargetMode="External"/><Relationship Id="rId174" Type="http://schemas.openxmlformats.org/officeDocument/2006/relationships/hyperlink" Target="https://en.numista.com/catalogue/pieces1594.html" TargetMode="External"/><Relationship Id="rId381" Type="http://schemas.openxmlformats.org/officeDocument/2006/relationships/hyperlink" Target="https://en.numista.com/catalogue/pieces6078.html" TargetMode="External"/><Relationship Id="rId241" Type="http://schemas.openxmlformats.org/officeDocument/2006/relationships/hyperlink" Target="https://en.numista.com/catalogue/pieces4823.html" TargetMode="External"/><Relationship Id="rId479" Type="http://schemas.openxmlformats.org/officeDocument/2006/relationships/hyperlink" Target="https://en.numista.com/catalogue/pieces7810.html" TargetMode="External"/><Relationship Id="rId686" Type="http://schemas.openxmlformats.org/officeDocument/2006/relationships/hyperlink" Target="https://en.numista.com/catalogue/pieces5065.html" TargetMode="External"/><Relationship Id="rId893" Type="http://schemas.openxmlformats.org/officeDocument/2006/relationships/hyperlink" Target="https://en.numista.com/catalogue/pieces13187.html" TargetMode="External"/><Relationship Id="rId339" Type="http://schemas.openxmlformats.org/officeDocument/2006/relationships/hyperlink" Target="https://en.numista.com/catalogue/pieces3.html" TargetMode="External"/><Relationship Id="rId546" Type="http://schemas.openxmlformats.org/officeDocument/2006/relationships/hyperlink" Target="https://en.numista.com/catalogue/pieces8606.html" TargetMode="External"/><Relationship Id="rId753" Type="http://schemas.openxmlformats.org/officeDocument/2006/relationships/hyperlink" Target="https://en.numista.com/catalogue/pieces9968.html" TargetMode="External"/><Relationship Id="rId1176" Type="http://schemas.openxmlformats.org/officeDocument/2006/relationships/hyperlink" Target="https://en.numista.com/catalogue/pieces1403.html" TargetMode="External"/><Relationship Id="rId101" Type="http://schemas.openxmlformats.org/officeDocument/2006/relationships/hyperlink" Target="https://en.numista.com/catalogue/pieces1247.html" TargetMode="External"/><Relationship Id="rId406" Type="http://schemas.openxmlformats.org/officeDocument/2006/relationships/hyperlink" Target="https://en.numista.com/catalogue/pieces1928.html" TargetMode="External"/><Relationship Id="rId960" Type="http://schemas.openxmlformats.org/officeDocument/2006/relationships/hyperlink" Target="https://en.numista.com/catalogue/pieces21182.html" TargetMode="External"/><Relationship Id="rId1036" Type="http://schemas.openxmlformats.org/officeDocument/2006/relationships/hyperlink" Target="https://en.numista.com/catalogue/pieces55.html" TargetMode="External"/><Relationship Id="rId613" Type="http://schemas.openxmlformats.org/officeDocument/2006/relationships/hyperlink" Target="https://en.numista.com/catalogue/pieces249.html" TargetMode="External"/><Relationship Id="rId820" Type="http://schemas.openxmlformats.org/officeDocument/2006/relationships/hyperlink" Target="https://en.numista.com/catalogue/pieces1033.html" TargetMode="External"/><Relationship Id="rId918" Type="http://schemas.openxmlformats.org/officeDocument/2006/relationships/hyperlink" Target="https://en.numista.com/catalogue/pieces3377.html" TargetMode="External"/><Relationship Id="rId1103" Type="http://schemas.openxmlformats.org/officeDocument/2006/relationships/hyperlink" Target="https://en.numista.com/catalogue/pieces1958.html" TargetMode="External"/><Relationship Id="rId47" Type="http://schemas.openxmlformats.org/officeDocument/2006/relationships/hyperlink" Target="https://en.numista.com/catalogue/pieces745.html" TargetMode="External"/><Relationship Id="rId196" Type="http://schemas.openxmlformats.org/officeDocument/2006/relationships/hyperlink" Target="https://en.numista.com/catalogue/pieces2014.html" TargetMode="External"/><Relationship Id="rId263" Type="http://schemas.openxmlformats.org/officeDocument/2006/relationships/hyperlink" Target="https://en.numista.com/catalogue/pieces1060.html" TargetMode="External"/><Relationship Id="rId470" Type="http://schemas.openxmlformats.org/officeDocument/2006/relationships/hyperlink" Target="https://en.numista.com/catalogue/pieces809.html" TargetMode="External"/><Relationship Id="rId123" Type="http://schemas.openxmlformats.org/officeDocument/2006/relationships/hyperlink" Target="https://en.numista.com/catalogue/pieces4916.html" TargetMode="External"/><Relationship Id="rId330" Type="http://schemas.openxmlformats.org/officeDocument/2006/relationships/hyperlink" Target="https://en.numista.com/catalogue/pieces892.html" TargetMode="External"/><Relationship Id="rId568" Type="http://schemas.openxmlformats.org/officeDocument/2006/relationships/hyperlink" Target="https://en.numista.com/catalogue/pieces1277.html" TargetMode="External"/><Relationship Id="rId775" Type="http://schemas.openxmlformats.org/officeDocument/2006/relationships/hyperlink" Target="https://en.numista.com/catalogue/pieces5269.html" TargetMode="External"/><Relationship Id="rId982" Type="http://schemas.openxmlformats.org/officeDocument/2006/relationships/hyperlink" Target="https://en.numista.com/catalogue/pieces3335.html" TargetMode="External"/><Relationship Id="rId1198" Type="http://schemas.openxmlformats.org/officeDocument/2006/relationships/hyperlink" Target="https://en.numista.com/catalogue/pieces4742.html" TargetMode="External"/><Relationship Id="rId428" Type="http://schemas.openxmlformats.org/officeDocument/2006/relationships/hyperlink" Target="https://en.numista.com/catalogue/pieces532.html" TargetMode="External"/><Relationship Id="rId635" Type="http://schemas.openxmlformats.org/officeDocument/2006/relationships/hyperlink" Target="https://en.numista.com/catalogue/pieces3368.html" TargetMode="External"/><Relationship Id="rId842" Type="http://schemas.openxmlformats.org/officeDocument/2006/relationships/hyperlink" Target="https://en.numista.com/catalogue/pieces185.html" TargetMode="External"/><Relationship Id="rId1058" Type="http://schemas.openxmlformats.org/officeDocument/2006/relationships/hyperlink" Target="https://en.numista.com/catalogue/pieces138866.html" TargetMode="External"/><Relationship Id="rId702" Type="http://schemas.openxmlformats.org/officeDocument/2006/relationships/hyperlink" Target="https://en.numista.com/catalogue/pieces6410.html" TargetMode="External"/><Relationship Id="rId1125" Type="http://schemas.openxmlformats.org/officeDocument/2006/relationships/hyperlink" Target="https://en.numista.com/catalogue/pieces1495.html" TargetMode="External"/><Relationship Id="rId69" Type="http://schemas.openxmlformats.org/officeDocument/2006/relationships/hyperlink" Target="https://en.numista.com/catalogue/pieces7003.html" TargetMode="External"/><Relationship Id="rId285" Type="http://schemas.openxmlformats.org/officeDocument/2006/relationships/hyperlink" Target="https://en.numista.com/catalogue/pieces698.html" TargetMode="External"/><Relationship Id="rId492" Type="http://schemas.openxmlformats.org/officeDocument/2006/relationships/hyperlink" Target="https://en.numista.com/catalogue/pieces22397.html" TargetMode="External"/><Relationship Id="rId797" Type="http://schemas.openxmlformats.org/officeDocument/2006/relationships/hyperlink" Target="https://en.numista.com/catalogue/pieces6275.html" TargetMode="External"/><Relationship Id="rId145" Type="http://schemas.openxmlformats.org/officeDocument/2006/relationships/hyperlink" Target="https://en.numista.com/catalogue/pieces419.html" TargetMode="External"/><Relationship Id="rId352" Type="http://schemas.openxmlformats.org/officeDocument/2006/relationships/hyperlink" Target="https://en.numista.com/catalogue/pieces3791.html" TargetMode="External"/><Relationship Id="rId212" Type="http://schemas.openxmlformats.org/officeDocument/2006/relationships/hyperlink" Target="https://en.numista.com/catalogue/pieces6114.html" TargetMode="External"/><Relationship Id="rId657" Type="http://schemas.openxmlformats.org/officeDocument/2006/relationships/hyperlink" Target="https://en.numista.com/catalogue/pieces6081.html" TargetMode="External"/><Relationship Id="rId864" Type="http://schemas.openxmlformats.org/officeDocument/2006/relationships/hyperlink" Target="https://en.numista.com/catalogue/pieces6879.html" TargetMode="External"/><Relationship Id="rId517" Type="http://schemas.openxmlformats.org/officeDocument/2006/relationships/hyperlink" Target="https://en.numista.com/catalogue/pieces1617.html" TargetMode="External"/><Relationship Id="rId724" Type="http://schemas.openxmlformats.org/officeDocument/2006/relationships/hyperlink" Target="https://en.numista.com/catalogue/pieces3814.html" TargetMode="External"/><Relationship Id="rId931" Type="http://schemas.openxmlformats.org/officeDocument/2006/relationships/hyperlink" Target="https://en.numista.com/catalogue/pieces670.html" TargetMode="External"/><Relationship Id="rId1147" Type="http://schemas.openxmlformats.org/officeDocument/2006/relationships/hyperlink" Target="https://en.numista.com/catalogue/pieces253.html" TargetMode="External"/><Relationship Id="rId60" Type="http://schemas.openxmlformats.org/officeDocument/2006/relationships/hyperlink" Target="https://en.numista.com/catalogue/pieces7393.html" TargetMode="External"/><Relationship Id="rId1007" Type="http://schemas.openxmlformats.org/officeDocument/2006/relationships/hyperlink" Target="https://en.numista.com/catalogue/pieces235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AB394-58BC-4D8D-9859-015791305E5B}">
  <dimension ref="A1:M1215"/>
  <sheetViews>
    <sheetView workbookViewId="0">
      <pane ySplit="1" topLeftCell="A2" activePane="bottomLeft" state="frozen"/>
      <selection activeCell="G886" sqref="G886"/>
      <selection pane="bottomLeft" activeCell="J2" sqref="J2"/>
    </sheetView>
  </sheetViews>
  <sheetFormatPr baseColWidth="10" defaultColWidth="20.5" defaultRowHeight="17" x14ac:dyDescent="0.2"/>
  <cols>
    <col min="1" max="1" width="41.83203125" style="4" bestFit="1" customWidth="1"/>
    <col min="2" max="2" width="27.1640625" style="4" bestFit="1" customWidth="1"/>
    <col min="3" max="3" width="2.1640625" style="4" bestFit="1" customWidth="1"/>
    <col min="4" max="4" width="60" style="4" bestFit="1" customWidth="1"/>
    <col min="5" max="5" width="7.33203125" style="4" bestFit="1" customWidth="1"/>
    <col min="6" max="6" width="8.33203125" style="4" bestFit="1" customWidth="1"/>
    <col min="7" max="7" width="33.83203125" style="4" bestFit="1" customWidth="1"/>
    <col min="8" max="8" width="6.5" bestFit="1" customWidth="1"/>
    <col min="9" max="9" width="6.83203125" style="4" bestFit="1" customWidth="1"/>
    <col min="10" max="10" width="8.5" style="4" bestFit="1" customWidth="1"/>
    <col min="11" max="11" width="10.33203125" style="4" bestFit="1" customWidth="1"/>
    <col min="12" max="12" width="9.5" bestFit="1" customWidth="1"/>
    <col min="13" max="13" width="8" style="7" bestFit="1" customWidth="1"/>
    <col min="14" max="16384" width="20.5" style="4"/>
  </cols>
  <sheetData>
    <row r="1" spans="1:13" ht="15" x14ac:dyDescent="0.2">
      <c r="A1" s="1" t="s">
        <v>0</v>
      </c>
      <c r="B1" s="2" t="s">
        <v>1</v>
      </c>
      <c r="C1" s="1"/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1" t="s">
        <v>7</v>
      </c>
      <c r="J1" s="1" t="s">
        <v>8</v>
      </c>
      <c r="K1" s="1" t="s">
        <v>1995</v>
      </c>
      <c r="L1" s="1" t="s">
        <v>10</v>
      </c>
      <c r="M1" s="1" t="s">
        <v>1994</v>
      </c>
    </row>
    <row r="2" spans="1:13" x14ac:dyDescent="0.2">
      <c r="A2" t="s">
        <v>15</v>
      </c>
      <c r="B2" t="s">
        <v>15</v>
      </c>
      <c r="C2" s="8" t="s">
        <v>12</v>
      </c>
      <c r="D2" t="s">
        <v>541</v>
      </c>
      <c r="E2">
        <v>1950</v>
      </c>
      <c r="F2"/>
      <c r="G2" t="s">
        <v>61</v>
      </c>
      <c r="I2" s="9">
        <v>19</v>
      </c>
      <c r="J2" s="5" t="str">
        <f>IF(I2&gt;'To Do'!$J$4,'To Do'!$G$3,IF(I2&gt;'To Do'!$J$5,'To Do'!$G$4,IF(I2&gt;'To Do'!$J$6,'To Do'!$G$5,IF(I2&gt;'To Do'!$J$6,'To Do'!$G$5,IF(I2&gt;'To Do'!$J$7,'To Do'!$G$6,IF(I2&gt;'To Do'!$J$8,'To Do'!$G$7,IF(I2&gt;'To Do'!$J$9,'To Do'!$G$8,IF(I2&gt;'To Do'!$J$10,'To Do'!$G$9,IF(I2&gt;'To Do'!$J$11,'To Do'!$G$10,IF(I2&gt;'To Do'!$J$12,'To Do'!$G$11,IF(I2&gt;'To Do'!$J$13,'To Do'!$G$12)))))))))))</f>
        <v>J - 20</v>
      </c>
      <c r="K2" s="6">
        <f>VLOOKUP(J2,'To Do'!$G$2:$J$14,2,FALSE)</f>
        <v>20</v>
      </c>
      <c r="L2" t="s">
        <v>3503</v>
      </c>
    </row>
    <row r="3" spans="1:13" x14ac:dyDescent="0.2">
      <c r="A3" t="s">
        <v>262</v>
      </c>
      <c r="B3" t="s">
        <v>263</v>
      </c>
      <c r="C3" s="8" t="s">
        <v>12</v>
      </c>
      <c r="D3" t="s">
        <v>264</v>
      </c>
      <c r="E3">
        <v>1803</v>
      </c>
      <c r="F3"/>
      <c r="G3" t="s">
        <v>42</v>
      </c>
      <c r="I3" s="9">
        <v>21.1</v>
      </c>
      <c r="J3" s="5" t="str">
        <f>IF(I3&gt;'To Do'!$J$4,'To Do'!$G$3,IF(I3&gt;'To Do'!$J$5,'To Do'!$G$4,IF(I3&gt;'To Do'!$J$6,'To Do'!$G$5,IF(I3&gt;'To Do'!$J$6,'To Do'!$G$5,IF(I3&gt;'To Do'!$J$7,'To Do'!$G$6,IF(I3&gt;'To Do'!$J$8,'To Do'!$G$7,IF(I3&gt;'To Do'!$J$9,'To Do'!$G$8,IF(I3&gt;'To Do'!$J$10,'To Do'!$G$9,IF(I3&gt;'To Do'!$J$11,'To Do'!$G$10,IF(I3&gt;'To Do'!$J$12,'To Do'!$G$11,IF(I3&gt;'To Do'!$J$13,'To Do'!$G$12)))))))))))</f>
        <v>I - 22.5</v>
      </c>
      <c r="K3" s="6">
        <f>VLOOKUP(J3,'To Do'!$G$2:$J$14,2,FALSE)</f>
        <v>22.5</v>
      </c>
      <c r="L3" t="s">
        <v>1744</v>
      </c>
      <c r="M3" s="7" t="s">
        <v>1502</v>
      </c>
    </row>
    <row r="4" spans="1:13" x14ac:dyDescent="0.2">
      <c r="A4" t="s">
        <v>423</v>
      </c>
      <c r="B4" t="s">
        <v>424</v>
      </c>
      <c r="C4" s="8" t="s">
        <v>12</v>
      </c>
      <c r="D4" t="s">
        <v>450</v>
      </c>
      <c r="E4">
        <v>1909</v>
      </c>
      <c r="F4" t="s">
        <v>451</v>
      </c>
      <c r="G4" t="s">
        <v>294</v>
      </c>
      <c r="I4" s="9">
        <v>22</v>
      </c>
      <c r="J4" s="5" t="str">
        <f>IF(I4&gt;'To Do'!$J$4,'To Do'!$G$3,IF(I4&gt;'To Do'!$J$5,'To Do'!$G$4,IF(I4&gt;'To Do'!$J$6,'To Do'!$G$5,IF(I4&gt;'To Do'!$J$6,'To Do'!$G$5,IF(I4&gt;'To Do'!$J$7,'To Do'!$G$6,IF(I4&gt;'To Do'!$J$8,'To Do'!$G$7,IF(I4&gt;'To Do'!$J$9,'To Do'!$G$8,IF(I4&gt;'To Do'!$J$10,'To Do'!$G$9,IF(I4&gt;'To Do'!$J$11,'To Do'!$G$10,IF(I4&gt;'To Do'!$J$12,'To Do'!$G$11,IF(I4&gt;'To Do'!$J$13,'To Do'!$G$12)))))))))))</f>
        <v>I - 22.5</v>
      </c>
      <c r="K4" s="6">
        <f>VLOOKUP(J4,'To Do'!$G$2:$J$14,2,FALSE)</f>
        <v>22.5</v>
      </c>
      <c r="L4" t="s">
        <v>4182</v>
      </c>
      <c r="M4" s="7" t="s">
        <v>1502</v>
      </c>
    </row>
    <row r="5" spans="1:13" x14ac:dyDescent="0.2">
      <c r="A5" t="s">
        <v>105</v>
      </c>
      <c r="B5" t="s">
        <v>106</v>
      </c>
      <c r="C5" s="8" t="s">
        <v>12</v>
      </c>
      <c r="D5" t="s">
        <v>107</v>
      </c>
      <c r="E5">
        <v>1904</v>
      </c>
      <c r="F5" t="s">
        <v>82</v>
      </c>
      <c r="G5" t="s">
        <v>108</v>
      </c>
      <c r="I5" s="9">
        <v>27.6</v>
      </c>
      <c r="J5" s="5" t="str">
        <f>IF(I5&gt;'To Do'!$J$4,'To Do'!$G$3,IF(I5&gt;'To Do'!$J$5,'To Do'!$G$4,IF(I5&gt;'To Do'!$J$6,'To Do'!$G$5,IF(I5&gt;'To Do'!$J$6,'To Do'!$G$5,IF(I5&gt;'To Do'!$J$7,'To Do'!$G$6,IF(I5&gt;'To Do'!$J$8,'To Do'!$G$7,IF(I5&gt;'To Do'!$J$9,'To Do'!$G$8,IF(I5&gt;'To Do'!$J$10,'To Do'!$G$9,IF(I5&gt;'To Do'!$J$11,'To Do'!$G$10,IF(I5&gt;'To Do'!$J$12,'To Do'!$G$11,IF(I5&gt;'To Do'!$J$13,'To Do'!$G$12)))))))))))</f>
        <v>F - 30</v>
      </c>
      <c r="K5" s="6">
        <f>VLOOKUP(J5,'To Do'!$G$2:$J$14,2,FALSE)</f>
        <v>30</v>
      </c>
      <c r="L5" t="s">
        <v>1733</v>
      </c>
      <c r="M5" s="7" t="s">
        <v>1502</v>
      </c>
    </row>
    <row r="6" spans="1:13" x14ac:dyDescent="0.2">
      <c r="A6" t="s">
        <v>105</v>
      </c>
      <c r="B6" t="s">
        <v>106</v>
      </c>
      <c r="C6" s="8" t="s">
        <v>12</v>
      </c>
      <c r="D6" t="s">
        <v>109</v>
      </c>
      <c r="E6">
        <v>1924</v>
      </c>
      <c r="F6"/>
      <c r="G6" t="s">
        <v>108</v>
      </c>
      <c r="I6" s="9">
        <v>27.6</v>
      </c>
      <c r="J6" s="5" t="str">
        <f>IF(I6&gt;'To Do'!$J$4,'To Do'!$G$3,IF(I6&gt;'To Do'!$J$5,'To Do'!$G$4,IF(I6&gt;'To Do'!$J$6,'To Do'!$G$5,IF(I6&gt;'To Do'!$J$6,'To Do'!$G$5,IF(I6&gt;'To Do'!$J$7,'To Do'!$G$6,IF(I6&gt;'To Do'!$J$8,'To Do'!$G$7,IF(I6&gt;'To Do'!$J$9,'To Do'!$G$8,IF(I6&gt;'To Do'!$J$10,'To Do'!$G$9,IF(I6&gt;'To Do'!$J$11,'To Do'!$G$10,IF(I6&gt;'To Do'!$J$12,'To Do'!$G$11,IF(I6&gt;'To Do'!$J$13,'To Do'!$G$12)))))))))))</f>
        <v>F - 30</v>
      </c>
      <c r="K6" s="6">
        <f>VLOOKUP(J6,'To Do'!$G$2:$J$14,2,FALSE)</f>
        <v>30</v>
      </c>
      <c r="L6" t="s">
        <v>1734</v>
      </c>
      <c r="M6" s="7" t="s">
        <v>1502</v>
      </c>
    </row>
    <row r="7" spans="1:13" x14ac:dyDescent="0.2">
      <c r="A7" t="s">
        <v>262</v>
      </c>
      <c r="B7" t="s">
        <v>263</v>
      </c>
      <c r="C7" s="8" t="s">
        <v>12</v>
      </c>
      <c r="D7" t="s">
        <v>265</v>
      </c>
      <c r="E7">
        <v>1833</v>
      </c>
      <c r="F7"/>
      <c r="G7" t="s">
        <v>139</v>
      </c>
      <c r="I7" s="9">
        <v>18</v>
      </c>
      <c r="J7" s="5" t="str">
        <f>IF(I7&gt;'To Do'!$J$4,'To Do'!$G$3,IF(I7&gt;'To Do'!$J$5,'To Do'!$G$4,IF(I7&gt;'To Do'!$J$6,'To Do'!$G$5,IF(I7&gt;'To Do'!$J$6,'To Do'!$G$5,IF(I7&gt;'To Do'!$J$7,'To Do'!$G$6,IF(I7&gt;'To Do'!$J$8,'To Do'!$G$7,IF(I7&gt;'To Do'!$J$9,'To Do'!$G$8,IF(I7&gt;'To Do'!$J$10,'To Do'!$G$9,IF(I7&gt;'To Do'!$J$11,'To Do'!$G$10,IF(I7&gt;'To Do'!$J$12,'To Do'!$G$11,IF(I7&gt;'To Do'!$J$13,'To Do'!$G$12)))))))))))</f>
        <v>J - 20</v>
      </c>
      <c r="K7" s="6">
        <f>VLOOKUP(J7,'To Do'!$G$2:$J$14,2,FALSE)</f>
        <v>20</v>
      </c>
      <c r="L7" t="s">
        <v>1745</v>
      </c>
      <c r="M7" s="7" t="s">
        <v>1502</v>
      </c>
    </row>
    <row r="8" spans="1:13" x14ac:dyDescent="0.2">
      <c r="A8" t="s">
        <v>312</v>
      </c>
      <c r="B8" t="s">
        <v>312</v>
      </c>
      <c r="C8" s="8" t="s">
        <v>12</v>
      </c>
      <c r="D8" t="s">
        <v>313</v>
      </c>
      <c r="E8">
        <v>1806</v>
      </c>
      <c r="F8"/>
      <c r="G8" t="s">
        <v>108</v>
      </c>
      <c r="I8" s="9">
        <v>20</v>
      </c>
      <c r="J8" s="5" t="str">
        <f>IF(I8&gt;'To Do'!$J$4,'To Do'!$G$3,IF(I8&gt;'To Do'!$J$5,'To Do'!$G$4,IF(I8&gt;'To Do'!$J$6,'To Do'!$G$5,IF(I8&gt;'To Do'!$J$6,'To Do'!$G$5,IF(I8&gt;'To Do'!$J$7,'To Do'!$G$6,IF(I8&gt;'To Do'!$J$8,'To Do'!$G$7,IF(I8&gt;'To Do'!$J$9,'To Do'!$G$8,IF(I8&gt;'To Do'!$J$10,'To Do'!$G$9,IF(I8&gt;'To Do'!$J$11,'To Do'!$G$10,IF(I8&gt;'To Do'!$J$12,'To Do'!$G$11,IF(I8&gt;'To Do'!$J$13,'To Do'!$G$12)))))))))))</f>
        <v>I - 22.5</v>
      </c>
      <c r="K8" s="6">
        <f>VLOOKUP(J8,'To Do'!$G$2:$J$14,2,FALSE)</f>
        <v>22.5</v>
      </c>
      <c r="L8" t="s">
        <v>1791</v>
      </c>
      <c r="M8" s="7" t="s">
        <v>1502</v>
      </c>
    </row>
    <row r="9" spans="1:13" x14ac:dyDescent="0.2">
      <c r="A9" t="s">
        <v>423</v>
      </c>
      <c r="B9" t="s">
        <v>424</v>
      </c>
      <c r="C9" s="8" t="s">
        <v>12</v>
      </c>
      <c r="D9" t="s">
        <v>427</v>
      </c>
      <c r="E9">
        <v>1812</v>
      </c>
      <c r="F9" t="s">
        <v>428</v>
      </c>
      <c r="G9" t="s">
        <v>108</v>
      </c>
      <c r="I9" s="9">
        <v>25</v>
      </c>
      <c r="J9" s="4" t="str">
        <f>IF(I9&gt;'To Do'!$J$4,'To Do'!$G$3,IF(I9&gt;'To Do'!$J$5,'To Do'!$G$4,IF(I9&gt;'To Do'!$J$6,'To Do'!$G$5,IF(I9&gt;'To Do'!$J$6,'To Do'!$G$5,IF(I9&gt;'To Do'!$J$7,'To Do'!$G$6,IF(I9&gt;'To Do'!$J$8,'To Do'!$G$7,IF(I9&gt;'To Do'!$J$9,'To Do'!$G$8,IF(I9&gt;'To Do'!$J$10,'To Do'!$G$9,IF(I9&gt;'To Do'!$J$11,'To Do'!$G$10,IF(I9&gt;'To Do'!$J$12,'To Do'!$G$11,IF(I9&gt;'To Do'!$J$13,'To Do'!$G$12)))))))))))</f>
        <v>G - 27.5</v>
      </c>
      <c r="K9" s="6">
        <f>VLOOKUP(J9,'To Do'!$G$2:$J$14,2,FALSE)</f>
        <v>27.5</v>
      </c>
      <c r="L9" t="s">
        <v>1898</v>
      </c>
      <c r="M9" s="7" t="s">
        <v>1502</v>
      </c>
    </row>
    <row r="10" spans="1:13" x14ac:dyDescent="0.2">
      <c r="A10" t="s">
        <v>129</v>
      </c>
      <c r="B10" t="s">
        <v>129</v>
      </c>
      <c r="C10" s="8" t="s">
        <v>12</v>
      </c>
      <c r="D10" t="s">
        <v>95</v>
      </c>
      <c r="E10">
        <v>1933</v>
      </c>
      <c r="F10"/>
      <c r="G10" t="s">
        <v>930</v>
      </c>
      <c r="I10" s="9">
        <v>25.3</v>
      </c>
      <c r="J10" s="5" t="str">
        <f>IF(I10&gt;'To Do'!$J$4,'To Do'!$G$3,IF(I10&gt;'To Do'!$J$5,'To Do'!$G$4,IF(I10&gt;'To Do'!$J$6,'To Do'!$G$5,IF(I10&gt;'To Do'!$J$6,'To Do'!$G$5,IF(I10&gt;'To Do'!$J$7,'To Do'!$G$6,IF(I10&gt;'To Do'!$J$8,'To Do'!$G$7,IF(I10&gt;'To Do'!$J$9,'To Do'!$G$8,IF(I10&gt;'To Do'!$J$10,'To Do'!$G$9,IF(I10&gt;'To Do'!$J$11,'To Do'!$G$10,IF(I10&gt;'To Do'!$J$12,'To Do'!$G$11,IF(I10&gt;'To Do'!$J$13,'To Do'!$G$12)))))))))))</f>
        <v>G - 27.5</v>
      </c>
      <c r="K10" s="6">
        <f>VLOOKUP(J10,'To Do'!$G$2:$J$14,2,FALSE)</f>
        <v>27.5</v>
      </c>
      <c r="L10" t="s">
        <v>3536</v>
      </c>
    </row>
    <row r="11" spans="1:13" x14ac:dyDescent="0.2">
      <c r="A11" t="s">
        <v>129</v>
      </c>
      <c r="B11" t="s">
        <v>129</v>
      </c>
      <c r="C11" s="8" t="s">
        <v>12</v>
      </c>
      <c r="D11" t="s">
        <v>110</v>
      </c>
      <c r="E11">
        <v>1941</v>
      </c>
      <c r="F11"/>
      <c r="G11" t="s">
        <v>930</v>
      </c>
      <c r="I11" s="9">
        <v>25</v>
      </c>
      <c r="J11" s="5" t="str">
        <f>IF(I11&gt;'To Do'!$J$4,'To Do'!$G$3,IF(I11&gt;'To Do'!$J$5,'To Do'!$G$4,IF(I11&gt;'To Do'!$J$6,'To Do'!$G$5,IF(I11&gt;'To Do'!$J$6,'To Do'!$G$5,IF(I11&gt;'To Do'!$J$7,'To Do'!$G$6,IF(I11&gt;'To Do'!$J$8,'To Do'!$G$7,IF(I11&gt;'To Do'!$J$9,'To Do'!$G$8,IF(I11&gt;'To Do'!$J$10,'To Do'!$G$9,IF(I11&gt;'To Do'!$J$11,'To Do'!$G$10,IF(I11&gt;'To Do'!$J$12,'To Do'!$G$11,IF(I11&gt;'To Do'!$J$13,'To Do'!$G$12)))))))))))</f>
        <v>G - 27.5</v>
      </c>
      <c r="K11" s="6">
        <f>VLOOKUP(J11,'To Do'!$G$2:$J$14,2,FALSE)</f>
        <v>27.5</v>
      </c>
      <c r="L11" t="s">
        <v>3537</v>
      </c>
    </row>
    <row r="12" spans="1:13" x14ac:dyDescent="0.2">
      <c r="A12" t="s">
        <v>129</v>
      </c>
      <c r="B12" t="s">
        <v>129</v>
      </c>
      <c r="C12" s="8" t="s">
        <v>12</v>
      </c>
      <c r="D12" t="s">
        <v>110</v>
      </c>
      <c r="E12">
        <v>1942</v>
      </c>
      <c r="F12"/>
      <c r="G12" t="s">
        <v>941</v>
      </c>
      <c r="I12" s="9">
        <v>25</v>
      </c>
      <c r="J12" s="5" t="str">
        <f>IF(I12&gt;'To Do'!$J$4,'To Do'!$G$3,IF(I12&gt;'To Do'!$J$5,'To Do'!$G$4,IF(I12&gt;'To Do'!$J$6,'To Do'!$G$5,IF(I12&gt;'To Do'!$J$6,'To Do'!$G$5,IF(I12&gt;'To Do'!$J$7,'To Do'!$G$6,IF(I12&gt;'To Do'!$J$8,'To Do'!$G$7,IF(I12&gt;'To Do'!$J$9,'To Do'!$G$8,IF(I12&gt;'To Do'!$J$10,'To Do'!$G$9,IF(I12&gt;'To Do'!$J$11,'To Do'!$G$10,IF(I12&gt;'To Do'!$J$12,'To Do'!$G$11,IF(I12&gt;'To Do'!$J$13,'To Do'!$G$12)))))))))))</f>
        <v>G - 27.5</v>
      </c>
      <c r="K12" s="6">
        <f>VLOOKUP(J12,'To Do'!$G$2:$J$14,2,FALSE)</f>
        <v>27.5</v>
      </c>
      <c r="L12" t="s">
        <v>3538</v>
      </c>
    </row>
    <row r="13" spans="1:13" x14ac:dyDescent="0.2">
      <c r="A13" t="s">
        <v>129</v>
      </c>
      <c r="B13" t="s">
        <v>129</v>
      </c>
      <c r="C13" s="8" t="s">
        <v>12</v>
      </c>
      <c r="D13" t="s">
        <v>110</v>
      </c>
      <c r="E13">
        <v>1943</v>
      </c>
      <c r="F13" t="s">
        <v>931</v>
      </c>
      <c r="G13" t="s">
        <v>930</v>
      </c>
      <c r="I13" s="9">
        <v>25</v>
      </c>
      <c r="J13" s="5" t="str">
        <f>IF(I13&gt;'To Do'!$J$4,'To Do'!$G$3,IF(I13&gt;'To Do'!$J$5,'To Do'!$G$4,IF(I13&gt;'To Do'!$J$6,'To Do'!$G$5,IF(I13&gt;'To Do'!$J$6,'To Do'!$G$5,IF(I13&gt;'To Do'!$J$7,'To Do'!$G$6,IF(I13&gt;'To Do'!$J$8,'To Do'!$G$7,IF(I13&gt;'To Do'!$J$9,'To Do'!$G$8,IF(I13&gt;'To Do'!$J$10,'To Do'!$G$9,IF(I13&gt;'To Do'!$J$11,'To Do'!$G$10,IF(I13&gt;'To Do'!$J$12,'To Do'!$G$11,IF(I13&gt;'To Do'!$J$13,'To Do'!$G$12)))))))))))</f>
        <v>G - 27.5</v>
      </c>
      <c r="K13" s="6">
        <f>VLOOKUP(J13,'To Do'!$G$2:$J$14,2,FALSE)</f>
        <v>27.5</v>
      </c>
      <c r="L13" t="s">
        <v>3539</v>
      </c>
    </row>
    <row r="14" spans="1:13" x14ac:dyDescent="0.2">
      <c r="A14" t="s">
        <v>11</v>
      </c>
      <c r="B14" t="s">
        <v>11</v>
      </c>
      <c r="C14" s="8" t="s">
        <v>12</v>
      </c>
      <c r="D14" t="s">
        <v>13</v>
      </c>
      <c r="E14"/>
      <c r="F14"/>
      <c r="G14" t="s">
        <v>14</v>
      </c>
      <c r="I14" s="9">
        <v>10</v>
      </c>
      <c r="J14" s="5" t="str">
        <f>IF(I14&gt;'To Do'!$J$4,'To Do'!$G$3,IF(I14&gt;'To Do'!$J$5,'To Do'!$G$4,IF(I14&gt;'To Do'!$J$6,'To Do'!$G$5,IF(I14&gt;'To Do'!$J$6,'To Do'!$G$5,IF(I14&gt;'To Do'!$J$7,'To Do'!$G$6,IF(I14&gt;'To Do'!$J$8,'To Do'!$G$7,IF(I14&gt;'To Do'!$J$9,'To Do'!$G$8,IF(I14&gt;'To Do'!$J$10,'To Do'!$G$9,IF(I14&gt;'To Do'!$J$11,'To Do'!$G$10,IF(I14&gt;'To Do'!$J$12,'To Do'!$G$11,IF(I14&gt;'To Do'!$J$13,'To Do'!$G$12)))))))))))</f>
        <v>J - 20</v>
      </c>
      <c r="K14" s="6">
        <f>VLOOKUP(J14,'To Do'!$G$2:$J$14,2,FALSE)</f>
        <v>20</v>
      </c>
      <c r="L14" t="s">
        <v>1706</v>
      </c>
      <c r="M14" s="7" t="s">
        <v>1502</v>
      </c>
    </row>
    <row r="15" spans="1:13" ht="16.5" customHeight="1" x14ac:dyDescent="0.2">
      <c r="A15" t="s">
        <v>129</v>
      </c>
      <c r="B15" t="s">
        <v>129</v>
      </c>
      <c r="C15" s="8" t="s">
        <v>12</v>
      </c>
      <c r="D15" t="s">
        <v>90</v>
      </c>
      <c r="E15">
        <v>1935</v>
      </c>
      <c r="F15"/>
      <c r="G15" t="s">
        <v>930</v>
      </c>
      <c r="I15" s="9">
        <v>31</v>
      </c>
      <c r="J15" s="5" t="str">
        <f>IF(I15&gt;'To Do'!$J$4,'To Do'!$G$3,IF(I15&gt;'To Do'!$J$5,'To Do'!$G$4,IF(I15&gt;'To Do'!$J$6,'To Do'!$G$5,IF(I15&gt;'To Do'!$J$6,'To Do'!$G$5,IF(I15&gt;'To Do'!$J$7,'To Do'!$G$6,IF(I15&gt;'To Do'!$J$8,'To Do'!$G$7,IF(I15&gt;'To Do'!$J$9,'To Do'!$G$8,IF(I15&gt;'To Do'!$J$10,'To Do'!$G$9,IF(I15&gt;'To Do'!$J$11,'To Do'!$G$10,IF(I15&gt;'To Do'!$J$12,'To Do'!$G$11,IF(I15&gt;'To Do'!$J$13,'To Do'!$G$12)))))))))))</f>
        <v>E - 32.5</v>
      </c>
      <c r="K15" s="6">
        <f>VLOOKUP(J15,'To Do'!$G$2:$J$14,2,FALSE)</f>
        <v>32.5</v>
      </c>
      <c r="L15" t="s">
        <v>3540</v>
      </c>
    </row>
    <row r="16" spans="1:13" ht="16.5" customHeight="1" x14ac:dyDescent="0.2">
      <c r="A16" t="s">
        <v>129</v>
      </c>
      <c r="B16" t="s">
        <v>129</v>
      </c>
      <c r="C16" s="8" t="s">
        <v>12</v>
      </c>
      <c r="D16" t="s">
        <v>358</v>
      </c>
      <c r="E16">
        <v>1937</v>
      </c>
      <c r="F16"/>
      <c r="G16" t="s">
        <v>930</v>
      </c>
      <c r="I16" s="9">
        <v>30.6</v>
      </c>
      <c r="J16" s="5" t="str">
        <f>IF(I16&gt;'To Do'!$J$4,'To Do'!$G$3,IF(I16&gt;'To Do'!$J$5,'To Do'!$G$4,IF(I16&gt;'To Do'!$J$6,'To Do'!$G$5,IF(I16&gt;'To Do'!$J$6,'To Do'!$G$5,IF(I16&gt;'To Do'!$J$7,'To Do'!$G$6,IF(I16&gt;'To Do'!$J$8,'To Do'!$G$7,IF(I16&gt;'To Do'!$J$9,'To Do'!$G$8,IF(I16&gt;'To Do'!$J$10,'To Do'!$G$9,IF(I16&gt;'To Do'!$J$11,'To Do'!$G$10,IF(I16&gt;'To Do'!$J$12,'To Do'!$G$11,IF(I16&gt;'To Do'!$J$13,'To Do'!$G$12)))))))))))</f>
        <v>E - 32.5</v>
      </c>
      <c r="K16" s="6">
        <f>VLOOKUP(J16,'To Do'!$G$2:$J$14,2,FALSE)</f>
        <v>32.5</v>
      </c>
      <c r="L16" t="s">
        <v>3541</v>
      </c>
    </row>
    <row r="17" spans="1:13" ht="16.5" customHeight="1" x14ac:dyDescent="0.2">
      <c r="A17" t="s">
        <v>129</v>
      </c>
      <c r="B17" t="s">
        <v>129</v>
      </c>
      <c r="C17" s="8" t="s">
        <v>12</v>
      </c>
      <c r="D17" t="s">
        <v>358</v>
      </c>
      <c r="E17">
        <v>1943</v>
      </c>
      <c r="F17" t="s">
        <v>931</v>
      </c>
      <c r="G17" t="s">
        <v>930</v>
      </c>
      <c r="I17" s="9">
        <v>30.6</v>
      </c>
      <c r="J17" s="5" t="str">
        <f>IF(I17&gt;'To Do'!$J$4,'To Do'!$G$3,IF(I17&gt;'To Do'!$J$5,'To Do'!$G$4,IF(I17&gt;'To Do'!$J$6,'To Do'!$G$5,IF(I17&gt;'To Do'!$J$6,'To Do'!$G$5,IF(I17&gt;'To Do'!$J$7,'To Do'!$G$6,IF(I17&gt;'To Do'!$J$8,'To Do'!$G$7,IF(I17&gt;'To Do'!$J$9,'To Do'!$G$8,IF(I17&gt;'To Do'!$J$10,'To Do'!$G$9,IF(I17&gt;'To Do'!$J$11,'To Do'!$G$10,IF(I17&gt;'To Do'!$J$12,'To Do'!$G$11,IF(I17&gt;'To Do'!$J$13,'To Do'!$G$12)))))))))))</f>
        <v>E - 32.5</v>
      </c>
      <c r="K17" s="6">
        <f>VLOOKUP(J17,'To Do'!$G$2:$J$14,2,FALSE)</f>
        <v>32.5</v>
      </c>
      <c r="L17" t="s">
        <v>3542</v>
      </c>
    </row>
    <row r="18" spans="1:13" ht="16.5" customHeight="1" x14ac:dyDescent="0.2">
      <c r="A18" t="s">
        <v>129</v>
      </c>
      <c r="B18" t="s">
        <v>129</v>
      </c>
      <c r="C18" s="8" t="s">
        <v>12</v>
      </c>
      <c r="D18" t="s">
        <v>111</v>
      </c>
      <c r="E18">
        <v>1937</v>
      </c>
      <c r="F18" t="s">
        <v>82</v>
      </c>
      <c r="G18" t="s">
        <v>941</v>
      </c>
      <c r="I18" s="9">
        <v>21</v>
      </c>
      <c r="J18" s="5" t="str">
        <f>IF(I18&gt;'To Do'!$J$4,'To Do'!$G$3,IF(I18&gt;'To Do'!$J$5,'To Do'!$G$4,IF(I18&gt;'To Do'!$J$6,'To Do'!$G$5,IF(I18&gt;'To Do'!$J$6,'To Do'!$G$5,IF(I18&gt;'To Do'!$J$7,'To Do'!$G$6,IF(I18&gt;'To Do'!$J$8,'To Do'!$G$7,IF(I18&gt;'To Do'!$J$9,'To Do'!$G$8,IF(I18&gt;'To Do'!$J$10,'To Do'!$G$9,IF(I18&gt;'To Do'!$J$11,'To Do'!$G$10,IF(I18&gt;'To Do'!$J$12,'To Do'!$G$11,IF(I18&gt;'To Do'!$J$13,'To Do'!$G$12)))))))))))</f>
        <v>I - 22.5</v>
      </c>
      <c r="K18" s="6">
        <f>VLOOKUP(J18,'To Do'!$G$2:$J$14,2,FALSE)</f>
        <v>22.5</v>
      </c>
      <c r="L18" t="s">
        <v>3543</v>
      </c>
    </row>
    <row r="19" spans="1:13" ht="16.5" customHeight="1" x14ac:dyDescent="0.2">
      <c r="A19" t="s">
        <v>129</v>
      </c>
      <c r="B19" t="s">
        <v>129</v>
      </c>
      <c r="C19" s="8" t="s">
        <v>12</v>
      </c>
      <c r="D19" t="s">
        <v>951</v>
      </c>
      <c r="E19">
        <v>1958</v>
      </c>
      <c r="F19" t="s">
        <v>82</v>
      </c>
      <c r="G19" t="s">
        <v>941</v>
      </c>
      <c r="I19" s="9">
        <v>21</v>
      </c>
      <c r="J19" s="5" t="str">
        <f>IF(I19&gt;'To Do'!$J$4,'To Do'!$G$3,IF(I19&gt;'To Do'!$J$5,'To Do'!$G$4,IF(I19&gt;'To Do'!$J$6,'To Do'!$G$5,IF(I19&gt;'To Do'!$J$6,'To Do'!$G$5,IF(I19&gt;'To Do'!$J$7,'To Do'!$G$6,IF(I19&gt;'To Do'!$J$8,'To Do'!$G$7,IF(I19&gt;'To Do'!$J$9,'To Do'!$G$8,IF(I19&gt;'To Do'!$J$10,'To Do'!$G$9,IF(I19&gt;'To Do'!$J$11,'To Do'!$G$10,IF(I19&gt;'To Do'!$J$12,'To Do'!$G$11,IF(I19&gt;'To Do'!$J$13,'To Do'!$G$12)))))))))))</f>
        <v>I - 22.5</v>
      </c>
      <c r="K19" s="6">
        <f>VLOOKUP(J19,'To Do'!$G$2:$J$14,2,FALSE)</f>
        <v>22.5</v>
      </c>
      <c r="L19" t="s">
        <v>3544</v>
      </c>
    </row>
    <row r="20" spans="1:13" ht="16.5" customHeight="1" x14ac:dyDescent="0.2">
      <c r="A20" t="s">
        <v>22</v>
      </c>
      <c r="B20" t="s">
        <v>22</v>
      </c>
      <c r="C20" s="8" t="s">
        <v>12</v>
      </c>
      <c r="D20" t="s">
        <v>33</v>
      </c>
      <c r="E20">
        <v>1950</v>
      </c>
      <c r="F20"/>
      <c r="G20" t="s">
        <v>14</v>
      </c>
      <c r="H20" s="10"/>
      <c r="I20" s="9">
        <v>16</v>
      </c>
      <c r="J20" s="4" t="str">
        <f>IF(I20&gt;'To Do'!$J$4,'To Do'!$G$3,IF(I20&gt;'To Do'!$J$5,'To Do'!$G$4,IF(I20&gt;'To Do'!$J$6,'To Do'!$G$5,IF(I20&gt;'To Do'!$J$6,'To Do'!$G$5,IF(I20&gt;'To Do'!$J$7,'To Do'!$G$6,IF(I20&gt;'To Do'!$J$8,'To Do'!$G$7,IF(I20&gt;'To Do'!$J$9,'To Do'!$G$8,IF(I20&gt;'To Do'!$J$10,'To Do'!$G$9,IF(I20&gt;'To Do'!$J$11,'To Do'!$G$10,IF(I20&gt;'To Do'!$J$12,'To Do'!$G$11,IF(I20&gt;'To Do'!$J$13,'To Do'!$G$12)))))))))))</f>
        <v>J - 20</v>
      </c>
      <c r="K20" s="6">
        <f>VLOOKUP(J20,'To Do'!$G$2:$J$14,2,FALSE)</f>
        <v>20</v>
      </c>
      <c r="L20" t="s">
        <v>1516</v>
      </c>
      <c r="M20" s="7" t="s">
        <v>1502</v>
      </c>
    </row>
    <row r="21" spans="1:13" ht="16.5" customHeight="1" x14ac:dyDescent="0.2">
      <c r="A21" t="s">
        <v>560</v>
      </c>
      <c r="B21" t="s">
        <v>560</v>
      </c>
      <c r="C21" s="8" t="s">
        <v>12</v>
      </c>
      <c r="D21" t="s">
        <v>483</v>
      </c>
      <c r="E21">
        <v>1938</v>
      </c>
      <c r="F21" t="s">
        <v>548</v>
      </c>
      <c r="G21" t="s">
        <v>104</v>
      </c>
      <c r="I21" s="9">
        <v>21.45</v>
      </c>
      <c r="J21" s="5" t="str">
        <f>IF(I21&gt;'To Do'!$J$4,'To Do'!$G$3,IF(I21&gt;'To Do'!$J$5,'To Do'!$G$4,IF(I21&gt;'To Do'!$J$6,'To Do'!$G$5,IF(I21&gt;'To Do'!$J$6,'To Do'!$G$5,IF(I21&gt;'To Do'!$J$7,'To Do'!$G$6,IF(I21&gt;'To Do'!$J$8,'To Do'!$G$7,IF(I21&gt;'To Do'!$J$9,'To Do'!$G$8,IF(I21&gt;'To Do'!$J$10,'To Do'!$G$9,IF(I21&gt;'To Do'!$J$11,'To Do'!$G$10,IF(I21&gt;'To Do'!$J$12,'To Do'!$G$11,IF(I21&gt;'To Do'!$J$13,'To Do'!$G$12)))))))))))</f>
        <v>I - 22.5</v>
      </c>
      <c r="K21" s="6">
        <f>VLOOKUP(J21,'To Do'!$G$2:$J$14,2,FALSE)</f>
        <v>22.5</v>
      </c>
      <c r="L21" t="s">
        <v>561</v>
      </c>
    </row>
    <row r="22" spans="1:13" ht="16.5" customHeight="1" x14ac:dyDescent="0.2">
      <c r="A22" t="s">
        <v>560</v>
      </c>
      <c r="B22" t="s">
        <v>560</v>
      </c>
      <c r="C22" s="8" t="s">
        <v>12</v>
      </c>
      <c r="D22" t="s">
        <v>562</v>
      </c>
      <c r="E22">
        <v>1937</v>
      </c>
      <c r="F22" t="s">
        <v>548</v>
      </c>
      <c r="G22" t="s">
        <v>61</v>
      </c>
      <c r="I22" s="9">
        <v>25.9</v>
      </c>
      <c r="J22" s="5" t="str">
        <f>IF(I22&gt;'To Do'!$J$4,'To Do'!$G$3,IF(I22&gt;'To Do'!$J$5,'To Do'!$G$4,IF(I22&gt;'To Do'!$J$6,'To Do'!$G$5,IF(I22&gt;'To Do'!$J$6,'To Do'!$G$5,IF(I22&gt;'To Do'!$J$7,'To Do'!$G$6,IF(I22&gt;'To Do'!$J$8,'To Do'!$G$7,IF(I22&gt;'To Do'!$J$9,'To Do'!$G$8,IF(I22&gt;'To Do'!$J$10,'To Do'!$G$9,IF(I22&gt;'To Do'!$J$11,'To Do'!$G$10,IF(I22&gt;'To Do'!$J$12,'To Do'!$G$11,IF(I22&gt;'To Do'!$J$13,'To Do'!$G$12)))))))))))</f>
        <v>G - 27.5</v>
      </c>
      <c r="K22" s="6">
        <f>VLOOKUP(J22,'To Do'!$G$2:$J$14,2,FALSE)</f>
        <v>27.5</v>
      </c>
      <c r="L22" t="s">
        <v>3531</v>
      </c>
    </row>
    <row r="23" spans="1:13" ht="16.5" customHeight="1" x14ac:dyDescent="0.2">
      <c r="A23" t="s">
        <v>560</v>
      </c>
      <c r="B23" t="s">
        <v>560</v>
      </c>
      <c r="C23" s="8" t="s">
        <v>12</v>
      </c>
      <c r="D23" t="s">
        <v>26</v>
      </c>
      <c r="E23">
        <v>1920</v>
      </c>
      <c r="F23" t="s">
        <v>82</v>
      </c>
      <c r="G23" t="s">
        <v>941</v>
      </c>
      <c r="I23" s="9">
        <v>31</v>
      </c>
      <c r="J23" s="5" t="str">
        <f>IF(I23&gt;'To Do'!$J$4,'To Do'!$G$3,IF(I23&gt;'To Do'!$J$5,'To Do'!$G$4,IF(I23&gt;'To Do'!$J$6,'To Do'!$G$5,IF(I23&gt;'To Do'!$J$6,'To Do'!$G$5,IF(I23&gt;'To Do'!$J$7,'To Do'!$G$6,IF(I23&gt;'To Do'!$J$8,'To Do'!$G$7,IF(I23&gt;'To Do'!$J$9,'To Do'!$G$8,IF(I23&gt;'To Do'!$J$10,'To Do'!$G$9,IF(I23&gt;'To Do'!$J$11,'To Do'!$G$10,IF(I23&gt;'To Do'!$J$12,'To Do'!$G$11,IF(I23&gt;'To Do'!$J$13,'To Do'!$G$12)))))))))))</f>
        <v>E - 32.5</v>
      </c>
      <c r="K23" s="6">
        <f>VLOOKUP(J23,'To Do'!$G$2:$J$14,2,FALSE)</f>
        <v>32.5</v>
      </c>
      <c r="L23" t="s">
        <v>3532</v>
      </c>
    </row>
    <row r="24" spans="1:13" ht="16.5" customHeight="1" x14ac:dyDescent="0.2">
      <c r="A24" t="s">
        <v>560</v>
      </c>
      <c r="B24" t="s">
        <v>560</v>
      </c>
      <c r="C24" s="8" t="s">
        <v>12</v>
      </c>
      <c r="D24" t="s">
        <v>530</v>
      </c>
      <c r="E24">
        <v>1946</v>
      </c>
      <c r="F24"/>
      <c r="G24" t="s">
        <v>941</v>
      </c>
      <c r="I24" s="9">
        <v>23.6</v>
      </c>
      <c r="J24" s="5" t="str">
        <f>IF(I24&gt;'To Do'!$J$4,'To Do'!$G$3,IF(I24&gt;'To Do'!$J$5,'To Do'!$G$4,IF(I24&gt;'To Do'!$J$6,'To Do'!$G$5,IF(I24&gt;'To Do'!$J$6,'To Do'!$G$5,IF(I24&gt;'To Do'!$J$7,'To Do'!$G$6,IF(I24&gt;'To Do'!$J$8,'To Do'!$G$7,IF(I24&gt;'To Do'!$J$9,'To Do'!$G$8,IF(I24&gt;'To Do'!$J$10,'To Do'!$G$9,IF(I24&gt;'To Do'!$J$11,'To Do'!$G$10,IF(I24&gt;'To Do'!$J$12,'To Do'!$G$11,IF(I24&gt;'To Do'!$J$13,'To Do'!$G$12)))))))))))</f>
        <v>H - 25</v>
      </c>
      <c r="K24" s="6">
        <f>VLOOKUP(J24,'To Do'!$G$2:$J$14,2,FALSE)</f>
        <v>25</v>
      </c>
      <c r="L24" t="s">
        <v>3533</v>
      </c>
    </row>
    <row r="25" spans="1:13" x14ac:dyDescent="0.2">
      <c r="A25" t="s">
        <v>122</v>
      </c>
      <c r="B25" t="s">
        <v>122</v>
      </c>
      <c r="C25" s="27" t="s">
        <v>12</v>
      </c>
      <c r="D25" t="s">
        <v>3825</v>
      </c>
      <c r="E25">
        <v>1969</v>
      </c>
      <c r="F25"/>
      <c r="G25" t="s">
        <v>3619</v>
      </c>
      <c r="I25" s="9">
        <v>22</v>
      </c>
      <c r="J25" s="5" t="str">
        <f>IF(I25&gt;'To Do'!$J$4,'To Do'!$G$3,IF(I25&gt;'To Do'!$J$5,'To Do'!$G$4,IF(I25&gt;'To Do'!$J$6,'To Do'!$G$5,IF(I25&gt;'To Do'!$J$6,'To Do'!$G$5,IF(I25&gt;'To Do'!$J$7,'To Do'!$G$6,IF(I25&gt;'To Do'!$J$8,'To Do'!$G$7,IF(I25&gt;'To Do'!$J$9,'To Do'!$G$8,IF(I25&gt;'To Do'!$J$10,'To Do'!$G$9,IF(I25&gt;'To Do'!$J$11,'To Do'!$G$10,IF(I25&gt;'To Do'!$J$12,'To Do'!$G$11,IF(I25&gt;'To Do'!$J$13,'To Do'!$G$12)))))))))))</f>
        <v>I - 22.5</v>
      </c>
      <c r="K25" s="6">
        <f>VLOOKUP(J25,'To Do'!$G$2:$J$14,2,FALSE)</f>
        <v>22.5</v>
      </c>
      <c r="L25" t="s">
        <v>4019</v>
      </c>
    </row>
    <row r="26" spans="1:13" x14ac:dyDescent="0.2">
      <c r="A26" t="s">
        <v>37</v>
      </c>
      <c r="B26" t="s">
        <v>37</v>
      </c>
      <c r="C26" s="8" t="s">
        <v>12</v>
      </c>
      <c r="D26" t="s">
        <v>49</v>
      </c>
      <c r="E26">
        <v>1925</v>
      </c>
      <c r="F26"/>
      <c r="G26" t="s">
        <v>14</v>
      </c>
      <c r="I26" s="9">
        <v>22.05</v>
      </c>
      <c r="J26" s="5" t="str">
        <f>IF(I26&gt;'To Do'!$J$4,'To Do'!$G$3,IF(I26&gt;'To Do'!$J$5,'To Do'!$G$4,IF(I26&gt;'To Do'!$J$6,'To Do'!$G$5,IF(I26&gt;'To Do'!$J$6,'To Do'!$G$5,IF(I26&gt;'To Do'!$J$7,'To Do'!$G$6,IF(I26&gt;'To Do'!$J$8,'To Do'!$G$7,IF(I26&gt;'To Do'!$J$9,'To Do'!$G$8,IF(I26&gt;'To Do'!$J$10,'To Do'!$G$9,IF(I26&gt;'To Do'!$J$11,'To Do'!$G$10,IF(I26&gt;'To Do'!$J$12,'To Do'!$G$11,IF(I26&gt;'To Do'!$J$13,'To Do'!$G$12)))))))))))</f>
        <v>I - 22.5</v>
      </c>
      <c r="K26" s="6">
        <f>VLOOKUP(J26,'To Do'!$G$2:$J$14,2,FALSE)</f>
        <v>22.5</v>
      </c>
      <c r="L26" t="s">
        <v>1859</v>
      </c>
      <c r="M26" s="7" t="s">
        <v>1502</v>
      </c>
    </row>
    <row r="27" spans="1:13" ht="16.5" customHeight="1" x14ac:dyDescent="0.2">
      <c r="A27" t="s">
        <v>57</v>
      </c>
      <c r="B27" t="s">
        <v>57</v>
      </c>
      <c r="C27" s="8" t="s">
        <v>12</v>
      </c>
      <c r="D27" t="s">
        <v>58</v>
      </c>
      <c r="E27">
        <v>1966</v>
      </c>
      <c r="F27"/>
      <c r="G27" t="s">
        <v>14</v>
      </c>
      <c r="I27" s="9">
        <v>21</v>
      </c>
      <c r="J27" s="5" t="str">
        <f>IF(I27&gt;'To Do'!$J$4,'To Do'!$G$3,IF(I27&gt;'To Do'!$J$5,'To Do'!$G$4,IF(I27&gt;'To Do'!$J$6,'To Do'!$G$5,IF(I27&gt;'To Do'!$J$6,'To Do'!$G$5,IF(I27&gt;'To Do'!$J$7,'To Do'!$G$6,IF(I27&gt;'To Do'!$J$8,'To Do'!$G$7,IF(I27&gt;'To Do'!$J$9,'To Do'!$G$8,IF(I27&gt;'To Do'!$J$10,'To Do'!$G$9,IF(I27&gt;'To Do'!$J$11,'To Do'!$G$10,IF(I27&gt;'To Do'!$J$12,'To Do'!$G$11,IF(I27&gt;'To Do'!$J$13,'To Do'!$G$12)))))))))))</f>
        <v>I - 22.5</v>
      </c>
      <c r="K27" s="6">
        <f>VLOOKUP(J27,'To Do'!$G$2:$J$14,2,FALSE)</f>
        <v>22.5</v>
      </c>
      <c r="L27" t="s">
        <v>1526</v>
      </c>
      <c r="M27" s="7" t="s">
        <v>1502</v>
      </c>
    </row>
    <row r="28" spans="1:13" ht="16.5" customHeight="1" x14ac:dyDescent="0.2">
      <c r="A28" t="s">
        <v>80</v>
      </c>
      <c r="B28" t="s">
        <v>80</v>
      </c>
      <c r="C28" s="8" t="s">
        <v>12</v>
      </c>
      <c r="D28" t="s">
        <v>83</v>
      </c>
      <c r="E28">
        <v>1919</v>
      </c>
      <c r="F28"/>
      <c r="G28" t="s">
        <v>14</v>
      </c>
      <c r="I28" s="9">
        <v>25.5</v>
      </c>
      <c r="J28" s="5" t="str">
        <f>IF(I28&gt;'To Do'!$J$4,'To Do'!$G$3,IF(I28&gt;'To Do'!$J$5,'To Do'!$G$4,IF(I28&gt;'To Do'!$J$6,'To Do'!$G$5,IF(I28&gt;'To Do'!$J$6,'To Do'!$G$5,IF(I28&gt;'To Do'!$J$7,'To Do'!$G$6,IF(I28&gt;'To Do'!$J$8,'To Do'!$G$7,IF(I28&gt;'To Do'!$J$9,'To Do'!$G$8,IF(I28&gt;'To Do'!$J$10,'To Do'!$G$9,IF(I28&gt;'To Do'!$J$11,'To Do'!$G$10,IF(I28&gt;'To Do'!$J$12,'To Do'!$G$11,IF(I28&gt;'To Do'!$J$13,'To Do'!$G$12)))))))))))</f>
        <v>G - 27.5</v>
      </c>
      <c r="K28" s="6">
        <f>VLOOKUP(J28,'To Do'!$G$2:$J$14,2,FALSE)</f>
        <v>27.5</v>
      </c>
      <c r="L28" t="s">
        <v>1556</v>
      </c>
      <c r="M28" s="7" t="s">
        <v>1502</v>
      </c>
    </row>
    <row r="29" spans="1:13" ht="16.5" customHeight="1" x14ac:dyDescent="0.2">
      <c r="A29" t="s">
        <v>80</v>
      </c>
      <c r="B29" t="s">
        <v>80</v>
      </c>
      <c r="C29" s="8" t="s">
        <v>12</v>
      </c>
      <c r="D29" t="s">
        <v>83</v>
      </c>
      <c r="E29">
        <v>1920</v>
      </c>
      <c r="F29"/>
      <c r="G29" t="s">
        <v>14</v>
      </c>
      <c r="I29" s="9">
        <v>25.5</v>
      </c>
      <c r="J29" s="5" t="str">
        <f>IF(I29&gt;'To Do'!$J$4,'To Do'!$G$3,IF(I29&gt;'To Do'!$J$5,'To Do'!$G$4,IF(I29&gt;'To Do'!$J$6,'To Do'!$G$5,IF(I29&gt;'To Do'!$J$6,'To Do'!$G$5,IF(I29&gt;'To Do'!$J$7,'To Do'!$G$6,IF(I29&gt;'To Do'!$J$8,'To Do'!$G$7,IF(I29&gt;'To Do'!$J$9,'To Do'!$G$8,IF(I29&gt;'To Do'!$J$10,'To Do'!$G$9,IF(I29&gt;'To Do'!$J$11,'To Do'!$G$10,IF(I29&gt;'To Do'!$J$12,'To Do'!$G$11,IF(I29&gt;'To Do'!$J$13,'To Do'!$G$12)))))))))))</f>
        <v>G - 27.5</v>
      </c>
      <c r="K29" s="6">
        <f>VLOOKUP(J29,'To Do'!$G$2:$J$14,2,FALSE)</f>
        <v>27.5</v>
      </c>
      <c r="L29" t="s">
        <v>1557</v>
      </c>
      <c r="M29" s="7" t="s">
        <v>1502</v>
      </c>
    </row>
    <row r="30" spans="1:13" ht="16.5" customHeight="1" x14ac:dyDescent="0.2">
      <c r="A30" t="s">
        <v>130</v>
      </c>
      <c r="B30" t="s">
        <v>130</v>
      </c>
      <c r="C30" s="8" t="s">
        <v>12</v>
      </c>
      <c r="D30" t="s">
        <v>140</v>
      </c>
      <c r="E30">
        <v>1362</v>
      </c>
      <c r="F30"/>
      <c r="G30" t="s">
        <v>14</v>
      </c>
      <c r="I30" s="9">
        <v>21.6</v>
      </c>
      <c r="J30" s="5" t="str">
        <f>IF(I30&gt;'To Do'!$J$4,'To Do'!$G$3,IF(I30&gt;'To Do'!$J$5,'To Do'!$G$4,IF(I30&gt;'To Do'!$J$6,'To Do'!$G$5,IF(I30&gt;'To Do'!$J$6,'To Do'!$G$5,IF(I30&gt;'To Do'!$J$7,'To Do'!$G$6,IF(I30&gt;'To Do'!$J$8,'To Do'!$G$7,IF(I30&gt;'To Do'!$J$9,'To Do'!$G$8,IF(I30&gt;'To Do'!$J$10,'To Do'!$G$9,IF(I30&gt;'To Do'!$J$11,'To Do'!$G$10,IF(I30&gt;'To Do'!$J$12,'To Do'!$G$11,IF(I30&gt;'To Do'!$J$13,'To Do'!$G$12)))))))))))</f>
        <v>I - 22.5</v>
      </c>
      <c r="K30" s="6">
        <f>VLOOKUP(J30,'To Do'!$G$2:$J$14,2,FALSE)</f>
        <v>22.5</v>
      </c>
      <c r="L30" t="s">
        <v>1591</v>
      </c>
      <c r="M30" s="7" t="s">
        <v>1502</v>
      </c>
    </row>
    <row r="31" spans="1:13" ht="16.5" customHeight="1" x14ac:dyDescent="0.2">
      <c r="A31" t="s">
        <v>153</v>
      </c>
      <c r="B31" t="s">
        <v>153</v>
      </c>
      <c r="C31" s="8" t="s">
        <v>12</v>
      </c>
      <c r="D31" t="s">
        <v>155</v>
      </c>
      <c r="E31">
        <v>1957</v>
      </c>
      <c r="F31"/>
      <c r="G31" t="s">
        <v>14</v>
      </c>
      <c r="I31" s="9">
        <v>28.3</v>
      </c>
      <c r="J31" s="5" t="str">
        <f>IF(I31&gt;'To Do'!$J$4,'To Do'!$G$3,IF(I31&gt;'To Do'!$J$5,'To Do'!$G$4,IF(I31&gt;'To Do'!$J$6,'To Do'!$G$5,IF(I31&gt;'To Do'!$J$6,'To Do'!$G$5,IF(I31&gt;'To Do'!$J$7,'To Do'!$G$6,IF(I31&gt;'To Do'!$J$8,'To Do'!$G$7,IF(I31&gt;'To Do'!$J$9,'To Do'!$G$8,IF(I31&gt;'To Do'!$J$10,'To Do'!$G$9,IF(I31&gt;'To Do'!$J$11,'To Do'!$G$10,IF(I31&gt;'To Do'!$J$12,'To Do'!$G$11,IF(I31&gt;'To Do'!$J$13,'To Do'!$G$12)))))))))))</f>
        <v>F - 30</v>
      </c>
      <c r="K31" s="6">
        <f>VLOOKUP(J31,'To Do'!$G$2:$J$14,2,FALSE)</f>
        <v>30</v>
      </c>
      <c r="L31" t="s">
        <v>1605</v>
      </c>
      <c r="M31" s="7" t="s">
        <v>1502</v>
      </c>
    </row>
    <row r="32" spans="1:13" x14ac:dyDescent="0.2">
      <c r="A32" t="s">
        <v>153</v>
      </c>
      <c r="B32" t="s">
        <v>153</v>
      </c>
      <c r="C32" s="8" t="s">
        <v>12</v>
      </c>
      <c r="D32" t="s">
        <v>154</v>
      </c>
      <c r="E32">
        <v>1953</v>
      </c>
      <c r="F32"/>
      <c r="G32" t="s">
        <v>14</v>
      </c>
      <c r="I32" s="9">
        <v>19.5</v>
      </c>
      <c r="J32" s="5" t="str">
        <f>IF(I32&gt;'To Do'!$J$4,'To Do'!$G$3,IF(I32&gt;'To Do'!$J$5,'To Do'!$G$4,IF(I32&gt;'To Do'!$J$6,'To Do'!$G$5,IF(I32&gt;'To Do'!$J$6,'To Do'!$G$5,IF(I32&gt;'To Do'!$J$7,'To Do'!$G$6,IF(I32&gt;'To Do'!$J$8,'To Do'!$G$7,IF(I32&gt;'To Do'!$J$9,'To Do'!$G$8,IF(I32&gt;'To Do'!$J$10,'To Do'!$G$9,IF(I32&gt;'To Do'!$J$11,'To Do'!$G$10,IF(I32&gt;'To Do'!$J$12,'To Do'!$G$11,IF(I32&gt;'To Do'!$J$13,'To Do'!$G$12)))))))))))</f>
        <v>J - 20</v>
      </c>
      <c r="K32" s="6">
        <f>VLOOKUP(J32,'To Do'!$G$2:$J$14,2,FALSE)</f>
        <v>20</v>
      </c>
      <c r="L32" t="s">
        <v>1604</v>
      </c>
      <c r="M32" s="7" t="s">
        <v>1502</v>
      </c>
    </row>
    <row r="33" spans="1:13" x14ac:dyDescent="0.2">
      <c r="A33" t="s">
        <v>158</v>
      </c>
      <c r="B33" t="s">
        <v>159</v>
      </c>
      <c r="C33" s="8" t="s">
        <v>12</v>
      </c>
      <c r="D33" t="s">
        <v>175</v>
      </c>
      <c r="E33">
        <v>1939</v>
      </c>
      <c r="F33"/>
      <c r="G33" t="s">
        <v>14</v>
      </c>
      <c r="I33" s="9">
        <v>23</v>
      </c>
      <c r="J33" s="5" t="str">
        <f>IF(I33&gt;'To Do'!$J$4,'To Do'!$G$3,IF(I33&gt;'To Do'!$J$5,'To Do'!$G$4,IF(I33&gt;'To Do'!$J$6,'To Do'!$G$5,IF(I33&gt;'To Do'!$J$6,'To Do'!$G$5,IF(I33&gt;'To Do'!$J$7,'To Do'!$G$6,IF(I33&gt;'To Do'!$J$8,'To Do'!$G$7,IF(I33&gt;'To Do'!$J$9,'To Do'!$G$8,IF(I33&gt;'To Do'!$J$10,'To Do'!$G$9,IF(I33&gt;'To Do'!$J$11,'To Do'!$G$10,IF(I33&gt;'To Do'!$J$12,'To Do'!$G$11,IF(I33&gt;'To Do'!$J$13,'To Do'!$G$12)))))))))))</f>
        <v>H - 25</v>
      </c>
      <c r="K33" s="6">
        <f>VLOOKUP(J33,'To Do'!$G$2:$J$14,2,FALSE)</f>
        <v>25</v>
      </c>
      <c r="L33" t="s">
        <v>1632</v>
      </c>
      <c r="M33" s="7" t="s">
        <v>1502</v>
      </c>
    </row>
    <row r="34" spans="1:13" x14ac:dyDescent="0.2">
      <c r="A34" t="s">
        <v>195</v>
      </c>
      <c r="B34" t="s">
        <v>209</v>
      </c>
      <c r="C34" s="8" t="s">
        <v>12</v>
      </c>
      <c r="D34" t="s">
        <v>225</v>
      </c>
      <c r="E34">
        <v>1935</v>
      </c>
      <c r="F34" t="s">
        <v>40</v>
      </c>
      <c r="G34" t="s">
        <v>14</v>
      </c>
      <c r="I34" s="9">
        <v>22</v>
      </c>
      <c r="J34" s="4" t="str">
        <f>IF(I34&gt;'To Do'!$J$4,'To Do'!$G$3,IF(I34&gt;'To Do'!$J$5,'To Do'!$G$4,IF(I34&gt;'To Do'!$J$6,'To Do'!$G$5,IF(I34&gt;'To Do'!$J$6,'To Do'!$G$5,IF(I34&gt;'To Do'!$J$7,'To Do'!$G$6,IF(I34&gt;'To Do'!$J$8,'To Do'!$G$7,IF(I34&gt;'To Do'!$J$9,'To Do'!$G$8,IF(I34&gt;'To Do'!$J$10,'To Do'!$G$9,IF(I34&gt;'To Do'!$J$11,'To Do'!$G$10,IF(I34&gt;'To Do'!$J$12,'To Do'!$G$11,IF(I34&gt;'To Do'!$J$13,'To Do'!$G$12)))))))))))</f>
        <v>I - 22.5</v>
      </c>
      <c r="K34" s="6">
        <f>VLOOKUP(J34,'To Do'!$G$2:$J$14,2,FALSE)</f>
        <v>22.5</v>
      </c>
      <c r="L34" t="s">
        <v>1700</v>
      </c>
      <c r="M34" s="7" t="s">
        <v>1502</v>
      </c>
    </row>
    <row r="35" spans="1:13" x14ac:dyDescent="0.2">
      <c r="A35" t="s">
        <v>195</v>
      </c>
      <c r="B35" t="s">
        <v>209</v>
      </c>
      <c r="C35" s="8" t="s">
        <v>12</v>
      </c>
      <c r="D35" t="s">
        <v>225</v>
      </c>
      <c r="E35">
        <v>1940</v>
      </c>
      <c r="F35" t="s">
        <v>40</v>
      </c>
      <c r="G35" t="s">
        <v>14</v>
      </c>
      <c r="I35" s="9">
        <v>22</v>
      </c>
      <c r="J35" s="5" t="str">
        <f>IF(I35&gt;'To Do'!$J$4,'To Do'!$G$3,IF(I35&gt;'To Do'!$J$5,'To Do'!$G$4,IF(I35&gt;'To Do'!$J$6,'To Do'!$G$5,IF(I35&gt;'To Do'!$J$6,'To Do'!$G$5,IF(I35&gt;'To Do'!$J$7,'To Do'!$G$6,IF(I35&gt;'To Do'!$J$8,'To Do'!$G$7,IF(I35&gt;'To Do'!$J$9,'To Do'!$G$8,IF(I35&gt;'To Do'!$J$10,'To Do'!$G$9,IF(I35&gt;'To Do'!$J$11,'To Do'!$G$10,IF(I35&gt;'To Do'!$J$12,'To Do'!$G$11,IF(I35&gt;'To Do'!$J$13,'To Do'!$G$12)))))))))))</f>
        <v>I - 22.5</v>
      </c>
      <c r="K35" s="6">
        <f>VLOOKUP(J35,'To Do'!$G$2:$J$14,2,FALSE)</f>
        <v>22.5</v>
      </c>
      <c r="L35" t="s">
        <v>1701</v>
      </c>
      <c r="M35" s="7" t="s">
        <v>1502</v>
      </c>
    </row>
    <row r="36" spans="1:13" x14ac:dyDescent="0.2">
      <c r="A36" t="s">
        <v>195</v>
      </c>
      <c r="B36" t="s">
        <v>209</v>
      </c>
      <c r="C36" s="8" t="s">
        <v>12</v>
      </c>
      <c r="D36" t="s">
        <v>225</v>
      </c>
      <c r="E36">
        <v>1941</v>
      </c>
      <c r="F36" t="s">
        <v>40</v>
      </c>
      <c r="G36" t="s">
        <v>14</v>
      </c>
      <c r="I36" s="9">
        <v>22</v>
      </c>
      <c r="J36" s="5" t="str">
        <f>IF(I36&gt;'To Do'!$J$4,'To Do'!$G$3,IF(I36&gt;'To Do'!$J$5,'To Do'!$G$4,IF(I36&gt;'To Do'!$J$6,'To Do'!$G$5,IF(I36&gt;'To Do'!$J$6,'To Do'!$G$5,IF(I36&gt;'To Do'!$J$7,'To Do'!$G$6,IF(I36&gt;'To Do'!$J$8,'To Do'!$G$7,IF(I36&gt;'To Do'!$J$9,'To Do'!$G$8,IF(I36&gt;'To Do'!$J$10,'To Do'!$G$9,IF(I36&gt;'To Do'!$J$11,'To Do'!$G$10,IF(I36&gt;'To Do'!$J$12,'To Do'!$G$11,IF(I36&gt;'To Do'!$J$13,'To Do'!$G$12)))))))))))</f>
        <v>I - 22.5</v>
      </c>
      <c r="K36" s="6">
        <f>VLOOKUP(J36,'To Do'!$G$2:$J$14,2,FALSE)</f>
        <v>22.5</v>
      </c>
      <c r="L36" t="s">
        <v>1702</v>
      </c>
      <c r="M36" s="7" t="s">
        <v>1502</v>
      </c>
    </row>
    <row r="37" spans="1:13" x14ac:dyDescent="0.2">
      <c r="A37" t="s">
        <v>195</v>
      </c>
      <c r="B37" t="s">
        <v>209</v>
      </c>
      <c r="C37" s="8" t="s">
        <v>12</v>
      </c>
      <c r="D37" t="s">
        <v>224</v>
      </c>
      <c r="E37">
        <v>1924</v>
      </c>
      <c r="F37" t="s">
        <v>40</v>
      </c>
      <c r="G37" t="s">
        <v>14</v>
      </c>
      <c r="I37" s="9">
        <v>21</v>
      </c>
      <c r="J37" s="5" t="str">
        <f>IF(I37&gt;'To Do'!$J$4,'To Do'!$G$3,IF(I37&gt;'To Do'!$J$5,'To Do'!$G$4,IF(I37&gt;'To Do'!$J$6,'To Do'!$G$5,IF(I37&gt;'To Do'!$J$6,'To Do'!$G$5,IF(I37&gt;'To Do'!$J$7,'To Do'!$G$6,IF(I37&gt;'To Do'!$J$8,'To Do'!$G$7,IF(I37&gt;'To Do'!$J$9,'To Do'!$G$8,IF(I37&gt;'To Do'!$J$10,'To Do'!$G$9,IF(I37&gt;'To Do'!$J$11,'To Do'!$G$10,IF(I37&gt;'To Do'!$J$12,'To Do'!$G$11,IF(I37&gt;'To Do'!$J$13,'To Do'!$G$12)))))))))))</f>
        <v>I - 22.5</v>
      </c>
      <c r="K37" s="6">
        <f>VLOOKUP(J37,'To Do'!$G$2:$J$14,2,FALSE)</f>
        <v>22.5</v>
      </c>
      <c r="L37" t="s">
        <v>1694</v>
      </c>
      <c r="M37" s="7" t="s">
        <v>1502</v>
      </c>
    </row>
    <row r="38" spans="1:13" x14ac:dyDescent="0.2">
      <c r="A38" t="s">
        <v>195</v>
      </c>
      <c r="B38" t="s">
        <v>209</v>
      </c>
      <c r="C38" s="8" t="s">
        <v>12</v>
      </c>
      <c r="D38" t="s">
        <v>224</v>
      </c>
      <c r="E38">
        <v>1925</v>
      </c>
      <c r="F38" t="s">
        <v>40</v>
      </c>
      <c r="G38" t="s">
        <v>14</v>
      </c>
      <c r="I38" s="9">
        <v>21</v>
      </c>
      <c r="J38" s="5" t="str">
        <f>IF(I38&gt;'To Do'!$J$4,'To Do'!$G$3,IF(I38&gt;'To Do'!$J$5,'To Do'!$G$4,IF(I38&gt;'To Do'!$J$6,'To Do'!$G$5,IF(I38&gt;'To Do'!$J$6,'To Do'!$G$5,IF(I38&gt;'To Do'!$J$7,'To Do'!$G$6,IF(I38&gt;'To Do'!$J$8,'To Do'!$G$7,IF(I38&gt;'To Do'!$J$9,'To Do'!$G$8,IF(I38&gt;'To Do'!$J$10,'To Do'!$G$9,IF(I38&gt;'To Do'!$J$11,'To Do'!$G$10,IF(I38&gt;'To Do'!$J$12,'To Do'!$G$11,IF(I38&gt;'To Do'!$J$13,'To Do'!$G$12)))))))))))</f>
        <v>I - 22.5</v>
      </c>
      <c r="K38" s="6">
        <f>VLOOKUP(J38,'To Do'!$G$2:$J$14,2,FALSE)</f>
        <v>22.5</v>
      </c>
      <c r="L38" t="s">
        <v>1695</v>
      </c>
      <c r="M38" s="7" t="s">
        <v>1502</v>
      </c>
    </row>
    <row r="39" spans="1:13" x14ac:dyDescent="0.2">
      <c r="A39" t="s">
        <v>195</v>
      </c>
      <c r="B39" t="s">
        <v>209</v>
      </c>
      <c r="C39" s="8" t="s">
        <v>12</v>
      </c>
      <c r="D39" t="s">
        <v>224</v>
      </c>
      <c r="E39">
        <v>1926</v>
      </c>
      <c r="F39" t="s">
        <v>40</v>
      </c>
      <c r="G39" t="s">
        <v>14</v>
      </c>
      <c r="I39" s="9">
        <v>21</v>
      </c>
      <c r="J39" s="5" t="str">
        <f>IF(I39&gt;'To Do'!$J$4,'To Do'!$G$3,IF(I39&gt;'To Do'!$J$5,'To Do'!$G$4,IF(I39&gt;'To Do'!$J$6,'To Do'!$G$5,IF(I39&gt;'To Do'!$J$6,'To Do'!$G$5,IF(I39&gt;'To Do'!$J$7,'To Do'!$G$6,IF(I39&gt;'To Do'!$J$8,'To Do'!$G$7,IF(I39&gt;'To Do'!$J$9,'To Do'!$G$8,IF(I39&gt;'To Do'!$J$10,'To Do'!$G$9,IF(I39&gt;'To Do'!$J$11,'To Do'!$G$10,IF(I39&gt;'To Do'!$J$12,'To Do'!$G$11,IF(I39&gt;'To Do'!$J$13,'To Do'!$G$12)))))))))))</f>
        <v>I - 22.5</v>
      </c>
      <c r="K39" s="6">
        <f>VLOOKUP(J39,'To Do'!$G$2:$J$14,2,FALSE)</f>
        <v>22.5</v>
      </c>
      <c r="L39" t="s">
        <v>1697</v>
      </c>
      <c r="M39" s="7" t="s">
        <v>1502</v>
      </c>
    </row>
    <row r="40" spans="1:13" x14ac:dyDescent="0.2">
      <c r="A40" t="s">
        <v>195</v>
      </c>
      <c r="B40" t="s">
        <v>209</v>
      </c>
      <c r="C40" s="8" t="s">
        <v>12</v>
      </c>
      <c r="D40" t="s">
        <v>224</v>
      </c>
      <c r="E40">
        <v>1941</v>
      </c>
      <c r="F40" t="s">
        <v>194</v>
      </c>
      <c r="G40" t="s">
        <v>14</v>
      </c>
      <c r="I40" s="9">
        <v>21</v>
      </c>
      <c r="J40" s="5" t="str">
        <f>IF(I40&gt;'To Do'!$J$4,'To Do'!$G$3,IF(I40&gt;'To Do'!$J$5,'To Do'!$G$4,IF(I40&gt;'To Do'!$J$6,'To Do'!$G$5,IF(I40&gt;'To Do'!$J$6,'To Do'!$G$5,IF(I40&gt;'To Do'!$J$7,'To Do'!$G$6,IF(I40&gt;'To Do'!$J$8,'To Do'!$G$7,IF(I40&gt;'To Do'!$J$9,'To Do'!$G$8,IF(I40&gt;'To Do'!$J$10,'To Do'!$G$9,IF(I40&gt;'To Do'!$J$11,'To Do'!$G$10,IF(I40&gt;'To Do'!$J$12,'To Do'!$G$11,IF(I40&gt;'To Do'!$J$13,'To Do'!$G$12)))))))))))</f>
        <v>I - 22.5</v>
      </c>
      <c r="K40" s="6">
        <f>VLOOKUP(J40,'To Do'!$G$2:$J$14,2,FALSE)</f>
        <v>22.5</v>
      </c>
      <c r="L40" t="s">
        <v>1698</v>
      </c>
      <c r="M40" s="7" t="s">
        <v>1502</v>
      </c>
    </row>
    <row r="41" spans="1:13" x14ac:dyDescent="0.2">
      <c r="A41" t="s">
        <v>195</v>
      </c>
      <c r="B41" t="s">
        <v>209</v>
      </c>
      <c r="C41" s="8" t="s">
        <v>12</v>
      </c>
      <c r="D41" t="s">
        <v>223</v>
      </c>
      <c r="E41">
        <v>1926</v>
      </c>
      <c r="F41" t="s">
        <v>40</v>
      </c>
      <c r="G41" t="s">
        <v>14</v>
      </c>
      <c r="I41" s="9">
        <v>18</v>
      </c>
      <c r="J41" s="5" t="str">
        <f>IF(I41&gt;'To Do'!$J$4,'To Do'!$G$3,IF(I41&gt;'To Do'!$J$5,'To Do'!$G$4,IF(I41&gt;'To Do'!$J$6,'To Do'!$G$5,IF(I41&gt;'To Do'!$J$6,'To Do'!$G$5,IF(I41&gt;'To Do'!$J$7,'To Do'!$G$6,IF(I41&gt;'To Do'!$J$8,'To Do'!$G$7,IF(I41&gt;'To Do'!$J$9,'To Do'!$G$8,IF(I41&gt;'To Do'!$J$10,'To Do'!$G$9,IF(I41&gt;'To Do'!$J$11,'To Do'!$G$10,IF(I41&gt;'To Do'!$J$12,'To Do'!$G$11,IF(I41&gt;'To Do'!$J$13,'To Do'!$G$12)))))))))))</f>
        <v>J - 20</v>
      </c>
      <c r="K41" s="6">
        <f>VLOOKUP(J41,'To Do'!$G$2:$J$14,2,FALSE)</f>
        <v>20</v>
      </c>
      <c r="L41" t="s">
        <v>1692</v>
      </c>
      <c r="M41" s="7" t="s">
        <v>1502</v>
      </c>
    </row>
    <row r="42" spans="1:13" x14ac:dyDescent="0.2">
      <c r="A42" t="s">
        <v>195</v>
      </c>
      <c r="B42" t="s">
        <v>209</v>
      </c>
      <c r="C42" s="8" t="s">
        <v>12</v>
      </c>
      <c r="D42" t="s">
        <v>222</v>
      </c>
      <c r="E42">
        <v>1925</v>
      </c>
      <c r="F42" t="s">
        <v>40</v>
      </c>
      <c r="G42" t="s">
        <v>14</v>
      </c>
      <c r="I42" s="9">
        <v>17.5</v>
      </c>
      <c r="J42" s="5" t="str">
        <f>IF(I42&gt;'To Do'!$J$4,'To Do'!$G$3,IF(I42&gt;'To Do'!$J$5,'To Do'!$G$4,IF(I42&gt;'To Do'!$J$6,'To Do'!$G$5,IF(I42&gt;'To Do'!$J$6,'To Do'!$G$5,IF(I42&gt;'To Do'!$J$7,'To Do'!$G$6,IF(I42&gt;'To Do'!$J$8,'To Do'!$G$7,IF(I42&gt;'To Do'!$J$9,'To Do'!$G$8,IF(I42&gt;'To Do'!$J$10,'To Do'!$G$9,IF(I42&gt;'To Do'!$J$11,'To Do'!$G$10,IF(I42&gt;'To Do'!$J$12,'To Do'!$G$11,IF(I42&gt;'To Do'!$J$13,'To Do'!$G$12)))))))))))</f>
        <v>J - 20</v>
      </c>
      <c r="K42" s="6">
        <f>VLOOKUP(J42,'To Do'!$G$2:$J$14,2,FALSE)</f>
        <v>20</v>
      </c>
      <c r="L42" t="s">
        <v>1688</v>
      </c>
      <c r="M42" s="7" t="s">
        <v>1502</v>
      </c>
    </row>
    <row r="43" spans="1:13" x14ac:dyDescent="0.2">
      <c r="A43" t="s">
        <v>262</v>
      </c>
      <c r="B43" t="s">
        <v>263</v>
      </c>
      <c r="C43" s="8" t="s">
        <v>12</v>
      </c>
      <c r="D43" t="s">
        <v>266</v>
      </c>
      <c r="E43">
        <v>1249</v>
      </c>
      <c r="F43"/>
      <c r="G43" t="s">
        <v>267</v>
      </c>
      <c r="I43" s="9">
        <v>25</v>
      </c>
      <c r="J43" s="5" t="str">
        <f>IF(I43&gt;'To Do'!$J$4,'To Do'!$G$3,IF(I43&gt;'To Do'!$J$5,'To Do'!$G$4,IF(I43&gt;'To Do'!$J$6,'To Do'!$G$5,IF(I43&gt;'To Do'!$J$6,'To Do'!$G$5,IF(I43&gt;'To Do'!$J$7,'To Do'!$G$6,IF(I43&gt;'To Do'!$J$8,'To Do'!$G$7,IF(I43&gt;'To Do'!$J$9,'To Do'!$G$8,IF(I43&gt;'To Do'!$J$10,'To Do'!$G$9,IF(I43&gt;'To Do'!$J$11,'To Do'!$G$10,IF(I43&gt;'To Do'!$J$12,'To Do'!$G$11,IF(I43&gt;'To Do'!$J$13,'To Do'!$G$12)))))))))))</f>
        <v>G - 27.5</v>
      </c>
      <c r="K43" s="6">
        <f>VLOOKUP(J43,'To Do'!$G$2:$J$14,2,FALSE)</f>
        <v>27.5</v>
      </c>
      <c r="L43" t="s">
        <v>1746</v>
      </c>
      <c r="M43" s="7" t="s">
        <v>1502</v>
      </c>
    </row>
    <row r="44" spans="1:13" x14ac:dyDescent="0.2">
      <c r="A44" t="s">
        <v>335</v>
      </c>
      <c r="B44" t="s">
        <v>335</v>
      </c>
      <c r="C44" s="8" t="s">
        <v>12</v>
      </c>
      <c r="D44" t="s">
        <v>340</v>
      </c>
      <c r="E44">
        <v>1940</v>
      </c>
      <c r="F44" t="s">
        <v>227</v>
      </c>
      <c r="G44" t="s">
        <v>14</v>
      </c>
      <c r="I44" s="9">
        <v>26.7</v>
      </c>
      <c r="J44" s="5" t="str">
        <f>IF(I44&gt;'To Do'!$J$4,'To Do'!$G$3,IF(I44&gt;'To Do'!$J$5,'To Do'!$G$4,IF(I44&gt;'To Do'!$J$6,'To Do'!$G$5,IF(I44&gt;'To Do'!$J$6,'To Do'!$G$5,IF(I44&gt;'To Do'!$J$7,'To Do'!$G$6,IF(I44&gt;'To Do'!$J$8,'To Do'!$G$7,IF(I44&gt;'To Do'!$J$9,'To Do'!$G$8,IF(I44&gt;'To Do'!$J$10,'To Do'!$G$9,IF(I44&gt;'To Do'!$J$11,'To Do'!$G$10,IF(I44&gt;'To Do'!$J$12,'To Do'!$G$11,IF(I44&gt;'To Do'!$J$13,'To Do'!$G$12)))))))))))</f>
        <v>G - 27.5</v>
      </c>
      <c r="K44" s="6">
        <f>VLOOKUP(J44,'To Do'!$G$2:$J$14,2,FALSE)</f>
        <v>27.5</v>
      </c>
      <c r="L44" t="s">
        <v>1818</v>
      </c>
      <c r="M44" s="7" t="s">
        <v>1502</v>
      </c>
    </row>
    <row r="45" spans="1:13" x14ac:dyDescent="0.2">
      <c r="A45" t="s">
        <v>345</v>
      </c>
      <c r="B45" t="s">
        <v>345</v>
      </c>
      <c r="C45" s="8" t="s">
        <v>12</v>
      </c>
      <c r="D45" t="s">
        <v>349</v>
      </c>
      <c r="E45">
        <v>1968</v>
      </c>
      <c r="F45"/>
      <c r="G45" t="s">
        <v>14</v>
      </c>
      <c r="I45" s="9">
        <v>28.5</v>
      </c>
      <c r="J45" s="4" t="str">
        <f>IF(I45&gt;'To Do'!$J$4,'To Do'!$G$3,IF(I45&gt;'To Do'!$J$5,'To Do'!$G$4,IF(I45&gt;'To Do'!$J$6,'To Do'!$G$5,IF(I45&gt;'To Do'!$J$6,'To Do'!$G$5,IF(I45&gt;'To Do'!$J$7,'To Do'!$G$6,IF(I45&gt;'To Do'!$J$8,'To Do'!$G$7,IF(I45&gt;'To Do'!$J$9,'To Do'!$G$8,IF(I45&gt;'To Do'!$J$10,'To Do'!$G$9,IF(I45&gt;'To Do'!$J$11,'To Do'!$G$10,IF(I45&gt;'To Do'!$J$12,'To Do'!$G$11,IF(I45&gt;'To Do'!$J$13,'To Do'!$G$12)))))))))))</f>
        <v>F - 30</v>
      </c>
      <c r="K45" s="6">
        <f>VLOOKUP(J45,'To Do'!$G$2:$J$14,2,FALSE)</f>
        <v>30</v>
      </c>
      <c r="L45" t="s">
        <v>1826</v>
      </c>
      <c r="M45" s="7" t="s">
        <v>1502</v>
      </c>
    </row>
    <row r="46" spans="1:13" x14ac:dyDescent="0.2">
      <c r="A46" t="s">
        <v>345</v>
      </c>
      <c r="B46" t="s">
        <v>345</v>
      </c>
      <c r="C46" s="8" t="s">
        <v>12</v>
      </c>
      <c r="D46" t="s">
        <v>346</v>
      </c>
      <c r="E46">
        <v>1851</v>
      </c>
      <c r="F46"/>
      <c r="G46" t="s">
        <v>14</v>
      </c>
      <c r="I46" s="9">
        <v>28.25</v>
      </c>
      <c r="J46" s="4" t="str">
        <f>IF(I46&gt;'To Do'!$J$4,'To Do'!$G$3,IF(I46&gt;'To Do'!$J$5,'To Do'!$G$4,IF(I46&gt;'To Do'!$J$6,'To Do'!$G$5,IF(I46&gt;'To Do'!$J$6,'To Do'!$G$5,IF(I46&gt;'To Do'!$J$7,'To Do'!$G$6,IF(I46&gt;'To Do'!$J$8,'To Do'!$G$7,IF(I46&gt;'To Do'!$J$9,'To Do'!$G$8,IF(I46&gt;'To Do'!$J$10,'To Do'!$G$9,IF(I46&gt;'To Do'!$J$11,'To Do'!$G$10,IF(I46&gt;'To Do'!$J$12,'To Do'!$G$11,IF(I46&gt;'To Do'!$J$13,'To Do'!$G$12)))))))))))</f>
        <v>F - 30</v>
      </c>
      <c r="K46" s="6">
        <f>VLOOKUP(J46,'To Do'!$G$2:$J$14,2,FALSE)</f>
        <v>30</v>
      </c>
      <c r="L46" t="s">
        <v>1823</v>
      </c>
      <c r="M46" s="7" t="s">
        <v>1502</v>
      </c>
    </row>
    <row r="47" spans="1:13" x14ac:dyDescent="0.2">
      <c r="A47" t="s">
        <v>372</v>
      </c>
      <c r="B47" t="s">
        <v>372</v>
      </c>
      <c r="C47" s="8" t="s">
        <v>12</v>
      </c>
      <c r="D47" t="s">
        <v>376</v>
      </c>
      <c r="E47">
        <v>1958</v>
      </c>
      <c r="F47"/>
      <c r="G47" t="s">
        <v>14</v>
      </c>
      <c r="I47" s="9">
        <v>23.62</v>
      </c>
      <c r="J47" s="5" t="str">
        <f>IF(I47&gt;'To Do'!$J$4,'To Do'!$G$3,IF(I47&gt;'To Do'!$J$5,'To Do'!$G$4,IF(I47&gt;'To Do'!$J$6,'To Do'!$G$5,IF(I47&gt;'To Do'!$J$6,'To Do'!$G$5,IF(I47&gt;'To Do'!$J$7,'To Do'!$G$6,IF(I47&gt;'To Do'!$J$8,'To Do'!$G$7,IF(I47&gt;'To Do'!$J$9,'To Do'!$G$8,IF(I47&gt;'To Do'!$J$10,'To Do'!$G$9,IF(I47&gt;'To Do'!$J$11,'To Do'!$G$10,IF(I47&gt;'To Do'!$J$12,'To Do'!$G$11,IF(I47&gt;'To Do'!$J$13,'To Do'!$G$12)))))))))))</f>
        <v>H - 25</v>
      </c>
      <c r="K47" s="6">
        <f>VLOOKUP(J47,'To Do'!$G$2:$J$14,2,FALSE)</f>
        <v>25</v>
      </c>
      <c r="L47" t="s">
        <v>1849</v>
      </c>
      <c r="M47" s="7" t="s">
        <v>1502</v>
      </c>
    </row>
    <row r="48" spans="1:13" x14ac:dyDescent="0.2">
      <c r="A48" t="s">
        <v>382</v>
      </c>
      <c r="B48" t="s">
        <v>382</v>
      </c>
      <c r="C48" s="8" t="s">
        <v>12</v>
      </c>
      <c r="D48" t="s">
        <v>383</v>
      </c>
      <c r="E48">
        <v>1400</v>
      </c>
      <c r="F48"/>
      <c r="G48" t="s">
        <v>14</v>
      </c>
      <c r="I48" s="9">
        <v>19</v>
      </c>
      <c r="J48" s="5" t="str">
        <f>IF(I48&gt;'To Do'!$J$4,'To Do'!$G$3,IF(I48&gt;'To Do'!$J$5,'To Do'!$G$4,IF(I48&gt;'To Do'!$J$6,'To Do'!$G$5,IF(I48&gt;'To Do'!$J$6,'To Do'!$G$5,IF(I48&gt;'To Do'!$J$7,'To Do'!$G$6,IF(I48&gt;'To Do'!$J$8,'To Do'!$G$7,IF(I48&gt;'To Do'!$J$9,'To Do'!$G$8,IF(I48&gt;'To Do'!$J$10,'To Do'!$G$9,IF(I48&gt;'To Do'!$J$11,'To Do'!$G$10,IF(I48&gt;'To Do'!$J$12,'To Do'!$G$11,IF(I48&gt;'To Do'!$J$13,'To Do'!$G$12)))))))))))</f>
        <v>J - 20</v>
      </c>
      <c r="K48" s="6">
        <f>VLOOKUP(J48,'To Do'!$G$2:$J$14,2,FALSE)</f>
        <v>20</v>
      </c>
      <c r="L48" t="s">
        <v>1850</v>
      </c>
      <c r="M48" s="7" t="s">
        <v>1502</v>
      </c>
    </row>
    <row r="49" spans="1:13" x14ac:dyDescent="0.2">
      <c r="A49" t="s">
        <v>423</v>
      </c>
      <c r="B49" t="s">
        <v>423</v>
      </c>
      <c r="C49" s="8" t="s">
        <v>12</v>
      </c>
      <c r="D49" t="s">
        <v>449</v>
      </c>
      <c r="E49">
        <v>2013</v>
      </c>
      <c r="F49" t="s">
        <v>448</v>
      </c>
      <c r="G49" t="s">
        <v>14</v>
      </c>
      <c r="I49" s="9">
        <v>22</v>
      </c>
      <c r="J49" s="5" t="str">
        <f>IF(I49&gt;'To Do'!$J$4,'To Do'!$G$3,IF(I49&gt;'To Do'!$J$5,'To Do'!$G$4,IF(I49&gt;'To Do'!$J$6,'To Do'!$G$5,IF(I49&gt;'To Do'!$J$6,'To Do'!$G$5,IF(I49&gt;'To Do'!$J$7,'To Do'!$G$6,IF(I49&gt;'To Do'!$J$8,'To Do'!$G$7,IF(I49&gt;'To Do'!$J$9,'To Do'!$G$8,IF(I49&gt;'To Do'!$J$10,'To Do'!$G$9,IF(I49&gt;'To Do'!$J$11,'To Do'!$G$10,IF(I49&gt;'To Do'!$J$12,'To Do'!$G$11,IF(I49&gt;'To Do'!$J$13,'To Do'!$G$12)))))))))))</f>
        <v>I - 22.5</v>
      </c>
      <c r="K49" s="6">
        <f>VLOOKUP(J49,'To Do'!$G$2:$J$14,2,FALSE)</f>
        <v>22.5</v>
      </c>
      <c r="L49" t="s">
        <v>1910</v>
      </c>
      <c r="M49" s="7" t="s">
        <v>1502</v>
      </c>
    </row>
    <row r="50" spans="1:13" x14ac:dyDescent="0.2">
      <c r="A50" t="s">
        <v>472</v>
      </c>
      <c r="B50" t="s">
        <v>473</v>
      </c>
      <c r="C50" s="8" t="s">
        <v>12</v>
      </c>
      <c r="D50" t="s">
        <v>474</v>
      </c>
      <c r="E50">
        <v>1896</v>
      </c>
      <c r="F50"/>
      <c r="G50" t="s">
        <v>475</v>
      </c>
      <c r="I50" s="9">
        <v>22</v>
      </c>
      <c r="J50" s="5" t="str">
        <f>IF(I50&gt;'To Do'!$J$4,'To Do'!$G$3,IF(I50&gt;'To Do'!$J$5,'To Do'!$G$4,IF(I50&gt;'To Do'!$J$6,'To Do'!$G$5,IF(I50&gt;'To Do'!$J$6,'To Do'!$G$5,IF(I50&gt;'To Do'!$J$7,'To Do'!$G$6,IF(I50&gt;'To Do'!$J$8,'To Do'!$G$7,IF(I50&gt;'To Do'!$J$9,'To Do'!$G$8,IF(I50&gt;'To Do'!$J$10,'To Do'!$G$9,IF(I50&gt;'To Do'!$J$11,'To Do'!$G$10,IF(I50&gt;'To Do'!$J$12,'To Do'!$G$11,IF(I50&gt;'To Do'!$J$13,'To Do'!$G$12)))))))))))</f>
        <v>I - 22.5</v>
      </c>
      <c r="K50" s="6">
        <f>VLOOKUP(J50,'To Do'!$G$2:$J$14,2,FALSE)</f>
        <v>22.5</v>
      </c>
      <c r="L50" t="s">
        <v>1925</v>
      </c>
      <c r="M50" s="7" t="s">
        <v>1502</v>
      </c>
    </row>
    <row r="51" spans="1:13" x14ac:dyDescent="0.2">
      <c r="A51" t="s">
        <v>122</v>
      </c>
      <c r="B51" t="s">
        <v>122</v>
      </c>
      <c r="C51" s="27" t="s">
        <v>12</v>
      </c>
      <c r="D51" t="s">
        <v>3825</v>
      </c>
      <c r="E51">
        <v>1979</v>
      </c>
      <c r="F51"/>
      <c r="G51" t="s">
        <v>3619</v>
      </c>
      <c r="I51" s="9">
        <v>18.2</v>
      </c>
      <c r="J51" s="5" t="str">
        <f>IF(I51&gt;'To Do'!$J$4,'To Do'!$G$3,IF(I51&gt;'To Do'!$J$5,'To Do'!$G$4,IF(I51&gt;'To Do'!$J$6,'To Do'!$G$5,IF(I51&gt;'To Do'!$J$6,'To Do'!$G$5,IF(I51&gt;'To Do'!$J$7,'To Do'!$G$6,IF(I51&gt;'To Do'!$J$8,'To Do'!$G$7,IF(I51&gt;'To Do'!$J$9,'To Do'!$G$8,IF(I51&gt;'To Do'!$J$10,'To Do'!$G$9,IF(I51&gt;'To Do'!$J$11,'To Do'!$G$10,IF(I51&gt;'To Do'!$J$12,'To Do'!$G$11,IF(I51&gt;'To Do'!$J$13,'To Do'!$G$12)))))))))))</f>
        <v>J - 20</v>
      </c>
      <c r="K51" s="6">
        <f>VLOOKUP(J51,'To Do'!$G$2:$J$14,2,FALSE)</f>
        <v>20</v>
      </c>
      <c r="L51" t="s">
        <v>4020</v>
      </c>
    </row>
    <row r="52" spans="1:13" x14ac:dyDescent="0.2">
      <c r="A52" t="s">
        <v>122</v>
      </c>
      <c r="B52" t="s">
        <v>122</v>
      </c>
      <c r="C52" s="27" t="s">
        <v>12</v>
      </c>
      <c r="D52" t="s">
        <v>3824</v>
      </c>
      <c r="E52">
        <v>1985</v>
      </c>
      <c r="F52"/>
      <c r="G52" t="s">
        <v>3619</v>
      </c>
      <c r="I52" s="9">
        <v>19.5</v>
      </c>
      <c r="J52" s="5" t="str">
        <f>IF(I52&gt;'To Do'!$J$4,'To Do'!$G$3,IF(I52&gt;'To Do'!$J$5,'To Do'!$G$4,IF(I52&gt;'To Do'!$J$6,'To Do'!$G$5,IF(I52&gt;'To Do'!$J$6,'To Do'!$G$5,IF(I52&gt;'To Do'!$J$7,'To Do'!$G$6,IF(I52&gt;'To Do'!$J$8,'To Do'!$G$7,IF(I52&gt;'To Do'!$J$9,'To Do'!$G$8,IF(I52&gt;'To Do'!$J$10,'To Do'!$G$9,IF(I52&gt;'To Do'!$J$11,'To Do'!$G$10,IF(I52&gt;'To Do'!$J$12,'To Do'!$G$11,IF(I52&gt;'To Do'!$J$13,'To Do'!$G$12)))))))))))</f>
        <v>J - 20</v>
      </c>
      <c r="K52" s="6">
        <f>VLOOKUP(J52,'To Do'!$G$2:$J$14,2,FALSE)</f>
        <v>20</v>
      </c>
      <c r="L52" t="s">
        <v>4021</v>
      </c>
    </row>
    <row r="53" spans="1:13" x14ac:dyDescent="0.2">
      <c r="A53" t="s">
        <v>122</v>
      </c>
      <c r="B53" t="s">
        <v>122</v>
      </c>
      <c r="C53" s="27" t="s">
        <v>12</v>
      </c>
      <c r="D53" t="s">
        <v>3826</v>
      </c>
      <c r="E53">
        <v>1963</v>
      </c>
      <c r="F53"/>
      <c r="G53" t="s">
        <v>3619</v>
      </c>
      <c r="I53" s="9">
        <v>24</v>
      </c>
      <c r="J53" s="5" t="str">
        <f>IF(I53&gt;'To Do'!$J$4,'To Do'!$G$3,IF(I53&gt;'To Do'!$J$5,'To Do'!$G$4,IF(I53&gt;'To Do'!$J$6,'To Do'!$G$5,IF(I53&gt;'To Do'!$J$6,'To Do'!$G$5,IF(I53&gt;'To Do'!$J$7,'To Do'!$G$6,IF(I53&gt;'To Do'!$J$8,'To Do'!$G$7,IF(I53&gt;'To Do'!$J$9,'To Do'!$G$8,IF(I53&gt;'To Do'!$J$10,'To Do'!$G$9,IF(I53&gt;'To Do'!$J$11,'To Do'!$G$10,IF(I53&gt;'To Do'!$J$12,'To Do'!$G$11,IF(I53&gt;'To Do'!$J$13,'To Do'!$G$12)))))))))))</f>
        <v>H - 25</v>
      </c>
      <c r="K53" s="6">
        <f>VLOOKUP(J53,'To Do'!$G$2:$J$14,2,FALSE)</f>
        <v>25</v>
      </c>
      <c r="L53" t="s">
        <v>4022</v>
      </c>
    </row>
    <row r="54" spans="1:13" x14ac:dyDescent="0.2">
      <c r="A54" t="s">
        <v>122</v>
      </c>
      <c r="B54" t="s">
        <v>122</v>
      </c>
      <c r="C54" s="27" t="s">
        <v>12</v>
      </c>
      <c r="D54" t="s">
        <v>113</v>
      </c>
      <c r="E54">
        <v>1963</v>
      </c>
      <c r="F54"/>
      <c r="G54" t="s">
        <v>3619</v>
      </c>
      <c r="I54" s="9">
        <v>23</v>
      </c>
      <c r="J54" s="5" t="str">
        <f>IF(I54&gt;'To Do'!$J$4,'To Do'!$G$3,IF(I54&gt;'To Do'!$J$5,'To Do'!$G$4,IF(I54&gt;'To Do'!$J$6,'To Do'!$G$5,IF(I54&gt;'To Do'!$J$6,'To Do'!$G$5,IF(I54&gt;'To Do'!$J$7,'To Do'!$G$6,IF(I54&gt;'To Do'!$J$8,'To Do'!$G$7,IF(I54&gt;'To Do'!$J$9,'To Do'!$G$8,IF(I54&gt;'To Do'!$J$10,'To Do'!$G$9,IF(I54&gt;'To Do'!$J$11,'To Do'!$G$10,IF(I54&gt;'To Do'!$J$12,'To Do'!$G$11,IF(I54&gt;'To Do'!$J$13,'To Do'!$G$12)))))))))))</f>
        <v>H - 25</v>
      </c>
      <c r="K54" s="6">
        <f>VLOOKUP(J54,'To Do'!$G$2:$J$14,2,FALSE)</f>
        <v>25</v>
      </c>
      <c r="L54" t="s">
        <v>4024</v>
      </c>
    </row>
    <row r="55" spans="1:13" x14ac:dyDescent="0.2">
      <c r="A55" t="s">
        <v>122</v>
      </c>
      <c r="B55" t="s">
        <v>122</v>
      </c>
      <c r="C55" s="27" t="s">
        <v>12</v>
      </c>
      <c r="D55" t="s">
        <v>116</v>
      </c>
      <c r="E55">
        <v>1984</v>
      </c>
      <c r="F55"/>
      <c r="G55" t="s">
        <v>3619</v>
      </c>
      <c r="I55" s="9">
        <v>24</v>
      </c>
      <c r="J55" s="5" t="str">
        <f>IF(I55&gt;'To Do'!$J$4,'To Do'!$G$3,IF(I55&gt;'To Do'!$J$5,'To Do'!$G$4,IF(I55&gt;'To Do'!$J$6,'To Do'!$G$5,IF(I55&gt;'To Do'!$J$6,'To Do'!$G$5,IF(I55&gt;'To Do'!$J$7,'To Do'!$G$6,IF(I55&gt;'To Do'!$J$8,'To Do'!$G$7,IF(I55&gt;'To Do'!$J$9,'To Do'!$G$8,IF(I55&gt;'To Do'!$J$10,'To Do'!$G$9,IF(I55&gt;'To Do'!$J$11,'To Do'!$G$10,IF(I55&gt;'To Do'!$J$12,'To Do'!$G$11,IF(I55&gt;'To Do'!$J$13,'To Do'!$G$12)))))))))))</f>
        <v>H - 25</v>
      </c>
      <c r="K55" s="6">
        <f>VLOOKUP(J55,'To Do'!$G$2:$J$14,2,FALSE)</f>
        <v>25</v>
      </c>
      <c r="L55" t="s">
        <v>4023</v>
      </c>
    </row>
    <row r="56" spans="1:13" x14ac:dyDescent="0.2">
      <c r="A56" t="s">
        <v>122</v>
      </c>
      <c r="B56" t="s">
        <v>122</v>
      </c>
      <c r="C56" s="27" t="s">
        <v>12</v>
      </c>
      <c r="D56" t="s">
        <v>117</v>
      </c>
      <c r="E56">
        <v>1974</v>
      </c>
      <c r="F56"/>
      <c r="G56" t="s">
        <v>3619</v>
      </c>
      <c r="I56" s="9">
        <v>26</v>
      </c>
      <c r="J56" s="5" t="str">
        <f>IF(I56&gt;'To Do'!$J$4,'To Do'!$G$3,IF(I56&gt;'To Do'!$J$5,'To Do'!$G$4,IF(I56&gt;'To Do'!$J$6,'To Do'!$G$5,IF(I56&gt;'To Do'!$J$6,'To Do'!$G$5,IF(I56&gt;'To Do'!$J$7,'To Do'!$G$6,IF(I56&gt;'To Do'!$J$8,'To Do'!$G$7,IF(I56&gt;'To Do'!$J$9,'To Do'!$G$8,IF(I56&gt;'To Do'!$J$10,'To Do'!$G$9,IF(I56&gt;'To Do'!$J$11,'To Do'!$G$10,IF(I56&gt;'To Do'!$J$12,'To Do'!$G$11,IF(I56&gt;'To Do'!$J$13,'To Do'!$G$12)))))))))))</f>
        <v>G - 27.5</v>
      </c>
      <c r="K56" s="6">
        <f>VLOOKUP(J56,'To Do'!$G$2:$J$14,2,FALSE)</f>
        <v>27.5</v>
      </c>
      <c r="L56" t="s">
        <v>4025</v>
      </c>
    </row>
    <row r="57" spans="1:13" x14ac:dyDescent="0.2">
      <c r="A57" t="s">
        <v>122</v>
      </c>
      <c r="B57" t="s">
        <v>122</v>
      </c>
      <c r="C57" s="27" t="s">
        <v>12</v>
      </c>
      <c r="D57" t="s">
        <v>3825</v>
      </c>
      <c r="E57">
        <v>1992</v>
      </c>
      <c r="F57"/>
      <c r="G57" t="s">
        <v>3619</v>
      </c>
      <c r="I57" s="9">
        <v>18.2</v>
      </c>
      <c r="J57" s="5" t="str">
        <f>IF(I57&gt;'To Do'!$J$4,'To Do'!$G$3,IF(I57&gt;'To Do'!$J$5,'To Do'!$G$4,IF(I57&gt;'To Do'!$J$6,'To Do'!$G$5,IF(I57&gt;'To Do'!$J$6,'To Do'!$G$5,IF(I57&gt;'To Do'!$J$7,'To Do'!$G$6,IF(I57&gt;'To Do'!$J$8,'To Do'!$G$7,IF(I57&gt;'To Do'!$J$9,'To Do'!$G$8,IF(I57&gt;'To Do'!$J$10,'To Do'!$G$9,IF(I57&gt;'To Do'!$J$11,'To Do'!$G$10,IF(I57&gt;'To Do'!$J$12,'To Do'!$G$11,IF(I57&gt;'To Do'!$J$13,'To Do'!$G$12)))))))))))</f>
        <v>J - 20</v>
      </c>
      <c r="K57" s="6">
        <f>VLOOKUP(J57,'To Do'!$G$2:$J$14,2,FALSE)</f>
        <v>20</v>
      </c>
      <c r="L57" t="s">
        <v>4026</v>
      </c>
    </row>
    <row r="58" spans="1:13" x14ac:dyDescent="0.2">
      <c r="A58" t="s">
        <v>122</v>
      </c>
      <c r="B58" t="s">
        <v>122</v>
      </c>
      <c r="C58" s="27" t="s">
        <v>12</v>
      </c>
      <c r="D58" t="s">
        <v>123</v>
      </c>
      <c r="E58">
        <v>1991</v>
      </c>
      <c r="F58"/>
      <c r="G58" t="s">
        <v>3619</v>
      </c>
      <c r="I58" s="9">
        <v>20.8</v>
      </c>
      <c r="J58" s="5" t="str">
        <f>IF(I58&gt;'To Do'!$J$4,'To Do'!$G$3,IF(I58&gt;'To Do'!$J$5,'To Do'!$G$4,IF(I58&gt;'To Do'!$J$6,'To Do'!$G$5,IF(I58&gt;'To Do'!$J$6,'To Do'!$G$5,IF(I58&gt;'To Do'!$J$7,'To Do'!$G$6,IF(I58&gt;'To Do'!$J$8,'To Do'!$G$7,IF(I58&gt;'To Do'!$J$9,'To Do'!$G$8,IF(I58&gt;'To Do'!$J$10,'To Do'!$G$9,IF(I58&gt;'To Do'!$J$11,'To Do'!$G$10,IF(I58&gt;'To Do'!$J$12,'To Do'!$G$11,IF(I58&gt;'To Do'!$J$13,'To Do'!$G$12)))))))))))</f>
        <v>I - 22.5</v>
      </c>
      <c r="K58" s="6">
        <f>VLOOKUP(J58,'To Do'!$G$2:$J$14,2,FALSE)</f>
        <v>22.5</v>
      </c>
      <c r="L58" t="s">
        <v>4027</v>
      </c>
    </row>
    <row r="59" spans="1:13" x14ac:dyDescent="0.2">
      <c r="A59" t="s">
        <v>122</v>
      </c>
      <c r="B59" t="s">
        <v>122</v>
      </c>
      <c r="C59" s="27" t="s">
        <v>12</v>
      </c>
      <c r="D59" t="s">
        <v>116</v>
      </c>
      <c r="E59">
        <v>1991</v>
      </c>
      <c r="F59"/>
      <c r="G59" t="s">
        <v>3619</v>
      </c>
      <c r="I59" s="9">
        <v>24</v>
      </c>
      <c r="J59" s="5" t="str">
        <f>IF(I59&gt;'To Do'!$J$4,'To Do'!$G$3,IF(I59&gt;'To Do'!$J$5,'To Do'!$G$4,IF(I59&gt;'To Do'!$J$6,'To Do'!$G$5,IF(I59&gt;'To Do'!$J$6,'To Do'!$G$5,IF(I59&gt;'To Do'!$J$7,'To Do'!$G$6,IF(I59&gt;'To Do'!$J$8,'To Do'!$G$7,IF(I59&gt;'To Do'!$J$9,'To Do'!$G$8,IF(I59&gt;'To Do'!$J$10,'To Do'!$G$9,IF(I59&gt;'To Do'!$J$11,'To Do'!$G$10,IF(I59&gt;'To Do'!$J$12,'To Do'!$G$11,IF(I59&gt;'To Do'!$J$13,'To Do'!$G$12)))))))))))</f>
        <v>H - 25</v>
      </c>
      <c r="K59" s="6">
        <f>VLOOKUP(J59,'To Do'!$G$2:$J$14,2,FALSE)</f>
        <v>25</v>
      </c>
      <c r="L59" t="s">
        <v>4028</v>
      </c>
    </row>
    <row r="60" spans="1:13" x14ac:dyDescent="0.2">
      <c r="A60" t="s">
        <v>570</v>
      </c>
      <c r="B60" t="s">
        <v>570</v>
      </c>
      <c r="C60" s="8" t="s">
        <v>12</v>
      </c>
      <c r="D60" t="s">
        <v>571</v>
      </c>
      <c r="E60">
        <v>1999</v>
      </c>
      <c r="F60"/>
      <c r="G60" t="s">
        <v>61</v>
      </c>
      <c r="I60" s="9">
        <v>20</v>
      </c>
      <c r="J60" s="5" t="str">
        <f>IF(I60&gt;'To Do'!$J$4,'To Do'!$G$3,IF(I60&gt;'To Do'!$J$5,'To Do'!$G$4,IF(I60&gt;'To Do'!$J$6,'To Do'!$G$5,IF(I60&gt;'To Do'!$J$6,'To Do'!$G$5,IF(I60&gt;'To Do'!$J$7,'To Do'!$G$6,IF(I60&gt;'To Do'!$J$8,'To Do'!$G$7,IF(I60&gt;'To Do'!$J$9,'To Do'!$G$8,IF(I60&gt;'To Do'!$J$10,'To Do'!$G$9,IF(I60&gt;'To Do'!$J$11,'To Do'!$G$10,IF(I60&gt;'To Do'!$J$12,'To Do'!$G$11,IF(I60&gt;'To Do'!$J$13,'To Do'!$G$12)))))))))))</f>
        <v>I - 22.5</v>
      </c>
      <c r="K60" s="6">
        <f>VLOOKUP(J60,'To Do'!$G$2:$J$14,2,FALSE)</f>
        <v>22.5</v>
      </c>
      <c r="L60" t="s">
        <v>3558</v>
      </c>
    </row>
    <row r="61" spans="1:13" x14ac:dyDescent="0.2">
      <c r="A61" t="s">
        <v>124</v>
      </c>
      <c r="B61" t="s">
        <v>124</v>
      </c>
      <c r="C61" s="8" t="s">
        <v>12</v>
      </c>
      <c r="D61" t="s">
        <v>573</v>
      </c>
      <c r="E61">
        <v>1952</v>
      </c>
      <c r="F61" t="s">
        <v>557</v>
      </c>
      <c r="G61" t="s">
        <v>61</v>
      </c>
      <c r="I61" s="9">
        <v>20.8</v>
      </c>
      <c r="J61" s="5" t="str">
        <f>IF(I61&gt;'To Do'!$J$4,'To Do'!$G$3,IF(I61&gt;'To Do'!$J$5,'To Do'!$G$4,IF(I61&gt;'To Do'!$J$6,'To Do'!$G$5,IF(I61&gt;'To Do'!$J$6,'To Do'!$G$5,IF(I61&gt;'To Do'!$J$7,'To Do'!$G$6,IF(I61&gt;'To Do'!$J$8,'To Do'!$G$7,IF(I61&gt;'To Do'!$J$9,'To Do'!$G$8,IF(I61&gt;'To Do'!$J$10,'To Do'!$G$9,IF(I61&gt;'To Do'!$J$11,'To Do'!$G$10,IF(I61&gt;'To Do'!$J$12,'To Do'!$G$11,IF(I61&gt;'To Do'!$J$13,'To Do'!$G$12)))))))))))</f>
        <v>I - 22.5</v>
      </c>
      <c r="K61" s="6">
        <f>VLOOKUP(J61,'To Do'!$G$2:$J$14,2,FALSE)</f>
        <v>22.5</v>
      </c>
      <c r="L61" t="s">
        <v>3559</v>
      </c>
    </row>
    <row r="62" spans="1:13" x14ac:dyDescent="0.2">
      <c r="A62" t="s">
        <v>124</v>
      </c>
      <c r="B62" t="s">
        <v>124</v>
      </c>
      <c r="C62" s="8" t="s">
        <v>12</v>
      </c>
      <c r="D62" t="s">
        <v>3687</v>
      </c>
      <c r="E62">
        <v>1945</v>
      </c>
      <c r="F62" t="s">
        <v>3689</v>
      </c>
      <c r="G62" t="s">
        <v>3669</v>
      </c>
      <c r="I62" s="9">
        <v>23</v>
      </c>
      <c r="J62" s="5" t="str">
        <f>IF(I62&gt;'To Do'!$J$4,'To Do'!$G$3,IF(I62&gt;'To Do'!$J$5,'To Do'!$G$4,IF(I62&gt;'To Do'!$J$6,'To Do'!$G$5,IF(I62&gt;'To Do'!$J$6,'To Do'!$G$5,IF(I62&gt;'To Do'!$J$7,'To Do'!$G$6,IF(I62&gt;'To Do'!$J$8,'To Do'!$G$7,IF(I62&gt;'To Do'!$J$9,'To Do'!$G$8,IF(I62&gt;'To Do'!$J$10,'To Do'!$G$9,IF(I62&gt;'To Do'!$J$11,'To Do'!$G$10,IF(I62&gt;'To Do'!$J$12,'To Do'!$G$11,IF(I62&gt;'To Do'!$J$13,'To Do'!$G$12)))))))))))</f>
        <v>H - 25</v>
      </c>
      <c r="K62" s="6">
        <f>VLOOKUP(J62,'To Do'!$G$2:$J$14,2,FALSE)</f>
        <v>25</v>
      </c>
      <c r="L62" t="s">
        <v>3777</v>
      </c>
    </row>
    <row r="63" spans="1:13" x14ac:dyDescent="0.2">
      <c r="A63" t="s">
        <v>130</v>
      </c>
      <c r="B63" t="s">
        <v>130</v>
      </c>
      <c r="C63" s="8" t="s">
        <v>12</v>
      </c>
      <c r="D63" t="s">
        <v>138</v>
      </c>
      <c r="E63">
        <v>1357</v>
      </c>
      <c r="F63"/>
      <c r="G63" t="s">
        <v>139</v>
      </c>
      <c r="I63" s="9">
        <v>22.8</v>
      </c>
      <c r="J63" s="5" t="str">
        <f>IF(I63&gt;'To Do'!$J$4,'To Do'!$G$3,IF(I63&gt;'To Do'!$J$5,'To Do'!$G$4,IF(I63&gt;'To Do'!$J$6,'To Do'!$G$5,IF(I63&gt;'To Do'!$J$6,'To Do'!$G$5,IF(I63&gt;'To Do'!$J$7,'To Do'!$G$6,IF(I63&gt;'To Do'!$J$8,'To Do'!$G$7,IF(I63&gt;'To Do'!$J$9,'To Do'!$G$8,IF(I63&gt;'To Do'!$J$10,'To Do'!$G$9,IF(I63&gt;'To Do'!$J$11,'To Do'!$G$10,IF(I63&gt;'To Do'!$J$12,'To Do'!$G$11,IF(I63&gt;'To Do'!$J$13,'To Do'!$G$12)))))))))))</f>
        <v>H - 25</v>
      </c>
      <c r="K63" s="6">
        <f>VLOOKUP(J63,'To Do'!$G$2:$J$14,2,FALSE)</f>
        <v>25</v>
      </c>
      <c r="L63" t="s">
        <v>1590</v>
      </c>
      <c r="M63" s="7" t="s">
        <v>1502</v>
      </c>
    </row>
    <row r="64" spans="1:13" x14ac:dyDescent="0.2">
      <c r="A64" t="s">
        <v>195</v>
      </c>
      <c r="B64" t="s">
        <v>209</v>
      </c>
      <c r="C64" s="8" t="s">
        <v>12</v>
      </c>
      <c r="D64" t="s">
        <v>225</v>
      </c>
      <c r="E64">
        <v>1935</v>
      </c>
      <c r="F64" t="s">
        <v>40</v>
      </c>
      <c r="G64" t="s">
        <v>139</v>
      </c>
      <c r="I64" s="9">
        <v>22</v>
      </c>
      <c r="J64" s="4" t="str">
        <f>IF(I64&gt;'To Do'!$J$4,'To Do'!$G$3,IF(I64&gt;'To Do'!$J$5,'To Do'!$G$4,IF(I64&gt;'To Do'!$J$6,'To Do'!$G$5,IF(I64&gt;'To Do'!$J$6,'To Do'!$G$5,IF(I64&gt;'To Do'!$J$7,'To Do'!$G$6,IF(I64&gt;'To Do'!$J$8,'To Do'!$G$7,IF(I64&gt;'To Do'!$J$9,'To Do'!$G$8,IF(I64&gt;'To Do'!$J$10,'To Do'!$G$9,IF(I64&gt;'To Do'!$J$11,'To Do'!$G$10,IF(I64&gt;'To Do'!$J$12,'To Do'!$G$11,IF(I64&gt;'To Do'!$J$13,'To Do'!$G$12)))))))))))</f>
        <v>I - 22.5</v>
      </c>
      <c r="K64" s="6">
        <f>VLOOKUP(J64,'To Do'!$G$2:$J$14,2,FALSE)</f>
        <v>22.5</v>
      </c>
      <c r="L64" t="s">
        <v>1699</v>
      </c>
      <c r="M64" s="7" t="s">
        <v>1502</v>
      </c>
    </row>
    <row r="65" spans="1:13" x14ac:dyDescent="0.2">
      <c r="A65" t="s">
        <v>262</v>
      </c>
      <c r="B65" t="s">
        <v>263</v>
      </c>
      <c r="C65" s="8" t="s">
        <v>12</v>
      </c>
      <c r="D65" t="s">
        <v>268</v>
      </c>
      <c r="E65">
        <v>1835</v>
      </c>
      <c r="F65" t="s">
        <v>269</v>
      </c>
      <c r="G65" t="s">
        <v>42</v>
      </c>
      <c r="I65" s="9">
        <v>18</v>
      </c>
      <c r="J65" s="5" t="str">
        <f>IF(I65&gt;'To Do'!$J$4,'To Do'!$G$3,IF(I65&gt;'To Do'!$J$5,'To Do'!$G$4,IF(I65&gt;'To Do'!$J$6,'To Do'!$G$5,IF(I65&gt;'To Do'!$J$6,'To Do'!$G$5,IF(I65&gt;'To Do'!$J$7,'To Do'!$G$6,IF(I65&gt;'To Do'!$J$8,'To Do'!$G$7,IF(I65&gt;'To Do'!$J$9,'To Do'!$G$8,IF(I65&gt;'To Do'!$J$10,'To Do'!$G$9,IF(I65&gt;'To Do'!$J$11,'To Do'!$G$10,IF(I65&gt;'To Do'!$J$12,'To Do'!$G$11,IF(I65&gt;'To Do'!$J$13,'To Do'!$G$12)))))))))))</f>
        <v>J - 20</v>
      </c>
      <c r="K65" s="6">
        <f>VLOOKUP(J65,'To Do'!$G$2:$J$14,2,FALSE)</f>
        <v>20</v>
      </c>
      <c r="L65" t="s">
        <v>1747</v>
      </c>
      <c r="M65" s="7" t="s">
        <v>1502</v>
      </c>
    </row>
    <row r="66" spans="1:13" x14ac:dyDescent="0.2">
      <c r="A66" t="s">
        <v>262</v>
      </c>
      <c r="B66" t="s">
        <v>263</v>
      </c>
      <c r="C66" s="8" t="s">
        <v>12</v>
      </c>
      <c r="D66" t="s">
        <v>268</v>
      </c>
      <c r="E66">
        <v>1848</v>
      </c>
      <c r="F66" t="s">
        <v>270</v>
      </c>
      <c r="G66" t="s">
        <v>42</v>
      </c>
      <c r="I66" s="9">
        <v>18</v>
      </c>
      <c r="J66" s="5" t="str">
        <f>IF(I66&gt;'To Do'!$J$4,'To Do'!$G$3,IF(I66&gt;'To Do'!$J$5,'To Do'!$G$4,IF(I66&gt;'To Do'!$J$6,'To Do'!$G$5,IF(I66&gt;'To Do'!$J$6,'To Do'!$G$5,IF(I66&gt;'To Do'!$J$7,'To Do'!$G$6,IF(I66&gt;'To Do'!$J$8,'To Do'!$G$7,IF(I66&gt;'To Do'!$J$9,'To Do'!$G$8,IF(I66&gt;'To Do'!$J$10,'To Do'!$G$9,IF(I66&gt;'To Do'!$J$11,'To Do'!$G$10,IF(I66&gt;'To Do'!$J$12,'To Do'!$G$11,IF(I66&gt;'To Do'!$J$13,'To Do'!$G$12)))))))))))</f>
        <v>J - 20</v>
      </c>
      <c r="K66" s="6">
        <f>VLOOKUP(J66,'To Do'!$G$2:$J$14,2,FALSE)</f>
        <v>20</v>
      </c>
      <c r="L66" t="s">
        <v>1748</v>
      </c>
      <c r="M66" s="7" t="s">
        <v>1502</v>
      </c>
    </row>
    <row r="67" spans="1:13" x14ac:dyDescent="0.2">
      <c r="A67" t="s">
        <v>312</v>
      </c>
      <c r="B67" t="s">
        <v>312</v>
      </c>
      <c r="C67" s="8" t="s">
        <v>12</v>
      </c>
      <c r="D67" t="s">
        <v>319</v>
      </c>
      <c r="E67">
        <v>1966</v>
      </c>
      <c r="F67"/>
      <c r="G67" t="s">
        <v>139</v>
      </c>
      <c r="I67" s="9">
        <v>30.9</v>
      </c>
      <c r="J67" s="4" t="str">
        <f>IF(I67&gt;'To Do'!$J$4,'To Do'!$G$3,IF(I67&gt;'To Do'!$J$5,'To Do'!$G$4,IF(I67&gt;'To Do'!$J$6,'To Do'!$G$5,IF(I67&gt;'To Do'!$J$6,'To Do'!$G$5,IF(I67&gt;'To Do'!$J$7,'To Do'!$G$6,IF(I67&gt;'To Do'!$J$8,'To Do'!$G$7,IF(I67&gt;'To Do'!$J$9,'To Do'!$G$8,IF(I67&gt;'To Do'!$J$10,'To Do'!$G$9,IF(I67&gt;'To Do'!$J$11,'To Do'!$G$10,IF(I67&gt;'To Do'!$J$12,'To Do'!$G$11,IF(I67&gt;'To Do'!$J$13,'To Do'!$G$12)))))))))))</f>
        <v>E - 32.5</v>
      </c>
      <c r="K67" s="6">
        <f>VLOOKUP(J67,'To Do'!$G$2:$J$14,2,FALSE)</f>
        <v>32.5</v>
      </c>
      <c r="L67" t="s">
        <v>1797</v>
      </c>
      <c r="M67" s="7" t="s">
        <v>1502</v>
      </c>
    </row>
    <row r="68" spans="1:13" x14ac:dyDescent="0.2">
      <c r="A68" t="s">
        <v>312</v>
      </c>
      <c r="B68" t="s">
        <v>312</v>
      </c>
      <c r="C68" s="8" t="s">
        <v>12</v>
      </c>
      <c r="D68" t="s">
        <v>321</v>
      </c>
      <c r="E68">
        <v>1962</v>
      </c>
      <c r="F68"/>
      <c r="G68" t="s">
        <v>139</v>
      </c>
      <c r="I68" s="9">
        <v>28.6</v>
      </c>
      <c r="J68" s="5" t="str">
        <f>IF(I68&gt;'To Do'!$J$4,'To Do'!$G$3,IF(I68&gt;'To Do'!$J$5,'To Do'!$G$4,IF(I68&gt;'To Do'!$J$6,'To Do'!$G$5,IF(I68&gt;'To Do'!$J$6,'To Do'!$G$5,IF(I68&gt;'To Do'!$J$7,'To Do'!$G$6,IF(I68&gt;'To Do'!$J$8,'To Do'!$G$7,IF(I68&gt;'To Do'!$J$9,'To Do'!$G$8,IF(I68&gt;'To Do'!$J$10,'To Do'!$G$9,IF(I68&gt;'To Do'!$J$11,'To Do'!$G$10,IF(I68&gt;'To Do'!$J$12,'To Do'!$G$11,IF(I68&gt;'To Do'!$J$13,'To Do'!$G$12)))))))))))</f>
        <v>F - 30</v>
      </c>
      <c r="K68" s="6">
        <f>VLOOKUP(J68,'To Do'!$G$2:$J$14,2,FALSE)</f>
        <v>30</v>
      </c>
      <c r="L68" t="s">
        <v>1799</v>
      </c>
      <c r="M68" s="7" t="s">
        <v>1502</v>
      </c>
    </row>
    <row r="69" spans="1:13" x14ac:dyDescent="0.2">
      <c r="A69" t="s">
        <v>312</v>
      </c>
      <c r="B69" t="s">
        <v>312</v>
      </c>
      <c r="C69" s="8" t="s">
        <v>12</v>
      </c>
      <c r="D69" t="s">
        <v>318</v>
      </c>
      <c r="E69">
        <v>1967</v>
      </c>
      <c r="F69"/>
      <c r="G69" t="s">
        <v>139</v>
      </c>
      <c r="I69" s="9">
        <v>25.5</v>
      </c>
      <c r="J69" s="5" t="str">
        <f>IF(I69&gt;'To Do'!$J$4,'To Do'!$G$3,IF(I69&gt;'To Do'!$J$5,'To Do'!$G$4,IF(I69&gt;'To Do'!$J$6,'To Do'!$G$5,IF(I69&gt;'To Do'!$J$6,'To Do'!$G$5,IF(I69&gt;'To Do'!$J$7,'To Do'!$G$6,IF(I69&gt;'To Do'!$J$8,'To Do'!$G$7,IF(I69&gt;'To Do'!$J$9,'To Do'!$G$8,IF(I69&gt;'To Do'!$J$10,'To Do'!$G$9,IF(I69&gt;'To Do'!$J$11,'To Do'!$G$10,IF(I69&gt;'To Do'!$J$12,'To Do'!$G$11,IF(I69&gt;'To Do'!$J$13,'To Do'!$G$12)))))))))))</f>
        <v>G - 27.5</v>
      </c>
      <c r="K69" s="6">
        <f>VLOOKUP(J69,'To Do'!$G$2:$J$14,2,FALSE)</f>
        <v>27.5</v>
      </c>
      <c r="L69" t="s">
        <v>1796</v>
      </c>
      <c r="M69" s="7" t="s">
        <v>1502</v>
      </c>
    </row>
    <row r="70" spans="1:13" x14ac:dyDescent="0.2">
      <c r="A70" t="s">
        <v>112</v>
      </c>
      <c r="B70" t="s">
        <v>112</v>
      </c>
      <c r="C70" s="8" t="s">
        <v>12</v>
      </c>
      <c r="D70" t="s">
        <v>120</v>
      </c>
      <c r="E70">
        <v>2014</v>
      </c>
      <c r="F70" t="s">
        <v>114</v>
      </c>
      <c r="G70" t="s">
        <v>121</v>
      </c>
      <c r="I70" s="9">
        <v>24.5</v>
      </c>
      <c r="J70" s="5" t="str">
        <f>IF(I70&gt;'To Do'!$J$4,'To Do'!$G$3,IF(I70&gt;'To Do'!$J$5,'To Do'!$G$4,IF(I70&gt;'To Do'!$J$6,'To Do'!$G$5,IF(I70&gt;'To Do'!$J$6,'To Do'!$G$5,IF(I70&gt;'To Do'!$J$7,'To Do'!$G$6,IF(I70&gt;'To Do'!$J$8,'To Do'!$G$7,IF(I70&gt;'To Do'!$J$9,'To Do'!$G$8,IF(I70&gt;'To Do'!$J$10,'To Do'!$G$9,IF(I70&gt;'To Do'!$J$11,'To Do'!$G$10,IF(I70&gt;'To Do'!$J$12,'To Do'!$G$11,IF(I70&gt;'To Do'!$J$13,'To Do'!$G$12)))))))))))</f>
        <v>H - 25</v>
      </c>
      <c r="K70" s="6">
        <f>VLOOKUP(J70,'To Do'!$G$2:$J$14,2,FALSE)</f>
        <v>25</v>
      </c>
      <c r="L70" t="s">
        <v>1581</v>
      </c>
      <c r="M70" s="7" t="s">
        <v>1502</v>
      </c>
    </row>
    <row r="71" spans="1:13" x14ac:dyDescent="0.2">
      <c r="A71" t="s">
        <v>253</v>
      </c>
      <c r="B71" t="s">
        <v>253</v>
      </c>
      <c r="C71" s="8" t="s">
        <v>12</v>
      </c>
      <c r="D71" t="s">
        <v>260</v>
      </c>
      <c r="E71">
        <v>2017</v>
      </c>
      <c r="F71" t="s">
        <v>261</v>
      </c>
      <c r="G71" t="s">
        <v>121</v>
      </c>
      <c r="I71" s="9">
        <v>28.3</v>
      </c>
      <c r="J71" s="5" t="str">
        <f>IF(I71&gt;'To Do'!$J$4,'To Do'!$G$3,IF(I71&gt;'To Do'!$J$5,'To Do'!$G$4,IF(I71&gt;'To Do'!$J$6,'To Do'!$G$5,IF(I71&gt;'To Do'!$J$6,'To Do'!$G$5,IF(I71&gt;'To Do'!$J$7,'To Do'!$G$6,IF(I71&gt;'To Do'!$J$8,'To Do'!$G$7,IF(I71&gt;'To Do'!$J$9,'To Do'!$G$8,IF(I71&gt;'To Do'!$J$10,'To Do'!$G$9,IF(I71&gt;'To Do'!$J$11,'To Do'!$G$10,IF(I71&gt;'To Do'!$J$12,'To Do'!$G$11,IF(I71&gt;'To Do'!$J$13,'To Do'!$G$12)))))))))))</f>
        <v>F - 30</v>
      </c>
      <c r="K71" s="6">
        <f>VLOOKUP(J71,'To Do'!$G$2:$J$14,2,FALSE)</f>
        <v>30</v>
      </c>
      <c r="L71" t="s">
        <v>1743</v>
      </c>
      <c r="M71" s="7" t="s">
        <v>1502</v>
      </c>
    </row>
    <row r="72" spans="1:13" x14ac:dyDescent="0.2">
      <c r="A72" t="s">
        <v>253</v>
      </c>
      <c r="B72" t="s">
        <v>253</v>
      </c>
      <c r="C72" s="8" t="s">
        <v>12</v>
      </c>
      <c r="D72" t="s">
        <v>258</v>
      </c>
      <c r="E72">
        <v>2003</v>
      </c>
      <c r="F72" t="s">
        <v>255</v>
      </c>
      <c r="G72" t="s">
        <v>121</v>
      </c>
      <c r="I72" s="9">
        <v>27.4</v>
      </c>
      <c r="J72" s="5" t="str">
        <f>IF(I72&gt;'To Do'!$J$4,'To Do'!$G$3,IF(I72&gt;'To Do'!$J$5,'To Do'!$G$4,IF(I72&gt;'To Do'!$J$6,'To Do'!$G$5,IF(I72&gt;'To Do'!$J$6,'To Do'!$G$5,IF(I72&gt;'To Do'!$J$7,'To Do'!$G$6,IF(I72&gt;'To Do'!$J$8,'To Do'!$G$7,IF(I72&gt;'To Do'!$J$9,'To Do'!$G$8,IF(I72&gt;'To Do'!$J$10,'To Do'!$G$9,IF(I72&gt;'To Do'!$J$11,'To Do'!$G$10,IF(I72&gt;'To Do'!$J$12,'To Do'!$G$11,IF(I72&gt;'To Do'!$J$13,'To Do'!$G$12)))))))))))</f>
        <v>G - 27.5</v>
      </c>
      <c r="K72" s="6">
        <f>VLOOKUP(J72,'To Do'!$G$2:$J$14,2,FALSE)</f>
        <v>27.5</v>
      </c>
      <c r="L72" t="s">
        <v>1741</v>
      </c>
      <c r="M72" s="7" t="s">
        <v>1502</v>
      </c>
    </row>
    <row r="73" spans="1:13" x14ac:dyDescent="0.2">
      <c r="A73" t="s">
        <v>253</v>
      </c>
      <c r="B73" t="s">
        <v>253</v>
      </c>
      <c r="C73" s="8" t="s">
        <v>12</v>
      </c>
      <c r="D73" t="s">
        <v>257</v>
      </c>
      <c r="E73">
        <v>1993</v>
      </c>
      <c r="F73" t="s">
        <v>255</v>
      </c>
      <c r="G73" t="s">
        <v>121</v>
      </c>
      <c r="I73" s="9">
        <v>26.3</v>
      </c>
      <c r="J73" s="5" t="str">
        <f>IF(I73&gt;'To Do'!$J$4,'To Do'!$G$3,IF(I73&gt;'To Do'!$J$5,'To Do'!$G$4,IF(I73&gt;'To Do'!$J$6,'To Do'!$G$5,IF(I73&gt;'To Do'!$J$6,'To Do'!$G$5,IF(I73&gt;'To Do'!$J$7,'To Do'!$G$6,IF(I73&gt;'To Do'!$J$8,'To Do'!$G$7,IF(I73&gt;'To Do'!$J$9,'To Do'!$G$8,IF(I73&gt;'To Do'!$J$10,'To Do'!$G$9,IF(I73&gt;'To Do'!$J$11,'To Do'!$G$10,IF(I73&gt;'To Do'!$J$12,'To Do'!$G$11,IF(I73&gt;'To Do'!$J$13,'To Do'!$G$12)))))))))))</f>
        <v>G - 27.5</v>
      </c>
      <c r="K73" s="6">
        <f>VLOOKUP(J73,'To Do'!$G$2:$J$14,2,FALSE)</f>
        <v>27.5</v>
      </c>
      <c r="L73" t="s">
        <v>1740</v>
      </c>
      <c r="M73" s="7" t="s">
        <v>1502</v>
      </c>
    </row>
    <row r="74" spans="1:13" x14ac:dyDescent="0.2">
      <c r="A74" t="s">
        <v>253</v>
      </c>
      <c r="B74" t="s">
        <v>253</v>
      </c>
      <c r="C74" s="8" t="s">
        <v>12</v>
      </c>
      <c r="D74" t="s">
        <v>256</v>
      </c>
      <c r="E74">
        <v>2019</v>
      </c>
      <c r="F74" t="s">
        <v>255</v>
      </c>
      <c r="G74" t="s">
        <v>121</v>
      </c>
      <c r="I74" s="9">
        <v>24.75</v>
      </c>
      <c r="J74" s="5" t="str">
        <f>IF(I74&gt;'To Do'!$J$4,'To Do'!$G$3,IF(I74&gt;'To Do'!$J$5,'To Do'!$G$4,IF(I74&gt;'To Do'!$J$6,'To Do'!$G$5,IF(I74&gt;'To Do'!$J$6,'To Do'!$G$5,IF(I74&gt;'To Do'!$J$7,'To Do'!$G$6,IF(I74&gt;'To Do'!$J$8,'To Do'!$G$7,IF(I74&gt;'To Do'!$J$9,'To Do'!$G$8,IF(I74&gt;'To Do'!$J$10,'To Do'!$G$9,IF(I74&gt;'To Do'!$J$11,'To Do'!$G$10,IF(I74&gt;'To Do'!$J$12,'To Do'!$G$11,IF(I74&gt;'To Do'!$J$13,'To Do'!$G$12)))))))))))</f>
        <v>H - 25</v>
      </c>
      <c r="K74" s="6">
        <f>VLOOKUP(J74,'To Do'!$G$2:$J$14,2,FALSE)</f>
        <v>25</v>
      </c>
      <c r="L74" t="s">
        <v>1739</v>
      </c>
      <c r="M74" s="7" t="s">
        <v>1502</v>
      </c>
    </row>
    <row r="75" spans="1:13" x14ac:dyDescent="0.2">
      <c r="A75" t="s">
        <v>253</v>
      </c>
      <c r="B75" t="s">
        <v>253</v>
      </c>
      <c r="C75" s="8" t="s">
        <v>12</v>
      </c>
      <c r="D75" t="s">
        <v>259</v>
      </c>
      <c r="E75">
        <v>1997</v>
      </c>
      <c r="F75" t="s">
        <v>255</v>
      </c>
      <c r="G75" t="s">
        <v>121</v>
      </c>
      <c r="I75" s="9">
        <v>23.8</v>
      </c>
      <c r="J75" s="5" t="str">
        <f>IF(I75&gt;'To Do'!$J$4,'To Do'!$G$3,IF(I75&gt;'To Do'!$J$5,'To Do'!$G$4,IF(I75&gt;'To Do'!$J$6,'To Do'!$G$5,IF(I75&gt;'To Do'!$J$6,'To Do'!$G$5,IF(I75&gt;'To Do'!$J$7,'To Do'!$G$6,IF(I75&gt;'To Do'!$J$8,'To Do'!$G$7,IF(I75&gt;'To Do'!$J$9,'To Do'!$G$8,IF(I75&gt;'To Do'!$J$10,'To Do'!$G$9,IF(I75&gt;'To Do'!$J$11,'To Do'!$G$10,IF(I75&gt;'To Do'!$J$12,'To Do'!$G$11,IF(I75&gt;'To Do'!$J$13,'To Do'!$G$12)))))))))))</f>
        <v>H - 25</v>
      </c>
      <c r="K75" s="6">
        <f>VLOOKUP(J75,'To Do'!$G$2:$J$14,2,FALSE)</f>
        <v>25</v>
      </c>
      <c r="L75" t="s">
        <v>1742</v>
      </c>
      <c r="M75" s="7" t="s">
        <v>1502</v>
      </c>
    </row>
    <row r="76" spans="1:13" x14ac:dyDescent="0.2">
      <c r="A76" t="s">
        <v>253</v>
      </c>
      <c r="B76" t="s">
        <v>253</v>
      </c>
      <c r="C76" s="8" t="s">
        <v>12</v>
      </c>
      <c r="D76" t="s">
        <v>254</v>
      </c>
      <c r="E76">
        <v>2019</v>
      </c>
      <c r="F76" t="s">
        <v>255</v>
      </c>
      <c r="G76" t="s">
        <v>121</v>
      </c>
      <c r="I76" s="9">
        <v>21.2</v>
      </c>
      <c r="J76" s="5" t="str">
        <f>IF(I76&gt;'To Do'!$J$4,'To Do'!$G$3,IF(I76&gt;'To Do'!$J$5,'To Do'!$G$4,IF(I76&gt;'To Do'!$J$6,'To Do'!$G$5,IF(I76&gt;'To Do'!$J$6,'To Do'!$G$5,IF(I76&gt;'To Do'!$J$7,'To Do'!$G$6,IF(I76&gt;'To Do'!$J$8,'To Do'!$G$7,IF(I76&gt;'To Do'!$J$9,'To Do'!$G$8,IF(I76&gt;'To Do'!$J$10,'To Do'!$G$9,IF(I76&gt;'To Do'!$J$11,'To Do'!$G$10,IF(I76&gt;'To Do'!$J$12,'To Do'!$G$11,IF(I76&gt;'To Do'!$J$13,'To Do'!$G$12)))))))))))</f>
        <v>I - 22.5</v>
      </c>
      <c r="K76" s="6">
        <f>VLOOKUP(J76,'To Do'!$G$2:$J$14,2,FALSE)</f>
        <v>22.5</v>
      </c>
      <c r="L76" t="s">
        <v>1737</v>
      </c>
      <c r="M76" s="7" t="s">
        <v>1502</v>
      </c>
    </row>
    <row r="77" spans="1:13" x14ac:dyDescent="0.2">
      <c r="A77" t="s">
        <v>574</v>
      </c>
      <c r="B77" t="s">
        <v>574</v>
      </c>
      <c r="C77" s="8" t="s">
        <v>12</v>
      </c>
      <c r="D77" t="s">
        <v>575</v>
      </c>
      <c r="E77">
        <v>1962</v>
      </c>
      <c r="F77"/>
      <c r="G77" t="s">
        <v>61</v>
      </c>
      <c r="I77" s="9">
        <v>31</v>
      </c>
      <c r="J77" s="5" t="str">
        <f>IF(I77&gt;'To Do'!$J$4,'To Do'!$G$3,IF(I77&gt;'To Do'!$J$5,'To Do'!$G$4,IF(I77&gt;'To Do'!$J$6,'To Do'!$G$5,IF(I77&gt;'To Do'!$J$6,'To Do'!$G$5,IF(I77&gt;'To Do'!$J$7,'To Do'!$G$6,IF(I77&gt;'To Do'!$J$8,'To Do'!$G$7,IF(I77&gt;'To Do'!$J$9,'To Do'!$G$8,IF(I77&gt;'To Do'!$J$10,'To Do'!$G$9,IF(I77&gt;'To Do'!$J$11,'To Do'!$G$10,IF(I77&gt;'To Do'!$J$12,'To Do'!$G$11,IF(I77&gt;'To Do'!$J$13,'To Do'!$G$12)))))))))))</f>
        <v>E - 32.5</v>
      </c>
      <c r="K77" s="6">
        <f>VLOOKUP(J77,'To Do'!$G$2:$J$14,2,FALSE)</f>
        <v>32.5</v>
      </c>
      <c r="L77" t="s">
        <v>3560</v>
      </c>
    </row>
    <row r="78" spans="1:13" x14ac:dyDescent="0.2">
      <c r="A78" t="s">
        <v>574</v>
      </c>
      <c r="B78" t="s">
        <v>574</v>
      </c>
      <c r="C78" s="8" t="s">
        <v>12</v>
      </c>
      <c r="D78" t="s">
        <v>73</v>
      </c>
      <c r="E78">
        <v>1955</v>
      </c>
      <c r="F78"/>
      <c r="G78" t="s">
        <v>61</v>
      </c>
      <c r="I78" s="9">
        <v>24</v>
      </c>
      <c r="J78" s="5" t="str">
        <f>IF(I78&gt;'To Do'!$J$4,'To Do'!$G$3,IF(I78&gt;'To Do'!$J$5,'To Do'!$G$4,IF(I78&gt;'To Do'!$J$6,'To Do'!$G$5,IF(I78&gt;'To Do'!$J$6,'To Do'!$G$5,IF(I78&gt;'To Do'!$J$7,'To Do'!$G$6,IF(I78&gt;'To Do'!$J$8,'To Do'!$G$7,IF(I78&gt;'To Do'!$J$9,'To Do'!$G$8,IF(I78&gt;'To Do'!$J$10,'To Do'!$G$9,IF(I78&gt;'To Do'!$J$11,'To Do'!$G$10,IF(I78&gt;'To Do'!$J$12,'To Do'!$G$11,IF(I78&gt;'To Do'!$J$13,'To Do'!$G$12)))))))))))</f>
        <v>H - 25</v>
      </c>
      <c r="K78" s="6">
        <f>VLOOKUP(J78,'To Do'!$G$2:$J$14,2,FALSE)</f>
        <v>25</v>
      </c>
      <c r="L78" t="s">
        <v>3561</v>
      </c>
    </row>
    <row r="79" spans="1:13" x14ac:dyDescent="0.2">
      <c r="A79" t="s">
        <v>574</v>
      </c>
      <c r="B79" t="s">
        <v>574</v>
      </c>
      <c r="C79" s="8" t="s">
        <v>12</v>
      </c>
      <c r="D79" t="s">
        <v>582</v>
      </c>
      <c r="E79">
        <v>1993</v>
      </c>
      <c r="F79"/>
      <c r="G79" t="s">
        <v>3669</v>
      </c>
      <c r="I79" s="9">
        <v>21.5</v>
      </c>
      <c r="J79" s="5" t="str">
        <f>IF(I79&gt;'To Do'!$J$4,'To Do'!$G$3,IF(I79&gt;'To Do'!$J$5,'To Do'!$G$4,IF(I79&gt;'To Do'!$J$6,'To Do'!$G$5,IF(I79&gt;'To Do'!$J$6,'To Do'!$G$5,IF(I79&gt;'To Do'!$J$7,'To Do'!$G$6,IF(I79&gt;'To Do'!$J$8,'To Do'!$G$7,IF(I79&gt;'To Do'!$J$9,'To Do'!$G$8,IF(I79&gt;'To Do'!$J$10,'To Do'!$G$9,IF(I79&gt;'To Do'!$J$11,'To Do'!$G$10,IF(I79&gt;'To Do'!$J$12,'To Do'!$G$11,IF(I79&gt;'To Do'!$J$13,'To Do'!$G$12)))))))))))</f>
        <v>I - 22.5</v>
      </c>
      <c r="K79" s="6">
        <f>VLOOKUP(J79,'To Do'!$G$2:$J$14,2,FALSE)</f>
        <v>22.5</v>
      </c>
      <c r="L79" t="s">
        <v>3778</v>
      </c>
    </row>
    <row r="80" spans="1:13" x14ac:dyDescent="0.2">
      <c r="A80" t="s">
        <v>576</v>
      </c>
      <c r="B80" t="s">
        <v>576</v>
      </c>
      <c r="C80" s="8" t="s">
        <v>12</v>
      </c>
      <c r="D80" t="s">
        <v>577</v>
      </c>
      <c r="E80">
        <v>1944</v>
      </c>
      <c r="F80" t="s">
        <v>368</v>
      </c>
      <c r="G80" t="s">
        <v>578</v>
      </c>
      <c r="I80" s="9">
        <v>37.799999999999997</v>
      </c>
      <c r="J80" s="5" t="str">
        <f>IF(I80&gt;'To Do'!$J$4,'To Do'!$G$3,IF(I80&gt;'To Do'!$J$5,'To Do'!$G$4,IF(I80&gt;'To Do'!$J$6,'To Do'!$G$5,IF(I80&gt;'To Do'!$J$6,'To Do'!$G$5,IF(I80&gt;'To Do'!$J$7,'To Do'!$G$6,IF(I80&gt;'To Do'!$J$8,'To Do'!$G$7,IF(I80&gt;'To Do'!$J$9,'To Do'!$G$8,IF(I80&gt;'To Do'!$J$10,'To Do'!$G$9,IF(I80&gt;'To Do'!$J$11,'To Do'!$G$10,IF(I80&gt;'To Do'!$J$12,'To Do'!$G$11,IF(I80&gt;'To Do'!$J$13,'To Do'!$G$12)))))))))))</f>
        <v>B - 39.5</v>
      </c>
      <c r="K80" s="6">
        <f>VLOOKUP(J80,'To Do'!$G$2:$J$14,2,FALSE)</f>
        <v>39.5</v>
      </c>
      <c r="L80" t="s">
        <v>579</v>
      </c>
    </row>
    <row r="81" spans="1:13" x14ac:dyDescent="0.2">
      <c r="A81" t="s">
        <v>195</v>
      </c>
      <c r="B81" t="s">
        <v>209</v>
      </c>
      <c r="C81" s="8" t="s">
        <v>12</v>
      </c>
      <c r="D81" t="s">
        <v>213</v>
      </c>
      <c r="E81">
        <v>1915</v>
      </c>
      <c r="F81" t="s">
        <v>214</v>
      </c>
      <c r="G81" t="s">
        <v>215</v>
      </c>
      <c r="I81" s="9">
        <v>20</v>
      </c>
      <c r="J81" s="5" t="str">
        <f>IF(I81&gt;'To Do'!$J$4,'To Do'!$G$3,IF(I81&gt;'To Do'!$J$5,'To Do'!$G$4,IF(I81&gt;'To Do'!$J$6,'To Do'!$G$5,IF(I81&gt;'To Do'!$J$6,'To Do'!$G$5,IF(I81&gt;'To Do'!$J$7,'To Do'!$G$6,IF(I81&gt;'To Do'!$J$8,'To Do'!$G$7,IF(I81&gt;'To Do'!$J$9,'To Do'!$G$8,IF(I81&gt;'To Do'!$J$10,'To Do'!$G$9,IF(I81&gt;'To Do'!$J$11,'To Do'!$G$10,IF(I81&gt;'To Do'!$J$12,'To Do'!$G$11,IF(I81&gt;'To Do'!$J$13,'To Do'!$G$12)))))))))))</f>
        <v>I - 22.5</v>
      </c>
      <c r="K81" s="6">
        <f>VLOOKUP(J81,'To Do'!$G$2:$J$14,2,FALSE)</f>
        <v>22.5</v>
      </c>
      <c r="L81" t="s">
        <v>1677</v>
      </c>
      <c r="M81" s="7" t="s">
        <v>1502</v>
      </c>
    </row>
    <row r="82" spans="1:13" x14ac:dyDescent="0.2">
      <c r="A82" t="s">
        <v>250</v>
      </c>
      <c r="B82" t="s">
        <v>251</v>
      </c>
      <c r="C82" s="8" t="s">
        <v>12</v>
      </c>
      <c r="D82" t="s">
        <v>252</v>
      </c>
      <c r="E82">
        <v>1813</v>
      </c>
      <c r="F82"/>
      <c r="G82" t="s">
        <v>215</v>
      </c>
      <c r="I82" s="9">
        <v>33</v>
      </c>
      <c r="J82" s="5" t="str">
        <f>IF(I82&gt;'To Do'!$J$4,'To Do'!$G$3,IF(I82&gt;'To Do'!$J$5,'To Do'!$G$4,IF(I82&gt;'To Do'!$J$6,'To Do'!$G$5,IF(I82&gt;'To Do'!$J$6,'To Do'!$G$5,IF(I82&gt;'To Do'!$J$7,'To Do'!$G$6,IF(I82&gt;'To Do'!$J$8,'To Do'!$G$7,IF(I82&gt;'To Do'!$J$9,'To Do'!$G$8,IF(I82&gt;'To Do'!$J$10,'To Do'!$G$9,IF(I82&gt;'To Do'!$J$11,'To Do'!$G$10,IF(I82&gt;'To Do'!$J$12,'To Do'!$G$11,IF(I82&gt;'To Do'!$J$13,'To Do'!$G$12)))))))))))</f>
        <v>D - 35</v>
      </c>
      <c r="K82" s="6">
        <f>VLOOKUP(J82,'To Do'!$G$2:$J$14,2,FALSE)</f>
        <v>35</v>
      </c>
      <c r="L82" t="s">
        <v>1660</v>
      </c>
      <c r="M82" s="7" t="s">
        <v>1502</v>
      </c>
    </row>
    <row r="83" spans="1:13" x14ac:dyDescent="0.2">
      <c r="A83" t="s">
        <v>312</v>
      </c>
      <c r="B83" t="s">
        <v>312</v>
      </c>
      <c r="C83" s="8" t="s">
        <v>12</v>
      </c>
      <c r="D83" t="s">
        <v>316</v>
      </c>
      <c r="E83">
        <v>1690</v>
      </c>
      <c r="F83"/>
      <c r="G83" t="s">
        <v>215</v>
      </c>
      <c r="I83" s="9">
        <v>28.69</v>
      </c>
      <c r="J83" s="5" t="str">
        <f>IF(I83&gt;'To Do'!$J$4,'To Do'!$G$3,IF(I83&gt;'To Do'!$J$5,'To Do'!$G$4,IF(I83&gt;'To Do'!$J$6,'To Do'!$G$5,IF(I83&gt;'To Do'!$J$6,'To Do'!$G$5,IF(I83&gt;'To Do'!$J$7,'To Do'!$G$6,IF(I83&gt;'To Do'!$J$8,'To Do'!$G$7,IF(I83&gt;'To Do'!$J$9,'To Do'!$G$8,IF(I83&gt;'To Do'!$J$10,'To Do'!$G$9,IF(I83&gt;'To Do'!$J$11,'To Do'!$G$10,IF(I83&gt;'To Do'!$J$12,'To Do'!$G$11,IF(I83&gt;'To Do'!$J$13,'To Do'!$G$12)))))))))))</f>
        <v>F - 30</v>
      </c>
      <c r="K83" s="6">
        <f>VLOOKUP(J83,'To Do'!$G$2:$J$14,2,FALSE)</f>
        <v>30</v>
      </c>
      <c r="L83" t="s">
        <v>1794</v>
      </c>
      <c r="M83" s="7" t="s">
        <v>1502</v>
      </c>
    </row>
    <row r="84" spans="1:13" x14ac:dyDescent="0.2">
      <c r="A84" t="s">
        <v>377</v>
      </c>
      <c r="B84" t="s">
        <v>377</v>
      </c>
      <c r="C84" s="8" t="s">
        <v>12</v>
      </c>
      <c r="D84" t="s">
        <v>378</v>
      </c>
      <c r="E84">
        <v>1959</v>
      </c>
      <c r="F84"/>
      <c r="G84" t="s">
        <v>215</v>
      </c>
      <c r="I84" s="9">
        <v>19</v>
      </c>
      <c r="J84" s="5" t="str">
        <f>IF(I84&gt;'To Do'!$J$4,'To Do'!$G$3,IF(I84&gt;'To Do'!$J$5,'To Do'!$G$4,IF(I84&gt;'To Do'!$J$6,'To Do'!$G$5,IF(I84&gt;'To Do'!$J$6,'To Do'!$G$5,IF(I84&gt;'To Do'!$J$7,'To Do'!$G$6,IF(I84&gt;'To Do'!$J$8,'To Do'!$G$7,IF(I84&gt;'To Do'!$J$9,'To Do'!$G$8,IF(I84&gt;'To Do'!$J$10,'To Do'!$G$9,IF(I84&gt;'To Do'!$J$11,'To Do'!$G$10,IF(I84&gt;'To Do'!$J$12,'To Do'!$G$11,IF(I84&gt;'To Do'!$J$13,'To Do'!$G$12)))))))))))</f>
        <v>J - 20</v>
      </c>
      <c r="K84" s="6">
        <f>VLOOKUP(J84,'To Do'!$G$2:$J$14,2,FALSE)</f>
        <v>20</v>
      </c>
      <c r="L84" t="s">
        <v>1839</v>
      </c>
      <c r="M84" s="7" t="s">
        <v>1502</v>
      </c>
    </row>
    <row r="85" spans="1:13" x14ac:dyDescent="0.2">
      <c r="A85" t="s">
        <v>22</v>
      </c>
      <c r="B85" t="s">
        <v>22</v>
      </c>
      <c r="C85" s="8" t="s">
        <v>12</v>
      </c>
      <c r="D85" t="s">
        <v>26</v>
      </c>
      <c r="E85">
        <v>1913</v>
      </c>
      <c r="F85"/>
      <c r="G85" t="s">
        <v>27</v>
      </c>
      <c r="H85" s="10"/>
      <c r="I85" s="9">
        <v>30.8</v>
      </c>
      <c r="J85" s="5" t="str">
        <f>IF(I85&gt;'To Do'!$J$4,'To Do'!$G$3,IF(I85&gt;'To Do'!$J$5,'To Do'!$G$4,IF(I85&gt;'To Do'!$J$6,'To Do'!$G$5,IF(I85&gt;'To Do'!$J$6,'To Do'!$G$5,IF(I85&gt;'To Do'!$J$7,'To Do'!$G$6,IF(I85&gt;'To Do'!$J$8,'To Do'!$G$7,IF(I85&gt;'To Do'!$J$9,'To Do'!$G$8,IF(I85&gt;'To Do'!$J$10,'To Do'!$G$9,IF(I85&gt;'To Do'!$J$11,'To Do'!$G$10,IF(I85&gt;'To Do'!$J$12,'To Do'!$G$11,IF(I85&gt;'To Do'!$J$13,'To Do'!$G$12)))))))))))</f>
        <v>E - 32.5</v>
      </c>
      <c r="K85" s="6">
        <f>VLOOKUP(J85,'To Do'!$G$2:$J$14,2,FALSE)</f>
        <v>32.5</v>
      </c>
      <c r="L85" t="s">
        <v>1507</v>
      </c>
      <c r="M85" s="7" t="s">
        <v>1502</v>
      </c>
    </row>
    <row r="86" spans="1:13" x14ac:dyDescent="0.2">
      <c r="A86" t="s">
        <v>22</v>
      </c>
      <c r="B86" t="s">
        <v>22</v>
      </c>
      <c r="C86" s="8" t="s">
        <v>12</v>
      </c>
      <c r="D86" t="s">
        <v>26</v>
      </c>
      <c r="E86">
        <v>1916</v>
      </c>
      <c r="F86" t="s">
        <v>24</v>
      </c>
      <c r="G86" t="s">
        <v>27</v>
      </c>
      <c r="H86" s="10"/>
      <c r="I86" s="9">
        <v>30.8</v>
      </c>
      <c r="J86" s="5" t="str">
        <f>IF(I86&gt;'To Do'!$J$4,'To Do'!$G$3,IF(I86&gt;'To Do'!$J$5,'To Do'!$G$4,IF(I86&gt;'To Do'!$J$6,'To Do'!$G$5,IF(I86&gt;'To Do'!$J$6,'To Do'!$G$5,IF(I86&gt;'To Do'!$J$7,'To Do'!$G$6,IF(I86&gt;'To Do'!$J$8,'To Do'!$G$7,IF(I86&gt;'To Do'!$J$9,'To Do'!$G$8,IF(I86&gt;'To Do'!$J$10,'To Do'!$G$9,IF(I86&gt;'To Do'!$J$11,'To Do'!$G$10,IF(I86&gt;'To Do'!$J$12,'To Do'!$G$11,IF(I86&gt;'To Do'!$J$13,'To Do'!$G$12)))))))))))</f>
        <v>E - 32.5</v>
      </c>
      <c r="K86" s="6">
        <f>VLOOKUP(J86,'To Do'!$G$2:$J$14,2,FALSE)</f>
        <v>32.5</v>
      </c>
      <c r="L86" t="s">
        <v>1508</v>
      </c>
      <c r="M86" s="7" t="s">
        <v>1502</v>
      </c>
    </row>
    <row r="87" spans="1:13" x14ac:dyDescent="0.2">
      <c r="A87" t="s">
        <v>22</v>
      </c>
      <c r="B87" t="s">
        <v>22</v>
      </c>
      <c r="C87" s="8" t="s">
        <v>12</v>
      </c>
      <c r="D87" t="s">
        <v>28</v>
      </c>
      <c r="E87">
        <v>1938</v>
      </c>
      <c r="F87"/>
      <c r="G87" t="s">
        <v>27</v>
      </c>
      <c r="H87" s="10"/>
      <c r="I87" s="9">
        <v>30.8</v>
      </c>
      <c r="J87" s="5" t="str">
        <f>IF(I87&gt;'To Do'!$J$4,'To Do'!$G$3,IF(I87&gt;'To Do'!$J$5,'To Do'!$G$4,IF(I87&gt;'To Do'!$J$6,'To Do'!$G$5,IF(I87&gt;'To Do'!$J$6,'To Do'!$G$5,IF(I87&gt;'To Do'!$J$7,'To Do'!$G$6,IF(I87&gt;'To Do'!$J$8,'To Do'!$G$7,IF(I87&gt;'To Do'!$J$9,'To Do'!$G$8,IF(I87&gt;'To Do'!$J$10,'To Do'!$G$9,IF(I87&gt;'To Do'!$J$11,'To Do'!$G$10,IF(I87&gt;'To Do'!$J$12,'To Do'!$G$11,IF(I87&gt;'To Do'!$J$13,'To Do'!$G$12)))))))))))</f>
        <v>E - 32.5</v>
      </c>
      <c r="K87" s="6">
        <f>VLOOKUP(J87,'To Do'!$G$2:$J$14,2,FALSE)</f>
        <v>32.5</v>
      </c>
      <c r="L87" t="s">
        <v>1511</v>
      </c>
      <c r="M87" s="7" t="s">
        <v>1502</v>
      </c>
    </row>
    <row r="88" spans="1:13" x14ac:dyDescent="0.2">
      <c r="A88" t="s">
        <v>679</v>
      </c>
      <c r="B88" t="s">
        <v>795</v>
      </c>
      <c r="C88" s="8" t="s">
        <v>12</v>
      </c>
      <c r="D88" t="s">
        <v>839</v>
      </c>
      <c r="E88">
        <v>1673</v>
      </c>
      <c r="F88"/>
      <c r="G88" t="s">
        <v>161</v>
      </c>
      <c r="I88" s="9">
        <v>22.5</v>
      </c>
      <c r="J88" s="4" t="str">
        <f>IF(I88&gt;'To Do'!$J$4,'To Do'!$G$3,IF(I88&gt;'To Do'!$J$5,'To Do'!$G$4,IF(I88&gt;'To Do'!$J$6,'To Do'!$G$5,IF(I88&gt;'To Do'!$J$6,'To Do'!$G$5,IF(I88&gt;'To Do'!$J$7,'To Do'!$G$6,IF(I88&gt;'To Do'!$J$8,'To Do'!$G$7,IF(I88&gt;'To Do'!$J$9,'To Do'!$G$8,IF(I88&gt;'To Do'!$J$10,'To Do'!$G$9,IF(I88&gt;'To Do'!$J$11,'To Do'!$G$10,IF(I88&gt;'To Do'!$J$12,'To Do'!$G$11,IF(I88&gt;'To Do'!$J$13,'To Do'!$G$12)))))))))))</f>
        <v>H - 25</v>
      </c>
      <c r="K88" s="6">
        <f>VLOOKUP(J88,'To Do'!$G$2:$J$14,2,FALSE)</f>
        <v>25</v>
      </c>
      <c r="L88" t="s">
        <v>840</v>
      </c>
    </row>
    <row r="89" spans="1:13" x14ac:dyDescent="0.2">
      <c r="A89" t="s">
        <v>679</v>
      </c>
      <c r="B89" t="s">
        <v>795</v>
      </c>
      <c r="C89" s="8" t="s">
        <v>12</v>
      </c>
      <c r="D89" t="s">
        <v>796</v>
      </c>
      <c r="E89">
        <v>1697</v>
      </c>
      <c r="F89"/>
      <c r="G89" t="s">
        <v>161</v>
      </c>
      <c r="I89" s="9">
        <v>27.8</v>
      </c>
      <c r="J89" s="5" t="str">
        <f>IF(I89&gt;'To Do'!$J$4,'To Do'!$G$3,IF(I89&gt;'To Do'!$J$5,'To Do'!$G$4,IF(I89&gt;'To Do'!$J$6,'To Do'!$G$5,IF(I89&gt;'To Do'!$J$6,'To Do'!$G$5,IF(I89&gt;'To Do'!$J$7,'To Do'!$G$6,IF(I89&gt;'To Do'!$J$8,'To Do'!$G$7,IF(I89&gt;'To Do'!$J$9,'To Do'!$G$8,IF(I89&gt;'To Do'!$J$10,'To Do'!$G$9,IF(I89&gt;'To Do'!$J$11,'To Do'!$G$10,IF(I89&gt;'To Do'!$J$12,'To Do'!$G$11,IF(I89&gt;'To Do'!$J$13,'To Do'!$G$12)))))))))))</f>
        <v>F - 30</v>
      </c>
      <c r="K89" s="6">
        <f>VLOOKUP(J89,'To Do'!$G$2:$J$14,2,FALSE)</f>
        <v>30</v>
      </c>
      <c r="L89" t="s">
        <v>797</v>
      </c>
    </row>
    <row r="90" spans="1:13" x14ac:dyDescent="0.2">
      <c r="A90" t="s">
        <v>580</v>
      </c>
      <c r="B90" t="s">
        <v>580</v>
      </c>
      <c r="C90" s="8" t="s">
        <v>12</v>
      </c>
      <c r="D90" t="s">
        <v>581</v>
      </c>
      <c r="E90">
        <v>1936</v>
      </c>
      <c r="F90"/>
      <c r="G90" t="s">
        <v>14</v>
      </c>
      <c r="I90" s="9">
        <v>20</v>
      </c>
      <c r="J90" s="5" t="str">
        <f>IF(I90&gt;'To Do'!$J$4,'To Do'!$G$3,IF(I90&gt;'To Do'!$J$5,'To Do'!$G$4,IF(I90&gt;'To Do'!$J$6,'To Do'!$G$5,IF(I90&gt;'To Do'!$J$6,'To Do'!$G$5,IF(I90&gt;'To Do'!$J$7,'To Do'!$G$6,IF(I90&gt;'To Do'!$J$8,'To Do'!$G$7,IF(I90&gt;'To Do'!$J$9,'To Do'!$G$8,IF(I90&gt;'To Do'!$J$10,'To Do'!$G$9,IF(I90&gt;'To Do'!$J$11,'To Do'!$G$10,IF(I90&gt;'To Do'!$J$12,'To Do'!$G$11,IF(I90&gt;'To Do'!$J$13,'To Do'!$G$12)))))))))))</f>
        <v>I - 22.5</v>
      </c>
      <c r="K90" s="6">
        <f>VLOOKUP(J90,'To Do'!$G$2:$J$14,2,FALSE)</f>
        <v>22.5</v>
      </c>
      <c r="L90" t="s">
        <v>3562</v>
      </c>
    </row>
    <row r="91" spans="1:13" x14ac:dyDescent="0.2">
      <c r="A91" t="s">
        <v>153</v>
      </c>
      <c r="B91" t="s">
        <v>153</v>
      </c>
      <c r="C91" s="8" t="s">
        <v>12</v>
      </c>
      <c r="D91" t="s">
        <v>582</v>
      </c>
      <c r="E91">
        <v>1969</v>
      </c>
      <c r="F91"/>
      <c r="G91" t="s">
        <v>61</v>
      </c>
      <c r="I91" s="9">
        <v>21.1</v>
      </c>
      <c r="J91" s="4" t="str">
        <f>IF(I91&gt;'To Do'!$J$4,'To Do'!$G$3,IF(I91&gt;'To Do'!$J$5,'To Do'!$G$4,IF(I91&gt;'To Do'!$J$6,'To Do'!$G$5,IF(I91&gt;'To Do'!$J$6,'To Do'!$G$5,IF(I91&gt;'To Do'!$J$7,'To Do'!$G$6,IF(I91&gt;'To Do'!$J$8,'To Do'!$G$7,IF(I91&gt;'To Do'!$J$9,'To Do'!$G$8,IF(I91&gt;'To Do'!$J$10,'To Do'!$G$9,IF(I91&gt;'To Do'!$J$11,'To Do'!$G$10,IF(I91&gt;'To Do'!$J$12,'To Do'!$G$11,IF(I91&gt;'To Do'!$J$13,'To Do'!$G$12)))))))))))</f>
        <v>I - 22.5</v>
      </c>
      <c r="K91" s="6">
        <f>VLOOKUP(J91,'To Do'!$G$2:$J$14,2,FALSE)</f>
        <v>22.5</v>
      </c>
      <c r="L91" t="s">
        <v>583</v>
      </c>
    </row>
    <row r="92" spans="1:13" x14ac:dyDescent="0.2">
      <c r="A92" t="s">
        <v>153</v>
      </c>
      <c r="B92" t="s">
        <v>153</v>
      </c>
      <c r="C92" s="8" t="s">
        <v>12</v>
      </c>
      <c r="D92" t="s">
        <v>566</v>
      </c>
      <c r="E92">
        <v>1969</v>
      </c>
      <c r="F92"/>
      <c r="G92" t="s">
        <v>61</v>
      </c>
      <c r="I92" s="9">
        <v>19.350000000000001</v>
      </c>
      <c r="J92" s="5" t="str">
        <f>IF(I92&gt;'To Do'!$J$4,'To Do'!$G$3,IF(I92&gt;'To Do'!$J$5,'To Do'!$G$4,IF(I92&gt;'To Do'!$J$6,'To Do'!$G$5,IF(I92&gt;'To Do'!$J$6,'To Do'!$G$5,IF(I92&gt;'To Do'!$J$7,'To Do'!$G$6,IF(I92&gt;'To Do'!$J$8,'To Do'!$G$7,IF(I92&gt;'To Do'!$J$9,'To Do'!$G$8,IF(I92&gt;'To Do'!$J$10,'To Do'!$G$9,IF(I92&gt;'To Do'!$J$11,'To Do'!$G$10,IF(I92&gt;'To Do'!$J$12,'To Do'!$G$11,IF(I92&gt;'To Do'!$J$13,'To Do'!$G$12)))))))))))</f>
        <v>J - 20</v>
      </c>
      <c r="K92" s="6">
        <f>VLOOKUP(J92,'To Do'!$G$2:$J$14,2,FALSE)</f>
        <v>20</v>
      </c>
      <c r="L92" t="s">
        <v>584</v>
      </c>
    </row>
    <row r="93" spans="1:13" x14ac:dyDescent="0.2">
      <c r="A93" t="s">
        <v>156</v>
      </c>
      <c r="B93" t="s">
        <v>156</v>
      </c>
      <c r="C93" s="8" t="s">
        <v>12</v>
      </c>
      <c r="D93" t="s">
        <v>585</v>
      </c>
      <c r="E93">
        <v>1963</v>
      </c>
      <c r="F93"/>
      <c r="G93" t="s">
        <v>104</v>
      </c>
      <c r="I93" s="9">
        <v>15.5</v>
      </c>
      <c r="J93" s="5" t="str">
        <f>IF(I93&gt;'To Do'!$J$4,'To Do'!$G$3,IF(I93&gt;'To Do'!$J$5,'To Do'!$G$4,IF(I93&gt;'To Do'!$J$6,'To Do'!$G$5,IF(I93&gt;'To Do'!$J$6,'To Do'!$G$5,IF(I93&gt;'To Do'!$J$7,'To Do'!$G$6,IF(I93&gt;'To Do'!$J$8,'To Do'!$G$7,IF(I93&gt;'To Do'!$J$9,'To Do'!$G$8,IF(I93&gt;'To Do'!$J$10,'To Do'!$G$9,IF(I93&gt;'To Do'!$J$11,'To Do'!$G$10,IF(I93&gt;'To Do'!$J$12,'To Do'!$G$11,IF(I93&gt;'To Do'!$J$13,'To Do'!$G$12)))))))))))</f>
        <v>J - 20</v>
      </c>
      <c r="K93" s="6">
        <f>VLOOKUP(J93,'To Do'!$G$2:$J$14,2,FALSE)</f>
        <v>20</v>
      </c>
      <c r="L93" t="s">
        <v>586</v>
      </c>
    </row>
    <row r="94" spans="1:13" x14ac:dyDescent="0.2">
      <c r="A94" t="s">
        <v>156</v>
      </c>
      <c r="B94" t="s">
        <v>156</v>
      </c>
      <c r="C94" s="8" t="s">
        <v>12</v>
      </c>
      <c r="D94" t="s">
        <v>587</v>
      </c>
      <c r="E94">
        <v>1963</v>
      </c>
      <c r="F94" t="s">
        <v>525</v>
      </c>
      <c r="G94" t="s">
        <v>104</v>
      </c>
      <c r="I94" s="9">
        <v>22</v>
      </c>
      <c r="J94" s="5" t="str">
        <f>IF(I94&gt;'To Do'!$J$4,'To Do'!$G$3,IF(I94&gt;'To Do'!$J$5,'To Do'!$G$4,IF(I94&gt;'To Do'!$J$6,'To Do'!$G$5,IF(I94&gt;'To Do'!$J$6,'To Do'!$G$5,IF(I94&gt;'To Do'!$J$7,'To Do'!$G$6,IF(I94&gt;'To Do'!$J$8,'To Do'!$G$7,IF(I94&gt;'To Do'!$J$9,'To Do'!$G$8,IF(I94&gt;'To Do'!$J$10,'To Do'!$G$9,IF(I94&gt;'To Do'!$J$11,'To Do'!$G$10,IF(I94&gt;'To Do'!$J$12,'To Do'!$G$11,IF(I94&gt;'To Do'!$J$13,'To Do'!$G$12)))))))))))</f>
        <v>I - 22.5</v>
      </c>
      <c r="K94" s="6">
        <f>VLOOKUP(J94,'To Do'!$G$2:$J$14,2,FALSE)</f>
        <v>22.5</v>
      </c>
      <c r="L94" t="s">
        <v>588</v>
      </c>
    </row>
    <row r="95" spans="1:13" x14ac:dyDescent="0.2">
      <c r="A95" t="s">
        <v>158</v>
      </c>
      <c r="B95" t="s">
        <v>159</v>
      </c>
      <c r="C95" s="8" t="s">
        <v>12</v>
      </c>
      <c r="D95" t="s">
        <v>165</v>
      </c>
      <c r="E95">
        <v>1908</v>
      </c>
      <c r="F95"/>
      <c r="G95" t="s">
        <v>27</v>
      </c>
      <c r="I95" s="9">
        <v>25</v>
      </c>
      <c r="J95" s="5" t="str">
        <f>IF(I95&gt;'To Do'!$J$4,'To Do'!$G$3,IF(I95&gt;'To Do'!$J$5,'To Do'!$G$4,IF(I95&gt;'To Do'!$J$6,'To Do'!$G$5,IF(I95&gt;'To Do'!$J$6,'To Do'!$G$5,IF(I95&gt;'To Do'!$J$7,'To Do'!$G$6,IF(I95&gt;'To Do'!$J$8,'To Do'!$G$7,IF(I95&gt;'To Do'!$J$9,'To Do'!$G$8,IF(I95&gt;'To Do'!$J$10,'To Do'!$G$9,IF(I95&gt;'To Do'!$J$11,'To Do'!$G$10,IF(I95&gt;'To Do'!$J$12,'To Do'!$G$11,IF(I95&gt;'To Do'!$J$13,'To Do'!$G$12)))))))))))</f>
        <v>G - 27.5</v>
      </c>
      <c r="K95" s="6">
        <f>VLOOKUP(J95,'To Do'!$G$2:$J$14,2,FALSE)</f>
        <v>27.5</v>
      </c>
      <c r="L95" t="s">
        <v>1614</v>
      </c>
      <c r="M95" s="7" t="s">
        <v>1502</v>
      </c>
    </row>
    <row r="96" spans="1:13" x14ac:dyDescent="0.2">
      <c r="A96" t="s">
        <v>422</v>
      </c>
      <c r="B96" t="s">
        <v>422</v>
      </c>
      <c r="C96" s="8" t="s">
        <v>12</v>
      </c>
      <c r="D96" t="s">
        <v>154</v>
      </c>
      <c r="E96">
        <v>1962</v>
      </c>
      <c r="F96"/>
      <c r="G96" t="s">
        <v>27</v>
      </c>
      <c r="I96" s="9">
        <v>19.399999999999999</v>
      </c>
      <c r="J96" s="4" t="str">
        <f>IF(I96&gt;'To Do'!$J$4,'To Do'!$G$3,IF(I96&gt;'To Do'!$J$5,'To Do'!$G$4,IF(I96&gt;'To Do'!$J$6,'To Do'!$G$5,IF(I96&gt;'To Do'!$J$6,'To Do'!$G$5,IF(I96&gt;'To Do'!$J$7,'To Do'!$G$6,IF(I96&gt;'To Do'!$J$8,'To Do'!$G$7,IF(I96&gt;'To Do'!$J$9,'To Do'!$G$8,IF(I96&gt;'To Do'!$J$10,'To Do'!$G$9,IF(I96&gt;'To Do'!$J$11,'To Do'!$G$10,IF(I96&gt;'To Do'!$J$12,'To Do'!$G$11,IF(I96&gt;'To Do'!$J$13,'To Do'!$G$12)))))))))))</f>
        <v>J - 20</v>
      </c>
      <c r="K96" s="6">
        <f>VLOOKUP(J96,'To Do'!$G$2:$J$14,2,FALSE)</f>
        <v>20</v>
      </c>
      <c r="L96" t="s">
        <v>1895</v>
      </c>
      <c r="M96" s="7" t="s">
        <v>1502</v>
      </c>
    </row>
    <row r="97" spans="1:13" x14ac:dyDescent="0.2">
      <c r="A97" t="s">
        <v>423</v>
      </c>
      <c r="B97" t="s">
        <v>452</v>
      </c>
      <c r="C97" s="8" t="s">
        <v>12</v>
      </c>
      <c r="D97" t="s">
        <v>455</v>
      </c>
      <c r="E97">
        <v>1961</v>
      </c>
      <c r="F97"/>
      <c r="G97" t="s">
        <v>27</v>
      </c>
      <c r="I97" s="9">
        <v>19.559999999999999</v>
      </c>
      <c r="J97" s="5" t="str">
        <f>IF(I97&gt;'To Do'!$J$4,'To Do'!$G$3,IF(I97&gt;'To Do'!$J$5,'To Do'!$G$4,IF(I97&gt;'To Do'!$J$6,'To Do'!$G$5,IF(I97&gt;'To Do'!$J$6,'To Do'!$G$5,IF(I97&gt;'To Do'!$J$7,'To Do'!$G$6,IF(I97&gt;'To Do'!$J$8,'To Do'!$G$7,IF(I97&gt;'To Do'!$J$9,'To Do'!$G$8,IF(I97&gt;'To Do'!$J$10,'To Do'!$G$9,IF(I97&gt;'To Do'!$J$11,'To Do'!$G$10,IF(I97&gt;'To Do'!$J$12,'To Do'!$G$11,IF(I97&gt;'To Do'!$J$13,'To Do'!$G$12)))))))))))</f>
        <v>J - 20</v>
      </c>
      <c r="K97" s="6">
        <f>VLOOKUP(J97,'To Do'!$G$2:$J$14,2,FALSE)</f>
        <v>20</v>
      </c>
      <c r="L97" t="s">
        <v>1913</v>
      </c>
      <c r="M97" s="7" t="s">
        <v>1502</v>
      </c>
    </row>
    <row r="98" spans="1:13" x14ac:dyDescent="0.2">
      <c r="A98" t="s">
        <v>423</v>
      </c>
      <c r="B98" t="s">
        <v>452</v>
      </c>
      <c r="C98" s="8" t="s">
        <v>12</v>
      </c>
      <c r="D98" t="s">
        <v>454</v>
      </c>
      <c r="E98">
        <v>1981</v>
      </c>
      <c r="F98"/>
      <c r="G98" t="s">
        <v>27</v>
      </c>
      <c r="I98" s="9">
        <v>17.27</v>
      </c>
      <c r="J98" s="5" t="str">
        <f>IF(I98&gt;'To Do'!$J$4,'To Do'!$G$3,IF(I98&gt;'To Do'!$J$5,'To Do'!$G$4,IF(I98&gt;'To Do'!$J$6,'To Do'!$G$5,IF(I98&gt;'To Do'!$J$6,'To Do'!$G$5,IF(I98&gt;'To Do'!$J$7,'To Do'!$G$6,IF(I98&gt;'To Do'!$J$8,'To Do'!$G$7,IF(I98&gt;'To Do'!$J$9,'To Do'!$G$8,IF(I98&gt;'To Do'!$J$10,'To Do'!$G$9,IF(I98&gt;'To Do'!$J$11,'To Do'!$G$10,IF(I98&gt;'To Do'!$J$12,'To Do'!$G$11,IF(I98&gt;'To Do'!$J$13,'To Do'!$G$12)))))))))))</f>
        <v>J - 20</v>
      </c>
      <c r="K98" s="6">
        <f>VLOOKUP(J98,'To Do'!$G$2:$J$14,2,FALSE)</f>
        <v>20</v>
      </c>
      <c r="L98" t="s">
        <v>1912</v>
      </c>
      <c r="M98" s="7" t="s">
        <v>1502</v>
      </c>
    </row>
    <row r="99" spans="1:13" x14ac:dyDescent="0.2">
      <c r="A99" t="s">
        <v>472</v>
      </c>
      <c r="B99" t="s">
        <v>472</v>
      </c>
      <c r="C99" s="8" t="s">
        <v>12</v>
      </c>
      <c r="D99" t="s">
        <v>476</v>
      </c>
      <c r="E99">
        <v>1961</v>
      </c>
      <c r="F99"/>
      <c r="G99" t="s">
        <v>27</v>
      </c>
      <c r="I99" s="9">
        <v>31</v>
      </c>
      <c r="J99" s="5" t="str">
        <f>IF(I99&gt;'To Do'!$J$4,'To Do'!$G$3,IF(I99&gt;'To Do'!$J$5,'To Do'!$G$4,IF(I99&gt;'To Do'!$J$6,'To Do'!$G$5,IF(I99&gt;'To Do'!$J$6,'To Do'!$G$5,IF(I99&gt;'To Do'!$J$7,'To Do'!$G$6,IF(I99&gt;'To Do'!$J$8,'To Do'!$G$7,IF(I99&gt;'To Do'!$J$9,'To Do'!$G$8,IF(I99&gt;'To Do'!$J$10,'To Do'!$G$9,IF(I99&gt;'To Do'!$J$11,'To Do'!$G$10,IF(I99&gt;'To Do'!$J$12,'To Do'!$G$11,IF(I99&gt;'To Do'!$J$13,'To Do'!$G$12)))))))))))</f>
        <v>E - 32.5</v>
      </c>
      <c r="K99" s="6">
        <f>VLOOKUP(J99,'To Do'!$G$2:$J$14,2,FALSE)</f>
        <v>32.5</v>
      </c>
      <c r="L99" t="s">
        <v>1926</v>
      </c>
      <c r="M99" s="7" t="s">
        <v>1502</v>
      </c>
    </row>
    <row r="100" spans="1:13" x14ac:dyDescent="0.2">
      <c r="A100" t="s">
        <v>472</v>
      </c>
      <c r="B100" t="s">
        <v>472</v>
      </c>
      <c r="C100" s="8" t="s">
        <v>12</v>
      </c>
      <c r="D100" t="s">
        <v>480</v>
      </c>
      <c r="E100">
        <v>1936</v>
      </c>
      <c r="F100"/>
      <c r="G100" t="s">
        <v>27</v>
      </c>
      <c r="I100" s="9">
        <v>31</v>
      </c>
      <c r="J100" s="5" t="str">
        <f>IF(I100&gt;'To Do'!$J$4,'To Do'!$G$3,IF(I100&gt;'To Do'!$J$5,'To Do'!$G$4,IF(I100&gt;'To Do'!$J$6,'To Do'!$G$5,IF(I100&gt;'To Do'!$J$6,'To Do'!$G$5,IF(I100&gt;'To Do'!$J$7,'To Do'!$G$6,IF(I100&gt;'To Do'!$J$8,'To Do'!$G$7,IF(I100&gt;'To Do'!$J$9,'To Do'!$G$8,IF(I100&gt;'To Do'!$J$10,'To Do'!$G$9,IF(I100&gt;'To Do'!$J$11,'To Do'!$G$10,IF(I100&gt;'To Do'!$J$12,'To Do'!$G$11,IF(I100&gt;'To Do'!$J$13,'To Do'!$G$12)))))))))))</f>
        <v>E - 32.5</v>
      </c>
      <c r="K100" s="6">
        <f>VLOOKUP(J100,'To Do'!$G$2:$J$14,2,FALSE)</f>
        <v>32.5</v>
      </c>
      <c r="L100" t="s">
        <v>1930</v>
      </c>
      <c r="M100" s="7" t="s">
        <v>1502</v>
      </c>
    </row>
    <row r="101" spans="1:13" x14ac:dyDescent="0.2">
      <c r="A101" t="s">
        <v>472</v>
      </c>
      <c r="B101" t="s">
        <v>472</v>
      </c>
      <c r="C101" s="8" t="s">
        <v>12</v>
      </c>
      <c r="D101" t="s">
        <v>28</v>
      </c>
      <c r="E101">
        <v>1942</v>
      </c>
      <c r="F101"/>
      <c r="G101" t="s">
        <v>27</v>
      </c>
      <c r="I101" s="9">
        <v>31</v>
      </c>
      <c r="J101" s="5" t="str">
        <f>IF(I101&gt;'To Do'!$J$4,'To Do'!$G$3,IF(I101&gt;'To Do'!$J$5,'To Do'!$G$4,IF(I101&gt;'To Do'!$J$6,'To Do'!$G$5,IF(I101&gt;'To Do'!$J$6,'To Do'!$G$5,IF(I101&gt;'To Do'!$J$7,'To Do'!$G$6,IF(I101&gt;'To Do'!$J$8,'To Do'!$G$7,IF(I101&gt;'To Do'!$J$9,'To Do'!$G$8,IF(I101&gt;'To Do'!$J$10,'To Do'!$G$9,IF(I101&gt;'To Do'!$J$11,'To Do'!$G$10,IF(I101&gt;'To Do'!$J$12,'To Do'!$G$11,IF(I101&gt;'To Do'!$J$13,'To Do'!$G$12)))))))))))</f>
        <v>E - 32.5</v>
      </c>
      <c r="K101" s="6">
        <f>VLOOKUP(J101,'To Do'!$G$2:$J$14,2,FALSE)</f>
        <v>32.5</v>
      </c>
      <c r="L101" t="s">
        <v>1931</v>
      </c>
      <c r="M101" s="7" t="s">
        <v>1502</v>
      </c>
    </row>
    <row r="102" spans="1:13" x14ac:dyDescent="0.2">
      <c r="A102" t="s">
        <v>472</v>
      </c>
      <c r="B102" t="s">
        <v>472</v>
      </c>
      <c r="C102" s="8" t="s">
        <v>12</v>
      </c>
      <c r="D102" t="s">
        <v>481</v>
      </c>
      <c r="E102">
        <v>1952</v>
      </c>
      <c r="F102"/>
      <c r="G102" t="s">
        <v>27</v>
      </c>
      <c r="I102" s="9">
        <v>31</v>
      </c>
      <c r="J102" s="5" t="str">
        <f>IF(I102&gt;'To Do'!$J$4,'To Do'!$G$3,IF(I102&gt;'To Do'!$J$5,'To Do'!$G$4,IF(I102&gt;'To Do'!$J$6,'To Do'!$G$5,IF(I102&gt;'To Do'!$J$6,'To Do'!$G$5,IF(I102&gt;'To Do'!$J$7,'To Do'!$G$6,IF(I102&gt;'To Do'!$J$8,'To Do'!$G$7,IF(I102&gt;'To Do'!$J$9,'To Do'!$G$8,IF(I102&gt;'To Do'!$J$10,'To Do'!$G$9,IF(I102&gt;'To Do'!$J$11,'To Do'!$G$10,IF(I102&gt;'To Do'!$J$12,'To Do'!$G$11,IF(I102&gt;'To Do'!$J$13,'To Do'!$G$12)))))))))))</f>
        <v>E - 32.5</v>
      </c>
      <c r="K102" s="6">
        <f>VLOOKUP(J102,'To Do'!$G$2:$J$14,2,FALSE)</f>
        <v>32.5</v>
      </c>
      <c r="L102" t="s">
        <v>1933</v>
      </c>
      <c r="M102" s="7" t="s">
        <v>1502</v>
      </c>
    </row>
    <row r="103" spans="1:13" x14ac:dyDescent="0.2">
      <c r="A103" t="s">
        <v>472</v>
      </c>
      <c r="B103" t="s">
        <v>472</v>
      </c>
      <c r="C103" s="8" t="s">
        <v>12</v>
      </c>
      <c r="D103" t="s">
        <v>482</v>
      </c>
      <c r="E103">
        <v>1953</v>
      </c>
      <c r="F103"/>
      <c r="G103" t="s">
        <v>27</v>
      </c>
      <c r="I103" s="9">
        <v>31</v>
      </c>
      <c r="J103" s="5" t="str">
        <f>IF(I103&gt;'To Do'!$J$4,'To Do'!$G$3,IF(I103&gt;'To Do'!$J$5,'To Do'!$G$4,IF(I103&gt;'To Do'!$J$6,'To Do'!$G$5,IF(I103&gt;'To Do'!$J$6,'To Do'!$G$5,IF(I103&gt;'To Do'!$J$7,'To Do'!$G$6,IF(I103&gt;'To Do'!$J$8,'To Do'!$G$7,IF(I103&gt;'To Do'!$J$9,'To Do'!$G$8,IF(I103&gt;'To Do'!$J$10,'To Do'!$G$9,IF(I103&gt;'To Do'!$J$11,'To Do'!$G$10,IF(I103&gt;'To Do'!$J$12,'To Do'!$G$11,IF(I103&gt;'To Do'!$J$13,'To Do'!$G$12)))))))))))</f>
        <v>E - 32.5</v>
      </c>
      <c r="K103" s="6">
        <f>VLOOKUP(J103,'To Do'!$G$2:$J$14,2,FALSE)</f>
        <v>32.5</v>
      </c>
      <c r="L103" t="s">
        <v>1934</v>
      </c>
      <c r="M103" s="7" t="s">
        <v>1502</v>
      </c>
    </row>
    <row r="104" spans="1:13" x14ac:dyDescent="0.2">
      <c r="A104" t="s">
        <v>472</v>
      </c>
      <c r="B104" t="s">
        <v>472</v>
      </c>
      <c r="C104" s="8" t="s">
        <v>12</v>
      </c>
      <c r="D104" t="s">
        <v>482</v>
      </c>
      <c r="E104">
        <v>1954</v>
      </c>
      <c r="F104"/>
      <c r="G104" t="s">
        <v>27</v>
      </c>
      <c r="I104" s="9">
        <v>31</v>
      </c>
      <c r="J104" s="5" t="str">
        <f>IF(I104&gt;'To Do'!$J$4,'To Do'!$G$3,IF(I104&gt;'To Do'!$J$5,'To Do'!$G$4,IF(I104&gt;'To Do'!$J$6,'To Do'!$G$5,IF(I104&gt;'To Do'!$J$6,'To Do'!$G$5,IF(I104&gt;'To Do'!$J$7,'To Do'!$G$6,IF(I104&gt;'To Do'!$J$8,'To Do'!$G$7,IF(I104&gt;'To Do'!$J$9,'To Do'!$G$8,IF(I104&gt;'To Do'!$J$10,'To Do'!$G$9,IF(I104&gt;'To Do'!$J$11,'To Do'!$G$10,IF(I104&gt;'To Do'!$J$12,'To Do'!$G$11,IF(I104&gt;'To Do'!$J$13,'To Do'!$G$12)))))))))))</f>
        <v>E - 32.5</v>
      </c>
      <c r="K104" s="6">
        <f>VLOOKUP(J104,'To Do'!$G$2:$J$14,2,FALSE)</f>
        <v>32.5</v>
      </c>
      <c r="L104" t="s">
        <v>1935</v>
      </c>
      <c r="M104" s="7" t="s">
        <v>1502</v>
      </c>
    </row>
    <row r="105" spans="1:13" x14ac:dyDescent="0.2">
      <c r="A105" t="s">
        <v>472</v>
      </c>
      <c r="B105" t="s">
        <v>472</v>
      </c>
      <c r="C105" s="8" t="s">
        <v>12</v>
      </c>
      <c r="D105" t="s">
        <v>482</v>
      </c>
      <c r="E105">
        <v>1954</v>
      </c>
      <c r="F105"/>
      <c r="G105" t="s">
        <v>27</v>
      </c>
      <c r="I105" s="9">
        <v>31</v>
      </c>
      <c r="J105" s="5" t="str">
        <f>IF(I105&gt;'To Do'!$J$4,'To Do'!$G$3,IF(I105&gt;'To Do'!$J$5,'To Do'!$G$4,IF(I105&gt;'To Do'!$J$6,'To Do'!$G$5,IF(I105&gt;'To Do'!$J$6,'To Do'!$G$5,IF(I105&gt;'To Do'!$J$7,'To Do'!$G$6,IF(I105&gt;'To Do'!$J$8,'To Do'!$G$7,IF(I105&gt;'To Do'!$J$9,'To Do'!$G$8,IF(I105&gt;'To Do'!$J$10,'To Do'!$G$9,IF(I105&gt;'To Do'!$J$11,'To Do'!$G$10,IF(I105&gt;'To Do'!$J$12,'To Do'!$G$11,IF(I105&gt;'To Do'!$J$13,'To Do'!$G$12)))))))))))</f>
        <v>E - 32.5</v>
      </c>
      <c r="K105" s="6">
        <f>VLOOKUP(J105,'To Do'!$G$2:$J$14,2,FALSE)</f>
        <v>32.5</v>
      </c>
      <c r="L105" t="s">
        <v>1936</v>
      </c>
      <c r="M105" s="7" t="s">
        <v>1502</v>
      </c>
    </row>
    <row r="106" spans="1:13" x14ac:dyDescent="0.2">
      <c r="A106" t="s">
        <v>472</v>
      </c>
      <c r="B106" t="s">
        <v>472</v>
      </c>
      <c r="C106" s="8" t="s">
        <v>12</v>
      </c>
      <c r="D106" t="s">
        <v>478</v>
      </c>
      <c r="E106">
        <v>1934</v>
      </c>
      <c r="F106"/>
      <c r="G106" t="s">
        <v>27</v>
      </c>
      <c r="I106" s="9">
        <v>25.6</v>
      </c>
      <c r="J106" s="5" t="str">
        <f>IF(I106&gt;'To Do'!$J$4,'To Do'!$G$3,IF(I106&gt;'To Do'!$J$5,'To Do'!$G$4,IF(I106&gt;'To Do'!$J$6,'To Do'!$G$5,IF(I106&gt;'To Do'!$J$6,'To Do'!$G$5,IF(I106&gt;'To Do'!$J$7,'To Do'!$G$6,IF(I106&gt;'To Do'!$J$8,'To Do'!$G$7,IF(I106&gt;'To Do'!$J$9,'To Do'!$G$8,IF(I106&gt;'To Do'!$J$10,'To Do'!$G$9,IF(I106&gt;'To Do'!$J$11,'To Do'!$G$10,IF(I106&gt;'To Do'!$J$12,'To Do'!$G$11,IF(I106&gt;'To Do'!$J$13,'To Do'!$G$12)))))))))))</f>
        <v>G - 27.5</v>
      </c>
      <c r="K106" s="6">
        <f>VLOOKUP(J106,'To Do'!$G$2:$J$14,2,FALSE)</f>
        <v>27.5</v>
      </c>
      <c r="L106" t="s">
        <v>1928</v>
      </c>
      <c r="M106" s="7" t="s">
        <v>1502</v>
      </c>
    </row>
    <row r="107" spans="1:13" x14ac:dyDescent="0.2">
      <c r="A107" t="s">
        <v>472</v>
      </c>
      <c r="B107" t="s">
        <v>472</v>
      </c>
      <c r="C107" s="8" t="s">
        <v>12</v>
      </c>
      <c r="D107" t="s">
        <v>479</v>
      </c>
      <c r="E107">
        <v>1953</v>
      </c>
      <c r="F107"/>
      <c r="G107" t="s">
        <v>27</v>
      </c>
      <c r="I107" s="9">
        <v>25.6</v>
      </c>
      <c r="J107" s="5" t="str">
        <f>IF(I107&gt;'To Do'!$J$4,'To Do'!$G$3,IF(I107&gt;'To Do'!$J$5,'To Do'!$G$4,IF(I107&gt;'To Do'!$J$6,'To Do'!$G$5,IF(I107&gt;'To Do'!$J$6,'To Do'!$G$5,IF(I107&gt;'To Do'!$J$7,'To Do'!$G$6,IF(I107&gt;'To Do'!$J$8,'To Do'!$G$7,IF(I107&gt;'To Do'!$J$9,'To Do'!$G$8,IF(I107&gt;'To Do'!$J$10,'To Do'!$G$9,IF(I107&gt;'To Do'!$J$11,'To Do'!$G$10,IF(I107&gt;'To Do'!$J$12,'To Do'!$G$11,IF(I107&gt;'To Do'!$J$13,'To Do'!$G$12)))))))))))</f>
        <v>G - 27.5</v>
      </c>
      <c r="K107" s="6">
        <f>VLOOKUP(J107,'To Do'!$G$2:$J$14,2,FALSE)</f>
        <v>27.5</v>
      </c>
      <c r="L107" t="s">
        <v>1929</v>
      </c>
      <c r="M107" s="7" t="s">
        <v>1502</v>
      </c>
    </row>
    <row r="108" spans="1:13" x14ac:dyDescent="0.2">
      <c r="A108" t="s">
        <v>472</v>
      </c>
      <c r="B108" t="s">
        <v>472</v>
      </c>
      <c r="C108" s="8" t="s">
        <v>12</v>
      </c>
      <c r="D108" t="s">
        <v>477</v>
      </c>
      <c r="E108">
        <v>1942</v>
      </c>
      <c r="F108"/>
      <c r="G108" t="s">
        <v>27</v>
      </c>
      <c r="I108" s="9">
        <v>20.2</v>
      </c>
      <c r="J108" s="5" t="str">
        <f>IF(I108&gt;'To Do'!$J$4,'To Do'!$G$3,IF(I108&gt;'To Do'!$J$5,'To Do'!$G$4,IF(I108&gt;'To Do'!$J$6,'To Do'!$G$5,IF(I108&gt;'To Do'!$J$6,'To Do'!$G$5,IF(I108&gt;'To Do'!$J$7,'To Do'!$G$6,IF(I108&gt;'To Do'!$J$8,'To Do'!$G$7,IF(I108&gt;'To Do'!$J$9,'To Do'!$G$8,IF(I108&gt;'To Do'!$J$10,'To Do'!$G$9,IF(I108&gt;'To Do'!$J$11,'To Do'!$G$10,IF(I108&gt;'To Do'!$J$12,'To Do'!$G$11,IF(I108&gt;'To Do'!$J$13,'To Do'!$G$12)))))))))))</f>
        <v>I - 22.5</v>
      </c>
      <c r="K108" s="6">
        <f>VLOOKUP(J108,'To Do'!$G$2:$J$14,2,FALSE)</f>
        <v>22.5</v>
      </c>
      <c r="L108" t="s">
        <v>1927</v>
      </c>
      <c r="M108" s="7" t="s">
        <v>1502</v>
      </c>
    </row>
    <row r="109" spans="1:13" x14ac:dyDescent="0.2">
      <c r="A109" t="s">
        <v>528</v>
      </c>
      <c r="B109" t="s">
        <v>529</v>
      </c>
      <c r="C109" s="8" t="s">
        <v>12</v>
      </c>
      <c r="D109" t="s">
        <v>530</v>
      </c>
      <c r="E109">
        <v>1947</v>
      </c>
      <c r="F109"/>
      <c r="G109" t="s">
        <v>27</v>
      </c>
      <c r="I109" s="9">
        <v>23.6</v>
      </c>
      <c r="J109" s="5" t="str">
        <f>IF(I109&gt;'To Do'!$J$4,'To Do'!$G$3,IF(I109&gt;'To Do'!$J$5,'To Do'!$G$4,IF(I109&gt;'To Do'!$J$6,'To Do'!$G$5,IF(I109&gt;'To Do'!$J$6,'To Do'!$G$5,IF(I109&gt;'To Do'!$J$7,'To Do'!$G$6,IF(I109&gt;'To Do'!$J$8,'To Do'!$G$7,IF(I109&gt;'To Do'!$J$9,'To Do'!$G$8,IF(I109&gt;'To Do'!$J$10,'To Do'!$G$9,IF(I109&gt;'To Do'!$J$11,'To Do'!$G$10,IF(I109&gt;'To Do'!$J$12,'To Do'!$G$11,IF(I109&gt;'To Do'!$J$13,'To Do'!$G$12)))))))))))</f>
        <v>H - 25</v>
      </c>
      <c r="K109" s="6">
        <f>VLOOKUP(J109,'To Do'!$G$2:$J$14,2,FALSE)</f>
        <v>25</v>
      </c>
      <c r="L109" t="s">
        <v>1896</v>
      </c>
      <c r="M109" s="7" t="s">
        <v>1502</v>
      </c>
    </row>
    <row r="110" spans="1:13" x14ac:dyDescent="0.2">
      <c r="A110" t="s">
        <v>22</v>
      </c>
      <c r="B110" t="s">
        <v>22</v>
      </c>
      <c r="C110" s="8" t="s">
        <v>12</v>
      </c>
      <c r="D110" t="s">
        <v>23</v>
      </c>
      <c r="E110">
        <v>1916</v>
      </c>
      <c r="F110" t="s">
        <v>24</v>
      </c>
      <c r="G110" t="s">
        <v>25</v>
      </c>
      <c r="H110" s="10"/>
      <c r="I110" s="9">
        <v>25.5</v>
      </c>
      <c r="J110" s="5" t="str">
        <f>IF(I110&gt;'To Do'!$J$4,'To Do'!$G$3,IF(I110&gt;'To Do'!$J$5,'To Do'!$G$4,IF(I110&gt;'To Do'!$J$6,'To Do'!$G$5,IF(I110&gt;'To Do'!$J$6,'To Do'!$G$5,IF(I110&gt;'To Do'!$J$7,'To Do'!$G$6,IF(I110&gt;'To Do'!$J$8,'To Do'!$G$7,IF(I110&gt;'To Do'!$J$9,'To Do'!$G$8,IF(I110&gt;'To Do'!$J$10,'To Do'!$G$9,IF(I110&gt;'To Do'!$J$11,'To Do'!$G$10,IF(I110&gt;'To Do'!$J$12,'To Do'!$G$11,IF(I110&gt;'To Do'!$J$13,'To Do'!$G$12)))))))))))</f>
        <v>G - 27.5</v>
      </c>
      <c r="K110" s="6">
        <f>VLOOKUP(J110,'To Do'!$G$2:$J$14,2,FALSE)</f>
        <v>27.5</v>
      </c>
      <c r="L110" t="s">
        <v>1506</v>
      </c>
      <c r="M110" s="7" t="s">
        <v>1502</v>
      </c>
    </row>
    <row r="111" spans="1:13" x14ac:dyDescent="0.2">
      <c r="A111" t="s">
        <v>22</v>
      </c>
      <c r="B111" t="s">
        <v>22</v>
      </c>
      <c r="C111" s="8" t="s">
        <v>12</v>
      </c>
      <c r="D111" t="s">
        <v>26</v>
      </c>
      <c r="E111">
        <v>1917</v>
      </c>
      <c r="F111" t="s">
        <v>24</v>
      </c>
      <c r="G111" t="s">
        <v>25</v>
      </c>
      <c r="H111" s="10"/>
      <c r="I111" s="9">
        <v>30.8</v>
      </c>
      <c r="J111" s="5" t="str">
        <f>IF(I111&gt;'To Do'!$J$4,'To Do'!$G$3,IF(I111&gt;'To Do'!$J$5,'To Do'!$G$4,IF(I111&gt;'To Do'!$J$6,'To Do'!$G$5,IF(I111&gt;'To Do'!$J$6,'To Do'!$G$5,IF(I111&gt;'To Do'!$J$7,'To Do'!$G$6,IF(I111&gt;'To Do'!$J$8,'To Do'!$G$7,IF(I111&gt;'To Do'!$J$9,'To Do'!$G$8,IF(I111&gt;'To Do'!$J$10,'To Do'!$G$9,IF(I111&gt;'To Do'!$J$11,'To Do'!$G$10,IF(I111&gt;'To Do'!$J$12,'To Do'!$G$11,IF(I111&gt;'To Do'!$J$13,'To Do'!$G$12)))))))))))</f>
        <v>E - 32.5</v>
      </c>
      <c r="K111" s="6">
        <f>VLOOKUP(J111,'To Do'!$G$2:$J$14,2,FALSE)</f>
        <v>32.5</v>
      </c>
      <c r="L111" t="s">
        <v>1509</v>
      </c>
      <c r="M111" s="7" t="s">
        <v>1502</v>
      </c>
    </row>
    <row r="112" spans="1:13" x14ac:dyDescent="0.2">
      <c r="A112" t="s">
        <v>22</v>
      </c>
      <c r="B112" t="s">
        <v>22</v>
      </c>
      <c r="C112" s="8" t="s">
        <v>12</v>
      </c>
      <c r="D112" t="s">
        <v>26</v>
      </c>
      <c r="E112">
        <v>1919</v>
      </c>
      <c r="F112"/>
      <c r="G112" t="s">
        <v>25</v>
      </c>
      <c r="H112" s="10"/>
      <c r="I112" s="9">
        <v>30.8</v>
      </c>
      <c r="J112" s="5" t="str">
        <f>IF(I112&gt;'To Do'!$J$4,'To Do'!$G$3,IF(I112&gt;'To Do'!$J$5,'To Do'!$G$4,IF(I112&gt;'To Do'!$J$6,'To Do'!$G$5,IF(I112&gt;'To Do'!$J$6,'To Do'!$G$5,IF(I112&gt;'To Do'!$J$7,'To Do'!$G$6,IF(I112&gt;'To Do'!$J$8,'To Do'!$G$7,IF(I112&gt;'To Do'!$J$9,'To Do'!$G$8,IF(I112&gt;'To Do'!$J$10,'To Do'!$G$9,IF(I112&gt;'To Do'!$J$11,'To Do'!$G$10,IF(I112&gt;'To Do'!$J$12,'To Do'!$G$11,IF(I112&gt;'To Do'!$J$13,'To Do'!$G$12)))))))))))</f>
        <v>E - 32.5</v>
      </c>
      <c r="K112" s="6">
        <f>VLOOKUP(J112,'To Do'!$G$2:$J$14,2,FALSE)</f>
        <v>32.5</v>
      </c>
      <c r="L112" t="s">
        <v>1510</v>
      </c>
      <c r="M112" s="7" t="s">
        <v>1502</v>
      </c>
    </row>
    <row r="113" spans="1:13" x14ac:dyDescent="0.2">
      <c r="A113" t="s">
        <v>74</v>
      </c>
      <c r="B113" t="s">
        <v>74</v>
      </c>
      <c r="C113" s="8" t="s">
        <v>12</v>
      </c>
      <c r="D113" t="s">
        <v>76</v>
      </c>
      <c r="E113">
        <v>1938</v>
      </c>
      <c r="F113"/>
      <c r="G113" t="s">
        <v>25</v>
      </c>
      <c r="I113" s="9">
        <v>26</v>
      </c>
      <c r="J113" s="5" t="str">
        <f>IF(I113&gt;'To Do'!$J$4,'To Do'!$G$3,IF(I113&gt;'To Do'!$J$5,'To Do'!$G$4,IF(I113&gt;'To Do'!$J$6,'To Do'!$G$5,IF(I113&gt;'To Do'!$J$6,'To Do'!$G$5,IF(I113&gt;'To Do'!$J$7,'To Do'!$G$6,IF(I113&gt;'To Do'!$J$8,'To Do'!$G$7,IF(I113&gt;'To Do'!$J$9,'To Do'!$G$8,IF(I113&gt;'To Do'!$J$10,'To Do'!$G$9,IF(I113&gt;'To Do'!$J$11,'To Do'!$G$10,IF(I113&gt;'To Do'!$J$12,'To Do'!$G$11,IF(I113&gt;'To Do'!$J$13,'To Do'!$G$12)))))))))))</f>
        <v>G - 27.5</v>
      </c>
      <c r="K113" s="6">
        <f>VLOOKUP(J113,'To Do'!$G$2:$J$14,2,FALSE)</f>
        <v>27.5</v>
      </c>
      <c r="L113" t="s">
        <v>1541</v>
      </c>
      <c r="M113" s="7" t="s">
        <v>1502</v>
      </c>
    </row>
    <row r="114" spans="1:13" x14ac:dyDescent="0.2">
      <c r="A114" t="s">
        <v>156</v>
      </c>
      <c r="B114" t="s">
        <v>156</v>
      </c>
      <c r="C114" s="8" t="s">
        <v>12</v>
      </c>
      <c r="D114" t="s">
        <v>589</v>
      </c>
      <c r="E114">
        <v>1973</v>
      </c>
      <c r="F114" t="s">
        <v>525</v>
      </c>
      <c r="G114" t="s">
        <v>104</v>
      </c>
      <c r="I114" s="9">
        <v>24</v>
      </c>
      <c r="J114" s="5" t="str">
        <f>IF(I114&gt;'To Do'!$J$4,'To Do'!$G$3,IF(I114&gt;'To Do'!$J$5,'To Do'!$G$4,IF(I114&gt;'To Do'!$J$6,'To Do'!$G$5,IF(I114&gt;'To Do'!$J$6,'To Do'!$G$5,IF(I114&gt;'To Do'!$J$7,'To Do'!$G$6,IF(I114&gt;'To Do'!$J$8,'To Do'!$G$7,IF(I114&gt;'To Do'!$J$9,'To Do'!$G$8,IF(I114&gt;'To Do'!$J$10,'To Do'!$G$9,IF(I114&gt;'To Do'!$J$11,'To Do'!$G$10,IF(I114&gt;'To Do'!$J$12,'To Do'!$G$11,IF(I114&gt;'To Do'!$J$13,'To Do'!$G$12)))))))))))</f>
        <v>H - 25</v>
      </c>
      <c r="K114" s="6">
        <f>VLOOKUP(J114,'To Do'!$G$2:$J$14,2,FALSE)</f>
        <v>25</v>
      </c>
      <c r="L114" t="s">
        <v>590</v>
      </c>
    </row>
    <row r="115" spans="1:13" x14ac:dyDescent="0.2">
      <c r="A115" t="s">
        <v>156</v>
      </c>
      <c r="B115" t="s">
        <v>156</v>
      </c>
      <c r="C115" s="8" t="s">
        <v>12</v>
      </c>
      <c r="D115" t="s">
        <v>589</v>
      </c>
      <c r="E115">
        <v>1996</v>
      </c>
      <c r="F115" t="s">
        <v>97</v>
      </c>
      <c r="G115" t="s">
        <v>104</v>
      </c>
      <c r="I115" s="9">
        <v>22.25</v>
      </c>
      <c r="J115" s="5" t="str">
        <f>IF(I115&gt;'To Do'!$J$4,'To Do'!$G$3,IF(I115&gt;'To Do'!$J$5,'To Do'!$G$4,IF(I115&gt;'To Do'!$J$6,'To Do'!$G$5,IF(I115&gt;'To Do'!$J$6,'To Do'!$G$5,IF(I115&gt;'To Do'!$J$7,'To Do'!$G$6,IF(I115&gt;'To Do'!$J$8,'To Do'!$G$7,IF(I115&gt;'To Do'!$J$9,'To Do'!$G$8,IF(I115&gt;'To Do'!$J$10,'To Do'!$G$9,IF(I115&gt;'To Do'!$J$11,'To Do'!$G$10,IF(I115&gt;'To Do'!$J$12,'To Do'!$G$11,IF(I115&gt;'To Do'!$J$13,'To Do'!$G$12)))))))))))</f>
        <v>I - 22.5</v>
      </c>
      <c r="K115" s="6">
        <f>VLOOKUP(J115,'To Do'!$G$2:$J$14,2,FALSE)</f>
        <v>22.5</v>
      </c>
      <c r="L115" t="s">
        <v>591</v>
      </c>
    </row>
    <row r="116" spans="1:13" x14ac:dyDescent="0.2">
      <c r="A116" t="s">
        <v>156</v>
      </c>
      <c r="B116" t="s">
        <v>156</v>
      </c>
      <c r="C116" s="8" t="s">
        <v>12</v>
      </c>
      <c r="D116" t="s">
        <v>953</v>
      </c>
      <c r="E116">
        <v>1946</v>
      </c>
      <c r="F116" t="s">
        <v>525</v>
      </c>
      <c r="G116" t="s">
        <v>941</v>
      </c>
      <c r="I116" s="9">
        <v>23</v>
      </c>
      <c r="J116" s="5" t="str">
        <f>IF(I116&gt;'To Do'!$J$4,'To Do'!$G$3,IF(I116&gt;'To Do'!$J$5,'To Do'!$G$4,IF(I116&gt;'To Do'!$J$6,'To Do'!$G$5,IF(I116&gt;'To Do'!$J$6,'To Do'!$G$5,IF(I116&gt;'To Do'!$J$7,'To Do'!$G$6,IF(I116&gt;'To Do'!$J$8,'To Do'!$G$7,IF(I116&gt;'To Do'!$J$9,'To Do'!$G$8,IF(I116&gt;'To Do'!$J$10,'To Do'!$G$9,IF(I116&gt;'To Do'!$J$11,'To Do'!$G$10,IF(I116&gt;'To Do'!$J$12,'To Do'!$G$11,IF(I116&gt;'To Do'!$J$13,'To Do'!$G$12)))))))))))</f>
        <v>H - 25</v>
      </c>
      <c r="K116" s="6">
        <f>VLOOKUP(J116,'To Do'!$G$2:$J$14,2,FALSE)</f>
        <v>25</v>
      </c>
      <c r="L116" t="s">
        <v>3545</v>
      </c>
    </row>
    <row r="117" spans="1:13" x14ac:dyDescent="0.2">
      <c r="A117" t="s">
        <v>158</v>
      </c>
      <c r="B117" t="s">
        <v>159</v>
      </c>
      <c r="C117" s="8" t="s">
        <v>12</v>
      </c>
      <c r="D117" t="s">
        <v>165</v>
      </c>
      <c r="E117">
        <v>1968</v>
      </c>
      <c r="F117"/>
      <c r="G117" t="s">
        <v>19</v>
      </c>
      <c r="I117" s="9">
        <v>17</v>
      </c>
      <c r="J117" s="5" t="str">
        <f>IF(I117&gt;'To Do'!$J$4,'To Do'!$G$3,IF(I117&gt;'To Do'!$J$5,'To Do'!$G$4,IF(I117&gt;'To Do'!$J$6,'To Do'!$G$5,IF(I117&gt;'To Do'!$J$6,'To Do'!$G$5,IF(I117&gt;'To Do'!$J$7,'To Do'!$G$6,IF(I117&gt;'To Do'!$J$8,'To Do'!$G$7,IF(I117&gt;'To Do'!$J$9,'To Do'!$G$8,IF(I117&gt;'To Do'!$J$10,'To Do'!$G$9,IF(I117&gt;'To Do'!$J$11,'To Do'!$G$10,IF(I117&gt;'To Do'!$J$12,'To Do'!$G$11,IF(I117&gt;'To Do'!$J$13,'To Do'!$G$12)))))))))))</f>
        <v>J - 20</v>
      </c>
      <c r="K117" s="6">
        <f>VLOOKUP(J117,'To Do'!$G$2:$J$14,2,FALSE)</f>
        <v>20</v>
      </c>
      <c r="L117" t="s">
        <v>592</v>
      </c>
    </row>
    <row r="118" spans="1:13" x14ac:dyDescent="0.2">
      <c r="A118" t="s">
        <v>158</v>
      </c>
      <c r="B118" t="s">
        <v>159</v>
      </c>
      <c r="C118" s="8" t="s">
        <v>12</v>
      </c>
      <c r="D118" t="s">
        <v>165</v>
      </c>
      <c r="E118">
        <v>1985</v>
      </c>
      <c r="F118"/>
      <c r="G118" t="s">
        <v>64</v>
      </c>
      <c r="I118" s="9">
        <v>17</v>
      </c>
      <c r="J118" s="5" t="str">
        <f>IF(I118&gt;'To Do'!$J$4,'To Do'!$G$3,IF(I118&gt;'To Do'!$J$5,'To Do'!$G$4,IF(I118&gt;'To Do'!$J$6,'To Do'!$G$5,IF(I118&gt;'To Do'!$J$6,'To Do'!$G$5,IF(I118&gt;'To Do'!$J$7,'To Do'!$G$6,IF(I118&gt;'To Do'!$J$8,'To Do'!$G$7,IF(I118&gt;'To Do'!$J$9,'To Do'!$G$8,IF(I118&gt;'To Do'!$J$10,'To Do'!$G$9,IF(I118&gt;'To Do'!$J$11,'To Do'!$G$10,IF(I118&gt;'To Do'!$J$12,'To Do'!$G$11,IF(I118&gt;'To Do'!$J$13,'To Do'!$G$12)))))))))))</f>
        <v>J - 20</v>
      </c>
      <c r="K118" s="6">
        <f>VLOOKUP(J118,'To Do'!$G$2:$J$14,2,FALSE)</f>
        <v>20</v>
      </c>
      <c r="L118" t="s">
        <v>593</v>
      </c>
    </row>
    <row r="119" spans="1:13" x14ac:dyDescent="0.2">
      <c r="A119" t="s">
        <v>158</v>
      </c>
      <c r="B119" t="s">
        <v>159</v>
      </c>
      <c r="C119" s="8" t="s">
        <v>12</v>
      </c>
      <c r="D119" t="s">
        <v>594</v>
      </c>
      <c r="E119">
        <v>1997</v>
      </c>
      <c r="F119"/>
      <c r="G119" t="s">
        <v>50</v>
      </c>
      <c r="I119" s="9">
        <v>19.5</v>
      </c>
      <c r="J119" s="5" t="str">
        <f>IF(I119&gt;'To Do'!$J$4,'To Do'!$G$3,IF(I119&gt;'To Do'!$J$5,'To Do'!$G$4,IF(I119&gt;'To Do'!$J$6,'To Do'!$G$5,IF(I119&gt;'To Do'!$J$6,'To Do'!$G$5,IF(I119&gt;'To Do'!$J$7,'To Do'!$G$6,IF(I119&gt;'To Do'!$J$8,'To Do'!$G$7,IF(I119&gt;'To Do'!$J$9,'To Do'!$G$8,IF(I119&gt;'To Do'!$J$10,'To Do'!$G$9,IF(I119&gt;'To Do'!$J$11,'To Do'!$G$10,IF(I119&gt;'To Do'!$J$12,'To Do'!$G$11,IF(I119&gt;'To Do'!$J$13,'To Do'!$G$12)))))))))))</f>
        <v>J - 20</v>
      </c>
      <c r="K119" s="6">
        <f>VLOOKUP(J119,'To Do'!$G$2:$J$14,2,FALSE)</f>
        <v>20</v>
      </c>
      <c r="L119" t="s">
        <v>595</v>
      </c>
    </row>
    <row r="120" spans="1:13" x14ac:dyDescent="0.2">
      <c r="A120" t="s">
        <v>195</v>
      </c>
      <c r="B120" t="s">
        <v>201</v>
      </c>
      <c r="C120" s="8" t="s">
        <v>12</v>
      </c>
      <c r="D120" t="s">
        <v>204</v>
      </c>
      <c r="E120">
        <v>1952</v>
      </c>
      <c r="F120" t="s">
        <v>40</v>
      </c>
      <c r="G120" t="s">
        <v>941</v>
      </c>
      <c r="I120" s="9">
        <v>21</v>
      </c>
      <c r="J120" s="5" t="str">
        <f>IF(I120&gt;'To Do'!$J$4,'To Do'!$G$3,IF(I120&gt;'To Do'!$J$5,'To Do'!$G$4,IF(I120&gt;'To Do'!$J$6,'To Do'!$G$5,IF(I120&gt;'To Do'!$J$6,'To Do'!$G$5,IF(I120&gt;'To Do'!$J$7,'To Do'!$G$6,IF(I120&gt;'To Do'!$J$8,'To Do'!$G$7,IF(I120&gt;'To Do'!$J$9,'To Do'!$G$8,IF(I120&gt;'To Do'!$J$10,'To Do'!$G$9,IF(I120&gt;'To Do'!$J$11,'To Do'!$G$10,IF(I120&gt;'To Do'!$J$12,'To Do'!$G$11,IF(I120&gt;'To Do'!$J$13,'To Do'!$G$12)))))))))))</f>
        <v>I - 22.5</v>
      </c>
      <c r="K120" s="6">
        <f>VLOOKUP(J120,'To Do'!$G$2:$J$14,2,FALSE)</f>
        <v>22.5</v>
      </c>
      <c r="L120" t="s">
        <v>3546</v>
      </c>
    </row>
    <row r="121" spans="1:13" x14ac:dyDescent="0.2">
      <c r="A121" t="s">
        <v>598</v>
      </c>
      <c r="B121" t="s">
        <v>598</v>
      </c>
      <c r="C121" s="8" t="s">
        <v>12</v>
      </c>
      <c r="D121" t="s">
        <v>599</v>
      </c>
      <c r="E121">
        <v>1993</v>
      </c>
      <c r="F121"/>
      <c r="G121" t="s">
        <v>115</v>
      </c>
      <c r="I121" s="9">
        <v>20</v>
      </c>
      <c r="J121" s="5" t="str">
        <f>IF(I121&gt;'To Do'!$J$4,'To Do'!$G$3,IF(I121&gt;'To Do'!$J$5,'To Do'!$G$4,IF(I121&gt;'To Do'!$J$6,'To Do'!$G$5,IF(I121&gt;'To Do'!$J$6,'To Do'!$G$5,IF(I121&gt;'To Do'!$J$7,'To Do'!$G$6,IF(I121&gt;'To Do'!$J$8,'To Do'!$G$7,IF(I121&gt;'To Do'!$J$9,'To Do'!$G$8,IF(I121&gt;'To Do'!$J$10,'To Do'!$G$9,IF(I121&gt;'To Do'!$J$11,'To Do'!$G$10,IF(I121&gt;'To Do'!$J$12,'To Do'!$G$11,IF(I121&gt;'To Do'!$J$13,'To Do'!$G$12)))))))))))</f>
        <v>I - 22.5</v>
      </c>
      <c r="K121" s="6">
        <f>VLOOKUP(J121,'To Do'!$G$2:$J$14,2,FALSE)</f>
        <v>22.5</v>
      </c>
      <c r="L121" t="s">
        <v>600</v>
      </c>
    </row>
    <row r="122" spans="1:13" x14ac:dyDescent="0.2">
      <c r="A122" t="s">
        <v>598</v>
      </c>
      <c r="B122" t="s">
        <v>598</v>
      </c>
      <c r="C122" s="8" t="s">
        <v>12</v>
      </c>
      <c r="D122" t="s">
        <v>601</v>
      </c>
      <c r="E122">
        <v>2006</v>
      </c>
      <c r="F122"/>
      <c r="G122" t="s">
        <v>115</v>
      </c>
      <c r="I122" s="9">
        <v>24</v>
      </c>
      <c r="J122" s="5" t="str">
        <f>IF(I122&gt;'To Do'!$J$4,'To Do'!$G$3,IF(I122&gt;'To Do'!$J$5,'To Do'!$G$4,IF(I122&gt;'To Do'!$J$6,'To Do'!$G$5,IF(I122&gt;'To Do'!$J$6,'To Do'!$G$5,IF(I122&gt;'To Do'!$J$7,'To Do'!$G$6,IF(I122&gt;'To Do'!$J$8,'To Do'!$G$7,IF(I122&gt;'To Do'!$J$9,'To Do'!$G$8,IF(I122&gt;'To Do'!$J$10,'To Do'!$G$9,IF(I122&gt;'To Do'!$J$11,'To Do'!$G$10,IF(I122&gt;'To Do'!$J$12,'To Do'!$G$11,IF(I122&gt;'To Do'!$J$13,'To Do'!$G$12)))))))))))</f>
        <v>H - 25</v>
      </c>
      <c r="K122" s="6">
        <f>VLOOKUP(J122,'To Do'!$G$2:$J$14,2,FALSE)</f>
        <v>25</v>
      </c>
      <c r="L122" t="s">
        <v>602</v>
      </c>
    </row>
    <row r="123" spans="1:13" x14ac:dyDescent="0.2">
      <c r="A123" t="s">
        <v>129</v>
      </c>
      <c r="B123" t="s">
        <v>129</v>
      </c>
      <c r="C123" s="8" t="s">
        <v>12</v>
      </c>
      <c r="D123" t="s">
        <v>95</v>
      </c>
      <c r="E123">
        <v>1935</v>
      </c>
      <c r="F123"/>
      <c r="G123" t="s">
        <v>25</v>
      </c>
      <c r="I123" s="9">
        <v>25.3</v>
      </c>
      <c r="J123" s="5" t="str">
        <f>IF(I123&gt;'To Do'!$J$4,'To Do'!$G$3,IF(I123&gt;'To Do'!$J$5,'To Do'!$G$4,IF(I123&gt;'To Do'!$J$6,'To Do'!$G$5,IF(I123&gt;'To Do'!$J$6,'To Do'!$G$5,IF(I123&gt;'To Do'!$J$7,'To Do'!$G$6,IF(I123&gt;'To Do'!$J$8,'To Do'!$G$7,IF(I123&gt;'To Do'!$J$9,'To Do'!$G$8,IF(I123&gt;'To Do'!$J$10,'To Do'!$G$9,IF(I123&gt;'To Do'!$J$11,'To Do'!$G$10,IF(I123&gt;'To Do'!$J$12,'To Do'!$G$11,IF(I123&gt;'To Do'!$J$13,'To Do'!$G$12)))))))))))</f>
        <v>G - 27.5</v>
      </c>
      <c r="K123" s="6">
        <f>VLOOKUP(J123,'To Do'!$G$2:$J$14,2,FALSE)</f>
        <v>27.5</v>
      </c>
      <c r="L123" t="s">
        <v>1528</v>
      </c>
      <c r="M123" s="7" t="s">
        <v>1502</v>
      </c>
    </row>
    <row r="124" spans="1:13" x14ac:dyDescent="0.2">
      <c r="A124" t="s">
        <v>598</v>
      </c>
      <c r="B124" t="s">
        <v>598</v>
      </c>
      <c r="C124" s="8" t="s">
        <v>12</v>
      </c>
      <c r="D124" t="s">
        <v>603</v>
      </c>
      <c r="E124">
        <v>2006</v>
      </c>
      <c r="F124"/>
      <c r="G124" t="s">
        <v>115</v>
      </c>
      <c r="I124" s="9">
        <v>26.2</v>
      </c>
      <c r="J124" s="5" t="str">
        <f>IF(I124&gt;'To Do'!$J$4,'To Do'!$G$3,IF(I124&gt;'To Do'!$J$5,'To Do'!$G$4,IF(I124&gt;'To Do'!$J$6,'To Do'!$G$5,IF(I124&gt;'To Do'!$J$6,'To Do'!$G$5,IF(I124&gt;'To Do'!$J$7,'To Do'!$G$6,IF(I124&gt;'To Do'!$J$8,'To Do'!$G$7,IF(I124&gt;'To Do'!$J$9,'To Do'!$G$8,IF(I124&gt;'To Do'!$J$10,'To Do'!$G$9,IF(I124&gt;'To Do'!$J$11,'To Do'!$G$10,IF(I124&gt;'To Do'!$J$12,'To Do'!$G$11,IF(I124&gt;'To Do'!$J$13,'To Do'!$G$12)))))))))))</f>
        <v>G - 27.5</v>
      </c>
      <c r="K124" s="6">
        <f>VLOOKUP(J124,'To Do'!$G$2:$J$14,2,FALSE)</f>
        <v>27.5</v>
      </c>
      <c r="L124" t="s">
        <v>604</v>
      </c>
    </row>
    <row r="125" spans="1:13" x14ac:dyDescent="0.2">
      <c r="A125" t="s">
        <v>195</v>
      </c>
      <c r="B125" t="s">
        <v>231</v>
      </c>
      <c r="C125" s="8" t="s">
        <v>12</v>
      </c>
      <c r="D125" t="s">
        <v>236</v>
      </c>
      <c r="E125">
        <v>1869</v>
      </c>
      <c r="F125" t="s">
        <v>40</v>
      </c>
      <c r="G125" t="s">
        <v>104</v>
      </c>
      <c r="I125" s="9">
        <v>24</v>
      </c>
      <c r="J125" s="5" t="str">
        <f>IF(I125&gt;'To Do'!$J$4,'To Do'!$G$3,IF(I125&gt;'To Do'!$J$5,'To Do'!$G$4,IF(I125&gt;'To Do'!$J$6,'To Do'!$G$5,IF(I125&gt;'To Do'!$J$6,'To Do'!$G$5,IF(I125&gt;'To Do'!$J$7,'To Do'!$G$6,IF(I125&gt;'To Do'!$J$8,'To Do'!$G$7,IF(I125&gt;'To Do'!$J$9,'To Do'!$G$8,IF(I125&gt;'To Do'!$J$10,'To Do'!$G$9,IF(I125&gt;'To Do'!$J$11,'To Do'!$G$10,IF(I125&gt;'To Do'!$J$12,'To Do'!$G$11,IF(I125&gt;'To Do'!$J$13,'To Do'!$G$12)))))))))))</f>
        <v>H - 25</v>
      </c>
      <c r="K125" s="6">
        <f>VLOOKUP(J125,'To Do'!$G$2:$J$14,2,FALSE)</f>
        <v>25</v>
      </c>
      <c r="L125" t="s">
        <v>237</v>
      </c>
    </row>
    <row r="126" spans="1:13" x14ac:dyDescent="0.2">
      <c r="A126" t="s">
        <v>247</v>
      </c>
      <c r="B126" t="s">
        <v>247</v>
      </c>
      <c r="C126" s="8" t="s">
        <v>12</v>
      </c>
      <c r="D126" t="s">
        <v>609</v>
      </c>
      <c r="E126">
        <v>1864</v>
      </c>
      <c r="F126"/>
      <c r="G126" t="s">
        <v>104</v>
      </c>
      <c r="I126" s="9">
        <v>31.6</v>
      </c>
      <c r="J126" s="5" t="str">
        <f>IF(I126&gt;'To Do'!$J$4,'To Do'!$G$3,IF(I126&gt;'To Do'!$J$5,'To Do'!$G$4,IF(I126&gt;'To Do'!$J$6,'To Do'!$G$5,IF(I126&gt;'To Do'!$J$6,'To Do'!$G$5,IF(I126&gt;'To Do'!$J$7,'To Do'!$G$6,IF(I126&gt;'To Do'!$J$8,'To Do'!$G$7,IF(I126&gt;'To Do'!$J$9,'To Do'!$G$8,IF(I126&gt;'To Do'!$J$10,'To Do'!$G$9,IF(I126&gt;'To Do'!$J$11,'To Do'!$G$10,IF(I126&gt;'To Do'!$J$12,'To Do'!$G$11,IF(I126&gt;'To Do'!$J$13,'To Do'!$G$12)))))))))))</f>
        <v>E - 32.5</v>
      </c>
      <c r="K126" s="6">
        <f>VLOOKUP(J126,'To Do'!$G$2:$J$14,2,FALSE)</f>
        <v>32.5</v>
      </c>
      <c r="L126" t="s">
        <v>610</v>
      </c>
    </row>
    <row r="127" spans="1:13" x14ac:dyDescent="0.2">
      <c r="A127" t="s">
        <v>247</v>
      </c>
      <c r="B127" t="s">
        <v>247</v>
      </c>
      <c r="C127" s="8" t="s">
        <v>12</v>
      </c>
      <c r="D127" t="s">
        <v>963</v>
      </c>
      <c r="E127">
        <v>1945</v>
      </c>
      <c r="F127" t="s">
        <v>82</v>
      </c>
      <c r="G127" t="s">
        <v>941</v>
      </c>
      <c r="I127" s="9">
        <v>26.4</v>
      </c>
      <c r="J127" s="5" t="str">
        <f>IF(I127&gt;'To Do'!$J$4,'To Do'!$G$3,IF(I127&gt;'To Do'!$J$5,'To Do'!$G$4,IF(I127&gt;'To Do'!$J$6,'To Do'!$G$5,IF(I127&gt;'To Do'!$J$6,'To Do'!$G$5,IF(I127&gt;'To Do'!$J$7,'To Do'!$G$6,IF(I127&gt;'To Do'!$J$8,'To Do'!$G$7,IF(I127&gt;'To Do'!$J$9,'To Do'!$G$8,IF(I127&gt;'To Do'!$J$10,'To Do'!$G$9,IF(I127&gt;'To Do'!$J$11,'To Do'!$G$10,IF(I127&gt;'To Do'!$J$12,'To Do'!$G$11,IF(I127&gt;'To Do'!$J$13,'To Do'!$G$12)))))))))))</f>
        <v>G - 27.5</v>
      </c>
      <c r="K127" s="6">
        <f>VLOOKUP(J127,'To Do'!$G$2:$J$14,2,FALSE)</f>
        <v>27.5</v>
      </c>
      <c r="L127" t="s">
        <v>3547</v>
      </c>
    </row>
    <row r="128" spans="1:13" x14ac:dyDescent="0.2">
      <c r="A128" t="s">
        <v>247</v>
      </c>
      <c r="B128" t="s">
        <v>247</v>
      </c>
      <c r="C128" s="8" t="s">
        <v>12</v>
      </c>
      <c r="D128" t="s">
        <v>611</v>
      </c>
      <c r="E128">
        <v>1971</v>
      </c>
      <c r="F128"/>
      <c r="G128" t="s">
        <v>61</v>
      </c>
      <c r="I128" s="9">
        <v>20.32</v>
      </c>
      <c r="J128" s="5" t="str">
        <f>IF(I128&gt;'To Do'!$J$4,'To Do'!$G$3,IF(I128&gt;'To Do'!$J$5,'To Do'!$G$4,IF(I128&gt;'To Do'!$J$6,'To Do'!$G$5,IF(I128&gt;'To Do'!$J$6,'To Do'!$G$5,IF(I128&gt;'To Do'!$J$7,'To Do'!$G$6,IF(I128&gt;'To Do'!$J$8,'To Do'!$G$7,IF(I128&gt;'To Do'!$J$9,'To Do'!$G$8,IF(I128&gt;'To Do'!$J$10,'To Do'!$G$9,IF(I128&gt;'To Do'!$J$11,'To Do'!$G$10,IF(I128&gt;'To Do'!$J$12,'To Do'!$G$11,IF(I128&gt;'To Do'!$J$13,'To Do'!$G$12)))))))))))</f>
        <v>I - 22.5</v>
      </c>
      <c r="K128" s="6">
        <f>VLOOKUP(J128,'To Do'!$G$2:$J$14,2,FALSE)</f>
        <v>22.5</v>
      </c>
      <c r="L128" t="s">
        <v>3548</v>
      </c>
    </row>
    <row r="129" spans="1:13" x14ac:dyDescent="0.2">
      <c r="A129" t="s">
        <v>250</v>
      </c>
      <c r="B129" t="s">
        <v>250</v>
      </c>
      <c r="C129" s="27" t="s">
        <v>12</v>
      </c>
      <c r="D129" t="s">
        <v>3743</v>
      </c>
      <c r="E129">
        <v>1972</v>
      </c>
      <c r="F129"/>
      <c r="G129" t="s">
        <v>4395</v>
      </c>
      <c r="I129" s="9">
        <v>19.5</v>
      </c>
      <c r="J129" s="5" t="str">
        <f>IF(I129&gt;'To Do'!$J$4,'To Do'!$G$3,IF(I129&gt;'To Do'!$J$5,'To Do'!$G$4,IF(I129&gt;'To Do'!$J$6,'To Do'!$G$5,IF(I129&gt;'To Do'!$J$6,'To Do'!$G$5,IF(I129&gt;'To Do'!$J$7,'To Do'!$G$6,IF(I129&gt;'To Do'!$J$8,'To Do'!$G$7,IF(I129&gt;'To Do'!$J$9,'To Do'!$G$8,IF(I129&gt;'To Do'!$J$10,'To Do'!$G$9,IF(I129&gt;'To Do'!$J$11,'To Do'!$G$10,IF(I129&gt;'To Do'!$J$12,'To Do'!$G$11,IF(I129&gt;'To Do'!$J$13,'To Do'!$G$12)))))))))))</f>
        <v>J - 20</v>
      </c>
      <c r="K129" s="6">
        <f>VLOOKUP(J129,'To Do'!$G$2:$J$14,2,FALSE)</f>
        <v>20</v>
      </c>
      <c r="L129" t="s">
        <v>4406</v>
      </c>
    </row>
    <row r="130" spans="1:13" x14ac:dyDescent="0.2">
      <c r="A130" t="s">
        <v>250</v>
      </c>
      <c r="B130" t="s">
        <v>250</v>
      </c>
      <c r="C130" s="27" t="s">
        <v>12</v>
      </c>
      <c r="D130" t="s">
        <v>667</v>
      </c>
      <c r="E130">
        <v>1967</v>
      </c>
      <c r="F130"/>
      <c r="G130" t="s">
        <v>4395</v>
      </c>
      <c r="I130" s="9">
        <v>18</v>
      </c>
      <c r="J130" s="5" t="str">
        <f>IF(I130&gt;'To Do'!$J$4,'To Do'!$G$3,IF(I130&gt;'To Do'!$J$5,'To Do'!$G$4,IF(I130&gt;'To Do'!$J$6,'To Do'!$G$5,IF(I130&gt;'To Do'!$J$6,'To Do'!$G$5,IF(I130&gt;'To Do'!$J$7,'To Do'!$G$6,IF(I130&gt;'To Do'!$J$8,'To Do'!$G$7,IF(I130&gt;'To Do'!$J$9,'To Do'!$G$8,IF(I130&gt;'To Do'!$J$10,'To Do'!$G$9,IF(I130&gt;'To Do'!$J$11,'To Do'!$G$10,IF(I130&gt;'To Do'!$J$12,'To Do'!$G$11,IF(I130&gt;'To Do'!$J$13,'To Do'!$G$12)))))))))))</f>
        <v>J - 20</v>
      </c>
      <c r="K130" s="6">
        <f>VLOOKUP(J130,'To Do'!$G$2:$J$14,2,FALSE)</f>
        <v>20</v>
      </c>
      <c r="L130" t="s">
        <v>4407</v>
      </c>
    </row>
    <row r="131" spans="1:13" x14ac:dyDescent="0.2">
      <c r="A131" t="s">
        <v>250</v>
      </c>
      <c r="B131" t="s">
        <v>250</v>
      </c>
      <c r="C131" s="27" t="s">
        <v>12</v>
      </c>
      <c r="D131" t="s">
        <v>4400</v>
      </c>
      <c r="E131">
        <v>1967</v>
      </c>
      <c r="F131"/>
      <c r="G131" t="s">
        <v>4395</v>
      </c>
      <c r="I131" s="9">
        <v>21.85</v>
      </c>
      <c r="J131" s="5" t="str">
        <f>IF(I131&gt;'To Do'!$J$4,'To Do'!$G$3,IF(I131&gt;'To Do'!$J$5,'To Do'!$G$4,IF(I131&gt;'To Do'!$J$6,'To Do'!$G$5,IF(I131&gt;'To Do'!$J$6,'To Do'!$G$5,IF(I131&gt;'To Do'!$J$7,'To Do'!$G$6,IF(I131&gt;'To Do'!$J$8,'To Do'!$G$7,IF(I131&gt;'To Do'!$J$9,'To Do'!$G$8,IF(I131&gt;'To Do'!$J$10,'To Do'!$G$9,IF(I131&gt;'To Do'!$J$11,'To Do'!$G$10,IF(I131&gt;'To Do'!$J$12,'To Do'!$G$11,IF(I131&gt;'To Do'!$J$13,'To Do'!$G$12)))))))))))</f>
        <v>I - 22.5</v>
      </c>
      <c r="K131" s="6">
        <f>VLOOKUP(J131,'To Do'!$G$2:$J$14,2,FALSE)</f>
        <v>22.5</v>
      </c>
      <c r="L131" t="s">
        <v>4408</v>
      </c>
    </row>
    <row r="132" spans="1:13" x14ac:dyDescent="0.2">
      <c r="A132" t="s">
        <v>105</v>
      </c>
      <c r="B132" t="s">
        <v>106</v>
      </c>
      <c r="C132" s="8" t="s">
        <v>12</v>
      </c>
      <c r="D132" t="s">
        <v>567</v>
      </c>
      <c r="E132">
        <v>1972</v>
      </c>
      <c r="F132" t="s">
        <v>82</v>
      </c>
      <c r="G132" t="s">
        <v>61</v>
      </c>
      <c r="I132" s="9">
        <v>16.5</v>
      </c>
      <c r="J132" s="5" t="str">
        <f>IF(I132&gt;'To Do'!$J$4,'To Do'!$G$3,IF(I132&gt;'To Do'!$J$5,'To Do'!$G$4,IF(I132&gt;'To Do'!$J$6,'To Do'!$G$5,IF(I132&gt;'To Do'!$J$6,'To Do'!$G$5,IF(I132&gt;'To Do'!$J$7,'To Do'!$G$6,IF(I132&gt;'To Do'!$J$8,'To Do'!$G$7,IF(I132&gt;'To Do'!$J$9,'To Do'!$G$8,IF(I132&gt;'To Do'!$J$10,'To Do'!$G$9,IF(I132&gt;'To Do'!$J$11,'To Do'!$G$10,IF(I132&gt;'To Do'!$J$12,'To Do'!$G$11,IF(I132&gt;'To Do'!$J$13,'To Do'!$G$12)))))))))))</f>
        <v>J - 20</v>
      </c>
      <c r="K132" s="6">
        <f>VLOOKUP(J132,'To Do'!$G$2:$J$14,2,FALSE)</f>
        <v>20</v>
      </c>
      <c r="L132" t="s">
        <v>3534</v>
      </c>
    </row>
    <row r="133" spans="1:13" x14ac:dyDescent="0.2">
      <c r="A133" t="s">
        <v>105</v>
      </c>
      <c r="B133" t="s">
        <v>106</v>
      </c>
      <c r="C133" s="8" t="s">
        <v>12</v>
      </c>
      <c r="D133" t="s">
        <v>964</v>
      </c>
      <c r="E133">
        <v>1960</v>
      </c>
      <c r="F133" t="s">
        <v>82</v>
      </c>
      <c r="G133" t="s">
        <v>941</v>
      </c>
      <c r="I133" s="9">
        <v>29.8</v>
      </c>
      <c r="J133" s="5" t="str">
        <f>IF(I133&gt;'To Do'!$J$4,'To Do'!$G$3,IF(I133&gt;'To Do'!$J$5,'To Do'!$G$4,IF(I133&gt;'To Do'!$J$6,'To Do'!$G$5,IF(I133&gt;'To Do'!$J$6,'To Do'!$G$5,IF(I133&gt;'To Do'!$J$7,'To Do'!$G$6,IF(I133&gt;'To Do'!$J$8,'To Do'!$G$7,IF(I133&gt;'To Do'!$J$9,'To Do'!$G$8,IF(I133&gt;'To Do'!$J$10,'To Do'!$G$9,IF(I133&gt;'To Do'!$J$11,'To Do'!$G$10,IF(I133&gt;'To Do'!$J$12,'To Do'!$G$11,IF(I133&gt;'To Do'!$J$13,'To Do'!$G$12)))))))))))</f>
        <v>F - 30</v>
      </c>
      <c r="K133" s="6">
        <f>VLOOKUP(J133,'To Do'!$G$2:$J$14,2,FALSE)</f>
        <v>30</v>
      </c>
      <c r="L133" t="s">
        <v>3535</v>
      </c>
    </row>
    <row r="134" spans="1:13" x14ac:dyDescent="0.2">
      <c r="A134" t="s">
        <v>105</v>
      </c>
      <c r="B134" t="s">
        <v>106</v>
      </c>
      <c r="C134" s="8" t="s">
        <v>12</v>
      </c>
      <c r="D134" t="s">
        <v>3705</v>
      </c>
      <c r="E134">
        <v>1978</v>
      </c>
      <c r="F134"/>
      <c r="G134" t="s">
        <v>3669</v>
      </c>
      <c r="I134" s="9">
        <v>25.5</v>
      </c>
      <c r="J134" s="5" t="str">
        <f>IF(I134&gt;'To Do'!$J$4,'To Do'!$G$3,IF(I134&gt;'To Do'!$J$5,'To Do'!$G$4,IF(I134&gt;'To Do'!$J$6,'To Do'!$G$5,IF(I134&gt;'To Do'!$J$6,'To Do'!$G$5,IF(I134&gt;'To Do'!$J$7,'To Do'!$G$6,IF(I134&gt;'To Do'!$J$8,'To Do'!$G$7,IF(I134&gt;'To Do'!$J$9,'To Do'!$G$8,IF(I134&gt;'To Do'!$J$10,'To Do'!$G$9,IF(I134&gt;'To Do'!$J$11,'To Do'!$G$10,IF(I134&gt;'To Do'!$J$12,'To Do'!$G$11,IF(I134&gt;'To Do'!$J$13,'To Do'!$G$12)))))))))))</f>
        <v>G - 27.5</v>
      </c>
      <c r="K134" s="6">
        <f>VLOOKUP(J134,'To Do'!$G$2:$J$14,2,FALSE)</f>
        <v>27.5</v>
      </c>
      <c r="L134" t="s">
        <v>3775</v>
      </c>
    </row>
    <row r="135" spans="1:13" x14ac:dyDescent="0.2">
      <c r="A135" t="s">
        <v>192</v>
      </c>
      <c r="B135" t="s">
        <v>192</v>
      </c>
      <c r="C135" s="8" t="s">
        <v>12</v>
      </c>
      <c r="D135" t="s">
        <v>193</v>
      </c>
      <c r="E135">
        <v>1908</v>
      </c>
      <c r="F135" t="s">
        <v>194</v>
      </c>
      <c r="G135" t="s">
        <v>25</v>
      </c>
      <c r="I135" s="9">
        <v>20.2</v>
      </c>
      <c r="J135" s="5" t="str">
        <f>IF(I135&gt;'To Do'!$J$4,'To Do'!$G$3,IF(I135&gt;'To Do'!$J$5,'To Do'!$G$4,IF(I135&gt;'To Do'!$J$6,'To Do'!$G$5,IF(I135&gt;'To Do'!$J$6,'To Do'!$G$5,IF(I135&gt;'To Do'!$J$7,'To Do'!$G$6,IF(I135&gt;'To Do'!$J$8,'To Do'!$G$7,IF(I135&gt;'To Do'!$J$9,'To Do'!$G$8,IF(I135&gt;'To Do'!$J$10,'To Do'!$G$9,IF(I135&gt;'To Do'!$J$11,'To Do'!$G$10,IF(I135&gt;'To Do'!$J$12,'To Do'!$G$11,IF(I135&gt;'To Do'!$J$13,'To Do'!$G$12)))))))))))</f>
        <v>I - 22.5</v>
      </c>
      <c r="K135" s="6">
        <f>VLOOKUP(J135,'To Do'!$G$2:$J$14,2,FALSE)</f>
        <v>22.5</v>
      </c>
      <c r="L135" t="s">
        <v>1673</v>
      </c>
      <c r="M135" s="7" t="s">
        <v>1502</v>
      </c>
    </row>
    <row r="136" spans="1:13" x14ac:dyDescent="0.2">
      <c r="A136" t="s">
        <v>247</v>
      </c>
      <c r="B136" t="s">
        <v>247</v>
      </c>
      <c r="C136" s="8" t="s">
        <v>12</v>
      </c>
      <c r="D136" t="s">
        <v>249</v>
      </c>
      <c r="E136">
        <v>1981</v>
      </c>
      <c r="F136"/>
      <c r="G136" t="s">
        <v>25</v>
      </c>
      <c r="I136" s="9">
        <v>30</v>
      </c>
      <c r="J136" s="5" t="str">
        <f>IF(I136&gt;'To Do'!$J$4,'To Do'!$G$3,IF(I136&gt;'To Do'!$J$5,'To Do'!$G$4,IF(I136&gt;'To Do'!$J$6,'To Do'!$G$5,IF(I136&gt;'To Do'!$J$6,'To Do'!$G$5,IF(I136&gt;'To Do'!$J$7,'To Do'!$G$6,IF(I136&gt;'To Do'!$J$8,'To Do'!$G$7,IF(I136&gt;'To Do'!$J$9,'To Do'!$G$8,IF(I136&gt;'To Do'!$J$10,'To Do'!$G$9,IF(I136&gt;'To Do'!$J$11,'To Do'!$G$10,IF(I136&gt;'To Do'!$J$12,'To Do'!$G$11,IF(I136&gt;'To Do'!$J$13,'To Do'!$G$12)))))))))))</f>
        <v>E - 32.5</v>
      </c>
      <c r="K136" s="6">
        <f>VLOOKUP(J136,'To Do'!$G$2:$J$14,2,FALSE)</f>
        <v>32.5</v>
      </c>
      <c r="L136" t="s">
        <v>1730</v>
      </c>
      <c r="M136" s="7" t="s">
        <v>1502</v>
      </c>
    </row>
    <row r="137" spans="1:13" x14ac:dyDescent="0.2">
      <c r="A137" t="s">
        <v>262</v>
      </c>
      <c r="B137" t="s">
        <v>263</v>
      </c>
      <c r="C137" s="8" t="s">
        <v>12</v>
      </c>
      <c r="D137" t="s">
        <v>271</v>
      </c>
      <c r="E137">
        <v>1835</v>
      </c>
      <c r="F137"/>
      <c r="G137" t="s">
        <v>267</v>
      </c>
      <c r="I137" s="9">
        <v>26.25</v>
      </c>
      <c r="J137" s="5" t="str">
        <f>IF(I137&gt;'To Do'!$J$4,'To Do'!$G$3,IF(I137&gt;'To Do'!$J$5,'To Do'!$G$4,IF(I137&gt;'To Do'!$J$6,'To Do'!$G$5,IF(I137&gt;'To Do'!$J$6,'To Do'!$G$5,IF(I137&gt;'To Do'!$J$7,'To Do'!$G$6,IF(I137&gt;'To Do'!$J$8,'To Do'!$G$7,IF(I137&gt;'To Do'!$J$9,'To Do'!$G$8,IF(I137&gt;'To Do'!$J$10,'To Do'!$G$9,IF(I137&gt;'To Do'!$J$11,'To Do'!$G$10,IF(I137&gt;'To Do'!$J$12,'To Do'!$G$11,IF(I137&gt;'To Do'!$J$13,'To Do'!$G$12)))))))))))</f>
        <v>G - 27.5</v>
      </c>
      <c r="K137" s="6">
        <f>VLOOKUP(J137,'To Do'!$G$2:$J$14,2,FALSE)</f>
        <v>27.5</v>
      </c>
      <c r="L137" t="s">
        <v>1749</v>
      </c>
      <c r="M137" s="7" t="s">
        <v>1502</v>
      </c>
    </row>
    <row r="138" spans="1:13" x14ac:dyDescent="0.2">
      <c r="A138" t="s">
        <v>262</v>
      </c>
      <c r="B138" t="s">
        <v>263</v>
      </c>
      <c r="C138" s="8" t="s">
        <v>12</v>
      </c>
      <c r="D138" t="s">
        <v>271</v>
      </c>
      <c r="E138">
        <v>1835</v>
      </c>
      <c r="F138" t="s">
        <v>269</v>
      </c>
      <c r="G138" t="s">
        <v>267</v>
      </c>
      <c r="I138" s="9">
        <v>26.25</v>
      </c>
      <c r="J138" s="5" t="str">
        <f>IF(I138&gt;'To Do'!$J$4,'To Do'!$G$3,IF(I138&gt;'To Do'!$J$5,'To Do'!$G$4,IF(I138&gt;'To Do'!$J$6,'To Do'!$G$5,IF(I138&gt;'To Do'!$J$6,'To Do'!$G$5,IF(I138&gt;'To Do'!$J$7,'To Do'!$G$6,IF(I138&gt;'To Do'!$J$8,'To Do'!$G$7,IF(I138&gt;'To Do'!$J$9,'To Do'!$G$8,IF(I138&gt;'To Do'!$J$10,'To Do'!$G$9,IF(I138&gt;'To Do'!$J$11,'To Do'!$G$10,IF(I138&gt;'To Do'!$J$12,'To Do'!$G$11,IF(I138&gt;'To Do'!$J$13,'To Do'!$G$12)))))))))))</f>
        <v>G - 27.5</v>
      </c>
      <c r="K138" s="6">
        <f>VLOOKUP(J138,'To Do'!$G$2:$J$14,2,FALSE)</f>
        <v>27.5</v>
      </c>
      <c r="L138" t="s">
        <v>1750</v>
      </c>
      <c r="M138" s="7" t="s">
        <v>1502</v>
      </c>
    </row>
    <row r="139" spans="1:13" x14ac:dyDescent="0.2">
      <c r="A139" t="s">
        <v>262</v>
      </c>
      <c r="B139" t="s">
        <v>263</v>
      </c>
      <c r="C139" s="8" t="s">
        <v>12</v>
      </c>
      <c r="D139" t="s">
        <v>271</v>
      </c>
      <c r="E139">
        <v>1835</v>
      </c>
      <c r="F139" t="s">
        <v>269</v>
      </c>
      <c r="G139" t="s">
        <v>42</v>
      </c>
      <c r="I139" s="9">
        <v>26.25</v>
      </c>
      <c r="J139" s="5" t="str">
        <f>IF(I139&gt;'To Do'!$J$4,'To Do'!$G$3,IF(I139&gt;'To Do'!$J$5,'To Do'!$G$4,IF(I139&gt;'To Do'!$J$6,'To Do'!$G$5,IF(I139&gt;'To Do'!$J$6,'To Do'!$G$5,IF(I139&gt;'To Do'!$J$7,'To Do'!$G$6,IF(I139&gt;'To Do'!$J$8,'To Do'!$G$7,IF(I139&gt;'To Do'!$J$9,'To Do'!$G$8,IF(I139&gt;'To Do'!$J$10,'To Do'!$G$9,IF(I139&gt;'To Do'!$J$11,'To Do'!$G$10,IF(I139&gt;'To Do'!$J$12,'To Do'!$G$11,IF(I139&gt;'To Do'!$J$13,'To Do'!$G$12)))))))))))</f>
        <v>G - 27.5</v>
      </c>
      <c r="K139" s="6">
        <f>VLOOKUP(J139,'To Do'!$G$2:$J$14,2,FALSE)</f>
        <v>27.5</v>
      </c>
      <c r="L139" t="s">
        <v>1751</v>
      </c>
      <c r="M139" s="7" t="s">
        <v>1502</v>
      </c>
    </row>
    <row r="140" spans="1:13" x14ac:dyDescent="0.2">
      <c r="A140" t="s">
        <v>302</v>
      </c>
      <c r="B140" t="s">
        <v>303</v>
      </c>
      <c r="C140" s="8" t="s">
        <v>12</v>
      </c>
      <c r="D140" t="s">
        <v>304</v>
      </c>
      <c r="E140">
        <v>1737</v>
      </c>
      <c r="F140"/>
      <c r="G140" t="s">
        <v>25</v>
      </c>
      <c r="I140" s="9">
        <v>21</v>
      </c>
      <c r="J140" s="5" t="str">
        <f>IF(I140&gt;'To Do'!$J$4,'To Do'!$G$3,IF(I140&gt;'To Do'!$J$5,'To Do'!$G$4,IF(I140&gt;'To Do'!$J$6,'To Do'!$G$5,IF(I140&gt;'To Do'!$J$6,'To Do'!$G$5,IF(I140&gt;'To Do'!$J$7,'To Do'!$G$6,IF(I140&gt;'To Do'!$J$8,'To Do'!$G$7,IF(I140&gt;'To Do'!$J$9,'To Do'!$G$8,IF(I140&gt;'To Do'!$J$10,'To Do'!$G$9,IF(I140&gt;'To Do'!$J$11,'To Do'!$G$10,IF(I140&gt;'To Do'!$J$12,'To Do'!$G$11,IF(I140&gt;'To Do'!$J$13,'To Do'!$G$12)))))))))))</f>
        <v>I - 22.5</v>
      </c>
      <c r="K140" s="6">
        <f>VLOOKUP(J140,'To Do'!$G$2:$J$14,2,FALSE)</f>
        <v>22.5</v>
      </c>
      <c r="L140" t="s">
        <v>1837</v>
      </c>
      <c r="M140" s="7" t="s">
        <v>1502</v>
      </c>
    </row>
    <row r="141" spans="1:13" x14ac:dyDescent="0.2">
      <c r="A141" t="s">
        <v>330</v>
      </c>
      <c r="B141" t="s">
        <v>331</v>
      </c>
      <c r="C141" s="8" t="s">
        <v>12</v>
      </c>
      <c r="D141" t="s">
        <v>333</v>
      </c>
      <c r="E141">
        <v>1927</v>
      </c>
      <c r="F141"/>
      <c r="G141" t="s">
        <v>25</v>
      </c>
      <c r="I141" s="9">
        <v>28</v>
      </c>
      <c r="J141" s="5" t="str">
        <f>IF(I141&gt;'To Do'!$J$4,'To Do'!$G$3,IF(I141&gt;'To Do'!$J$5,'To Do'!$G$4,IF(I141&gt;'To Do'!$J$6,'To Do'!$G$5,IF(I141&gt;'To Do'!$J$6,'To Do'!$G$5,IF(I141&gt;'To Do'!$J$7,'To Do'!$G$6,IF(I141&gt;'To Do'!$J$8,'To Do'!$G$7,IF(I141&gt;'To Do'!$J$9,'To Do'!$G$8,IF(I141&gt;'To Do'!$J$10,'To Do'!$G$9,IF(I141&gt;'To Do'!$J$11,'To Do'!$G$10,IF(I141&gt;'To Do'!$J$12,'To Do'!$G$11,IF(I141&gt;'To Do'!$J$13,'To Do'!$G$12)))))))))))</f>
        <v>F - 30</v>
      </c>
      <c r="K141" s="6">
        <f>VLOOKUP(J141,'To Do'!$G$2:$J$14,2,FALSE)</f>
        <v>30</v>
      </c>
      <c r="L141" t="s">
        <v>1539</v>
      </c>
      <c r="M141" s="7" t="s">
        <v>1502</v>
      </c>
    </row>
    <row r="142" spans="1:13" x14ac:dyDescent="0.2">
      <c r="A142" t="s">
        <v>330</v>
      </c>
      <c r="B142" t="s">
        <v>331</v>
      </c>
      <c r="C142" s="8" t="s">
        <v>12</v>
      </c>
      <c r="D142" t="s">
        <v>332</v>
      </c>
      <c r="E142">
        <v>1927</v>
      </c>
      <c r="F142"/>
      <c r="G142" t="s">
        <v>25</v>
      </c>
      <c r="I142" s="9">
        <v>21</v>
      </c>
      <c r="J142" s="5" t="str">
        <f>IF(I142&gt;'To Do'!$J$4,'To Do'!$G$3,IF(I142&gt;'To Do'!$J$5,'To Do'!$G$4,IF(I142&gt;'To Do'!$J$6,'To Do'!$G$5,IF(I142&gt;'To Do'!$J$6,'To Do'!$G$5,IF(I142&gt;'To Do'!$J$7,'To Do'!$G$6,IF(I142&gt;'To Do'!$J$8,'To Do'!$G$7,IF(I142&gt;'To Do'!$J$9,'To Do'!$G$8,IF(I142&gt;'To Do'!$J$10,'To Do'!$G$9,IF(I142&gt;'To Do'!$J$11,'To Do'!$G$10,IF(I142&gt;'To Do'!$J$12,'To Do'!$G$11,IF(I142&gt;'To Do'!$J$13,'To Do'!$G$12)))))))))))</f>
        <v>I - 22.5</v>
      </c>
      <c r="K142" s="6">
        <f>VLOOKUP(J142,'To Do'!$G$2:$J$14,2,FALSE)</f>
        <v>22.5</v>
      </c>
      <c r="L142" t="s">
        <v>1537</v>
      </c>
      <c r="M142" s="7" t="s">
        <v>1502</v>
      </c>
    </row>
    <row r="143" spans="1:13" x14ac:dyDescent="0.2">
      <c r="A143" t="s">
        <v>330</v>
      </c>
      <c r="B143" t="s">
        <v>331</v>
      </c>
      <c r="C143" s="8" t="s">
        <v>12</v>
      </c>
      <c r="D143" t="s">
        <v>332</v>
      </c>
      <c r="E143">
        <v>1944</v>
      </c>
      <c r="F143"/>
      <c r="G143" t="s">
        <v>25</v>
      </c>
      <c r="I143" s="9">
        <v>21</v>
      </c>
      <c r="J143" s="5" t="str">
        <f>IF(I143&gt;'To Do'!$J$4,'To Do'!$G$3,IF(I143&gt;'To Do'!$J$5,'To Do'!$G$4,IF(I143&gt;'To Do'!$J$6,'To Do'!$G$5,IF(I143&gt;'To Do'!$J$6,'To Do'!$G$5,IF(I143&gt;'To Do'!$J$7,'To Do'!$G$6,IF(I143&gt;'To Do'!$J$8,'To Do'!$G$7,IF(I143&gt;'To Do'!$J$9,'To Do'!$G$8,IF(I143&gt;'To Do'!$J$10,'To Do'!$G$9,IF(I143&gt;'To Do'!$J$11,'To Do'!$G$10,IF(I143&gt;'To Do'!$J$12,'To Do'!$G$11,IF(I143&gt;'To Do'!$J$13,'To Do'!$G$12)))))))))))</f>
        <v>I - 22.5</v>
      </c>
      <c r="K143" s="6">
        <f>VLOOKUP(J143,'To Do'!$G$2:$J$14,2,FALSE)</f>
        <v>22.5</v>
      </c>
      <c r="L143" t="s">
        <v>1538</v>
      </c>
      <c r="M143" s="7" t="s">
        <v>1502</v>
      </c>
    </row>
    <row r="144" spans="1:13" x14ac:dyDescent="0.2">
      <c r="A144" t="s">
        <v>335</v>
      </c>
      <c r="B144" t="s">
        <v>335</v>
      </c>
      <c r="C144" s="8" t="s">
        <v>12</v>
      </c>
      <c r="D144" t="s">
        <v>338</v>
      </c>
      <c r="E144">
        <v>1866</v>
      </c>
      <c r="F144" t="s">
        <v>339</v>
      </c>
      <c r="G144" t="s">
        <v>25</v>
      </c>
      <c r="I144" s="9">
        <v>30</v>
      </c>
      <c r="J144" s="5" t="str">
        <f>IF(I144&gt;'To Do'!$J$4,'To Do'!$G$3,IF(I144&gt;'To Do'!$J$5,'To Do'!$G$4,IF(I144&gt;'To Do'!$J$6,'To Do'!$G$5,IF(I144&gt;'To Do'!$J$6,'To Do'!$G$5,IF(I144&gt;'To Do'!$J$7,'To Do'!$G$6,IF(I144&gt;'To Do'!$J$8,'To Do'!$G$7,IF(I144&gt;'To Do'!$J$9,'To Do'!$G$8,IF(I144&gt;'To Do'!$J$10,'To Do'!$G$9,IF(I144&gt;'To Do'!$J$11,'To Do'!$G$10,IF(I144&gt;'To Do'!$J$12,'To Do'!$G$11,IF(I144&gt;'To Do'!$J$13,'To Do'!$G$12)))))))))))</f>
        <v>E - 32.5</v>
      </c>
      <c r="K144" s="6">
        <f>VLOOKUP(J144,'To Do'!$G$2:$J$14,2,FALSE)</f>
        <v>32.5</v>
      </c>
      <c r="L144" t="s">
        <v>1817</v>
      </c>
      <c r="M144" s="7" t="s">
        <v>1502</v>
      </c>
    </row>
    <row r="145" spans="1:13" x14ac:dyDescent="0.2">
      <c r="A145" t="s">
        <v>423</v>
      </c>
      <c r="B145" t="s">
        <v>452</v>
      </c>
      <c r="C145" s="8" t="s">
        <v>12</v>
      </c>
      <c r="D145" t="s">
        <v>456</v>
      </c>
      <c r="E145">
        <v>1980</v>
      </c>
      <c r="F145"/>
      <c r="G145" t="s">
        <v>25</v>
      </c>
      <c r="I145" s="9">
        <v>31</v>
      </c>
      <c r="J145" s="5" t="str">
        <f>IF(I145&gt;'To Do'!$J$4,'To Do'!$G$3,IF(I145&gt;'To Do'!$J$5,'To Do'!$G$4,IF(I145&gt;'To Do'!$J$6,'To Do'!$G$5,IF(I145&gt;'To Do'!$J$6,'To Do'!$G$5,IF(I145&gt;'To Do'!$J$7,'To Do'!$G$6,IF(I145&gt;'To Do'!$J$8,'To Do'!$G$7,IF(I145&gt;'To Do'!$J$9,'To Do'!$G$8,IF(I145&gt;'To Do'!$J$10,'To Do'!$G$9,IF(I145&gt;'To Do'!$J$11,'To Do'!$G$10,IF(I145&gt;'To Do'!$J$12,'To Do'!$G$11,IF(I145&gt;'To Do'!$J$13,'To Do'!$G$12)))))))))))</f>
        <v>E - 32.5</v>
      </c>
      <c r="K145" s="6">
        <f>VLOOKUP(J145,'To Do'!$G$2:$J$14,2,FALSE)</f>
        <v>32.5</v>
      </c>
      <c r="L145" t="s">
        <v>1914</v>
      </c>
      <c r="M145" s="7" t="s">
        <v>1502</v>
      </c>
    </row>
    <row r="146" spans="1:13" x14ac:dyDescent="0.2">
      <c r="A146" t="s">
        <v>472</v>
      </c>
      <c r="B146" t="s">
        <v>472</v>
      </c>
      <c r="C146" s="8" t="s">
        <v>12</v>
      </c>
      <c r="D146" t="s">
        <v>28</v>
      </c>
      <c r="E146">
        <v>1945</v>
      </c>
      <c r="F146"/>
      <c r="G146" t="s">
        <v>25</v>
      </c>
      <c r="I146" s="9">
        <v>31</v>
      </c>
      <c r="J146" s="5" t="str">
        <f>IF(I146&gt;'To Do'!$J$4,'To Do'!$G$3,IF(I146&gt;'To Do'!$J$5,'To Do'!$G$4,IF(I146&gt;'To Do'!$J$6,'To Do'!$G$5,IF(I146&gt;'To Do'!$J$6,'To Do'!$G$5,IF(I146&gt;'To Do'!$J$7,'To Do'!$G$6,IF(I146&gt;'To Do'!$J$8,'To Do'!$G$7,IF(I146&gt;'To Do'!$J$9,'To Do'!$G$8,IF(I146&gt;'To Do'!$J$10,'To Do'!$G$9,IF(I146&gt;'To Do'!$J$11,'To Do'!$G$10,IF(I146&gt;'To Do'!$J$12,'To Do'!$G$11,IF(I146&gt;'To Do'!$J$13,'To Do'!$G$12)))))))))))</f>
        <v>E - 32.5</v>
      </c>
      <c r="K146" s="6">
        <f>VLOOKUP(J146,'To Do'!$G$2:$J$14,2,FALSE)</f>
        <v>32.5</v>
      </c>
      <c r="L146" t="s">
        <v>1932</v>
      </c>
      <c r="M146" s="7" t="s">
        <v>1502</v>
      </c>
    </row>
    <row r="147" spans="1:13" x14ac:dyDescent="0.2">
      <c r="A147" t="s">
        <v>568</v>
      </c>
      <c r="B147" t="s">
        <v>568</v>
      </c>
      <c r="C147" s="8" t="s">
        <v>12</v>
      </c>
      <c r="D147" t="s">
        <v>569</v>
      </c>
      <c r="E147">
        <v>1994</v>
      </c>
      <c r="F147" t="s">
        <v>555</v>
      </c>
      <c r="G147" t="s">
        <v>61</v>
      </c>
      <c r="I147" s="9">
        <v>24.5</v>
      </c>
      <c r="J147" s="5" t="str">
        <f>IF(I147&gt;'To Do'!$J$4,'To Do'!$G$3,IF(I147&gt;'To Do'!$J$5,'To Do'!$G$4,IF(I147&gt;'To Do'!$J$6,'To Do'!$G$5,IF(I147&gt;'To Do'!$J$6,'To Do'!$G$5,IF(I147&gt;'To Do'!$J$7,'To Do'!$G$6,IF(I147&gt;'To Do'!$J$8,'To Do'!$G$7,IF(I147&gt;'To Do'!$J$9,'To Do'!$G$8,IF(I147&gt;'To Do'!$J$10,'To Do'!$G$9,IF(I147&gt;'To Do'!$J$11,'To Do'!$G$10,IF(I147&gt;'To Do'!$J$12,'To Do'!$G$11,IF(I147&gt;'To Do'!$J$13,'To Do'!$G$12)))))))))))</f>
        <v>H - 25</v>
      </c>
      <c r="K147" s="6">
        <f>VLOOKUP(J147,'To Do'!$G$2:$J$14,2,FALSE)</f>
        <v>25</v>
      </c>
      <c r="L147" t="s">
        <v>3557</v>
      </c>
    </row>
    <row r="148" spans="1:13" x14ac:dyDescent="0.2">
      <c r="A148" t="s">
        <v>238</v>
      </c>
      <c r="B148" t="s">
        <v>238</v>
      </c>
      <c r="C148" s="8" t="s">
        <v>12</v>
      </c>
      <c r="D148" t="s">
        <v>239</v>
      </c>
      <c r="E148">
        <v>2008</v>
      </c>
      <c r="F148"/>
      <c r="G148" t="s">
        <v>241</v>
      </c>
      <c r="I148" s="9">
        <v>24.5</v>
      </c>
      <c r="J148" s="5" t="str">
        <f>IF(I148&gt;'To Do'!$J$4,'To Do'!$G$3,IF(I148&gt;'To Do'!$J$5,'To Do'!$G$4,IF(I148&gt;'To Do'!$J$6,'To Do'!$G$5,IF(I148&gt;'To Do'!$J$6,'To Do'!$G$5,IF(I148&gt;'To Do'!$J$7,'To Do'!$G$6,IF(I148&gt;'To Do'!$J$8,'To Do'!$G$7,IF(I148&gt;'To Do'!$J$9,'To Do'!$G$8,IF(I148&gt;'To Do'!$J$10,'To Do'!$G$9,IF(I148&gt;'To Do'!$J$11,'To Do'!$G$10,IF(I148&gt;'To Do'!$J$12,'To Do'!$G$11,IF(I148&gt;'To Do'!$J$13,'To Do'!$G$12)))))))))))</f>
        <v>H - 25</v>
      </c>
      <c r="K148" s="6">
        <f>VLOOKUP(J148,'To Do'!$G$2:$J$14,2,FALSE)</f>
        <v>25</v>
      </c>
      <c r="L148" t="s">
        <v>1722</v>
      </c>
      <c r="M148" s="7" t="s">
        <v>1502</v>
      </c>
    </row>
    <row r="149" spans="1:13" x14ac:dyDescent="0.2">
      <c r="A149" t="s">
        <v>3710</v>
      </c>
      <c r="B149" t="s">
        <v>3710</v>
      </c>
      <c r="C149" s="8" t="s">
        <v>12</v>
      </c>
      <c r="D149" t="s">
        <v>3712</v>
      </c>
      <c r="E149">
        <v>1940</v>
      </c>
      <c r="F149"/>
      <c r="G149" t="s">
        <v>3669</v>
      </c>
      <c r="I149" s="9">
        <v>24</v>
      </c>
      <c r="J149" s="5" t="str">
        <f>IF(I149&gt;'To Do'!$J$4,'To Do'!$G$3,IF(I149&gt;'To Do'!$J$5,'To Do'!$G$4,IF(I149&gt;'To Do'!$J$6,'To Do'!$G$5,IF(I149&gt;'To Do'!$J$6,'To Do'!$G$5,IF(I149&gt;'To Do'!$J$7,'To Do'!$G$6,IF(I149&gt;'To Do'!$J$8,'To Do'!$G$7,IF(I149&gt;'To Do'!$J$9,'To Do'!$G$8,IF(I149&gt;'To Do'!$J$10,'To Do'!$G$9,IF(I149&gt;'To Do'!$J$11,'To Do'!$G$10,IF(I149&gt;'To Do'!$J$12,'To Do'!$G$11,IF(I149&gt;'To Do'!$J$13,'To Do'!$G$12)))))))))))</f>
        <v>H - 25</v>
      </c>
      <c r="K149" s="6">
        <f>VLOOKUP(J149,'To Do'!$G$2:$J$14,2,FALSE)</f>
        <v>25</v>
      </c>
      <c r="L149" t="s">
        <v>3785</v>
      </c>
    </row>
    <row r="150" spans="1:13" x14ac:dyDescent="0.2">
      <c r="A150" t="s">
        <v>312</v>
      </c>
      <c r="B150" t="s">
        <v>312</v>
      </c>
      <c r="C150" s="8" t="s">
        <v>12</v>
      </c>
      <c r="D150" t="s">
        <v>314</v>
      </c>
      <c r="E150">
        <v>1805</v>
      </c>
      <c r="F150"/>
      <c r="G150" t="s">
        <v>941</v>
      </c>
      <c r="I150" s="9">
        <v>27.6</v>
      </c>
      <c r="J150" s="5" t="str">
        <f>IF(I150&gt;'To Do'!$J$4,'To Do'!$G$3,IF(I150&gt;'To Do'!$J$5,'To Do'!$G$4,IF(I150&gt;'To Do'!$J$6,'To Do'!$G$5,IF(I150&gt;'To Do'!$J$6,'To Do'!$G$5,IF(I150&gt;'To Do'!$J$7,'To Do'!$G$6,IF(I150&gt;'To Do'!$J$8,'To Do'!$G$7,IF(I150&gt;'To Do'!$J$9,'To Do'!$G$8,IF(I150&gt;'To Do'!$J$10,'To Do'!$G$9,IF(I150&gt;'To Do'!$J$11,'To Do'!$G$10,IF(I150&gt;'To Do'!$J$12,'To Do'!$G$11,IF(I150&gt;'To Do'!$J$13,'To Do'!$G$12)))))))))))</f>
        <v>F - 30</v>
      </c>
      <c r="K150" s="6">
        <f>VLOOKUP(J150,'To Do'!$G$2:$J$14,2,FALSE)</f>
        <v>30</v>
      </c>
      <c r="L150" t="s">
        <v>3549</v>
      </c>
    </row>
    <row r="151" spans="1:13" x14ac:dyDescent="0.2">
      <c r="A151" t="s">
        <v>312</v>
      </c>
      <c r="B151" t="s">
        <v>312</v>
      </c>
      <c r="C151" s="27" t="s">
        <v>12</v>
      </c>
      <c r="D151" t="s">
        <v>4401</v>
      </c>
      <c r="E151">
        <v>1992</v>
      </c>
      <c r="F151"/>
      <c r="G151" t="s">
        <v>4395</v>
      </c>
      <c r="I151" s="9">
        <v>27.1</v>
      </c>
      <c r="J151" s="5" t="str">
        <f>IF(I151&gt;'To Do'!$J$4,'To Do'!$G$3,IF(I151&gt;'To Do'!$J$5,'To Do'!$G$4,IF(I151&gt;'To Do'!$J$6,'To Do'!$G$5,IF(I151&gt;'To Do'!$J$6,'To Do'!$G$5,IF(I151&gt;'To Do'!$J$7,'To Do'!$G$6,IF(I151&gt;'To Do'!$J$8,'To Do'!$G$7,IF(I151&gt;'To Do'!$J$9,'To Do'!$G$8,IF(I151&gt;'To Do'!$J$10,'To Do'!$G$9,IF(I151&gt;'To Do'!$J$11,'To Do'!$G$10,IF(I151&gt;'To Do'!$J$12,'To Do'!$G$11,IF(I151&gt;'To Do'!$J$13,'To Do'!$G$12)))))))))))</f>
        <v>G - 27.5</v>
      </c>
      <c r="K151" s="6">
        <f>VLOOKUP(J151,'To Do'!$G$2:$J$14,2,FALSE)</f>
        <v>27.5</v>
      </c>
      <c r="L151" t="s">
        <v>4409</v>
      </c>
    </row>
    <row r="152" spans="1:13" x14ac:dyDescent="0.2">
      <c r="A152" t="s">
        <v>335</v>
      </c>
      <c r="B152" t="s">
        <v>335</v>
      </c>
      <c r="C152" s="8" t="s">
        <v>12</v>
      </c>
      <c r="D152" t="s">
        <v>341</v>
      </c>
      <c r="E152">
        <v>1936</v>
      </c>
      <c r="F152" t="s">
        <v>227</v>
      </c>
      <c r="G152" t="s">
        <v>941</v>
      </c>
      <c r="I152" s="9">
        <v>19.5</v>
      </c>
      <c r="J152" s="5" t="str">
        <f>IF(I152&gt;'To Do'!$J$4,'To Do'!$G$3,IF(I152&gt;'To Do'!$J$5,'To Do'!$G$4,IF(I152&gt;'To Do'!$J$6,'To Do'!$G$5,IF(I152&gt;'To Do'!$J$6,'To Do'!$G$5,IF(I152&gt;'To Do'!$J$7,'To Do'!$G$6,IF(I152&gt;'To Do'!$J$8,'To Do'!$G$7,IF(I152&gt;'To Do'!$J$9,'To Do'!$G$8,IF(I152&gt;'To Do'!$J$10,'To Do'!$G$9,IF(I152&gt;'To Do'!$J$11,'To Do'!$G$10,IF(I152&gt;'To Do'!$J$12,'To Do'!$G$11,IF(I152&gt;'To Do'!$J$13,'To Do'!$G$12)))))))))))</f>
        <v>J - 20</v>
      </c>
      <c r="K152" s="6">
        <f>VLOOKUP(J152,'To Do'!$G$2:$J$14,2,FALSE)</f>
        <v>20</v>
      </c>
      <c r="L152" t="s">
        <v>3564</v>
      </c>
    </row>
    <row r="153" spans="1:13" x14ac:dyDescent="0.2">
      <c r="A153" t="s">
        <v>158</v>
      </c>
      <c r="B153" t="s">
        <v>159</v>
      </c>
      <c r="C153" s="8" t="s">
        <v>12</v>
      </c>
      <c r="D153" t="s">
        <v>166</v>
      </c>
      <c r="E153">
        <v>1854</v>
      </c>
      <c r="F153" t="s">
        <v>40</v>
      </c>
      <c r="G153" t="s">
        <v>161</v>
      </c>
      <c r="I153" s="9">
        <v>30.2</v>
      </c>
      <c r="J153" s="5" t="str">
        <f>IF(I153&gt;'To Do'!$J$4,'To Do'!$G$3,IF(I153&gt;'To Do'!$J$5,'To Do'!$G$4,IF(I153&gt;'To Do'!$J$6,'To Do'!$G$5,IF(I153&gt;'To Do'!$J$6,'To Do'!$G$5,IF(I153&gt;'To Do'!$J$7,'To Do'!$G$6,IF(I153&gt;'To Do'!$J$8,'To Do'!$G$7,IF(I153&gt;'To Do'!$J$9,'To Do'!$G$8,IF(I153&gt;'To Do'!$J$10,'To Do'!$G$9,IF(I153&gt;'To Do'!$J$11,'To Do'!$G$10,IF(I153&gt;'To Do'!$J$12,'To Do'!$G$11,IF(I153&gt;'To Do'!$J$13,'To Do'!$G$12)))))))))))</f>
        <v>E - 32.5</v>
      </c>
      <c r="K153" s="6">
        <f>VLOOKUP(J153,'To Do'!$G$2:$J$14,2,FALSE)</f>
        <v>32.5</v>
      </c>
      <c r="L153" t="s">
        <v>1615</v>
      </c>
      <c r="M153" s="7" t="s">
        <v>1502</v>
      </c>
    </row>
    <row r="154" spans="1:13" x14ac:dyDescent="0.2">
      <c r="A154" t="s">
        <v>158</v>
      </c>
      <c r="B154" t="s">
        <v>159</v>
      </c>
      <c r="C154" s="8" t="s">
        <v>12</v>
      </c>
      <c r="D154" t="s">
        <v>166</v>
      </c>
      <c r="E154">
        <v>1856</v>
      </c>
      <c r="F154" t="s">
        <v>40</v>
      </c>
      <c r="G154" t="s">
        <v>161</v>
      </c>
      <c r="I154" s="9">
        <v>30.2</v>
      </c>
      <c r="J154" s="5" t="str">
        <f>IF(I154&gt;'To Do'!$J$4,'To Do'!$G$3,IF(I154&gt;'To Do'!$J$5,'To Do'!$G$4,IF(I154&gt;'To Do'!$J$6,'To Do'!$G$5,IF(I154&gt;'To Do'!$J$6,'To Do'!$G$5,IF(I154&gt;'To Do'!$J$7,'To Do'!$G$6,IF(I154&gt;'To Do'!$J$8,'To Do'!$G$7,IF(I154&gt;'To Do'!$J$9,'To Do'!$G$8,IF(I154&gt;'To Do'!$J$10,'To Do'!$G$9,IF(I154&gt;'To Do'!$J$11,'To Do'!$G$10,IF(I154&gt;'To Do'!$J$12,'To Do'!$G$11,IF(I154&gt;'To Do'!$J$13,'To Do'!$G$12)))))))))))</f>
        <v>E - 32.5</v>
      </c>
      <c r="K154" s="6">
        <f>VLOOKUP(J154,'To Do'!$G$2:$J$14,2,FALSE)</f>
        <v>32.5</v>
      </c>
      <c r="L154" t="s">
        <v>1617</v>
      </c>
      <c r="M154" s="7" t="s">
        <v>1502</v>
      </c>
    </row>
    <row r="155" spans="1:13" x14ac:dyDescent="0.2">
      <c r="A155" t="s">
        <v>158</v>
      </c>
      <c r="B155" t="s">
        <v>159</v>
      </c>
      <c r="C155" s="8" t="s">
        <v>12</v>
      </c>
      <c r="D155" t="s">
        <v>160</v>
      </c>
      <c r="E155">
        <v>1855</v>
      </c>
      <c r="F155" t="s">
        <v>40</v>
      </c>
      <c r="G155" t="s">
        <v>161</v>
      </c>
      <c r="I155" s="9">
        <v>25</v>
      </c>
      <c r="J155" s="5" t="str">
        <f>IF(I155&gt;'To Do'!$J$4,'To Do'!$G$3,IF(I155&gt;'To Do'!$J$5,'To Do'!$G$4,IF(I155&gt;'To Do'!$J$6,'To Do'!$G$5,IF(I155&gt;'To Do'!$J$6,'To Do'!$G$5,IF(I155&gt;'To Do'!$J$7,'To Do'!$G$6,IF(I155&gt;'To Do'!$J$8,'To Do'!$G$7,IF(I155&gt;'To Do'!$J$9,'To Do'!$G$8,IF(I155&gt;'To Do'!$J$10,'To Do'!$G$9,IF(I155&gt;'To Do'!$J$11,'To Do'!$G$10,IF(I155&gt;'To Do'!$J$12,'To Do'!$G$11,IF(I155&gt;'To Do'!$J$13,'To Do'!$G$12)))))))))))</f>
        <v>G - 27.5</v>
      </c>
      <c r="K155" s="6">
        <f>VLOOKUP(J155,'To Do'!$G$2:$J$14,2,FALSE)</f>
        <v>27.5</v>
      </c>
      <c r="L155" t="s">
        <v>1609</v>
      </c>
      <c r="M155" s="7" t="s">
        <v>1502</v>
      </c>
    </row>
    <row r="156" spans="1:13" x14ac:dyDescent="0.2">
      <c r="A156" t="s">
        <v>158</v>
      </c>
      <c r="B156" t="s">
        <v>159</v>
      </c>
      <c r="C156" s="8" t="s">
        <v>12</v>
      </c>
      <c r="D156" t="s">
        <v>160</v>
      </c>
      <c r="E156">
        <v>1855</v>
      </c>
      <c r="F156" t="s">
        <v>162</v>
      </c>
      <c r="G156" t="s">
        <v>161</v>
      </c>
      <c r="I156" s="9">
        <v>25</v>
      </c>
      <c r="J156" s="5" t="str">
        <f>IF(I156&gt;'To Do'!$J$4,'To Do'!$G$3,IF(I156&gt;'To Do'!$J$5,'To Do'!$G$4,IF(I156&gt;'To Do'!$J$6,'To Do'!$G$5,IF(I156&gt;'To Do'!$J$6,'To Do'!$G$5,IF(I156&gt;'To Do'!$J$7,'To Do'!$G$6,IF(I156&gt;'To Do'!$J$8,'To Do'!$G$7,IF(I156&gt;'To Do'!$J$9,'To Do'!$G$8,IF(I156&gt;'To Do'!$J$10,'To Do'!$G$9,IF(I156&gt;'To Do'!$J$11,'To Do'!$G$10,IF(I156&gt;'To Do'!$J$12,'To Do'!$G$11,IF(I156&gt;'To Do'!$J$13,'To Do'!$G$12)))))))))))</f>
        <v>G - 27.5</v>
      </c>
      <c r="K156" s="6">
        <f>VLOOKUP(J156,'To Do'!$G$2:$J$14,2,FALSE)</f>
        <v>27.5</v>
      </c>
      <c r="L156" t="s">
        <v>1610</v>
      </c>
      <c r="M156" s="7" t="s">
        <v>1502</v>
      </c>
    </row>
    <row r="157" spans="1:13" x14ac:dyDescent="0.2">
      <c r="A157" t="s">
        <v>158</v>
      </c>
      <c r="B157" t="s">
        <v>159</v>
      </c>
      <c r="C157" s="8" t="s">
        <v>12</v>
      </c>
      <c r="D157" t="s">
        <v>160</v>
      </c>
      <c r="E157">
        <v>1862</v>
      </c>
      <c r="F157" t="s">
        <v>163</v>
      </c>
      <c r="G157" t="s">
        <v>161</v>
      </c>
      <c r="I157" s="9">
        <v>25</v>
      </c>
      <c r="J157" s="5" t="str">
        <f>IF(I157&gt;'To Do'!$J$4,'To Do'!$G$3,IF(I157&gt;'To Do'!$J$5,'To Do'!$G$4,IF(I157&gt;'To Do'!$J$6,'To Do'!$G$5,IF(I157&gt;'To Do'!$J$6,'To Do'!$G$5,IF(I157&gt;'To Do'!$J$7,'To Do'!$G$6,IF(I157&gt;'To Do'!$J$8,'To Do'!$G$7,IF(I157&gt;'To Do'!$J$9,'To Do'!$G$8,IF(I157&gt;'To Do'!$J$10,'To Do'!$G$9,IF(I157&gt;'To Do'!$J$11,'To Do'!$G$10,IF(I157&gt;'To Do'!$J$12,'To Do'!$G$11,IF(I157&gt;'To Do'!$J$13,'To Do'!$G$12)))))))))))</f>
        <v>G - 27.5</v>
      </c>
      <c r="K157" s="6">
        <f>VLOOKUP(J157,'To Do'!$G$2:$J$14,2,FALSE)</f>
        <v>27.5</v>
      </c>
      <c r="L157" t="s">
        <v>1611</v>
      </c>
      <c r="M157" s="7" t="s">
        <v>1502</v>
      </c>
    </row>
    <row r="158" spans="1:13" x14ac:dyDescent="0.2">
      <c r="A158" t="s">
        <v>158</v>
      </c>
      <c r="B158" t="s">
        <v>159</v>
      </c>
      <c r="C158" s="8" t="s">
        <v>12</v>
      </c>
      <c r="D158" t="s">
        <v>160</v>
      </c>
      <c r="E158">
        <v>1864</v>
      </c>
      <c r="F158" t="s">
        <v>163</v>
      </c>
      <c r="G158" t="s">
        <v>161</v>
      </c>
      <c r="I158" s="9">
        <v>25</v>
      </c>
      <c r="J158" s="5" t="str">
        <f>IF(I158&gt;'To Do'!$J$4,'To Do'!$G$3,IF(I158&gt;'To Do'!$J$5,'To Do'!$G$4,IF(I158&gt;'To Do'!$J$6,'To Do'!$G$5,IF(I158&gt;'To Do'!$J$6,'To Do'!$G$5,IF(I158&gt;'To Do'!$J$7,'To Do'!$G$6,IF(I158&gt;'To Do'!$J$8,'To Do'!$G$7,IF(I158&gt;'To Do'!$J$9,'To Do'!$G$8,IF(I158&gt;'To Do'!$J$10,'To Do'!$G$9,IF(I158&gt;'To Do'!$J$11,'To Do'!$G$10,IF(I158&gt;'To Do'!$J$12,'To Do'!$G$11,IF(I158&gt;'To Do'!$J$13,'To Do'!$G$12)))))))))))</f>
        <v>G - 27.5</v>
      </c>
      <c r="K158" s="6">
        <f>VLOOKUP(J158,'To Do'!$G$2:$J$14,2,FALSE)</f>
        <v>27.5</v>
      </c>
      <c r="L158" t="s">
        <v>1612</v>
      </c>
      <c r="M158" s="7" t="s">
        <v>1502</v>
      </c>
    </row>
    <row r="159" spans="1:13" x14ac:dyDescent="0.2">
      <c r="A159" t="s">
        <v>158</v>
      </c>
      <c r="B159" t="s">
        <v>159</v>
      </c>
      <c r="C159" s="8" t="s">
        <v>12</v>
      </c>
      <c r="D159" t="s">
        <v>173</v>
      </c>
      <c r="E159">
        <v>1866</v>
      </c>
      <c r="F159" t="s">
        <v>163</v>
      </c>
      <c r="G159" t="s">
        <v>161</v>
      </c>
      <c r="I159" s="9">
        <v>23</v>
      </c>
      <c r="J159" s="5" t="str">
        <f>IF(I159&gt;'To Do'!$J$4,'To Do'!$G$3,IF(I159&gt;'To Do'!$J$5,'To Do'!$G$4,IF(I159&gt;'To Do'!$J$6,'To Do'!$G$5,IF(I159&gt;'To Do'!$J$6,'To Do'!$G$5,IF(I159&gt;'To Do'!$J$7,'To Do'!$G$6,IF(I159&gt;'To Do'!$J$8,'To Do'!$G$7,IF(I159&gt;'To Do'!$J$9,'To Do'!$G$8,IF(I159&gt;'To Do'!$J$10,'To Do'!$G$9,IF(I159&gt;'To Do'!$J$11,'To Do'!$G$10,IF(I159&gt;'To Do'!$J$12,'To Do'!$G$11,IF(I159&gt;'To Do'!$J$13,'To Do'!$G$12)))))))))))</f>
        <v>H - 25</v>
      </c>
      <c r="K159" s="6">
        <f>VLOOKUP(J159,'To Do'!$G$2:$J$14,2,FALSE)</f>
        <v>25</v>
      </c>
      <c r="L159" t="s">
        <v>1621</v>
      </c>
      <c r="M159" s="7" t="s">
        <v>1502</v>
      </c>
    </row>
    <row r="160" spans="1:13" x14ac:dyDescent="0.2">
      <c r="A160" t="s">
        <v>335</v>
      </c>
      <c r="B160" t="s">
        <v>335</v>
      </c>
      <c r="C160" s="8" t="s">
        <v>12</v>
      </c>
      <c r="D160" t="s">
        <v>615</v>
      </c>
      <c r="E160">
        <v>1894</v>
      </c>
      <c r="F160" t="s">
        <v>932</v>
      </c>
      <c r="G160" t="s">
        <v>930</v>
      </c>
      <c r="I160" s="9">
        <v>21</v>
      </c>
      <c r="J160" s="5" t="str">
        <f>IF(I160&gt;'To Do'!$J$4,'To Do'!$G$3,IF(I160&gt;'To Do'!$J$5,'To Do'!$G$4,IF(I160&gt;'To Do'!$J$6,'To Do'!$G$5,IF(I160&gt;'To Do'!$J$6,'To Do'!$G$5,IF(I160&gt;'To Do'!$J$7,'To Do'!$G$6,IF(I160&gt;'To Do'!$J$8,'To Do'!$G$7,IF(I160&gt;'To Do'!$J$9,'To Do'!$G$8,IF(I160&gt;'To Do'!$J$10,'To Do'!$G$9,IF(I160&gt;'To Do'!$J$11,'To Do'!$G$10,IF(I160&gt;'To Do'!$J$12,'To Do'!$G$11,IF(I160&gt;'To Do'!$J$13,'To Do'!$G$12)))))))))))</f>
        <v>I - 22.5</v>
      </c>
      <c r="K160" s="6">
        <f>VLOOKUP(J160,'To Do'!$G$2:$J$14,2,FALSE)</f>
        <v>22.5</v>
      </c>
      <c r="L160" t="s">
        <v>3565</v>
      </c>
    </row>
    <row r="161" spans="1:13" x14ac:dyDescent="0.2">
      <c r="A161" t="s">
        <v>158</v>
      </c>
      <c r="B161" t="s">
        <v>159</v>
      </c>
      <c r="C161" s="8" t="s">
        <v>12</v>
      </c>
      <c r="D161" t="s">
        <v>166</v>
      </c>
      <c r="E161">
        <v>1854</v>
      </c>
      <c r="F161" t="s">
        <v>167</v>
      </c>
      <c r="G161" t="s">
        <v>168</v>
      </c>
      <c r="I161" s="9">
        <v>30.2</v>
      </c>
      <c r="J161" s="5" t="str">
        <f>IF(I161&gt;'To Do'!$J$4,'To Do'!$G$3,IF(I161&gt;'To Do'!$J$5,'To Do'!$G$4,IF(I161&gt;'To Do'!$J$6,'To Do'!$G$5,IF(I161&gt;'To Do'!$J$6,'To Do'!$G$5,IF(I161&gt;'To Do'!$J$7,'To Do'!$G$6,IF(I161&gt;'To Do'!$J$8,'To Do'!$G$7,IF(I161&gt;'To Do'!$J$9,'To Do'!$G$8,IF(I161&gt;'To Do'!$J$10,'To Do'!$G$9,IF(I161&gt;'To Do'!$J$11,'To Do'!$G$10,IF(I161&gt;'To Do'!$J$12,'To Do'!$G$11,IF(I161&gt;'To Do'!$J$13,'To Do'!$G$12)))))))))))</f>
        <v>E - 32.5</v>
      </c>
      <c r="K161" s="6">
        <f>VLOOKUP(J161,'To Do'!$G$2:$J$14,2,FALSE)</f>
        <v>32.5</v>
      </c>
      <c r="L161" t="s">
        <v>1616</v>
      </c>
      <c r="M161" s="7" t="s">
        <v>1502</v>
      </c>
    </row>
    <row r="162" spans="1:13" x14ac:dyDescent="0.2">
      <c r="A162" t="s">
        <v>335</v>
      </c>
      <c r="B162" t="s">
        <v>335</v>
      </c>
      <c r="C162" s="8" t="s">
        <v>12</v>
      </c>
      <c r="D162" t="s">
        <v>615</v>
      </c>
      <c r="E162">
        <v>1894</v>
      </c>
      <c r="F162" t="s">
        <v>227</v>
      </c>
      <c r="G162" t="s">
        <v>61</v>
      </c>
      <c r="I162" s="9">
        <v>21</v>
      </c>
      <c r="J162" s="5" t="str">
        <f>IF(I162&gt;'To Do'!$J$4,'To Do'!$G$3,IF(I162&gt;'To Do'!$J$5,'To Do'!$G$4,IF(I162&gt;'To Do'!$J$6,'To Do'!$G$5,IF(I162&gt;'To Do'!$J$6,'To Do'!$G$5,IF(I162&gt;'To Do'!$J$7,'To Do'!$G$6,IF(I162&gt;'To Do'!$J$8,'To Do'!$G$7,IF(I162&gt;'To Do'!$J$9,'To Do'!$G$8,IF(I162&gt;'To Do'!$J$10,'To Do'!$G$9,IF(I162&gt;'To Do'!$J$11,'To Do'!$G$10,IF(I162&gt;'To Do'!$J$12,'To Do'!$G$11,IF(I162&gt;'To Do'!$J$13,'To Do'!$G$12)))))))))))</f>
        <v>I - 22.5</v>
      </c>
      <c r="K162" s="6">
        <f>VLOOKUP(J162,'To Do'!$G$2:$J$14,2,FALSE)</f>
        <v>22.5</v>
      </c>
      <c r="L162" t="s">
        <v>3566</v>
      </c>
    </row>
    <row r="163" spans="1:13" x14ac:dyDescent="0.2">
      <c r="A163" t="s">
        <v>335</v>
      </c>
      <c r="B163" t="s">
        <v>335</v>
      </c>
      <c r="C163" s="8" t="s">
        <v>12</v>
      </c>
      <c r="D163" t="s">
        <v>970</v>
      </c>
      <c r="E163">
        <v>1913</v>
      </c>
      <c r="F163" t="s">
        <v>227</v>
      </c>
      <c r="G163" t="s">
        <v>941</v>
      </c>
      <c r="I163" s="9">
        <v>21.5</v>
      </c>
      <c r="J163" s="5" t="str">
        <f>IF(I163&gt;'To Do'!$J$4,'To Do'!$G$3,IF(I163&gt;'To Do'!$J$5,'To Do'!$G$4,IF(I163&gt;'To Do'!$J$6,'To Do'!$G$5,IF(I163&gt;'To Do'!$J$6,'To Do'!$G$5,IF(I163&gt;'To Do'!$J$7,'To Do'!$G$6,IF(I163&gt;'To Do'!$J$8,'To Do'!$G$7,IF(I163&gt;'To Do'!$J$9,'To Do'!$G$8,IF(I163&gt;'To Do'!$J$10,'To Do'!$G$9,IF(I163&gt;'To Do'!$J$11,'To Do'!$G$10,IF(I163&gt;'To Do'!$J$12,'To Do'!$G$11,IF(I163&gt;'To Do'!$J$13,'To Do'!$G$12)))))))))))</f>
        <v>I - 22.5</v>
      </c>
      <c r="K163" s="6">
        <f>VLOOKUP(J163,'To Do'!$G$2:$J$14,2,FALSE)</f>
        <v>22.5</v>
      </c>
      <c r="L163" t="s">
        <v>3567</v>
      </c>
    </row>
    <row r="164" spans="1:13" x14ac:dyDescent="0.2">
      <c r="A164" t="s">
        <v>335</v>
      </c>
      <c r="B164" t="s">
        <v>335</v>
      </c>
      <c r="C164" s="8" t="s">
        <v>12</v>
      </c>
      <c r="D164" t="s">
        <v>970</v>
      </c>
      <c r="E164">
        <v>1918</v>
      </c>
      <c r="F164" t="s">
        <v>227</v>
      </c>
      <c r="G164" t="s">
        <v>941</v>
      </c>
      <c r="I164" s="9">
        <v>21.3</v>
      </c>
      <c r="J164" s="5" t="str">
        <f>IF(I164&gt;'To Do'!$J$4,'To Do'!$G$3,IF(I164&gt;'To Do'!$J$5,'To Do'!$G$4,IF(I164&gt;'To Do'!$J$6,'To Do'!$G$5,IF(I164&gt;'To Do'!$J$6,'To Do'!$G$5,IF(I164&gt;'To Do'!$J$7,'To Do'!$G$6,IF(I164&gt;'To Do'!$J$8,'To Do'!$G$7,IF(I164&gt;'To Do'!$J$9,'To Do'!$G$8,IF(I164&gt;'To Do'!$J$10,'To Do'!$G$9,IF(I164&gt;'To Do'!$J$11,'To Do'!$G$10,IF(I164&gt;'To Do'!$J$12,'To Do'!$G$11,IF(I164&gt;'To Do'!$J$13,'To Do'!$G$12)))))))))))</f>
        <v>I - 22.5</v>
      </c>
      <c r="K164" s="6">
        <f>VLOOKUP(J164,'To Do'!$G$2:$J$14,2,FALSE)</f>
        <v>22.5</v>
      </c>
      <c r="L164" t="s">
        <v>3568</v>
      </c>
    </row>
    <row r="165" spans="1:13" x14ac:dyDescent="0.2">
      <c r="A165" t="s">
        <v>335</v>
      </c>
      <c r="B165" t="s">
        <v>335</v>
      </c>
      <c r="C165" s="8" t="s">
        <v>12</v>
      </c>
      <c r="D165" t="s">
        <v>970</v>
      </c>
      <c r="E165">
        <v>1919</v>
      </c>
      <c r="F165" t="s">
        <v>227</v>
      </c>
      <c r="G165" t="s">
        <v>941</v>
      </c>
      <c r="I165" s="9">
        <v>21.3</v>
      </c>
      <c r="J165" s="5" t="str">
        <f>IF(I165&gt;'To Do'!$J$4,'To Do'!$G$3,IF(I165&gt;'To Do'!$J$5,'To Do'!$G$4,IF(I165&gt;'To Do'!$J$6,'To Do'!$G$5,IF(I165&gt;'To Do'!$J$6,'To Do'!$G$5,IF(I165&gt;'To Do'!$J$7,'To Do'!$G$6,IF(I165&gt;'To Do'!$J$8,'To Do'!$G$7,IF(I165&gt;'To Do'!$J$9,'To Do'!$G$8,IF(I165&gt;'To Do'!$J$10,'To Do'!$G$9,IF(I165&gt;'To Do'!$J$11,'To Do'!$G$10,IF(I165&gt;'To Do'!$J$12,'To Do'!$G$11,IF(I165&gt;'To Do'!$J$13,'To Do'!$G$12)))))))))))</f>
        <v>I - 22.5</v>
      </c>
      <c r="K165" s="6">
        <f>VLOOKUP(J165,'To Do'!$G$2:$J$14,2,FALSE)</f>
        <v>22.5</v>
      </c>
      <c r="L165" t="s">
        <v>3569</v>
      </c>
    </row>
    <row r="166" spans="1:13" x14ac:dyDescent="0.2">
      <c r="A166" t="s">
        <v>335</v>
      </c>
      <c r="B166" t="s">
        <v>335</v>
      </c>
      <c r="C166" s="8" t="s">
        <v>12</v>
      </c>
      <c r="D166" t="s">
        <v>971</v>
      </c>
      <c r="E166">
        <v>1941</v>
      </c>
      <c r="F166" t="s">
        <v>227</v>
      </c>
      <c r="G166" t="s">
        <v>941</v>
      </c>
      <c r="I166" s="9">
        <v>26.7</v>
      </c>
      <c r="J166" s="5" t="str">
        <f>IF(I166&gt;'To Do'!$J$4,'To Do'!$G$3,IF(I166&gt;'To Do'!$J$5,'To Do'!$G$4,IF(I166&gt;'To Do'!$J$6,'To Do'!$G$5,IF(I166&gt;'To Do'!$J$6,'To Do'!$G$5,IF(I166&gt;'To Do'!$J$7,'To Do'!$G$6,IF(I166&gt;'To Do'!$J$8,'To Do'!$G$7,IF(I166&gt;'To Do'!$J$9,'To Do'!$G$8,IF(I166&gt;'To Do'!$J$10,'To Do'!$G$9,IF(I166&gt;'To Do'!$J$11,'To Do'!$G$10,IF(I166&gt;'To Do'!$J$12,'To Do'!$G$11,IF(I166&gt;'To Do'!$J$13,'To Do'!$G$12)))))))))))</f>
        <v>G - 27.5</v>
      </c>
      <c r="K166" s="6">
        <f>VLOOKUP(J166,'To Do'!$G$2:$J$14,2,FALSE)</f>
        <v>27.5</v>
      </c>
      <c r="L166" t="s">
        <v>3570</v>
      </c>
    </row>
    <row r="167" spans="1:13" x14ac:dyDescent="0.2">
      <c r="A167" t="s">
        <v>335</v>
      </c>
      <c r="B167" t="s">
        <v>335</v>
      </c>
      <c r="C167" s="8" t="s">
        <v>12</v>
      </c>
      <c r="D167" t="s">
        <v>342</v>
      </c>
      <c r="E167">
        <v>1955</v>
      </c>
      <c r="F167" t="s">
        <v>227</v>
      </c>
      <c r="G167" t="s">
        <v>61</v>
      </c>
      <c r="I167" s="9">
        <v>23.25</v>
      </c>
      <c r="J167" s="4" t="str">
        <f>IF(I167&gt;'To Do'!$J$4,'To Do'!$G$3,IF(I167&gt;'To Do'!$J$5,'To Do'!$G$4,IF(I167&gt;'To Do'!$J$6,'To Do'!$G$5,IF(I167&gt;'To Do'!$J$6,'To Do'!$G$5,IF(I167&gt;'To Do'!$J$7,'To Do'!$G$6,IF(I167&gt;'To Do'!$J$8,'To Do'!$G$7,IF(I167&gt;'To Do'!$J$9,'To Do'!$G$8,IF(I167&gt;'To Do'!$J$10,'To Do'!$G$9,IF(I167&gt;'To Do'!$J$11,'To Do'!$G$10,IF(I167&gt;'To Do'!$J$12,'To Do'!$G$11,IF(I167&gt;'To Do'!$J$13,'To Do'!$G$12)))))))))))</f>
        <v>H - 25</v>
      </c>
      <c r="K167" s="6">
        <f>VLOOKUP(J167,'To Do'!$G$2:$J$14,2,FALSE)</f>
        <v>25</v>
      </c>
      <c r="L167" t="s">
        <v>3571</v>
      </c>
    </row>
    <row r="168" spans="1:13" x14ac:dyDescent="0.2">
      <c r="A168" t="s">
        <v>335</v>
      </c>
      <c r="B168" t="s">
        <v>335</v>
      </c>
      <c r="C168" s="26" t="s">
        <v>12</v>
      </c>
      <c r="D168" t="s">
        <v>970</v>
      </c>
      <c r="E168">
        <v>1910</v>
      </c>
      <c r="F168" t="s">
        <v>227</v>
      </c>
      <c r="G168" t="s">
        <v>3640</v>
      </c>
      <c r="I168" s="9">
        <v>21.5</v>
      </c>
      <c r="J168" s="5" t="str">
        <f>IF(I168&gt;'To Do'!$J$4,'To Do'!$G$3,IF(I168&gt;'To Do'!$J$5,'To Do'!$G$4,IF(I168&gt;'To Do'!$J$6,'To Do'!$G$5,IF(I168&gt;'To Do'!$J$6,'To Do'!$G$5,IF(I168&gt;'To Do'!$J$7,'To Do'!$G$6,IF(I168&gt;'To Do'!$J$8,'To Do'!$G$7,IF(I168&gt;'To Do'!$J$9,'To Do'!$G$8,IF(I168&gt;'To Do'!$J$10,'To Do'!$G$9,IF(I168&gt;'To Do'!$J$11,'To Do'!$G$10,IF(I168&gt;'To Do'!$J$12,'To Do'!$G$11,IF(I168&gt;'To Do'!$J$13,'To Do'!$G$12)))))))))))</f>
        <v>I - 22.5</v>
      </c>
      <c r="K168" s="6">
        <f>VLOOKUP(J168,'To Do'!$G$2:$J$14,2,FALSE)</f>
        <v>22.5</v>
      </c>
      <c r="L168" t="s">
        <v>3787</v>
      </c>
    </row>
    <row r="169" spans="1:13" x14ac:dyDescent="0.2">
      <c r="A169" t="s">
        <v>335</v>
      </c>
      <c r="B169" t="s">
        <v>335</v>
      </c>
      <c r="C169" s="26" t="s">
        <v>12</v>
      </c>
      <c r="D169" t="s">
        <v>970</v>
      </c>
      <c r="E169">
        <v>1920</v>
      </c>
      <c r="F169" t="s">
        <v>227</v>
      </c>
      <c r="G169" t="s">
        <v>3640</v>
      </c>
      <c r="I169" s="9">
        <v>21.5</v>
      </c>
      <c r="J169" s="5" t="str">
        <f>IF(I169&gt;'To Do'!$J$4,'To Do'!$G$3,IF(I169&gt;'To Do'!$J$5,'To Do'!$G$4,IF(I169&gt;'To Do'!$J$6,'To Do'!$G$5,IF(I169&gt;'To Do'!$J$6,'To Do'!$G$5,IF(I169&gt;'To Do'!$J$7,'To Do'!$G$6,IF(I169&gt;'To Do'!$J$8,'To Do'!$G$7,IF(I169&gt;'To Do'!$J$9,'To Do'!$G$8,IF(I169&gt;'To Do'!$J$10,'To Do'!$G$9,IF(I169&gt;'To Do'!$J$11,'To Do'!$G$10,IF(I169&gt;'To Do'!$J$12,'To Do'!$G$11,IF(I169&gt;'To Do'!$J$13,'To Do'!$G$12)))))))))))</f>
        <v>I - 22.5</v>
      </c>
      <c r="K169" s="6">
        <f>VLOOKUP(J169,'To Do'!$G$2:$J$14,2,FALSE)</f>
        <v>22.5</v>
      </c>
      <c r="L169" t="s">
        <v>3788</v>
      </c>
    </row>
    <row r="170" spans="1:13" x14ac:dyDescent="0.2">
      <c r="A170" t="s">
        <v>335</v>
      </c>
      <c r="B170" t="s">
        <v>335</v>
      </c>
      <c r="C170" s="8" t="s">
        <v>12</v>
      </c>
      <c r="D170" t="s">
        <v>3718</v>
      </c>
      <c r="E170">
        <v>1941</v>
      </c>
      <c r="F170" t="s">
        <v>227</v>
      </c>
      <c r="G170" t="s">
        <v>3669</v>
      </c>
      <c r="I170" s="9">
        <v>21.7</v>
      </c>
      <c r="J170" s="5" t="str">
        <f>IF(I170&gt;'To Do'!$J$4,'To Do'!$G$3,IF(I170&gt;'To Do'!$J$5,'To Do'!$G$4,IF(I170&gt;'To Do'!$J$6,'To Do'!$G$5,IF(I170&gt;'To Do'!$J$6,'To Do'!$G$5,IF(I170&gt;'To Do'!$J$7,'To Do'!$G$6,IF(I170&gt;'To Do'!$J$8,'To Do'!$G$7,IF(I170&gt;'To Do'!$J$9,'To Do'!$G$8,IF(I170&gt;'To Do'!$J$10,'To Do'!$G$9,IF(I170&gt;'To Do'!$J$11,'To Do'!$G$10,IF(I170&gt;'To Do'!$J$12,'To Do'!$G$11,IF(I170&gt;'To Do'!$J$13,'To Do'!$G$12)))))))))))</f>
        <v>I - 22.5</v>
      </c>
      <c r="K170" s="6">
        <f>VLOOKUP(J170,'To Do'!$G$2:$J$14,2,FALSE)</f>
        <v>22.5</v>
      </c>
      <c r="L170" t="s">
        <v>3789</v>
      </c>
    </row>
    <row r="171" spans="1:13" x14ac:dyDescent="0.2">
      <c r="A171" t="s">
        <v>335</v>
      </c>
      <c r="B171" t="s">
        <v>335</v>
      </c>
      <c r="C171" s="8" t="s">
        <v>12</v>
      </c>
      <c r="D171" t="s">
        <v>3720</v>
      </c>
      <c r="E171">
        <v>1940</v>
      </c>
      <c r="F171" t="s">
        <v>227</v>
      </c>
      <c r="G171" t="s">
        <v>3669</v>
      </c>
      <c r="I171" s="9">
        <v>24.1</v>
      </c>
      <c r="J171" s="5" t="str">
        <f>IF(I171&gt;'To Do'!$J$4,'To Do'!$G$3,IF(I171&gt;'To Do'!$J$5,'To Do'!$G$4,IF(I171&gt;'To Do'!$J$6,'To Do'!$G$5,IF(I171&gt;'To Do'!$J$6,'To Do'!$G$5,IF(I171&gt;'To Do'!$J$7,'To Do'!$G$6,IF(I171&gt;'To Do'!$J$8,'To Do'!$G$7,IF(I171&gt;'To Do'!$J$9,'To Do'!$G$8,IF(I171&gt;'To Do'!$J$10,'To Do'!$G$9,IF(I171&gt;'To Do'!$J$11,'To Do'!$G$10,IF(I171&gt;'To Do'!$J$12,'To Do'!$G$11,IF(I171&gt;'To Do'!$J$13,'To Do'!$G$12)))))))))))</f>
        <v>H - 25</v>
      </c>
      <c r="K171" s="6">
        <f>VLOOKUP(J171,'To Do'!$G$2:$J$14,2,FALSE)</f>
        <v>25</v>
      </c>
      <c r="L171" t="s">
        <v>3790</v>
      </c>
    </row>
    <row r="172" spans="1:13" x14ac:dyDescent="0.2">
      <c r="A172" t="s">
        <v>343</v>
      </c>
      <c r="B172" t="s">
        <v>343</v>
      </c>
      <c r="C172" s="8" t="s">
        <v>12</v>
      </c>
      <c r="D172" t="s">
        <v>28</v>
      </c>
      <c r="E172">
        <v>1947</v>
      </c>
      <c r="F172"/>
      <c r="G172" t="s">
        <v>941</v>
      </c>
      <c r="I172" s="9">
        <v>27</v>
      </c>
      <c r="J172" s="4" t="str">
        <f>IF(I172&gt;'To Do'!$J$4,'To Do'!$G$3,IF(I172&gt;'To Do'!$J$5,'To Do'!$G$4,IF(I172&gt;'To Do'!$J$6,'To Do'!$G$5,IF(I172&gt;'To Do'!$J$6,'To Do'!$G$5,IF(I172&gt;'To Do'!$J$7,'To Do'!$G$6,IF(I172&gt;'To Do'!$J$8,'To Do'!$G$7,IF(I172&gt;'To Do'!$J$9,'To Do'!$G$8,IF(I172&gt;'To Do'!$J$10,'To Do'!$G$9,IF(I172&gt;'To Do'!$J$11,'To Do'!$G$10,IF(I172&gt;'To Do'!$J$12,'To Do'!$G$11,IF(I172&gt;'To Do'!$J$13,'To Do'!$G$12)))))))))))</f>
        <v>G - 27.5</v>
      </c>
      <c r="K172" s="6">
        <f>VLOOKUP(J172,'To Do'!$G$2:$J$14,2,FALSE)</f>
        <v>27.5</v>
      </c>
      <c r="L172" t="s">
        <v>3572</v>
      </c>
    </row>
    <row r="173" spans="1:13" x14ac:dyDescent="0.2">
      <c r="A173" t="s">
        <v>345</v>
      </c>
      <c r="B173" t="s">
        <v>345</v>
      </c>
      <c r="C173" s="8" t="s">
        <v>12</v>
      </c>
      <c r="D173" t="s">
        <v>617</v>
      </c>
      <c r="E173">
        <v>2016</v>
      </c>
      <c r="F173"/>
      <c r="G173" t="s">
        <v>19</v>
      </c>
      <c r="I173" s="9">
        <v>21.4</v>
      </c>
      <c r="J173" s="4" t="str">
        <f>IF(I173&gt;'To Do'!$J$4,'To Do'!$G$3,IF(I173&gt;'To Do'!$J$5,'To Do'!$G$4,IF(I173&gt;'To Do'!$J$6,'To Do'!$G$5,IF(I173&gt;'To Do'!$J$6,'To Do'!$G$5,IF(I173&gt;'To Do'!$J$7,'To Do'!$G$6,IF(I173&gt;'To Do'!$J$8,'To Do'!$G$7,IF(I173&gt;'To Do'!$J$9,'To Do'!$G$8,IF(I173&gt;'To Do'!$J$10,'To Do'!$G$9,IF(I173&gt;'To Do'!$J$11,'To Do'!$G$10,IF(I173&gt;'To Do'!$J$12,'To Do'!$G$11,IF(I173&gt;'To Do'!$J$13,'To Do'!$G$12)))))))))))</f>
        <v>I - 22.5</v>
      </c>
      <c r="K173" s="6">
        <f>VLOOKUP(J173,'To Do'!$G$2:$J$14,2,FALSE)</f>
        <v>22.5</v>
      </c>
      <c r="L173" t="s">
        <v>618</v>
      </c>
    </row>
    <row r="174" spans="1:13" x14ac:dyDescent="0.2">
      <c r="A174" t="s">
        <v>22</v>
      </c>
      <c r="B174" t="s">
        <v>22</v>
      </c>
      <c r="C174" s="8" t="s">
        <v>12</v>
      </c>
      <c r="D174" t="s">
        <v>34</v>
      </c>
      <c r="E174">
        <v>1960</v>
      </c>
      <c r="F174"/>
      <c r="G174" t="s">
        <v>104</v>
      </c>
      <c r="I174" s="9">
        <v>16</v>
      </c>
      <c r="J174" s="5" t="str">
        <f>IF(I174&gt;'To Do'!$J$4,'To Do'!$G$3,IF(I174&gt;'To Do'!$J$5,'To Do'!$G$4,IF(I174&gt;'To Do'!$J$6,'To Do'!$G$5,IF(I174&gt;'To Do'!$J$6,'To Do'!$G$5,IF(I174&gt;'To Do'!$J$7,'To Do'!$G$6,IF(I174&gt;'To Do'!$J$8,'To Do'!$G$7,IF(I174&gt;'To Do'!$J$9,'To Do'!$G$8,IF(I174&gt;'To Do'!$J$10,'To Do'!$G$9,IF(I174&gt;'To Do'!$J$11,'To Do'!$G$10,IF(I174&gt;'To Do'!$J$12,'To Do'!$G$11,IF(I174&gt;'To Do'!$J$13,'To Do'!$G$12)))))))))))</f>
        <v>J - 20</v>
      </c>
      <c r="K174" s="6">
        <f>VLOOKUP(J174,'To Do'!$G$2:$J$14,2,FALSE)</f>
        <v>20</v>
      </c>
      <c r="L174" t="s">
        <v>542</v>
      </c>
      <c r="M174" s="7" t="s">
        <v>1502</v>
      </c>
    </row>
    <row r="175" spans="1:13" x14ac:dyDescent="0.2">
      <c r="A175" t="s">
        <v>22</v>
      </c>
      <c r="B175" t="s">
        <v>22</v>
      </c>
      <c r="C175" s="8" t="s">
        <v>12</v>
      </c>
      <c r="D175" t="s">
        <v>483</v>
      </c>
      <c r="E175">
        <v>1938</v>
      </c>
      <c r="F175"/>
      <c r="G175" t="s">
        <v>104</v>
      </c>
      <c r="H175" s="10"/>
      <c r="I175" s="9">
        <v>16</v>
      </c>
      <c r="J175" s="4" t="str">
        <f>IF(I175&gt;'To Do'!$J$4,'To Do'!$G$3,IF(I175&gt;'To Do'!$J$5,'To Do'!$G$4,IF(I175&gt;'To Do'!$J$6,'To Do'!$G$5,IF(I175&gt;'To Do'!$J$6,'To Do'!$G$5,IF(I175&gt;'To Do'!$J$7,'To Do'!$G$6,IF(I175&gt;'To Do'!$J$8,'To Do'!$G$7,IF(I175&gt;'To Do'!$J$9,'To Do'!$G$8,IF(I175&gt;'To Do'!$J$10,'To Do'!$G$9,IF(I175&gt;'To Do'!$J$11,'To Do'!$G$10,IF(I175&gt;'To Do'!$J$12,'To Do'!$G$11,IF(I175&gt;'To Do'!$J$13,'To Do'!$G$12)))))))))))</f>
        <v>J - 20</v>
      </c>
      <c r="K175" s="6">
        <f>VLOOKUP(J175,'To Do'!$G$2:$J$14,2,FALSE)</f>
        <v>20</v>
      </c>
      <c r="L175" t="s">
        <v>543</v>
      </c>
      <c r="M175" s="7" t="s">
        <v>1502</v>
      </c>
    </row>
    <row r="176" spans="1:13" x14ac:dyDescent="0.2">
      <c r="A176" t="s">
        <v>80</v>
      </c>
      <c r="B176" t="s">
        <v>80</v>
      </c>
      <c r="C176" s="8" t="s">
        <v>12</v>
      </c>
      <c r="D176" t="s">
        <v>103</v>
      </c>
      <c r="E176">
        <v>1904</v>
      </c>
      <c r="F176"/>
      <c r="G176" t="s">
        <v>104</v>
      </c>
      <c r="I176" s="9">
        <v>18.033999999999999</v>
      </c>
      <c r="J176" s="4" t="str">
        <f>IF(I176&gt;'To Do'!$J$4,'To Do'!$G$3,IF(I176&gt;'To Do'!$J$5,'To Do'!$G$4,IF(I176&gt;'To Do'!$J$6,'To Do'!$G$5,IF(I176&gt;'To Do'!$J$6,'To Do'!$G$5,IF(I176&gt;'To Do'!$J$7,'To Do'!$G$6,IF(I176&gt;'To Do'!$J$8,'To Do'!$G$7,IF(I176&gt;'To Do'!$J$9,'To Do'!$G$8,IF(I176&gt;'To Do'!$J$10,'To Do'!$G$9,IF(I176&gt;'To Do'!$J$11,'To Do'!$G$10,IF(I176&gt;'To Do'!$J$12,'To Do'!$G$11,IF(I176&gt;'To Do'!$J$13,'To Do'!$G$12)))))))))))</f>
        <v>J - 20</v>
      </c>
      <c r="K176" s="6">
        <f>VLOOKUP(J176,'To Do'!$G$2:$J$14,2,FALSE)</f>
        <v>20</v>
      </c>
      <c r="L176" t="s">
        <v>1569</v>
      </c>
      <c r="M176" s="7" t="s">
        <v>1502</v>
      </c>
    </row>
    <row r="177" spans="1:13" x14ac:dyDescent="0.2">
      <c r="A177" t="s">
        <v>80</v>
      </c>
      <c r="B177" t="s">
        <v>80</v>
      </c>
      <c r="C177" s="8" t="s">
        <v>12</v>
      </c>
      <c r="D177" t="s">
        <v>563</v>
      </c>
      <c r="E177">
        <v>1968</v>
      </c>
      <c r="F177"/>
      <c r="G177" t="s">
        <v>104</v>
      </c>
      <c r="I177" s="9">
        <v>32.130000000000003</v>
      </c>
      <c r="J177" s="5" t="str">
        <f>IF(I177&gt;'To Do'!$J$4,'To Do'!$G$3,IF(I177&gt;'To Do'!$J$5,'To Do'!$G$4,IF(I177&gt;'To Do'!$J$6,'To Do'!$G$5,IF(I177&gt;'To Do'!$J$6,'To Do'!$G$5,IF(I177&gt;'To Do'!$J$7,'To Do'!$G$6,IF(I177&gt;'To Do'!$J$8,'To Do'!$G$7,IF(I177&gt;'To Do'!$J$9,'To Do'!$G$8,IF(I177&gt;'To Do'!$J$10,'To Do'!$G$9,IF(I177&gt;'To Do'!$J$11,'To Do'!$G$10,IF(I177&gt;'To Do'!$J$12,'To Do'!$G$11,IF(I177&gt;'To Do'!$J$13,'To Do'!$G$12)))))))))))</f>
        <v>E - 32.5</v>
      </c>
      <c r="K177" s="6">
        <f>VLOOKUP(J177,'To Do'!$G$2:$J$14,2,FALSE)</f>
        <v>32.5</v>
      </c>
      <c r="L177" t="s">
        <v>564</v>
      </c>
      <c r="M177" s="7" t="s">
        <v>1502</v>
      </c>
    </row>
    <row r="178" spans="1:13" x14ac:dyDescent="0.2">
      <c r="A178" t="s">
        <v>130</v>
      </c>
      <c r="B178" t="s">
        <v>130</v>
      </c>
      <c r="C178" s="8" t="s">
        <v>12</v>
      </c>
      <c r="D178" t="s">
        <v>144</v>
      </c>
      <c r="E178">
        <v>1356</v>
      </c>
      <c r="F178"/>
      <c r="G178" t="s">
        <v>104</v>
      </c>
      <c r="I178" s="9">
        <v>19</v>
      </c>
      <c r="J178" s="5" t="str">
        <f>IF(I178&gt;'To Do'!$J$4,'To Do'!$G$3,IF(I178&gt;'To Do'!$J$5,'To Do'!$G$4,IF(I178&gt;'To Do'!$J$6,'To Do'!$G$5,IF(I178&gt;'To Do'!$J$6,'To Do'!$G$5,IF(I178&gt;'To Do'!$J$7,'To Do'!$G$6,IF(I178&gt;'To Do'!$J$8,'To Do'!$G$7,IF(I178&gt;'To Do'!$J$9,'To Do'!$G$8,IF(I178&gt;'To Do'!$J$10,'To Do'!$G$9,IF(I178&gt;'To Do'!$J$11,'To Do'!$G$10,IF(I178&gt;'To Do'!$J$12,'To Do'!$G$11,IF(I178&gt;'To Do'!$J$13,'To Do'!$G$12)))))))))))</f>
        <v>J - 20</v>
      </c>
      <c r="K178" s="6">
        <f>VLOOKUP(J178,'To Do'!$G$2:$J$14,2,FALSE)</f>
        <v>20</v>
      </c>
      <c r="L178" t="s">
        <v>1601</v>
      </c>
      <c r="M178" s="7" t="s">
        <v>1502</v>
      </c>
    </row>
    <row r="179" spans="1:13" x14ac:dyDescent="0.2">
      <c r="A179" t="s">
        <v>345</v>
      </c>
      <c r="B179" t="s">
        <v>345</v>
      </c>
      <c r="C179" s="8" t="s">
        <v>12</v>
      </c>
      <c r="D179" t="s">
        <v>151</v>
      </c>
      <c r="E179">
        <v>1983</v>
      </c>
      <c r="F179"/>
      <c r="G179" t="s">
        <v>61</v>
      </c>
      <c r="I179" s="9">
        <v>25.91</v>
      </c>
      <c r="J179" s="4" t="str">
        <f>IF(I179&gt;'To Do'!$J$4,'To Do'!$G$3,IF(I179&gt;'To Do'!$J$5,'To Do'!$G$4,IF(I179&gt;'To Do'!$J$6,'To Do'!$G$5,IF(I179&gt;'To Do'!$J$6,'To Do'!$G$5,IF(I179&gt;'To Do'!$J$7,'To Do'!$G$6,IF(I179&gt;'To Do'!$J$8,'To Do'!$G$7,IF(I179&gt;'To Do'!$J$9,'To Do'!$G$8,IF(I179&gt;'To Do'!$J$10,'To Do'!$G$9,IF(I179&gt;'To Do'!$J$11,'To Do'!$G$10,IF(I179&gt;'To Do'!$J$12,'To Do'!$G$11,IF(I179&gt;'To Do'!$J$13,'To Do'!$G$12)))))))))))</f>
        <v>G - 27.5</v>
      </c>
      <c r="K179" s="6">
        <f>VLOOKUP(J179,'To Do'!$G$2:$J$14,2,FALSE)</f>
        <v>27.5</v>
      </c>
      <c r="L179" t="s">
        <v>3573</v>
      </c>
    </row>
    <row r="180" spans="1:13" x14ac:dyDescent="0.2">
      <c r="A180" t="s">
        <v>345</v>
      </c>
      <c r="B180" t="s">
        <v>345</v>
      </c>
      <c r="C180" s="8" t="s">
        <v>12</v>
      </c>
      <c r="D180" t="s">
        <v>619</v>
      </c>
      <c r="E180">
        <v>1993</v>
      </c>
      <c r="F180"/>
      <c r="G180" t="s">
        <v>61</v>
      </c>
      <c r="I180" s="9">
        <v>18</v>
      </c>
      <c r="J180" s="4" t="str">
        <f>IF(I180&gt;'To Do'!$J$4,'To Do'!$G$3,IF(I180&gt;'To Do'!$J$5,'To Do'!$G$4,IF(I180&gt;'To Do'!$J$6,'To Do'!$G$5,IF(I180&gt;'To Do'!$J$6,'To Do'!$G$5,IF(I180&gt;'To Do'!$J$7,'To Do'!$G$6,IF(I180&gt;'To Do'!$J$8,'To Do'!$G$7,IF(I180&gt;'To Do'!$J$9,'To Do'!$G$8,IF(I180&gt;'To Do'!$J$10,'To Do'!$G$9,IF(I180&gt;'To Do'!$J$11,'To Do'!$G$10,IF(I180&gt;'To Do'!$J$12,'To Do'!$G$11,IF(I180&gt;'To Do'!$J$13,'To Do'!$G$12)))))))))))</f>
        <v>J - 20</v>
      </c>
      <c r="K180" s="6">
        <f>VLOOKUP(J180,'To Do'!$G$2:$J$14,2,FALSE)</f>
        <v>20</v>
      </c>
      <c r="L180" t="s">
        <v>3574</v>
      </c>
    </row>
    <row r="181" spans="1:13" x14ac:dyDescent="0.2">
      <c r="A181" t="s">
        <v>345</v>
      </c>
      <c r="B181" t="s">
        <v>345</v>
      </c>
      <c r="C181" s="26" t="s">
        <v>12</v>
      </c>
      <c r="D181" t="s">
        <v>3636</v>
      </c>
      <c r="E181">
        <v>1911</v>
      </c>
      <c r="F181"/>
      <c r="G181" t="s">
        <v>3640</v>
      </c>
      <c r="I181" s="9">
        <v>30.85</v>
      </c>
      <c r="J181" s="5" t="str">
        <f>IF(I181&gt;'To Do'!$J$4,'To Do'!$G$3,IF(I181&gt;'To Do'!$J$5,'To Do'!$G$4,IF(I181&gt;'To Do'!$J$6,'To Do'!$G$5,IF(I181&gt;'To Do'!$J$6,'To Do'!$G$5,IF(I181&gt;'To Do'!$J$7,'To Do'!$G$6,IF(I181&gt;'To Do'!$J$8,'To Do'!$G$7,IF(I181&gt;'To Do'!$J$9,'To Do'!$G$8,IF(I181&gt;'To Do'!$J$10,'To Do'!$G$9,IF(I181&gt;'To Do'!$J$11,'To Do'!$G$10,IF(I181&gt;'To Do'!$J$12,'To Do'!$G$11,IF(I181&gt;'To Do'!$J$13,'To Do'!$G$12)))))))))))</f>
        <v>E - 32.5</v>
      </c>
      <c r="K181" s="6">
        <f>VLOOKUP(J181,'To Do'!$G$2:$J$14,2,FALSE)</f>
        <v>32.5</v>
      </c>
      <c r="L181" t="s">
        <v>3792</v>
      </c>
    </row>
    <row r="182" spans="1:13" x14ac:dyDescent="0.2">
      <c r="A182" t="s">
        <v>620</v>
      </c>
      <c r="B182" t="s">
        <v>620</v>
      </c>
      <c r="C182" s="8" t="s">
        <v>12</v>
      </c>
      <c r="D182" t="s">
        <v>621</v>
      </c>
      <c r="E182">
        <v>2005</v>
      </c>
      <c r="F182" t="s">
        <v>1006</v>
      </c>
      <c r="G182" t="s">
        <v>115</v>
      </c>
      <c r="I182" s="9">
        <v>19.559999999999999</v>
      </c>
      <c r="J182" s="5" t="str">
        <f>IF(I182&gt;'To Do'!$J$4,'To Do'!$G$3,IF(I182&gt;'To Do'!$J$5,'To Do'!$G$4,IF(I182&gt;'To Do'!$J$6,'To Do'!$G$5,IF(I182&gt;'To Do'!$J$6,'To Do'!$G$5,IF(I182&gt;'To Do'!$J$7,'To Do'!$G$6,IF(I182&gt;'To Do'!$J$8,'To Do'!$G$7,IF(I182&gt;'To Do'!$J$9,'To Do'!$G$8,IF(I182&gt;'To Do'!$J$10,'To Do'!$G$9,IF(I182&gt;'To Do'!$J$11,'To Do'!$G$10,IF(I182&gt;'To Do'!$J$12,'To Do'!$G$11,IF(I182&gt;'To Do'!$J$13,'To Do'!$G$12)))))))))))</f>
        <v>J - 20</v>
      </c>
      <c r="K182" s="6">
        <f>VLOOKUP(J182,'To Do'!$G$2:$J$14,2,FALSE)</f>
        <v>20</v>
      </c>
      <c r="L182" t="s">
        <v>622</v>
      </c>
    </row>
    <row r="183" spans="1:13" x14ac:dyDescent="0.2">
      <c r="A183" t="s">
        <v>620</v>
      </c>
      <c r="B183" t="s">
        <v>620</v>
      </c>
      <c r="C183" s="8" t="s">
        <v>12</v>
      </c>
      <c r="D183" t="s">
        <v>623</v>
      </c>
      <c r="E183">
        <v>2002</v>
      </c>
      <c r="F183" t="s">
        <v>1006</v>
      </c>
      <c r="G183" t="s">
        <v>115</v>
      </c>
      <c r="I183" s="9">
        <v>18.350000000000001</v>
      </c>
      <c r="J183" s="5" t="str">
        <f>IF(I183&gt;'To Do'!$J$4,'To Do'!$G$3,IF(I183&gt;'To Do'!$J$5,'To Do'!$G$4,IF(I183&gt;'To Do'!$J$6,'To Do'!$G$5,IF(I183&gt;'To Do'!$J$6,'To Do'!$G$5,IF(I183&gt;'To Do'!$J$7,'To Do'!$G$6,IF(I183&gt;'To Do'!$J$8,'To Do'!$G$7,IF(I183&gt;'To Do'!$J$9,'To Do'!$G$8,IF(I183&gt;'To Do'!$J$10,'To Do'!$G$9,IF(I183&gt;'To Do'!$J$11,'To Do'!$G$10,IF(I183&gt;'To Do'!$J$12,'To Do'!$G$11,IF(I183&gt;'To Do'!$J$13,'To Do'!$G$12)))))))))))</f>
        <v>J - 20</v>
      </c>
      <c r="K183" s="6">
        <f>VLOOKUP(J183,'To Do'!$G$2:$J$14,2,FALSE)</f>
        <v>20</v>
      </c>
      <c r="L183" t="s">
        <v>624</v>
      </c>
    </row>
    <row r="184" spans="1:13" x14ac:dyDescent="0.2">
      <c r="A184" t="s">
        <v>620</v>
      </c>
      <c r="B184" t="s">
        <v>620</v>
      </c>
      <c r="C184" s="8" t="s">
        <v>12</v>
      </c>
      <c r="D184" t="s">
        <v>625</v>
      </c>
      <c r="E184">
        <v>2000</v>
      </c>
      <c r="F184" t="s">
        <v>1006</v>
      </c>
      <c r="G184" t="s">
        <v>115</v>
      </c>
      <c r="I184" s="9">
        <v>23</v>
      </c>
      <c r="J184" s="5" t="str">
        <f>IF(I184&gt;'To Do'!$J$4,'To Do'!$G$3,IF(I184&gt;'To Do'!$J$5,'To Do'!$G$4,IF(I184&gt;'To Do'!$J$6,'To Do'!$G$5,IF(I184&gt;'To Do'!$J$6,'To Do'!$G$5,IF(I184&gt;'To Do'!$J$7,'To Do'!$G$6,IF(I184&gt;'To Do'!$J$8,'To Do'!$G$7,IF(I184&gt;'To Do'!$J$9,'To Do'!$G$8,IF(I184&gt;'To Do'!$J$10,'To Do'!$G$9,IF(I184&gt;'To Do'!$J$11,'To Do'!$G$10,IF(I184&gt;'To Do'!$J$12,'To Do'!$G$11,IF(I184&gt;'To Do'!$J$13,'To Do'!$G$12)))))))))))</f>
        <v>H - 25</v>
      </c>
      <c r="K184" s="6">
        <f>VLOOKUP(J184,'To Do'!$G$2:$J$14,2,FALSE)</f>
        <v>25</v>
      </c>
      <c r="L184" t="s">
        <v>626</v>
      </c>
    </row>
    <row r="185" spans="1:13" x14ac:dyDescent="0.2">
      <c r="A185" t="s">
        <v>620</v>
      </c>
      <c r="B185" t="s">
        <v>620</v>
      </c>
      <c r="C185" s="8" t="s">
        <v>12</v>
      </c>
      <c r="D185" t="s">
        <v>627</v>
      </c>
      <c r="E185">
        <v>2002</v>
      </c>
      <c r="F185" t="s">
        <v>1006</v>
      </c>
      <c r="G185" t="s">
        <v>115</v>
      </c>
      <c r="I185" s="9">
        <v>24.4</v>
      </c>
      <c r="J185" s="5" t="str">
        <f>IF(I185&gt;'To Do'!$J$4,'To Do'!$G$3,IF(I185&gt;'To Do'!$J$5,'To Do'!$G$4,IF(I185&gt;'To Do'!$J$6,'To Do'!$G$5,IF(I185&gt;'To Do'!$J$6,'To Do'!$G$5,IF(I185&gt;'To Do'!$J$7,'To Do'!$G$6,IF(I185&gt;'To Do'!$J$8,'To Do'!$G$7,IF(I185&gt;'To Do'!$J$9,'To Do'!$G$8,IF(I185&gt;'To Do'!$J$10,'To Do'!$G$9,IF(I185&gt;'To Do'!$J$11,'To Do'!$G$10,IF(I185&gt;'To Do'!$J$12,'To Do'!$G$11,IF(I185&gt;'To Do'!$J$13,'To Do'!$G$12)))))))))))</f>
        <v>H - 25</v>
      </c>
      <c r="K185" s="6">
        <f>VLOOKUP(J185,'To Do'!$G$2:$J$14,2,FALSE)</f>
        <v>25</v>
      </c>
      <c r="L185" t="s">
        <v>628</v>
      </c>
    </row>
    <row r="186" spans="1:13" x14ac:dyDescent="0.2">
      <c r="A186" t="s">
        <v>330</v>
      </c>
      <c r="B186" t="s">
        <v>330</v>
      </c>
      <c r="C186" s="8" t="s">
        <v>12</v>
      </c>
      <c r="D186" t="s">
        <v>614</v>
      </c>
      <c r="E186">
        <v>5730</v>
      </c>
      <c r="F186"/>
      <c r="G186" t="s">
        <v>104</v>
      </c>
      <c r="I186" s="9">
        <v>21.5</v>
      </c>
      <c r="J186" s="5" t="str">
        <f>IF(I186&gt;'To Do'!$J$4,'To Do'!$G$3,IF(I186&gt;'To Do'!$J$5,'To Do'!$G$4,IF(I186&gt;'To Do'!$J$6,'To Do'!$G$5,IF(I186&gt;'To Do'!$J$6,'To Do'!$G$5,IF(I186&gt;'To Do'!$J$7,'To Do'!$G$6,IF(I186&gt;'To Do'!$J$8,'To Do'!$G$7,IF(I186&gt;'To Do'!$J$9,'To Do'!$G$8,IF(I186&gt;'To Do'!$J$10,'To Do'!$G$9,IF(I186&gt;'To Do'!$J$11,'To Do'!$G$10,IF(I186&gt;'To Do'!$J$12,'To Do'!$G$11,IF(I186&gt;'To Do'!$J$13,'To Do'!$G$12)))))))))))</f>
        <v>I - 22.5</v>
      </c>
      <c r="K186" s="6">
        <f>VLOOKUP(J186,'To Do'!$G$2:$J$14,2,FALSE)</f>
        <v>22.5</v>
      </c>
      <c r="L186" t="s">
        <v>3550</v>
      </c>
      <c r="M186" s="7" t="s">
        <v>1502</v>
      </c>
    </row>
    <row r="187" spans="1:13" x14ac:dyDescent="0.2">
      <c r="A187" t="s">
        <v>3421</v>
      </c>
      <c r="B187" t="s">
        <v>3421</v>
      </c>
      <c r="C187" s="8" t="s">
        <v>12</v>
      </c>
      <c r="D187" t="s">
        <v>3423</v>
      </c>
      <c r="E187">
        <v>1991</v>
      </c>
      <c r="F187"/>
      <c r="G187" t="s">
        <v>3419</v>
      </c>
      <c r="I187" s="9">
        <v>16</v>
      </c>
      <c r="J187" s="4" t="str">
        <f>IF(I187&gt;'To Do'!$J$4,'To Do'!$G$3,IF(I187&gt;'To Do'!$J$5,'To Do'!$G$4,IF(I187&gt;'To Do'!$J$6,'To Do'!$G$5,IF(I187&gt;'To Do'!$J$6,'To Do'!$G$5,IF(I187&gt;'To Do'!$J$7,'To Do'!$G$6,IF(I187&gt;'To Do'!$J$8,'To Do'!$G$7,IF(I187&gt;'To Do'!$J$9,'To Do'!$G$8,IF(I187&gt;'To Do'!$J$10,'To Do'!$G$9,IF(I187&gt;'To Do'!$J$11,'To Do'!$G$10,IF(I187&gt;'To Do'!$J$12,'To Do'!$G$11,IF(I187&gt;'To Do'!$J$13,'To Do'!$G$12)))))))))))</f>
        <v>J - 20</v>
      </c>
      <c r="K187" s="6">
        <f>VLOOKUP(J187,'To Do'!$G$2:$J$14,2,FALSE)</f>
        <v>20</v>
      </c>
      <c r="L187" t="s">
        <v>3575</v>
      </c>
    </row>
    <row r="188" spans="1:13" x14ac:dyDescent="0.2">
      <c r="A188" t="s">
        <v>632</v>
      </c>
      <c r="B188" t="s">
        <v>632</v>
      </c>
      <c r="C188" s="8" t="s">
        <v>12</v>
      </c>
      <c r="D188" t="s">
        <v>633</v>
      </c>
      <c r="E188">
        <v>1972</v>
      </c>
      <c r="F188"/>
      <c r="G188" t="s">
        <v>48</v>
      </c>
      <c r="I188" s="9">
        <v>25.9</v>
      </c>
      <c r="J188" s="5" t="str">
        <f>IF(I188&gt;'To Do'!$J$4,'To Do'!$G$3,IF(I188&gt;'To Do'!$J$5,'To Do'!$G$4,IF(I188&gt;'To Do'!$J$6,'To Do'!$G$5,IF(I188&gt;'To Do'!$J$6,'To Do'!$G$5,IF(I188&gt;'To Do'!$J$7,'To Do'!$G$6,IF(I188&gt;'To Do'!$J$8,'To Do'!$G$7,IF(I188&gt;'To Do'!$J$9,'To Do'!$G$8,IF(I188&gt;'To Do'!$J$10,'To Do'!$G$9,IF(I188&gt;'To Do'!$J$11,'To Do'!$G$10,IF(I188&gt;'To Do'!$J$12,'To Do'!$G$11,IF(I188&gt;'To Do'!$J$13,'To Do'!$G$12)))))))))))</f>
        <v>G - 27.5</v>
      </c>
      <c r="K188" s="6">
        <f>VLOOKUP(J188,'To Do'!$G$2:$J$14,2,FALSE)</f>
        <v>27.5</v>
      </c>
      <c r="L188" t="s">
        <v>359</v>
      </c>
    </row>
    <row r="189" spans="1:13" x14ac:dyDescent="0.2">
      <c r="A189" t="s">
        <v>195</v>
      </c>
      <c r="B189" t="s">
        <v>228</v>
      </c>
      <c r="C189" s="8" t="s">
        <v>12</v>
      </c>
      <c r="D189" t="s">
        <v>230</v>
      </c>
      <c r="E189">
        <v>1958</v>
      </c>
      <c r="F189" t="s">
        <v>9</v>
      </c>
      <c r="G189" t="s">
        <v>104</v>
      </c>
      <c r="I189" s="9">
        <v>26.75</v>
      </c>
      <c r="J189" s="5" t="str">
        <f>IF(I189&gt;'To Do'!$J$4,'To Do'!$G$3,IF(I189&gt;'To Do'!$J$5,'To Do'!$G$4,IF(I189&gt;'To Do'!$J$6,'To Do'!$G$5,IF(I189&gt;'To Do'!$J$6,'To Do'!$G$5,IF(I189&gt;'To Do'!$J$7,'To Do'!$G$6,IF(I189&gt;'To Do'!$J$8,'To Do'!$G$7,IF(I189&gt;'To Do'!$J$9,'To Do'!$G$8,IF(I189&gt;'To Do'!$J$10,'To Do'!$G$9,IF(I189&gt;'To Do'!$J$11,'To Do'!$G$10,IF(I189&gt;'To Do'!$J$12,'To Do'!$G$11,IF(I189&gt;'To Do'!$J$13,'To Do'!$G$12)))))))))))</f>
        <v>G - 27.5</v>
      </c>
      <c r="K189" s="6">
        <f>VLOOKUP(J189,'To Do'!$G$2:$J$14,2,FALSE)</f>
        <v>27.5</v>
      </c>
      <c r="L189" t="s">
        <v>1719</v>
      </c>
      <c r="M189" s="7" t="s">
        <v>1502</v>
      </c>
    </row>
    <row r="190" spans="1:13" x14ac:dyDescent="0.2">
      <c r="A190" t="s">
        <v>253</v>
      </c>
      <c r="B190" t="s">
        <v>253</v>
      </c>
      <c r="C190" s="8" t="s">
        <v>12</v>
      </c>
      <c r="D190" t="s">
        <v>256</v>
      </c>
      <c r="E190">
        <v>1971</v>
      </c>
      <c r="F190" t="s">
        <v>255</v>
      </c>
      <c r="G190" t="s">
        <v>104</v>
      </c>
      <c r="I190" s="9">
        <v>28</v>
      </c>
      <c r="J190" s="5" t="str">
        <f>IF(I190&gt;'To Do'!$J$4,'To Do'!$G$3,IF(I190&gt;'To Do'!$J$5,'To Do'!$G$4,IF(I190&gt;'To Do'!$J$6,'To Do'!$G$5,IF(I190&gt;'To Do'!$J$6,'To Do'!$G$5,IF(I190&gt;'To Do'!$J$7,'To Do'!$G$6,IF(I190&gt;'To Do'!$J$8,'To Do'!$G$7,IF(I190&gt;'To Do'!$J$9,'To Do'!$G$8,IF(I190&gt;'To Do'!$J$10,'To Do'!$G$9,IF(I190&gt;'To Do'!$J$11,'To Do'!$G$10,IF(I190&gt;'To Do'!$J$12,'To Do'!$G$11,IF(I190&gt;'To Do'!$J$13,'To Do'!$G$12)))))))))))</f>
        <v>F - 30</v>
      </c>
      <c r="K190" s="6">
        <f>VLOOKUP(J190,'To Do'!$G$2:$J$14,2,FALSE)</f>
        <v>30</v>
      </c>
      <c r="L190" t="s">
        <v>1738</v>
      </c>
      <c r="M190" s="7" t="s">
        <v>1502</v>
      </c>
    </row>
    <row r="191" spans="1:13" x14ac:dyDescent="0.2">
      <c r="A191" t="s">
        <v>253</v>
      </c>
      <c r="B191" t="s">
        <v>253</v>
      </c>
      <c r="C191" s="8" t="s">
        <v>12</v>
      </c>
      <c r="D191" t="s">
        <v>3487</v>
      </c>
      <c r="E191">
        <v>1943</v>
      </c>
      <c r="F191" t="s">
        <v>255</v>
      </c>
      <c r="G191" t="s">
        <v>104</v>
      </c>
      <c r="I191" s="9">
        <v>28</v>
      </c>
      <c r="J191" s="5" t="str">
        <f>IF(I191&gt;'To Do'!$J$4,'To Do'!$G$3,IF(I191&gt;'To Do'!$J$5,'To Do'!$G$4,IF(I191&gt;'To Do'!$J$6,'To Do'!$G$5,IF(I191&gt;'To Do'!$J$6,'To Do'!$G$5,IF(I191&gt;'To Do'!$J$7,'To Do'!$G$6,IF(I191&gt;'To Do'!$J$8,'To Do'!$G$7,IF(I191&gt;'To Do'!$J$9,'To Do'!$G$8,IF(I191&gt;'To Do'!$J$10,'To Do'!$G$9,IF(I191&gt;'To Do'!$J$11,'To Do'!$G$10,IF(I191&gt;'To Do'!$J$12,'To Do'!$G$11,IF(I191&gt;'To Do'!$J$13,'To Do'!$G$12)))))))))))</f>
        <v>F - 30</v>
      </c>
      <c r="K191" s="6">
        <f>VLOOKUP(J191,'To Do'!$G$2:$J$14,2,FALSE)</f>
        <v>30</v>
      </c>
      <c r="L191" t="s">
        <v>3499</v>
      </c>
      <c r="M191" s="7" t="s">
        <v>1502</v>
      </c>
    </row>
    <row r="192" spans="1:13" x14ac:dyDescent="0.2">
      <c r="A192" t="s">
        <v>253</v>
      </c>
      <c r="B192" t="s">
        <v>253</v>
      </c>
      <c r="C192" s="8" t="s">
        <v>12</v>
      </c>
      <c r="D192" t="s">
        <v>3493</v>
      </c>
      <c r="E192">
        <v>1950</v>
      </c>
      <c r="F192" t="s">
        <v>255</v>
      </c>
      <c r="G192" t="s">
        <v>104</v>
      </c>
      <c r="I192" s="9">
        <v>24.8</v>
      </c>
      <c r="J192" s="5" t="str">
        <f>IF(I192&gt;'To Do'!$J$4,'To Do'!$G$3,IF(I192&gt;'To Do'!$J$5,'To Do'!$G$4,IF(I192&gt;'To Do'!$J$6,'To Do'!$G$5,IF(I192&gt;'To Do'!$J$6,'To Do'!$G$5,IF(I192&gt;'To Do'!$J$7,'To Do'!$G$6,IF(I192&gt;'To Do'!$J$8,'To Do'!$G$7,IF(I192&gt;'To Do'!$J$9,'To Do'!$G$8,IF(I192&gt;'To Do'!$J$10,'To Do'!$G$9,IF(I192&gt;'To Do'!$J$11,'To Do'!$G$10,IF(I192&gt;'To Do'!$J$12,'To Do'!$G$11,IF(I192&gt;'To Do'!$J$13,'To Do'!$G$12)))))))))))</f>
        <v>H - 25</v>
      </c>
      <c r="K192" s="6">
        <f>VLOOKUP(J192,'To Do'!$G$2:$J$14,2,FALSE)</f>
        <v>25</v>
      </c>
      <c r="L192" t="s">
        <v>3501</v>
      </c>
      <c r="M192" s="7" t="s">
        <v>1502</v>
      </c>
    </row>
    <row r="193" spans="1:13" x14ac:dyDescent="0.2">
      <c r="A193" t="s">
        <v>253</v>
      </c>
      <c r="B193" t="s">
        <v>253</v>
      </c>
      <c r="C193" s="8" t="s">
        <v>12</v>
      </c>
      <c r="D193" t="s">
        <v>3491</v>
      </c>
      <c r="E193">
        <v>1968</v>
      </c>
      <c r="F193" t="s">
        <v>255</v>
      </c>
      <c r="G193" t="s">
        <v>104</v>
      </c>
      <c r="I193" s="9">
        <v>21.5</v>
      </c>
      <c r="J193" s="5" t="str">
        <f>IF(I193&gt;'To Do'!$J$4,'To Do'!$G$3,IF(I193&gt;'To Do'!$J$5,'To Do'!$G$4,IF(I193&gt;'To Do'!$J$6,'To Do'!$G$5,IF(I193&gt;'To Do'!$J$6,'To Do'!$G$5,IF(I193&gt;'To Do'!$J$7,'To Do'!$G$6,IF(I193&gt;'To Do'!$J$8,'To Do'!$G$7,IF(I193&gt;'To Do'!$J$9,'To Do'!$G$8,IF(I193&gt;'To Do'!$J$10,'To Do'!$G$9,IF(I193&gt;'To Do'!$J$11,'To Do'!$G$10,IF(I193&gt;'To Do'!$J$12,'To Do'!$G$11,IF(I193&gt;'To Do'!$J$13,'To Do'!$G$12)))))))))))</f>
        <v>I - 22.5</v>
      </c>
      <c r="K193" s="6">
        <f>VLOOKUP(J193,'To Do'!$G$2:$J$14,2,FALSE)</f>
        <v>22.5</v>
      </c>
      <c r="L193" t="s">
        <v>3500</v>
      </c>
      <c r="M193" s="7" t="s">
        <v>1502</v>
      </c>
    </row>
    <row r="194" spans="1:13" x14ac:dyDescent="0.2">
      <c r="A194" t="s">
        <v>253</v>
      </c>
      <c r="B194" t="s">
        <v>253</v>
      </c>
      <c r="C194" s="8" t="s">
        <v>12</v>
      </c>
      <c r="D194" t="s">
        <v>3484</v>
      </c>
      <c r="E194">
        <v>1926</v>
      </c>
      <c r="F194" t="s">
        <v>255</v>
      </c>
      <c r="G194" t="s">
        <v>104</v>
      </c>
      <c r="I194" s="9">
        <v>21</v>
      </c>
      <c r="J194" s="5" t="str">
        <f>IF(I194&gt;'To Do'!$J$4,'To Do'!$G$3,IF(I194&gt;'To Do'!$J$5,'To Do'!$G$4,IF(I194&gt;'To Do'!$J$6,'To Do'!$G$5,IF(I194&gt;'To Do'!$J$6,'To Do'!$G$5,IF(I194&gt;'To Do'!$J$7,'To Do'!$G$6,IF(I194&gt;'To Do'!$J$8,'To Do'!$G$7,IF(I194&gt;'To Do'!$J$9,'To Do'!$G$8,IF(I194&gt;'To Do'!$J$10,'To Do'!$G$9,IF(I194&gt;'To Do'!$J$11,'To Do'!$G$10,IF(I194&gt;'To Do'!$J$12,'To Do'!$G$11,IF(I194&gt;'To Do'!$J$13,'To Do'!$G$12)))))))))))</f>
        <v>I - 22.5</v>
      </c>
      <c r="K194" s="6">
        <f>VLOOKUP(J194,'To Do'!$G$2:$J$14,2,FALSE)</f>
        <v>22.5</v>
      </c>
      <c r="L194" t="s">
        <v>3498</v>
      </c>
      <c r="M194" s="7" t="s">
        <v>1502</v>
      </c>
    </row>
    <row r="195" spans="1:13" x14ac:dyDescent="0.2">
      <c r="A195" t="s">
        <v>253</v>
      </c>
      <c r="B195" t="s">
        <v>253</v>
      </c>
      <c r="C195" s="8" t="s">
        <v>12</v>
      </c>
      <c r="D195" t="s">
        <v>3482</v>
      </c>
      <c r="E195">
        <v>1942</v>
      </c>
      <c r="F195" t="s">
        <v>255</v>
      </c>
      <c r="G195" t="s">
        <v>104</v>
      </c>
      <c r="I195" s="9">
        <v>20</v>
      </c>
      <c r="J195" s="5" t="str">
        <f>IF(I195&gt;'To Do'!$J$4,'To Do'!$G$3,IF(I195&gt;'To Do'!$J$5,'To Do'!$G$4,IF(I195&gt;'To Do'!$J$6,'To Do'!$G$5,IF(I195&gt;'To Do'!$J$6,'To Do'!$G$5,IF(I195&gt;'To Do'!$J$7,'To Do'!$G$6,IF(I195&gt;'To Do'!$J$8,'To Do'!$G$7,IF(I195&gt;'To Do'!$J$9,'To Do'!$G$8,IF(I195&gt;'To Do'!$J$10,'To Do'!$G$9,IF(I195&gt;'To Do'!$J$11,'To Do'!$G$10,IF(I195&gt;'To Do'!$J$12,'To Do'!$G$11,IF(I195&gt;'To Do'!$J$13,'To Do'!$G$12)))))))))))</f>
        <v>I - 22.5</v>
      </c>
      <c r="K195" s="6">
        <f>VLOOKUP(J195,'To Do'!$G$2:$J$14,2,FALSE)</f>
        <v>22.5</v>
      </c>
      <c r="L195" t="s">
        <v>3497</v>
      </c>
      <c r="M195" s="7" t="s">
        <v>1502</v>
      </c>
    </row>
    <row r="196" spans="1:13" x14ac:dyDescent="0.2">
      <c r="A196" t="s">
        <v>253</v>
      </c>
      <c r="B196" t="s">
        <v>253</v>
      </c>
      <c r="C196" s="8" t="s">
        <v>12</v>
      </c>
      <c r="D196" t="s">
        <v>3476</v>
      </c>
      <c r="E196">
        <v>1915</v>
      </c>
      <c r="F196" t="s">
        <v>3477</v>
      </c>
      <c r="G196" t="s">
        <v>104</v>
      </c>
      <c r="I196" s="9">
        <v>19</v>
      </c>
      <c r="J196" s="5" t="str">
        <f>IF(I196&gt;'To Do'!$J$4,'To Do'!$G$3,IF(I196&gt;'To Do'!$J$5,'To Do'!$G$4,IF(I196&gt;'To Do'!$J$6,'To Do'!$G$5,IF(I196&gt;'To Do'!$J$6,'To Do'!$G$5,IF(I196&gt;'To Do'!$J$7,'To Do'!$G$6,IF(I196&gt;'To Do'!$J$8,'To Do'!$G$7,IF(I196&gt;'To Do'!$J$9,'To Do'!$G$8,IF(I196&gt;'To Do'!$J$10,'To Do'!$G$9,IF(I196&gt;'To Do'!$J$11,'To Do'!$G$10,IF(I196&gt;'To Do'!$J$12,'To Do'!$G$11,IF(I196&gt;'To Do'!$J$13,'To Do'!$G$12)))))))))))</f>
        <v>J - 20</v>
      </c>
      <c r="K196" s="6">
        <f>VLOOKUP(J196,'To Do'!$G$2:$J$14,2,FALSE)</f>
        <v>20</v>
      </c>
      <c r="L196" t="s">
        <v>3495</v>
      </c>
      <c r="M196" s="7" t="s">
        <v>1502</v>
      </c>
    </row>
    <row r="197" spans="1:13" x14ac:dyDescent="0.2">
      <c r="A197" t="s">
        <v>253</v>
      </c>
      <c r="B197" t="s">
        <v>253</v>
      </c>
      <c r="C197" s="8" t="s">
        <v>12</v>
      </c>
      <c r="D197" t="s">
        <v>3479</v>
      </c>
      <c r="E197">
        <v>1915</v>
      </c>
      <c r="F197" t="s">
        <v>3477</v>
      </c>
      <c r="G197" t="s">
        <v>104</v>
      </c>
      <c r="I197" s="9">
        <v>19</v>
      </c>
      <c r="J197" s="5" t="str">
        <f>IF(I197&gt;'To Do'!$J$4,'To Do'!$G$3,IF(I197&gt;'To Do'!$J$5,'To Do'!$G$4,IF(I197&gt;'To Do'!$J$6,'To Do'!$G$5,IF(I197&gt;'To Do'!$J$6,'To Do'!$G$5,IF(I197&gt;'To Do'!$J$7,'To Do'!$G$6,IF(I197&gt;'To Do'!$J$8,'To Do'!$G$7,IF(I197&gt;'To Do'!$J$9,'To Do'!$G$8,IF(I197&gt;'To Do'!$J$10,'To Do'!$G$9,IF(I197&gt;'To Do'!$J$11,'To Do'!$G$10,IF(I197&gt;'To Do'!$J$12,'To Do'!$G$11,IF(I197&gt;'To Do'!$J$13,'To Do'!$G$12)))))))))))</f>
        <v>J - 20</v>
      </c>
      <c r="K197" s="6">
        <f>VLOOKUP(J197,'To Do'!$G$2:$J$14,2,FALSE)</f>
        <v>20</v>
      </c>
      <c r="L197" t="s">
        <v>3496</v>
      </c>
      <c r="M197" s="7" t="s">
        <v>1502</v>
      </c>
    </row>
    <row r="198" spans="1:13" x14ac:dyDescent="0.2">
      <c r="A198" t="s">
        <v>262</v>
      </c>
      <c r="B198" t="s">
        <v>263</v>
      </c>
      <c r="C198" s="8" t="s">
        <v>12</v>
      </c>
      <c r="D198" t="s">
        <v>271</v>
      </c>
      <c r="E198">
        <v>1858</v>
      </c>
      <c r="F198"/>
      <c r="G198" t="s">
        <v>48</v>
      </c>
      <c r="I198" s="9">
        <v>25</v>
      </c>
      <c r="J198" s="5" t="str">
        <f>IF(I198&gt;'To Do'!$J$4,'To Do'!$G$3,IF(I198&gt;'To Do'!$J$5,'To Do'!$G$4,IF(I198&gt;'To Do'!$J$6,'To Do'!$G$5,IF(I198&gt;'To Do'!$J$6,'To Do'!$G$5,IF(I198&gt;'To Do'!$J$7,'To Do'!$G$6,IF(I198&gt;'To Do'!$J$8,'To Do'!$G$7,IF(I198&gt;'To Do'!$J$9,'To Do'!$G$8,IF(I198&gt;'To Do'!$J$10,'To Do'!$G$9,IF(I198&gt;'To Do'!$J$11,'To Do'!$G$10,IF(I198&gt;'To Do'!$J$12,'To Do'!$G$11,IF(I198&gt;'To Do'!$J$13,'To Do'!$G$12)))))))))))</f>
        <v>G - 27.5</v>
      </c>
      <c r="K198" s="6">
        <f>VLOOKUP(J198,'To Do'!$G$2:$J$14,2,FALSE)</f>
        <v>27.5</v>
      </c>
      <c r="L198" t="s">
        <v>1752</v>
      </c>
      <c r="M198" s="7" t="s">
        <v>1502</v>
      </c>
    </row>
    <row r="199" spans="1:13" x14ac:dyDescent="0.2">
      <c r="A199" t="s">
        <v>262</v>
      </c>
      <c r="B199" t="s">
        <v>263</v>
      </c>
      <c r="C199" s="8" t="s">
        <v>12</v>
      </c>
      <c r="D199" t="s">
        <v>271</v>
      </c>
      <c r="E199">
        <v>1858</v>
      </c>
      <c r="F199"/>
      <c r="G199" t="s">
        <v>25</v>
      </c>
      <c r="I199" s="9">
        <v>25</v>
      </c>
      <c r="J199" s="5" t="str">
        <f>IF(I199&gt;'To Do'!$J$4,'To Do'!$G$3,IF(I199&gt;'To Do'!$J$5,'To Do'!$G$4,IF(I199&gt;'To Do'!$J$6,'To Do'!$G$5,IF(I199&gt;'To Do'!$J$6,'To Do'!$G$5,IF(I199&gt;'To Do'!$J$7,'To Do'!$G$6,IF(I199&gt;'To Do'!$J$8,'To Do'!$G$7,IF(I199&gt;'To Do'!$J$9,'To Do'!$G$8,IF(I199&gt;'To Do'!$J$10,'To Do'!$G$9,IF(I199&gt;'To Do'!$J$11,'To Do'!$G$10,IF(I199&gt;'To Do'!$J$12,'To Do'!$G$11,IF(I199&gt;'To Do'!$J$13,'To Do'!$G$12)))))))))))</f>
        <v>G - 27.5</v>
      </c>
      <c r="K199" s="6">
        <f>VLOOKUP(J199,'To Do'!$G$2:$J$14,2,FALSE)</f>
        <v>27.5</v>
      </c>
      <c r="L199" t="s">
        <v>1753</v>
      </c>
      <c r="M199" s="7" t="s">
        <v>1502</v>
      </c>
    </row>
    <row r="200" spans="1:13" x14ac:dyDescent="0.2">
      <c r="A200" t="s">
        <v>262</v>
      </c>
      <c r="B200" t="s">
        <v>263</v>
      </c>
      <c r="C200" s="8" t="s">
        <v>12</v>
      </c>
      <c r="D200" t="s">
        <v>271</v>
      </c>
      <c r="E200">
        <v>1858</v>
      </c>
      <c r="F200"/>
      <c r="G200" t="s">
        <v>42</v>
      </c>
      <c r="I200" s="9">
        <v>25</v>
      </c>
      <c r="J200" s="5" t="str">
        <f>IF(I200&gt;'To Do'!$J$4,'To Do'!$G$3,IF(I200&gt;'To Do'!$J$5,'To Do'!$G$4,IF(I200&gt;'To Do'!$J$6,'To Do'!$G$5,IF(I200&gt;'To Do'!$J$6,'To Do'!$G$5,IF(I200&gt;'To Do'!$J$7,'To Do'!$G$6,IF(I200&gt;'To Do'!$J$8,'To Do'!$G$7,IF(I200&gt;'To Do'!$J$9,'To Do'!$G$8,IF(I200&gt;'To Do'!$J$10,'To Do'!$G$9,IF(I200&gt;'To Do'!$J$11,'To Do'!$G$10,IF(I200&gt;'To Do'!$J$12,'To Do'!$G$11,IF(I200&gt;'To Do'!$J$13,'To Do'!$G$12)))))))))))</f>
        <v>G - 27.5</v>
      </c>
      <c r="K200" s="6">
        <f>VLOOKUP(J200,'To Do'!$G$2:$J$14,2,FALSE)</f>
        <v>27.5</v>
      </c>
      <c r="L200" t="s">
        <v>1754</v>
      </c>
      <c r="M200" s="7" t="s">
        <v>1502</v>
      </c>
    </row>
    <row r="201" spans="1:13" x14ac:dyDescent="0.2">
      <c r="A201" t="s">
        <v>262</v>
      </c>
      <c r="B201" t="s">
        <v>263</v>
      </c>
      <c r="C201" s="8" t="s">
        <v>12</v>
      </c>
      <c r="D201" t="s">
        <v>271</v>
      </c>
      <c r="E201">
        <v>1858</v>
      </c>
      <c r="F201"/>
      <c r="G201" t="s">
        <v>42</v>
      </c>
      <c r="I201" s="9">
        <v>25</v>
      </c>
      <c r="J201" s="5" t="str">
        <f>IF(I201&gt;'To Do'!$J$4,'To Do'!$G$3,IF(I201&gt;'To Do'!$J$5,'To Do'!$G$4,IF(I201&gt;'To Do'!$J$6,'To Do'!$G$5,IF(I201&gt;'To Do'!$J$6,'To Do'!$G$5,IF(I201&gt;'To Do'!$J$7,'To Do'!$G$6,IF(I201&gt;'To Do'!$J$8,'To Do'!$G$7,IF(I201&gt;'To Do'!$J$9,'To Do'!$G$8,IF(I201&gt;'To Do'!$J$10,'To Do'!$G$9,IF(I201&gt;'To Do'!$J$11,'To Do'!$G$10,IF(I201&gt;'To Do'!$J$12,'To Do'!$G$11,IF(I201&gt;'To Do'!$J$13,'To Do'!$G$12)))))))))))</f>
        <v>G - 27.5</v>
      </c>
      <c r="K201" s="6">
        <f>VLOOKUP(J201,'To Do'!$G$2:$J$14,2,FALSE)</f>
        <v>27.5</v>
      </c>
      <c r="L201" t="s">
        <v>1755</v>
      </c>
      <c r="M201" s="7" t="s">
        <v>1502</v>
      </c>
    </row>
    <row r="202" spans="1:13" x14ac:dyDescent="0.2">
      <c r="A202" t="s">
        <v>262</v>
      </c>
      <c r="B202" t="s">
        <v>263</v>
      </c>
      <c r="C202" s="8" t="s">
        <v>12</v>
      </c>
      <c r="D202" t="s">
        <v>272</v>
      </c>
      <c r="E202">
        <v>1835</v>
      </c>
      <c r="F202"/>
      <c r="G202" t="s">
        <v>42</v>
      </c>
      <c r="I202" s="9">
        <v>31</v>
      </c>
      <c r="J202" s="5" t="str">
        <f>IF(I202&gt;'To Do'!$J$4,'To Do'!$G$3,IF(I202&gt;'To Do'!$J$5,'To Do'!$G$4,IF(I202&gt;'To Do'!$J$6,'To Do'!$G$5,IF(I202&gt;'To Do'!$J$6,'To Do'!$G$5,IF(I202&gt;'To Do'!$J$7,'To Do'!$G$6,IF(I202&gt;'To Do'!$J$8,'To Do'!$G$7,IF(I202&gt;'To Do'!$J$9,'To Do'!$G$8,IF(I202&gt;'To Do'!$J$10,'To Do'!$G$9,IF(I202&gt;'To Do'!$J$11,'To Do'!$G$10,IF(I202&gt;'To Do'!$J$12,'To Do'!$G$11,IF(I202&gt;'To Do'!$J$13,'To Do'!$G$12)))))))))))</f>
        <v>E - 32.5</v>
      </c>
      <c r="K202" s="6">
        <f>VLOOKUP(J202,'To Do'!$G$2:$J$14,2,FALSE)</f>
        <v>32.5</v>
      </c>
      <c r="L202" t="s">
        <v>1756</v>
      </c>
      <c r="M202" s="7" t="s">
        <v>1502</v>
      </c>
    </row>
    <row r="203" spans="1:13" x14ac:dyDescent="0.2">
      <c r="A203" t="s">
        <v>307</v>
      </c>
      <c r="B203" t="s">
        <v>307</v>
      </c>
      <c r="C203" s="8" t="s">
        <v>12</v>
      </c>
      <c r="D203" t="s">
        <v>311</v>
      </c>
      <c r="E203">
        <v>1357</v>
      </c>
      <c r="F203" t="s">
        <v>24</v>
      </c>
      <c r="G203" t="s">
        <v>104</v>
      </c>
      <c r="I203" s="9">
        <v>20.5</v>
      </c>
      <c r="J203" s="5" t="str">
        <f>IF(I203&gt;'To Do'!$J$4,'To Do'!$G$3,IF(I203&gt;'To Do'!$J$5,'To Do'!$G$4,IF(I203&gt;'To Do'!$J$6,'To Do'!$G$5,IF(I203&gt;'To Do'!$J$6,'To Do'!$G$5,IF(I203&gt;'To Do'!$J$7,'To Do'!$G$6,IF(I203&gt;'To Do'!$J$8,'To Do'!$G$7,IF(I203&gt;'To Do'!$J$9,'To Do'!$G$8,IF(I203&gt;'To Do'!$J$10,'To Do'!$G$9,IF(I203&gt;'To Do'!$J$11,'To Do'!$G$10,IF(I203&gt;'To Do'!$J$12,'To Do'!$G$11,IF(I203&gt;'To Do'!$J$13,'To Do'!$G$12)))))))))))</f>
        <v>I - 22.5</v>
      </c>
      <c r="K203" s="6">
        <f>VLOOKUP(J203,'To Do'!$G$2:$J$14,2,FALSE)</f>
        <v>22.5</v>
      </c>
      <c r="L203" t="s">
        <v>1812</v>
      </c>
      <c r="M203" s="7" t="s">
        <v>1502</v>
      </c>
    </row>
    <row r="204" spans="1:13" x14ac:dyDescent="0.2">
      <c r="A204" t="s">
        <v>423</v>
      </c>
      <c r="B204" t="s">
        <v>452</v>
      </c>
      <c r="C204" s="8" t="s">
        <v>12</v>
      </c>
      <c r="D204" t="s">
        <v>462</v>
      </c>
      <c r="E204">
        <v>1965</v>
      </c>
      <c r="F204"/>
      <c r="G204" t="s">
        <v>104</v>
      </c>
      <c r="I204" s="9">
        <v>31</v>
      </c>
      <c r="J204" s="5" t="str">
        <f>IF(I204&gt;'To Do'!$J$4,'To Do'!$G$3,IF(I204&gt;'To Do'!$J$5,'To Do'!$G$4,IF(I204&gt;'To Do'!$J$6,'To Do'!$G$5,IF(I204&gt;'To Do'!$J$6,'To Do'!$G$5,IF(I204&gt;'To Do'!$J$7,'To Do'!$G$6,IF(I204&gt;'To Do'!$J$8,'To Do'!$G$7,IF(I204&gt;'To Do'!$J$9,'To Do'!$G$8,IF(I204&gt;'To Do'!$J$10,'To Do'!$G$9,IF(I204&gt;'To Do'!$J$11,'To Do'!$G$10,IF(I204&gt;'To Do'!$J$12,'To Do'!$G$11,IF(I204&gt;'To Do'!$J$13,'To Do'!$G$12)))))))))))</f>
        <v>E - 32.5</v>
      </c>
      <c r="K204" s="6">
        <f>VLOOKUP(J204,'To Do'!$G$2:$J$14,2,FALSE)</f>
        <v>32.5</v>
      </c>
      <c r="L204" t="s">
        <v>1922</v>
      </c>
      <c r="M204" s="7" t="s">
        <v>1502</v>
      </c>
    </row>
    <row r="205" spans="1:13" x14ac:dyDescent="0.2">
      <c r="A205" t="s">
        <v>423</v>
      </c>
      <c r="B205" t="s">
        <v>452</v>
      </c>
      <c r="C205" s="8" t="s">
        <v>12</v>
      </c>
      <c r="D205" t="s">
        <v>461</v>
      </c>
      <c r="E205">
        <v>1964</v>
      </c>
      <c r="F205"/>
      <c r="G205" t="s">
        <v>104</v>
      </c>
      <c r="I205" s="9">
        <v>27</v>
      </c>
      <c r="J205" s="5" t="str">
        <f>IF(I205&gt;'To Do'!$J$4,'To Do'!$G$3,IF(I205&gt;'To Do'!$J$5,'To Do'!$G$4,IF(I205&gt;'To Do'!$J$6,'To Do'!$G$5,IF(I205&gt;'To Do'!$J$6,'To Do'!$G$5,IF(I205&gt;'To Do'!$J$7,'To Do'!$G$6,IF(I205&gt;'To Do'!$J$8,'To Do'!$G$7,IF(I205&gt;'To Do'!$J$9,'To Do'!$G$8,IF(I205&gt;'To Do'!$J$10,'To Do'!$G$9,IF(I205&gt;'To Do'!$J$11,'To Do'!$G$10,IF(I205&gt;'To Do'!$J$12,'To Do'!$G$11,IF(I205&gt;'To Do'!$J$13,'To Do'!$G$12)))))))))))</f>
        <v>G - 27.5</v>
      </c>
      <c r="K205" s="6">
        <f>VLOOKUP(J205,'To Do'!$G$2:$J$14,2,FALSE)</f>
        <v>27.5</v>
      </c>
      <c r="L205" t="s">
        <v>1921</v>
      </c>
      <c r="M205" s="7" t="s">
        <v>1502</v>
      </c>
    </row>
    <row r="206" spans="1:13" x14ac:dyDescent="0.2">
      <c r="A206" t="s">
        <v>423</v>
      </c>
      <c r="B206" t="s">
        <v>452</v>
      </c>
      <c r="C206" s="8" t="s">
        <v>12</v>
      </c>
      <c r="D206" t="s">
        <v>458</v>
      </c>
      <c r="E206">
        <v>1971</v>
      </c>
      <c r="F206"/>
      <c r="G206" t="s">
        <v>104</v>
      </c>
      <c r="I206" s="9">
        <v>22</v>
      </c>
      <c r="J206" s="5" t="str">
        <f>IF(I206&gt;'To Do'!$J$4,'To Do'!$G$3,IF(I206&gt;'To Do'!$J$5,'To Do'!$G$4,IF(I206&gt;'To Do'!$J$6,'To Do'!$G$5,IF(I206&gt;'To Do'!$J$6,'To Do'!$G$5,IF(I206&gt;'To Do'!$J$7,'To Do'!$G$6,IF(I206&gt;'To Do'!$J$8,'To Do'!$G$7,IF(I206&gt;'To Do'!$J$9,'To Do'!$G$8,IF(I206&gt;'To Do'!$J$10,'To Do'!$G$9,IF(I206&gt;'To Do'!$J$11,'To Do'!$G$10,IF(I206&gt;'To Do'!$J$12,'To Do'!$G$11,IF(I206&gt;'To Do'!$J$13,'To Do'!$G$12)))))))))))</f>
        <v>I - 22.5</v>
      </c>
      <c r="K206" s="6">
        <f>VLOOKUP(J206,'To Do'!$G$2:$J$14,2,FALSE)</f>
        <v>22.5</v>
      </c>
      <c r="L206" t="s">
        <v>1917</v>
      </c>
      <c r="M206" s="7" t="s">
        <v>1502</v>
      </c>
    </row>
    <row r="207" spans="1:13" x14ac:dyDescent="0.2">
      <c r="A207" t="s">
        <v>423</v>
      </c>
      <c r="B207" t="s">
        <v>452</v>
      </c>
      <c r="C207" s="8" t="s">
        <v>12</v>
      </c>
      <c r="D207" t="s">
        <v>460</v>
      </c>
      <c r="E207">
        <v>1962</v>
      </c>
      <c r="F207"/>
      <c r="G207" t="s">
        <v>104</v>
      </c>
      <c r="I207" s="9">
        <v>21.8</v>
      </c>
      <c r="J207" s="5" t="str">
        <f>IF(I207&gt;'To Do'!$J$4,'To Do'!$G$3,IF(I207&gt;'To Do'!$J$5,'To Do'!$G$4,IF(I207&gt;'To Do'!$J$6,'To Do'!$G$5,IF(I207&gt;'To Do'!$J$6,'To Do'!$G$5,IF(I207&gt;'To Do'!$J$7,'To Do'!$G$6,IF(I207&gt;'To Do'!$J$8,'To Do'!$G$7,IF(I207&gt;'To Do'!$J$9,'To Do'!$G$8,IF(I207&gt;'To Do'!$J$10,'To Do'!$G$9,IF(I207&gt;'To Do'!$J$11,'To Do'!$G$10,IF(I207&gt;'To Do'!$J$12,'To Do'!$G$11,IF(I207&gt;'To Do'!$J$13,'To Do'!$G$12)))))))))))</f>
        <v>I - 22.5</v>
      </c>
      <c r="K207" s="6">
        <f>VLOOKUP(J207,'To Do'!$G$2:$J$14,2,FALSE)</f>
        <v>22.5</v>
      </c>
      <c r="L207" t="s">
        <v>1920</v>
      </c>
      <c r="M207" s="7" t="s">
        <v>1502</v>
      </c>
    </row>
    <row r="208" spans="1:13" x14ac:dyDescent="0.2">
      <c r="A208" t="s">
        <v>423</v>
      </c>
      <c r="B208" t="s">
        <v>452</v>
      </c>
      <c r="C208" s="8" t="s">
        <v>12</v>
      </c>
      <c r="D208" t="s">
        <v>455</v>
      </c>
      <c r="E208">
        <v>1986</v>
      </c>
      <c r="F208"/>
      <c r="G208" t="s">
        <v>104</v>
      </c>
      <c r="I208" s="9">
        <v>19.559999999999999</v>
      </c>
      <c r="J208" s="5" t="str">
        <f>IF(I208&gt;'To Do'!$J$4,'To Do'!$G$3,IF(I208&gt;'To Do'!$J$5,'To Do'!$G$4,IF(I208&gt;'To Do'!$J$6,'To Do'!$G$5,IF(I208&gt;'To Do'!$J$6,'To Do'!$G$5,IF(I208&gt;'To Do'!$J$7,'To Do'!$G$6,IF(I208&gt;'To Do'!$J$8,'To Do'!$G$7,IF(I208&gt;'To Do'!$J$9,'To Do'!$G$8,IF(I208&gt;'To Do'!$J$10,'To Do'!$G$9,IF(I208&gt;'To Do'!$J$11,'To Do'!$G$10,IF(I208&gt;'To Do'!$J$12,'To Do'!$G$11,IF(I208&gt;'To Do'!$J$13,'To Do'!$G$12)))))))))))</f>
        <v>J - 20</v>
      </c>
      <c r="K208" s="6">
        <f>VLOOKUP(J208,'To Do'!$G$2:$J$14,2,FALSE)</f>
        <v>20</v>
      </c>
      <c r="L208" t="s">
        <v>1919</v>
      </c>
      <c r="M208" s="7" t="s">
        <v>1502</v>
      </c>
    </row>
    <row r="209" spans="1:13" x14ac:dyDescent="0.2">
      <c r="A209" t="s">
        <v>423</v>
      </c>
      <c r="B209" t="s">
        <v>452</v>
      </c>
      <c r="C209" s="8" t="s">
        <v>12</v>
      </c>
      <c r="D209" t="s">
        <v>464</v>
      </c>
      <c r="E209">
        <v>1931</v>
      </c>
      <c r="F209"/>
      <c r="G209" t="s">
        <v>104</v>
      </c>
      <c r="I209" s="9">
        <v>19.559999999999999</v>
      </c>
      <c r="J209" s="5" t="str">
        <f>IF(I209&gt;'To Do'!$J$4,'To Do'!$G$3,IF(I209&gt;'To Do'!$J$5,'To Do'!$G$4,IF(I209&gt;'To Do'!$J$6,'To Do'!$G$5,IF(I209&gt;'To Do'!$J$6,'To Do'!$G$5,IF(I209&gt;'To Do'!$J$7,'To Do'!$G$6,IF(I209&gt;'To Do'!$J$8,'To Do'!$G$7,IF(I209&gt;'To Do'!$J$9,'To Do'!$G$8,IF(I209&gt;'To Do'!$J$10,'To Do'!$G$9,IF(I209&gt;'To Do'!$J$11,'To Do'!$G$10,IF(I209&gt;'To Do'!$J$12,'To Do'!$G$11,IF(I209&gt;'To Do'!$J$13,'To Do'!$G$12)))))))))))</f>
        <v>J - 20</v>
      </c>
      <c r="K209" s="6">
        <f>VLOOKUP(J209,'To Do'!$G$2:$J$14,2,FALSE)</f>
        <v>20</v>
      </c>
      <c r="L209" t="s">
        <v>1924</v>
      </c>
      <c r="M209" s="7" t="s">
        <v>1502</v>
      </c>
    </row>
    <row r="210" spans="1:13" x14ac:dyDescent="0.2">
      <c r="A210" t="s">
        <v>423</v>
      </c>
      <c r="B210" t="s">
        <v>452</v>
      </c>
      <c r="C210" s="8" t="s">
        <v>12</v>
      </c>
      <c r="D210" t="s">
        <v>453</v>
      </c>
      <c r="E210">
        <v>1991</v>
      </c>
      <c r="F210" t="s">
        <v>97</v>
      </c>
      <c r="G210" t="s">
        <v>104</v>
      </c>
      <c r="I210" s="9">
        <v>18</v>
      </c>
      <c r="J210" s="5" t="str">
        <f>IF(I210&gt;'To Do'!$J$4,'To Do'!$G$3,IF(I210&gt;'To Do'!$J$5,'To Do'!$G$4,IF(I210&gt;'To Do'!$J$6,'To Do'!$G$5,IF(I210&gt;'To Do'!$J$6,'To Do'!$G$5,IF(I210&gt;'To Do'!$J$7,'To Do'!$G$6,IF(I210&gt;'To Do'!$J$8,'To Do'!$G$7,IF(I210&gt;'To Do'!$J$9,'To Do'!$G$8,IF(I210&gt;'To Do'!$J$10,'To Do'!$G$9,IF(I210&gt;'To Do'!$J$11,'To Do'!$G$10,IF(I210&gt;'To Do'!$J$12,'To Do'!$G$11,IF(I210&gt;'To Do'!$J$13,'To Do'!$G$12)))))))))))</f>
        <v>J - 20</v>
      </c>
      <c r="K210" s="6">
        <f>VLOOKUP(J210,'To Do'!$G$2:$J$14,2,FALSE)</f>
        <v>20</v>
      </c>
      <c r="L210" t="s">
        <v>1916</v>
      </c>
      <c r="M210" s="7" t="s">
        <v>1502</v>
      </c>
    </row>
    <row r="211" spans="1:13" x14ac:dyDescent="0.2">
      <c r="A211" t="s">
        <v>423</v>
      </c>
      <c r="B211" t="s">
        <v>452</v>
      </c>
      <c r="C211" s="8" t="s">
        <v>12</v>
      </c>
      <c r="D211" t="s">
        <v>463</v>
      </c>
      <c r="E211">
        <v>1936</v>
      </c>
      <c r="F211"/>
      <c r="G211" t="s">
        <v>104</v>
      </c>
      <c r="I211" s="9">
        <v>17.27</v>
      </c>
      <c r="J211" s="5" t="str">
        <f>IF(I211&gt;'To Do'!$J$4,'To Do'!$G$3,IF(I211&gt;'To Do'!$J$5,'To Do'!$G$4,IF(I211&gt;'To Do'!$J$6,'To Do'!$G$5,IF(I211&gt;'To Do'!$J$6,'To Do'!$G$5,IF(I211&gt;'To Do'!$J$7,'To Do'!$G$6,IF(I211&gt;'To Do'!$J$8,'To Do'!$G$7,IF(I211&gt;'To Do'!$J$9,'To Do'!$G$8,IF(I211&gt;'To Do'!$J$10,'To Do'!$G$9,IF(I211&gt;'To Do'!$J$11,'To Do'!$G$10,IF(I211&gt;'To Do'!$J$12,'To Do'!$G$11,IF(I211&gt;'To Do'!$J$13,'To Do'!$G$12)))))))))))</f>
        <v>J - 20</v>
      </c>
      <c r="K211" s="6">
        <f>VLOOKUP(J211,'To Do'!$G$2:$J$14,2,FALSE)</f>
        <v>20</v>
      </c>
      <c r="L211" t="s">
        <v>1923</v>
      </c>
      <c r="M211" s="7" t="s">
        <v>1502</v>
      </c>
    </row>
    <row r="212" spans="1:13" x14ac:dyDescent="0.2">
      <c r="A212" t="s">
        <v>423</v>
      </c>
      <c r="B212" t="s">
        <v>452</v>
      </c>
      <c r="C212" s="8" t="s">
        <v>12</v>
      </c>
      <c r="D212" t="s">
        <v>459</v>
      </c>
      <c r="E212">
        <v>1967</v>
      </c>
      <c r="F212"/>
      <c r="G212" t="s">
        <v>104</v>
      </c>
      <c r="I212" s="9">
        <v>17.2</v>
      </c>
      <c r="J212" s="5" t="str">
        <f>IF(I212&gt;'To Do'!$J$4,'To Do'!$G$3,IF(I212&gt;'To Do'!$J$5,'To Do'!$G$4,IF(I212&gt;'To Do'!$J$6,'To Do'!$G$5,IF(I212&gt;'To Do'!$J$6,'To Do'!$G$5,IF(I212&gt;'To Do'!$J$7,'To Do'!$G$6,IF(I212&gt;'To Do'!$J$8,'To Do'!$G$7,IF(I212&gt;'To Do'!$J$9,'To Do'!$G$8,IF(I212&gt;'To Do'!$J$10,'To Do'!$G$9,IF(I212&gt;'To Do'!$J$11,'To Do'!$G$10,IF(I212&gt;'To Do'!$J$12,'To Do'!$G$11,IF(I212&gt;'To Do'!$J$13,'To Do'!$G$12)))))))))))</f>
        <v>J - 20</v>
      </c>
      <c r="K212" s="6">
        <f>VLOOKUP(J212,'To Do'!$G$2:$J$14,2,FALSE)</f>
        <v>20</v>
      </c>
      <c r="L212" t="s">
        <v>1918</v>
      </c>
      <c r="M212" s="7" t="s">
        <v>1502</v>
      </c>
    </row>
    <row r="213" spans="1:13" x14ac:dyDescent="0.2">
      <c r="A213" t="s">
        <v>423</v>
      </c>
      <c r="B213" t="s">
        <v>452</v>
      </c>
      <c r="C213" s="8" t="s">
        <v>12</v>
      </c>
      <c r="D213" t="s">
        <v>457</v>
      </c>
      <c r="E213">
        <v>1987</v>
      </c>
      <c r="F213"/>
      <c r="G213" t="s">
        <v>104</v>
      </c>
      <c r="I213" s="9">
        <v>15</v>
      </c>
      <c r="J213" s="5" t="str">
        <f>IF(I213&gt;'To Do'!$J$4,'To Do'!$G$3,IF(I213&gt;'To Do'!$J$5,'To Do'!$G$4,IF(I213&gt;'To Do'!$J$6,'To Do'!$G$5,IF(I213&gt;'To Do'!$J$6,'To Do'!$G$5,IF(I213&gt;'To Do'!$J$7,'To Do'!$G$6,IF(I213&gt;'To Do'!$J$8,'To Do'!$G$7,IF(I213&gt;'To Do'!$J$9,'To Do'!$G$8,IF(I213&gt;'To Do'!$J$10,'To Do'!$G$9,IF(I213&gt;'To Do'!$J$11,'To Do'!$G$10,IF(I213&gt;'To Do'!$J$12,'To Do'!$G$11,IF(I213&gt;'To Do'!$J$13,'To Do'!$G$12)))))))))))</f>
        <v>J - 20</v>
      </c>
      <c r="K213" s="6">
        <f>VLOOKUP(J213,'To Do'!$G$2:$J$14,2,FALSE)</f>
        <v>20</v>
      </c>
      <c r="L213" t="s">
        <v>1915</v>
      </c>
      <c r="M213" s="7" t="s">
        <v>1502</v>
      </c>
    </row>
    <row r="214" spans="1:13" x14ac:dyDescent="0.2">
      <c r="A214" t="s">
        <v>497</v>
      </c>
      <c r="B214" t="s">
        <v>497</v>
      </c>
      <c r="C214" s="8" t="s">
        <v>12</v>
      </c>
      <c r="D214" t="s">
        <v>500</v>
      </c>
      <c r="E214">
        <v>1916</v>
      </c>
      <c r="F214"/>
      <c r="G214" t="s">
        <v>104</v>
      </c>
      <c r="I214" s="9">
        <v>27</v>
      </c>
      <c r="J214" s="5" t="str">
        <f>IF(I214&gt;'To Do'!$J$4,'To Do'!$G$3,IF(I214&gt;'To Do'!$J$5,'To Do'!$G$4,IF(I214&gt;'To Do'!$J$6,'To Do'!$G$5,IF(I214&gt;'To Do'!$J$6,'To Do'!$G$5,IF(I214&gt;'To Do'!$J$7,'To Do'!$G$6,IF(I214&gt;'To Do'!$J$8,'To Do'!$G$7,IF(I214&gt;'To Do'!$J$9,'To Do'!$G$8,IF(I214&gt;'To Do'!$J$10,'To Do'!$G$9,IF(I214&gt;'To Do'!$J$11,'To Do'!$G$10,IF(I214&gt;'To Do'!$J$12,'To Do'!$G$11,IF(I214&gt;'To Do'!$J$13,'To Do'!$G$12)))))))))))</f>
        <v>G - 27.5</v>
      </c>
      <c r="K214" s="6">
        <f>VLOOKUP(J214,'To Do'!$G$2:$J$14,2,FALSE)</f>
        <v>27.5</v>
      </c>
      <c r="L214" t="s">
        <v>1958</v>
      </c>
      <c r="M214" s="7" t="s">
        <v>1502</v>
      </c>
    </row>
    <row r="215" spans="1:13" x14ac:dyDescent="0.2">
      <c r="A215" t="s">
        <v>517</v>
      </c>
      <c r="B215" t="s">
        <v>517</v>
      </c>
      <c r="C215" s="8" t="s">
        <v>12</v>
      </c>
      <c r="D215" t="s">
        <v>3552</v>
      </c>
      <c r="E215" s="4">
        <v>1936</v>
      </c>
      <c r="F215"/>
      <c r="G215" t="s">
        <v>104</v>
      </c>
      <c r="I215" s="9">
        <v>21.2</v>
      </c>
      <c r="J215" s="5" t="str">
        <f>IF(I215&gt;'To Do'!$J$4,'To Do'!$G$3,IF(I215&gt;'To Do'!$J$5,'To Do'!$G$4,IF(I215&gt;'To Do'!$J$6,'To Do'!$G$5,IF(I215&gt;'To Do'!$J$6,'To Do'!$G$5,IF(I215&gt;'To Do'!$J$7,'To Do'!$G$6,IF(I215&gt;'To Do'!$J$8,'To Do'!$G$7,IF(I215&gt;'To Do'!$J$9,'To Do'!$G$8,IF(I215&gt;'To Do'!$J$10,'To Do'!$G$9,IF(I215&gt;'To Do'!$J$11,'To Do'!$G$10,IF(I215&gt;'To Do'!$J$12,'To Do'!$G$11,IF(I215&gt;'To Do'!$J$13,'To Do'!$G$12)))))))))))</f>
        <v>I - 22.5</v>
      </c>
      <c r="K215" s="6">
        <f>VLOOKUP(J215,'To Do'!$G$2:$J$14,2,FALSE)</f>
        <v>22.5</v>
      </c>
      <c r="L215" t="s">
        <v>3818</v>
      </c>
      <c r="M215" s="7" t="s">
        <v>1502</v>
      </c>
    </row>
    <row r="216" spans="1:13" x14ac:dyDescent="0.2">
      <c r="A216" t="s">
        <v>517</v>
      </c>
      <c r="B216" t="s">
        <v>517</v>
      </c>
      <c r="C216" s="8" t="s">
        <v>12</v>
      </c>
      <c r="D216" t="s">
        <v>524</v>
      </c>
      <c r="E216" s="4">
        <v>1970</v>
      </c>
      <c r="F216" t="s">
        <v>525</v>
      </c>
      <c r="G216" t="s">
        <v>104</v>
      </c>
      <c r="I216" s="9">
        <v>21.2</v>
      </c>
      <c r="J216" s="5" t="str">
        <f>IF(I216&gt;'To Do'!$J$4,'To Do'!$G$3,IF(I216&gt;'To Do'!$J$5,'To Do'!$G$4,IF(I216&gt;'To Do'!$J$6,'To Do'!$G$5,IF(I216&gt;'To Do'!$J$6,'To Do'!$G$5,IF(I216&gt;'To Do'!$J$7,'To Do'!$G$6,IF(I216&gt;'To Do'!$J$8,'To Do'!$G$7,IF(I216&gt;'To Do'!$J$9,'To Do'!$G$8,IF(I216&gt;'To Do'!$J$10,'To Do'!$G$9,IF(I216&gt;'To Do'!$J$11,'To Do'!$G$10,IF(I216&gt;'To Do'!$J$12,'To Do'!$G$11,IF(I216&gt;'To Do'!$J$13,'To Do'!$G$12)))))))))))</f>
        <v>I - 22.5</v>
      </c>
      <c r="K216" s="6">
        <f>VLOOKUP(J216,'To Do'!$G$2:$J$14,2,FALSE)</f>
        <v>22.5</v>
      </c>
      <c r="L216" t="s">
        <v>3821</v>
      </c>
      <c r="M216" s="7" t="s">
        <v>1502</v>
      </c>
    </row>
    <row r="217" spans="1:13" x14ac:dyDescent="0.2">
      <c r="A217" t="s">
        <v>517</v>
      </c>
      <c r="B217" t="s">
        <v>517</v>
      </c>
      <c r="C217" s="8" t="s">
        <v>12</v>
      </c>
      <c r="D217" t="s">
        <v>524</v>
      </c>
      <c r="E217" s="4">
        <v>1974</v>
      </c>
      <c r="F217"/>
      <c r="G217" t="s">
        <v>104</v>
      </c>
      <c r="I217" s="9">
        <v>21.2</v>
      </c>
      <c r="J217" s="5" t="str">
        <f>IF(I217&gt;'To Do'!$J$4,'To Do'!$G$3,IF(I217&gt;'To Do'!$J$5,'To Do'!$G$4,IF(I217&gt;'To Do'!$J$6,'To Do'!$G$5,IF(I217&gt;'To Do'!$J$6,'To Do'!$G$5,IF(I217&gt;'To Do'!$J$7,'To Do'!$G$6,IF(I217&gt;'To Do'!$J$8,'To Do'!$G$7,IF(I217&gt;'To Do'!$J$9,'To Do'!$G$8,IF(I217&gt;'To Do'!$J$10,'To Do'!$G$9,IF(I217&gt;'To Do'!$J$11,'To Do'!$G$10,IF(I217&gt;'To Do'!$J$12,'To Do'!$G$11,IF(I217&gt;'To Do'!$J$13,'To Do'!$G$12)))))))))))</f>
        <v>I - 22.5</v>
      </c>
      <c r="K217" s="6">
        <f>VLOOKUP(J217,'To Do'!$G$2:$J$14,2,FALSE)</f>
        <v>22.5</v>
      </c>
      <c r="L217" t="s">
        <v>3822</v>
      </c>
      <c r="M217" s="7" t="s">
        <v>1502</v>
      </c>
    </row>
    <row r="218" spans="1:13" x14ac:dyDescent="0.2">
      <c r="A218" t="s">
        <v>517</v>
      </c>
      <c r="B218" t="s">
        <v>517</v>
      </c>
      <c r="C218" s="8" t="s">
        <v>12</v>
      </c>
      <c r="D218" t="s">
        <v>526</v>
      </c>
      <c r="E218" s="4">
        <v>1976</v>
      </c>
      <c r="F218" t="s">
        <v>9</v>
      </c>
      <c r="G218" t="s">
        <v>104</v>
      </c>
      <c r="I218" s="9">
        <v>17.91</v>
      </c>
      <c r="J218" s="5" t="str">
        <f>IF(I218&gt;'To Do'!$J$4,'To Do'!$G$3,IF(I218&gt;'To Do'!$J$5,'To Do'!$G$4,IF(I218&gt;'To Do'!$J$6,'To Do'!$G$5,IF(I218&gt;'To Do'!$J$6,'To Do'!$G$5,IF(I218&gt;'To Do'!$J$7,'To Do'!$G$6,IF(I218&gt;'To Do'!$J$8,'To Do'!$G$7,IF(I218&gt;'To Do'!$J$9,'To Do'!$G$8,IF(I218&gt;'To Do'!$J$10,'To Do'!$G$9,IF(I218&gt;'To Do'!$J$11,'To Do'!$G$10,IF(I218&gt;'To Do'!$J$12,'To Do'!$G$11,IF(I218&gt;'To Do'!$J$13,'To Do'!$G$12)))))))))))</f>
        <v>J - 20</v>
      </c>
      <c r="K218" s="6">
        <f>VLOOKUP(J218,'To Do'!$G$2:$J$14,2,FALSE)</f>
        <v>20</v>
      </c>
      <c r="L218" t="s">
        <v>3820</v>
      </c>
      <c r="M218" s="7" t="s">
        <v>1502</v>
      </c>
    </row>
    <row r="219" spans="1:13" x14ac:dyDescent="0.2">
      <c r="A219" t="s">
        <v>517</v>
      </c>
      <c r="B219" t="s">
        <v>517</v>
      </c>
      <c r="C219" s="8" t="s">
        <v>12</v>
      </c>
      <c r="D219" t="s">
        <v>527</v>
      </c>
      <c r="E219" s="4">
        <v>1965</v>
      </c>
      <c r="F219"/>
      <c r="G219" t="s">
        <v>104</v>
      </c>
      <c r="I219" s="9">
        <v>24.26</v>
      </c>
      <c r="J219" s="5" t="str">
        <f>IF(I219&gt;'To Do'!$J$4,'To Do'!$G$3,IF(I219&gt;'To Do'!$J$5,'To Do'!$G$4,IF(I219&gt;'To Do'!$J$6,'To Do'!$G$5,IF(I219&gt;'To Do'!$J$6,'To Do'!$G$5,IF(I219&gt;'To Do'!$J$7,'To Do'!$G$6,IF(I219&gt;'To Do'!$J$8,'To Do'!$G$7,IF(I219&gt;'To Do'!$J$9,'To Do'!$G$8,IF(I219&gt;'To Do'!$J$10,'To Do'!$G$9,IF(I219&gt;'To Do'!$J$11,'To Do'!$G$10,IF(I219&gt;'To Do'!$J$12,'To Do'!$G$11,IF(I219&gt;'To Do'!$J$13,'To Do'!$G$12)))))))))))</f>
        <v>H - 25</v>
      </c>
      <c r="K219" s="6">
        <f>VLOOKUP(J219,'To Do'!$G$2:$J$14,2,FALSE)</f>
        <v>25</v>
      </c>
      <c r="L219" t="s">
        <v>3819</v>
      </c>
      <c r="M219" s="7" t="s">
        <v>1502</v>
      </c>
    </row>
    <row r="220" spans="1:13" x14ac:dyDescent="0.2">
      <c r="A220" t="s">
        <v>920</v>
      </c>
      <c r="B220" t="s">
        <v>920</v>
      </c>
      <c r="C220" s="8" t="s">
        <v>12</v>
      </c>
      <c r="D220" t="s">
        <v>3451</v>
      </c>
      <c r="E220">
        <v>1987</v>
      </c>
      <c r="F220"/>
      <c r="G220" t="s">
        <v>104</v>
      </c>
      <c r="I220" s="9">
        <v>29</v>
      </c>
      <c r="J220" s="4" t="str">
        <f>IF(I220&gt;'To Do'!$J$4,'To Do'!$G$3,IF(I220&gt;'To Do'!$J$5,'To Do'!$G$4,IF(I220&gt;'To Do'!$J$6,'To Do'!$G$5,IF(I220&gt;'To Do'!$J$6,'To Do'!$G$5,IF(I220&gt;'To Do'!$J$7,'To Do'!$G$6,IF(I220&gt;'To Do'!$J$8,'To Do'!$G$7,IF(I220&gt;'To Do'!$J$9,'To Do'!$G$8,IF(I220&gt;'To Do'!$J$10,'To Do'!$G$9,IF(I220&gt;'To Do'!$J$11,'To Do'!$G$10,IF(I220&gt;'To Do'!$J$12,'To Do'!$G$11,IF(I220&gt;'To Do'!$J$13,'To Do'!$G$12)))))))))))</f>
        <v>F - 30</v>
      </c>
      <c r="K220" s="6">
        <f>VLOOKUP(J220,'To Do'!$G$2:$J$14,2,FALSE)</f>
        <v>30</v>
      </c>
      <c r="L220" t="s">
        <v>3473</v>
      </c>
      <c r="M220" s="7" t="s">
        <v>1502</v>
      </c>
    </row>
    <row r="221" spans="1:13" x14ac:dyDescent="0.2">
      <c r="A221" t="s">
        <v>920</v>
      </c>
      <c r="B221" t="s">
        <v>920</v>
      </c>
      <c r="C221" s="8" t="s">
        <v>12</v>
      </c>
      <c r="D221" t="s">
        <v>927</v>
      </c>
      <c r="E221">
        <v>1974</v>
      </c>
      <c r="F221"/>
      <c r="G221" t="s">
        <v>104</v>
      </c>
      <c r="I221" s="9">
        <v>27.5</v>
      </c>
      <c r="J221" s="5" t="str">
        <f>IF(I221&gt;'To Do'!$J$4,'To Do'!$G$3,IF(I221&gt;'To Do'!$J$5,'To Do'!$G$4,IF(I221&gt;'To Do'!$J$6,'To Do'!$G$5,IF(I221&gt;'To Do'!$J$6,'To Do'!$G$5,IF(I221&gt;'To Do'!$J$7,'To Do'!$G$6,IF(I221&gt;'To Do'!$J$8,'To Do'!$G$7,IF(I221&gt;'To Do'!$J$9,'To Do'!$G$8,IF(I221&gt;'To Do'!$J$10,'To Do'!$G$9,IF(I221&gt;'To Do'!$J$11,'To Do'!$G$10,IF(I221&gt;'To Do'!$J$12,'To Do'!$G$11,IF(I221&gt;'To Do'!$J$13,'To Do'!$G$12)))))))))))</f>
        <v>F - 30</v>
      </c>
      <c r="K221" s="6">
        <f>VLOOKUP(J221,'To Do'!$G$2:$J$14,2,FALSE)</f>
        <v>30</v>
      </c>
      <c r="L221" t="s">
        <v>3470</v>
      </c>
      <c r="M221" s="7" t="s">
        <v>1502</v>
      </c>
    </row>
    <row r="222" spans="1:13" x14ac:dyDescent="0.2">
      <c r="A222" t="s">
        <v>920</v>
      </c>
      <c r="B222" t="s">
        <v>920</v>
      </c>
      <c r="C222" s="8" t="s">
        <v>12</v>
      </c>
      <c r="D222" t="s">
        <v>3448</v>
      </c>
      <c r="E222">
        <v>1925</v>
      </c>
      <c r="F222" t="s">
        <v>114</v>
      </c>
      <c r="G222" t="s">
        <v>104</v>
      </c>
      <c r="I222" s="9">
        <v>27</v>
      </c>
      <c r="J222" s="4" t="str">
        <f>IF(I222&gt;'To Do'!$J$4,'To Do'!$G$3,IF(I222&gt;'To Do'!$J$5,'To Do'!$G$4,IF(I222&gt;'To Do'!$J$6,'To Do'!$G$5,IF(I222&gt;'To Do'!$J$6,'To Do'!$G$5,IF(I222&gt;'To Do'!$J$7,'To Do'!$G$6,IF(I222&gt;'To Do'!$J$8,'To Do'!$G$7,IF(I222&gt;'To Do'!$J$9,'To Do'!$G$8,IF(I222&gt;'To Do'!$J$10,'To Do'!$G$9,IF(I222&gt;'To Do'!$J$11,'To Do'!$G$10,IF(I222&gt;'To Do'!$J$12,'To Do'!$G$11,IF(I222&gt;'To Do'!$J$13,'To Do'!$G$12)))))))))))</f>
        <v>G - 27.5</v>
      </c>
      <c r="K222" s="6">
        <f>VLOOKUP(J222,'To Do'!$G$2:$J$14,2,FALSE)</f>
        <v>27.5</v>
      </c>
      <c r="L222" t="s">
        <v>3457</v>
      </c>
      <c r="M222" s="7" t="s">
        <v>1502</v>
      </c>
    </row>
    <row r="223" spans="1:13" x14ac:dyDescent="0.2">
      <c r="A223" t="s">
        <v>920</v>
      </c>
      <c r="B223" t="s">
        <v>920</v>
      </c>
      <c r="C223" s="8" t="s">
        <v>12</v>
      </c>
      <c r="D223" t="s">
        <v>922</v>
      </c>
      <c r="E223">
        <v>1978</v>
      </c>
      <c r="F223"/>
      <c r="G223" t="s">
        <v>104</v>
      </c>
      <c r="I223" s="9">
        <v>25.5</v>
      </c>
      <c r="J223" s="5" t="str">
        <f>IF(I223&gt;'To Do'!$J$4,'To Do'!$G$3,IF(I223&gt;'To Do'!$J$5,'To Do'!$G$4,IF(I223&gt;'To Do'!$J$6,'To Do'!$G$5,IF(I223&gt;'To Do'!$J$6,'To Do'!$G$5,IF(I223&gt;'To Do'!$J$7,'To Do'!$G$6,IF(I223&gt;'To Do'!$J$8,'To Do'!$G$7,IF(I223&gt;'To Do'!$J$9,'To Do'!$G$8,IF(I223&gt;'To Do'!$J$10,'To Do'!$G$9,IF(I223&gt;'To Do'!$J$11,'To Do'!$G$10,IF(I223&gt;'To Do'!$J$12,'To Do'!$G$11,IF(I223&gt;'To Do'!$J$13,'To Do'!$G$12)))))))))))</f>
        <v>G - 27.5</v>
      </c>
      <c r="K223" s="6">
        <f>VLOOKUP(J223,'To Do'!$G$2:$J$14,2,FALSE)</f>
        <v>27.5</v>
      </c>
      <c r="L223" t="s">
        <v>3465</v>
      </c>
      <c r="M223" s="7" t="s">
        <v>1502</v>
      </c>
    </row>
    <row r="224" spans="1:13" x14ac:dyDescent="0.2">
      <c r="A224" t="s">
        <v>920</v>
      </c>
      <c r="B224" t="s">
        <v>920</v>
      </c>
      <c r="C224" s="8" t="s">
        <v>12</v>
      </c>
      <c r="D224" t="s">
        <v>925</v>
      </c>
      <c r="E224">
        <v>1953</v>
      </c>
      <c r="F224"/>
      <c r="G224" t="s">
        <v>104</v>
      </c>
      <c r="I224" s="9">
        <v>24.6</v>
      </c>
      <c r="J224" s="5" t="str">
        <f>IF(I224&gt;'To Do'!$J$4,'To Do'!$G$3,IF(I224&gt;'To Do'!$J$5,'To Do'!$G$4,IF(I224&gt;'To Do'!$J$6,'To Do'!$G$5,IF(I224&gt;'To Do'!$J$6,'To Do'!$G$5,IF(I224&gt;'To Do'!$J$7,'To Do'!$G$6,IF(I224&gt;'To Do'!$J$8,'To Do'!$G$7,IF(I224&gt;'To Do'!$J$9,'To Do'!$G$8,IF(I224&gt;'To Do'!$J$10,'To Do'!$G$9,IF(I224&gt;'To Do'!$J$11,'To Do'!$G$10,IF(I224&gt;'To Do'!$J$12,'To Do'!$G$11,IF(I224&gt;'To Do'!$J$13,'To Do'!$G$12)))))))))))</f>
        <v>H - 25</v>
      </c>
      <c r="K224" s="6">
        <f>VLOOKUP(J224,'To Do'!$G$2:$J$14,2,FALSE)</f>
        <v>25</v>
      </c>
      <c r="L224" t="s">
        <v>3459</v>
      </c>
      <c r="M224" s="7" t="s">
        <v>1502</v>
      </c>
    </row>
    <row r="225" spans="1:13" x14ac:dyDescent="0.2">
      <c r="A225" t="s">
        <v>920</v>
      </c>
      <c r="B225" t="s">
        <v>920</v>
      </c>
      <c r="C225" s="8" t="s">
        <v>12</v>
      </c>
      <c r="D225" t="s">
        <v>924</v>
      </c>
      <c r="E225">
        <v>1972</v>
      </c>
      <c r="F225"/>
      <c r="G225" t="s">
        <v>104</v>
      </c>
      <c r="I225" s="9">
        <v>24.5</v>
      </c>
      <c r="J225" s="5" t="str">
        <f>IF(I225&gt;'To Do'!$J$4,'To Do'!$G$3,IF(I225&gt;'To Do'!$J$5,'To Do'!$G$4,IF(I225&gt;'To Do'!$J$6,'To Do'!$G$5,IF(I225&gt;'To Do'!$J$6,'To Do'!$G$5,IF(I225&gt;'To Do'!$J$7,'To Do'!$G$6,IF(I225&gt;'To Do'!$J$8,'To Do'!$G$7,IF(I225&gt;'To Do'!$J$9,'To Do'!$G$8,IF(I225&gt;'To Do'!$J$10,'To Do'!$G$9,IF(I225&gt;'To Do'!$J$11,'To Do'!$G$10,IF(I225&gt;'To Do'!$J$12,'To Do'!$G$11,IF(I225&gt;'To Do'!$J$13,'To Do'!$G$12)))))))))))</f>
        <v>H - 25</v>
      </c>
      <c r="K225" s="6">
        <f>VLOOKUP(J225,'To Do'!$G$2:$J$14,2,FALSE)</f>
        <v>25</v>
      </c>
      <c r="L225" t="s">
        <v>3469</v>
      </c>
      <c r="M225" s="7" t="s">
        <v>1502</v>
      </c>
    </row>
    <row r="226" spans="1:13" x14ac:dyDescent="0.2">
      <c r="A226" t="s">
        <v>920</v>
      </c>
      <c r="B226" t="s">
        <v>920</v>
      </c>
      <c r="C226" s="8" t="s">
        <v>12</v>
      </c>
      <c r="D226" t="s">
        <v>924</v>
      </c>
      <c r="E226">
        <v>1979</v>
      </c>
      <c r="F226"/>
      <c r="G226" t="s">
        <v>104</v>
      </c>
      <c r="I226" s="9">
        <v>24.5</v>
      </c>
      <c r="J226" s="5" t="str">
        <f>IF(I226&gt;'To Do'!$J$4,'To Do'!$G$3,IF(I226&gt;'To Do'!$J$5,'To Do'!$G$4,IF(I226&gt;'To Do'!$J$6,'To Do'!$G$5,IF(I226&gt;'To Do'!$J$6,'To Do'!$G$5,IF(I226&gt;'To Do'!$J$7,'To Do'!$G$6,IF(I226&gt;'To Do'!$J$8,'To Do'!$G$7,IF(I226&gt;'To Do'!$J$9,'To Do'!$G$8,IF(I226&gt;'To Do'!$J$10,'To Do'!$G$9,IF(I226&gt;'To Do'!$J$11,'To Do'!$G$10,IF(I226&gt;'To Do'!$J$12,'To Do'!$G$11,IF(I226&gt;'To Do'!$J$13,'To Do'!$G$12)))))))))))</f>
        <v>H - 25</v>
      </c>
      <c r="K226" s="6">
        <f>VLOOKUP(J226,'To Do'!$G$2:$J$14,2,FALSE)</f>
        <v>25</v>
      </c>
      <c r="L226" t="s">
        <v>3471</v>
      </c>
      <c r="M226" s="7" t="s">
        <v>1502</v>
      </c>
    </row>
    <row r="227" spans="1:13" x14ac:dyDescent="0.2">
      <c r="A227" t="s">
        <v>920</v>
      </c>
      <c r="B227" t="s">
        <v>920</v>
      </c>
      <c r="C227" s="8" t="s">
        <v>12</v>
      </c>
      <c r="D227" t="s">
        <v>3450</v>
      </c>
      <c r="E227">
        <v>1981</v>
      </c>
      <c r="F227"/>
      <c r="G227" t="s">
        <v>104</v>
      </c>
      <c r="I227" s="9">
        <v>23.2</v>
      </c>
      <c r="J227" s="4" t="str">
        <f>IF(I227&gt;'To Do'!$J$4,'To Do'!$G$3,IF(I227&gt;'To Do'!$J$5,'To Do'!$G$4,IF(I227&gt;'To Do'!$J$6,'To Do'!$G$5,IF(I227&gt;'To Do'!$J$6,'To Do'!$G$5,IF(I227&gt;'To Do'!$J$7,'To Do'!$G$6,IF(I227&gt;'To Do'!$J$8,'To Do'!$G$7,IF(I227&gt;'To Do'!$J$9,'To Do'!$G$8,IF(I227&gt;'To Do'!$J$10,'To Do'!$G$9,IF(I227&gt;'To Do'!$J$11,'To Do'!$G$10,IF(I227&gt;'To Do'!$J$12,'To Do'!$G$11,IF(I227&gt;'To Do'!$J$13,'To Do'!$G$12)))))))))))</f>
        <v>H - 25</v>
      </c>
      <c r="K227" s="6">
        <f>VLOOKUP(J227,'To Do'!$G$2:$J$14,2,FALSE)</f>
        <v>25</v>
      </c>
      <c r="L227" t="s">
        <v>3463</v>
      </c>
      <c r="M227" s="7" t="s">
        <v>1502</v>
      </c>
    </row>
    <row r="228" spans="1:13" x14ac:dyDescent="0.2">
      <c r="A228" t="s">
        <v>920</v>
      </c>
      <c r="B228" t="s">
        <v>920</v>
      </c>
      <c r="C228" s="8" t="s">
        <v>12</v>
      </c>
      <c r="D228" t="s">
        <v>923</v>
      </c>
      <c r="E228">
        <v>1965</v>
      </c>
      <c r="F228"/>
      <c r="G228" t="s">
        <v>104</v>
      </c>
      <c r="I228" s="9">
        <v>21.8</v>
      </c>
      <c r="J228" s="5" t="str">
        <f>IF(I228&gt;'To Do'!$J$4,'To Do'!$G$3,IF(I228&gt;'To Do'!$J$5,'To Do'!$G$4,IF(I228&gt;'To Do'!$J$6,'To Do'!$G$5,IF(I228&gt;'To Do'!$J$6,'To Do'!$G$5,IF(I228&gt;'To Do'!$J$7,'To Do'!$G$6,IF(I228&gt;'To Do'!$J$8,'To Do'!$G$7,IF(I228&gt;'To Do'!$J$9,'To Do'!$G$8,IF(I228&gt;'To Do'!$J$10,'To Do'!$G$9,IF(I228&gt;'To Do'!$J$11,'To Do'!$G$10,IF(I228&gt;'To Do'!$J$12,'To Do'!$G$11,IF(I228&gt;'To Do'!$J$13,'To Do'!$G$12)))))))))))</f>
        <v>I - 22.5</v>
      </c>
      <c r="K228" s="6">
        <f>VLOOKUP(J228,'To Do'!$G$2:$J$14,2,FALSE)</f>
        <v>22.5</v>
      </c>
      <c r="L228" t="s">
        <v>3467</v>
      </c>
      <c r="M228" s="7" t="s">
        <v>1502</v>
      </c>
    </row>
    <row r="229" spans="1:13" x14ac:dyDescent="0.2">
      <c r="A229" t="s">
        <v>920</v>
      </c>
      <c r="B229" t="s">
        <v>920</v>
      </c>
      <c r="C229" s="8" t="s">
        <v>12</v>
      </c>
      <c r="D229" t="s">
        <v>921</v>
      </c>
      <c r="E229">
        <v>1979</v>
      </c>
      <c r="F229"/>
      <c r="G229" t="s">
        <v>104</v>
      </c>
      <c r="I229" s="9">
        <v>21</v>
      </c>
      <c r="J229" s="5" t="str">
        <f>IF(I229&gt;'To Do'!$J$4,'To Do'!$G$3,IF(I229&gt;'To Do'!$J$5,'To Do'!$G$4,IF(I229&gt;'To Do'!$J$6,'To Do'!$G$5,IF(I229&gt;'To Do'!$J$6,'To Do'!$G$5,IF(I229&gt;'To Do'!$J$7,'To Do'!$G$6,IF(I229&gt;'To Do'!$J$8,'To Do'!$G$7,IF(I229&gt;'To Do'!$J$9,'To Do'!$G$8,IF(I229&gt;'To Do'!$J$10,'To Do'!$G$9,IF(I229&gt;'To Do'!$J$11,'To Do'!$G$10,IF(I229&gt;'To Do'!$J$12,'To Do'!$G$11,IF(I229&gt;'To Do'!$J$13,'To Do'!$G$12)))))))))))</f>
        <v>I - 22.5</v>
      </c>
      <c r="K229" s="6">
        <f>VLOOKUP(J229,'To Do'!$G$2:$J$14,2,FALSE)</f>
        <v>22.5</v>
      </c>
      <c r="L229" t="s">
        <v>3462</v>
      </c>
      <c r="M229" s="7" t="s">
        <v>1502</v>
      </c>
    </row>
    <row r="230" spans="1:13" x14ac:dyDescent="0.2">
      <c r="A230" t="s">
        <v>920</v>
      </c>
      <c r="B230" t="s">
        <v>920</v>
      </c>
      <c r="C230" s="8" t="s">
        <v>12</v>
      </c>
      <c r="D230" t="s">
        <v>3454</v>
      </c>
      <c r="E230">
        <v>1982</v>
      </c>
      <c r="F230"/>
      <c r="G230" t="s">
        <v>104</v>
      </c>
      <c r="I230" s="9">
        <v>17</v>
      </c>
      <c r="J230" s="4" t="str">
        <f>IF(I230&gt;'To Do'!$J$4,'To Do'!$G$3,IF(I230&gt;'To Do'!$J$5,'To Do'!$G$4,IF(I230&gt;'To Do'!$J$6,'To Do'!$G$5,IF(I230&gt;'To Do'!$J$6,'To Do'!$G$5,IF(I230&gt;'To Do'!$J$7,'To Do'!$G$6,IF(I230&gt;'To Do'!$J$8,'To Do'!$G$7,IF(I230&gt;'To Do'!$J$9,'To Do'!$G$8,IF(I230&gt;'To Do'!$J$10,'To Do'!$G$9,IF(I230&gt;'To Do'!$J$11,'To Do'!$G$10,IF(I230&gt;'To Do'!$J$12,'To Do'!$G$11,IF(I230&gt;'To Do'!$J$13,'To Do'!$G$12)))))))))))</f>
        <v>J - 20</v>
      </c>
      <c r="K230" s="6">
        <f>VLOOKUP(J230,'To Do'!$G$2:$J$14,2,FALSE)</f>
        <v>20</v>
      </c>
      <c r="L230" t="s">
        <v>3460</v>
      </c>
      <c r="M230" s="7" t="s">
        <v>1502</v>
      </c>
    </row>
    <row r="231" spans="1:13" x14ac:dyDescent="0.2">
      <c r="A231" t="s">
        <v>920</v>
      </c>
      <c r="B231" t="s">
        <v>920</v>
      </c>
      <c r="C231" s="8" t="s">
        <v>12</v>
      </c>
      <c r="D231" t="s">
        <v>926</v>
      </c>
      <c r="E231">
        <v>1978</v>
      </c>
      <c r="F231"/>
      <c r="G231" t="s">
        <v>104</v>
      </c>
      <c r="I231" s="9">
        <v>16</v>
      </c>
      <c r="J231" s="5" t="str">
        <f>IF(I231&gt;'To Do'!$J$4,'To Do'!$G$3,IF(I231&gt;'To Do'!$J$5,'To Do'!$G$4,IF(I231&gt;'To Do'!$J$6,'To Do'!$G$5,IF(I231&gt;'To Do'!$J$6,'To Do'!$G$5,IF(I231&gt;'To Do'!$J$7,'To Do'!$G$6,IF(I231&gt;'To Do'!$J$8,'To Do'!$G$7,IF(I231&gt;'To Do'!$J$9,'To Do'!$G$8,IF(I231&gt;'To Do'!$J$10,'To Do'!$G$9,IF(I231&gt;'To Do'!$J$11,'To Do'!$G$10,IF(I231&gt;'To Do'!$J$12,'To Do'!$G$11,IF(I231&gt;'To Do'!$J$13,'To Do'!$G$12)))))))))))</f>
        <v>J - 20</v>
      </c>
      <c r="K231" s="6">
        <f>VLOOKUP(J231,'To Do'!$G$2:$J$14,2,FALSE)</f>
        <v>20</v>
      </c>
      <c r="L231" t="s">
        <v>3461</v>
      </c>
      <c r="M231" s="7" t="s">
        <v>1502</v>
      </c>
    </row>
    <row r="232" spans="1:13" x14ac:dyDescent="0.2">
      <c r="A232" t="s">
        <v>22</v>
      </c>
      <c r="B232" t="s">
        <v>22</v>
      </c>
      <c r="C232" s="8" t="s">
        <v>12</v>
      </c>
      <c r="D232" t="s">
        <v>484</v>
      </c>
      <c r="E232">
        <v>1938</v>
      </c>
      <c r="F232"/>
      <c r="G232" t="s">
        <v>930</v>
      </c>
      <c r="I232" s="9">
        <v>19.5</v>
      </c>
      <c r="J232" s="5" t="str">
        <f>IF(I232&gt;'To Do'!$J$4,'To Do'!$G$3,IF(I232&gt;'To Do'!$J$5,'To Do'!$G$4,IF(I232&gt;'To Do'!$J$6,'To Do'!$G$5,IF(I232&gt;'To Do'!$J$6,'To Do'!$G$5,IF(I232&gt;'To Do'!$J$7,'To Do'!$G$6,IF(I232&gt;'To Do'!$J$8,'To Do'!$G$7,IF(I232&gt;'To Do'!$J$9,'To Do'!$G$8,IF(I232&gt;'To Do'!$J$10,'To Do'!$G$9,IF(I232&gt;'To Do'!$J$11,'To Do'!$G$10,IF(I232&gt;'To Do'!$J$12,'To Do'!$G$11,IF(I232&gt;'To Do'!$J$13,'To Do'!$G$12)))))))))))</f>
        <v>J - 20</v>
      </c>
      <c r="K232" s="6">
        <f>VLOOKUP(J232,'To Do'!$G$2:$J$14,2,FALSE)</f>
        <v>20</v>
      </c>
      <c r="L232" t="s">
        <v>3665</v>
      </c>
      <c r="M232" s="7" t="s">
        <v>1502</v>
      </c>
    </row>
    <row r="233" spans="1:13" x14ac:dyDescent="0.2">
      <c r="A233" t="s">
        <v>62</v>
      </c>
      <c r="B233" t="s">
        <v>62</v>
      </c>
      <c r="C233" s="8" t="s">
        <v>12</v>
      </c>
      <c r="D233" t="s">
        <v>551</v>
      </c>
      <c r="E233">
        <v>1901</v>
      </c>
      <c r="F233"/>
      <c r="G233" t="s">
        <v>930</v>
      </c>
      <c r="I233" s="9">
        <v>18</v>
      </c>
      <c r="J233" s="5" t="str">
        <f>IF(I233&gt;'To Do'!$J$4,'To Do'!$G$3,IF(I233&gt;'To Do'!$J$5,'To Do'!$G$4,IF(I233&gt;'To Do'!$J$6,'To Do'!$G$5,IF(I233&gt;'To Do'!$J$6,'To Do'!$G$5,IF(I233&gt;'To Do'!$J$7,'To Do'!$G$6,IF(I233&gt;'To Do'!$J$8,'To Do'!$G$7,IF(I233&gt;'To Do'!$J$9,'To Do'!$G$8,IF(I233&gt;'To Do'!$J$10,'To Do'!$G$9,IF(I233&gt;'To Do'!$J$11,'To Do'!$G$10,IF(I233&gt;'To Do'!$J$12,'To Do'!$G$11,IF(I233&gt;'To Do'!$J$13,'To Do'!$G$12)))))))))))</f>
        <v>J - 20</v>
      </c>
      <c r="K233" s="6">
        <f>VLOOKUP(J233,'To Do'!$G$2:$J$14,2,FALSE)</f>
        <v>20</v>
      </c>
      <c r="L233" t="s">
        <v>3521</v>
      </c>
      <c r="M233" s="7" t="s">
        <v>1502</v>
      </c>
    </row>
    <row r="234" spans="1:13" x14ac:dyDescent="0.2">
      <c r="A234" t="s">
        <v>80</v>
      </c>
      <c r="B234" t="s">
        <v>98</v>
      </c>
      <c r="C234" s="8" t="s">
        <v>12</v>
      </c>
      <c r="D234" t="s">
        <v>100</v>
      </c>
      <c r="E234">
        <v>1824</v>
      </c>
      <c r="F234"/>
      <c r="G234" t="s">
        <v>930</v>
      </c>
      <c r="I234" s="9">
        <v>28.5</v>
      </c>
      <c r="J234" s="5" t="str">
        <f>IF(I234&gt;'To Do'!$J$4,'To Do'!$G$3,IF(I234&gt;'To Do'!$J$5,'To Do'!$G$4,IF(I234&gt;'To Do'!$J$6,'To Do'!$G$5,IF(I234&gt;'To Do'!$J$6,'To Do'!$G$5,IF(I234&gt;'To Do'!$J$7,'To Do'!$G$6,IF(I234&gt;'To Do'!$J$8,'To Do'!$G$7,IF(I234&gt;'To Do'!$J$9,'To Do'!$G$8,IF(I234&gt;'To Do'!$J$10,'To Do'!$G$9,IF(I234&gt;'To Do'!$J$11,'To Do'!$G$10,IF(I234&gt;'To Do'!$J$12,'To Do'!$G$11,IF(I234&gt;'To Do'!$J$13,'To Do'!$G$12)))))))))))</f>
        <v>F - 30</v>
      </c>
      <c r="K234" s="6">
        <f>VLOOKUP(J234,'To Do'!$G$2:$J$14,2,FALSE)</f>
        <v>30</v>
      </c>
      <c r="L234" t="s">
        <v>3556</v>
      </c>
      <c r="M234" s="7" t="s">
        <v>1502</v>
      </c>
    </row>
    <row r="235" spans="1:13" x14ac:dyDescent="0.2">
      <c r="A235" t="s">
        <v>130</v>
      </c>
      <c r="B235" t="s">
        <v>130</v>
      </c>
      <c r="C235" s="8" t="s">
        <v>12</v>
      </c>
      <c r="D235" t="s">
        <v>133</v>
      </c>
      <c r="E235">
        <v>1255</v>
      </c>
      <c r="F235" t="s">
        <v>391</v>
      </c>
      <c r="G235" t="s">
        <v>930</v>
      </c>
      <c r="I235" s="9">
        <v>20.6</v>
      </c>
      <c r="J235" s="5" t="str">
        <f>IF(I235&gt;'To Do'!$J$4,'To Do'!$G$3,IF(I235&gt;'To Do'!$J$5,'To Do'!$G$4,IF(I235&gt;'To Do'!$J$6,'To Do'!$G$5,IF(I235&gt;'To Do'!$J$6,'To Do'!$G$5,IF(I235&gt;'To Do'!$J$7,'To Do'!$G$6,IF(I235&gt;'To Do'!$J$8,'To Do'!$G$7,IF(I235&gt;'To Do'!$J$9,'To Do'!$G$8,IF(I235&gt;'To Do'!$J$10,'To Do'!$G$9,IF(I235&gt;'To Do'!$J$11,'To Do'!$G$10,IF(I235&gt;'To Do'!$J$12,'To Do'!$G$11,IF(I235&gt;'To Do'!$J$13,'To Do'!$G$12)))))))))))</f>
        <v>I - 22.5</v>
      </c>
      <c r="K235" s="6">
        <f>VLOOKUP(J235,'To Do'!$G$2:$J$14,2,FALSE)</f>
        <v>22.5</v>
      </c>
      <c r="L235" t="s">
        <v>3397</v>
      </c>
      <c r="M235" s="7" t="s">
        <v>1502</v>
      </c>
    </row>
    <row r="236" spans="1:13" x14ac:dyDescent="0.2">
      <c r="A236" t="s">
        <v>356</v>
      </c>
      <c r="B236" t="s">
        <v>356</v>
      </c>
      <c r="C236" s="8" t="s">
        <v>12</v>
      </c>
      <c r="D236" t="s">
        <v>629</v>
      </c>
      <c r="E236">
        <v>1992</v>
      </c>
      <c r="F236"/>
      <c r="G236" t="s">
        <v>61</v>
      </c>
      <c r="I236" s="9">
        <v>16.25</v>
      </c>
      <c r="J236" s="5" t="str">
        <f>IF(I236&gt;'To Do'!$J$4,'To Do'!$G$3,IF(I236&gt;'To Do'!$J$5,'To Do'!$G$4,IF(I236&gt;'To Do'!$J$6,'To Do'!$G$5,IF(I236&gt;'To Do'!$J$6,'To Do'!$G$5,IF(I236&gt;'To Do'!$J$7,'To Do'!$G$6,IF(I236&gt;'To Do'!$J$8,'To Do'!$G$7,IF(I236&gt;'To Do'!$J$9,'To Do'!$G$8,IF(I236&gt;'To Do'!$J$10,'To Do'!$G$9,IF(I236&gt;'To Do'!$J$11,'To Do'!$G$10,IF(I236&gt;'To Do'!$J$12,'To Do'!$G$11,IF(I236&gt;'To Do'!$J$13,'To Do'!$G$12)))))))))))</f>
        <v>J - 20</v>
      </c>
      <c r="K236" s="6">
        <f>VLOOKUP(J236,'To Do'!$G$2:$J$14,2,FALSE)</f>
        <v>20</v>
      </c>
      <c r="L236" t="s">
        <v>3577</v>
      </c>
    </row>
    <row r="237" spans="1:13" x14ac:dyDescent="0.2">
      <c r="A237" t="s">
        <v>356</v>
      </c>
      <c r="B237" t="s">
        <v>356</v>
      </c>
      <c r="C237" s="8" t="s">
        <v>12</v>
      </c>
      <c r="D237" t="s">
        <v>630</v>
      </c>
      <c r="E237">
        <v>1979</v>
      </c>
      <c r="F237"/>
      <c r="G237" t="s">
        <v>61</v>
      </c>
      <c r="I237" s="9">
        <v>19.399999999999999</v>
      </c>
      <c r="J237" s="5" t="str">
        <f>IF(I237&gt;'To Do'!$J$4,'To Do'!$G$3,IF(I237&gt;'To Do'!$J$5,'To Do'!$G$4,IF(I237&gt;'To Do'!$J$6,'To Do'!$G$5,IF(I237&gt;'To Do'!$J$6,'To Do'!$G$5,IF(I237&gt;'To Do'!$J$7,'To Do'!$G$6,IF(I237&gt;'To Do'!$J$8,'To Do'!$G$7,IF(I237&gt;'To Do'!$J$9,'To Do'!$G$8,IF(I237&gt;'To Do'!$J$10,'To Do'!$G$9,IF(I237&gt;'To Do'!$J$11,'To Do'!$G$10,IF(I237&gt;'To Do'!$J$12,'To Do'!$G$11,IF(I237&gt;'To Do'!$J$13,'To Do'!$G$12)))))))))))</f>
        <v>J - 20</v>
      </c>
      <c r="K237" s="6">
        <f>VLOOKUP(J237,'To Do'!$G$2:$J$14,2,FALSE)</f>
        <v>20</v>
      </c>
      <c r="L237" t="s">
        <v>3578</v>
      </c>
    </row>
    <row r="238" spans="1:13" x14ac:dyDescent="0.2">
      <c r="A238" t="s">
        <v>356</v>
      </c>
      <c r="B238" t="s">
        <v>356</v>
      </c>
      <c r="C238" s="8" t="s">
        <v>12</v>
      </c>
      <c r="D238" t="s">
        <v>631</v>
      </c>
      <c r="E238">
        <v>1976</v>
      </c>
      <c r="F238"/>
      <c r="G238" t="s">
        <v>61</v>
      </c>
      <c r="I238" s="9">
        <v>23.5</v>
      </c>
      <c r="J238" s="5" t="str">
        <f>IF(I238&gt;'To Do'!$J$4,'To Do'!$G$3,IF(I238&gt;'To Do'!$J$5,'To Do'!$G$4,IF(I238&gt;'To Do'!$J$6,'To Do'!$G$5,IF(I238&gt;'To Do'!$J$6,'To Do'!$G$5,IF(I238&gt;'To Do'!$J$7,'To Do'!$G$6,IF(I238&gt;'To Do'!$J$8,'To Do'!$G$7,IF(I238&gt;'To Do'!$J$9,'To Do'!$G$8,IF(I238&gt;'To Do'!$J$10,'To Do'!$G$9,IF(I238&gt;'To Do'!$J$11,'To Do'!$G$10,IF(I238&gt;'To Do'!$J$12,'To Do'!$G$11,IF(I238&gt;'To Do'!$J$13,'To Do'!$G$12)))))))))))</f>
        <v>H - 25</v>
      </c>
      <c r="K238" s="6">
        <f>VLOOKUP(J238,'To Do'!$G$2:$J$14,2,FALSE)</f>
        <v>25</v>
      </c>
      <c r="L238" t="s">
        <v>3579</v>
      </c>
    </row>
    <row r="239" spans="1:13" x14ac:dyDescent="0.2">
      <c r="A239" t="s">
        <v>366</v>
      </c>
      <c r="B239" t="s">
        <v>366</v>
      </c>
      <c r="C239" s="8" t="s">
        <v>12</v>
      </c>
      <c r="D239" t="s">
        <v>634</v>
      </c>
      <c r="E239">
        <v>1951</v>
      </c>
      <c r="F239" t="s">
        <v>368</v>
      </c>
      <c r="G239" t="s">
        <v>635</v>
      </c>
      <c r="I239" s="9">
        <v>40</v>
      </c>
      <c r="J239" s="5" t="str">
        <f>IF(I239&gt;'To Do'!$J$4,'To Do'!$G$3,IF(I239&gt;'To Do'!$J$5,'To Do'!$G$4,IF(I239&gt;'To Do'!$J$6,'To Do'!$G$5,IF(I239&gt;'To Do'!$J$6,'To Do'!$G$5,IF(I239&gt;'To Do'!$J$7,'To Do'!$G$6,IF(I239&gt;'To Do'!$J$8,'To Do'!$G$7,IF(I239&gt;'To Do'!$J$9,'To Do'!$G$8,IF(I239&gt;'To Do'!$J$10,'To Do'!$G$9,IF(I239&gt;'To Do'!$J$11,'To Do'!$G$10,IF(I239&gt;'To Do'!$J$12,'To Do'!$G$11,IF(I239&gt;'To Do'!$J$13,'To Do'!$G$12)))))))))))</f>
        <v>A - 39.5+</v>
      </c>
      <c r="K239" s="6" t="str">
        <f>VLOOKUP(J239,'To Do'!$G$2:$J$14,2,FALSE)</f>
        <v>39.5+</v>
      </c>
      <c r="L239" t="s">
        <v>636</v>
      </c>
    </row>
    <row r="240" spans="1:13" x14ac:dyDescent="0.2">
      <c r="A240" t="s">
        <v>366</v>
      </c>
      <c r="B240" t="s">
        <v>366</v>
      </c>
      <c r="C240" s="8" t="s">
        <v>12</v>
      </c>
      <c r="D240" t="s">
        <v>664</v>
      </c>
      <c r="E240">
        <v>1951</v>
      </c>
      <c r="F240" t="s">
        <v>368</v>
      </c>
      <c r="G240" t="s">
        <v>941</v>
      </c>
      <c r="I240" s="9">
        <v>25.5</v>
      </c>
      <c r="J240" s="5" t="str">
        <f>IF(I240&gt;'To Do'!$J$4,'To Do'!$G$3,IF(I240&gt;'To Do'!$J$5,'To Do'!$G$4,IF(I240&gt;'To Do'!$J$6,'To Do'!$G$5,IF(I240&gt;'To Do'!$J$6,'To Do'!$G$5,IF(I240&gt;'To Do'!$J$7,'To Do'!$G$6,IF(I240&gt;'To Do'!$J$8,'To Do'!$G$7,IF(I240&gt;'To Do'!$J$9,'To Do'!$G$8,IF(I240&gt;'To Do'!$J$10,'To Do'!$G$9,IF(I240&gt;'To Do'!$J$11,'To Do'!$G$10,IF(I240&gt;'To Do'!$J$12,'To Do'!$G$11,IF(I240&gt;'To Do'!$J$13,'To Do'!$G$12)))))))))))</f>
        <v>G - 27.5</v>
      </c>
      <c r="K240" s="6">
        <f>VLOOKUP(J240,'To Do'!$G$2:$J$14,2,FALSE)</f>
        <v>27.5</v>
      </c>
      <c r="L240" t="s">
        <v>3581</v>
      </c>
    </row>
    <row r="241" spans="1:13" x14ac:dyDescent="0.2">
      <c r="A241" t="s">
        <v>366</v>
      </c>
      <c r="B241" t="s">
        <v>366</v>
      </c>
      <c r="C241" s="8" t="s">
        <v>12</v>
      </c>
      <c r="D241" t="s">
        <v>20</v>
      </c>
      <c r="E241">
        <v>1981</v>
      </c>
      <c r="F241" t="s">
        <v>368</v>
      </c>
      <c r="G241" t="s">
        <v>3419</v>
      </c>
      <c r="I241" s="9">
        <v>20.100000000000001</v>
      </c>
      <c r="J241" s="4" t="str">
        <f>IF(I241&gt;'To Do'!$J$4,'To Do'!$G$3,IF(I241&gt;'To Do'!$J$5,'To Do'!$G$4,IF(I241&gt;'To Do'!$J$6,'To Do'!$G$5,IF(I241&gt;'To Do'!$J$6,'To Do'!$G$5,IF(I241&gt;'To Do'!$J$7,'To Do'!$G$6,IF(I241&gt;'To Do'!$J$8,'To Do'!$G$7,IF(I241&gt;'To Do'!$J$9,'To Do'!$G$8,IF(I241&gt;'To Do'!$J$10,'To Do'!$G$9,IF(I241&gt;'To Do'!$J$11,'To Do'!$G$10,IF(I241&gt;'To Do'!$J$12,'To Do'!$G$11,IF(I241&gt;'To Do'!$J$13,'To Do'!$G$12)))))))))))</f>
        <v>I - 22.5</v>
      </c>
      <c r="K241" s="6">
        <f>VLOOKUP(J241,'To Do'!$G$2:$J$14,2,FALSE)</f>
        <v>22.5</v>
      </c>
      <c r="L241" t="s">
        <v>3580</v>
      </c>
    </row>
    <row r="242" spans="1:13" x14ac:dyDescent="0.2">
      <c r="A242" t="s">
        <v>637</v>
      </c>
      <c r="B242" t="s">
        <v>637</v>
      </c>
      <c r="C242" s="8" t="s">
        <v>12</v>
      </c>
      <c r="D242" t="s">
        <v>638</v>
      </c>
      <c r="E242">
        <v>1878</v>
      </c>
      <c r="F242"/>
      <c r="G242" t="s">
        <v>17</v>
      </c>
      <c r="I242" s="9">
        <v>19</v>
      </c>
      <c r="J242" s="5" t="str">
        <f>IF(I242&gt;'To Do'!$J$4,'To Do'!$G$3,IF(I242&gt;'To Do'!$J$5,'To Do'!$G$4,IF(I242&gt;'To Do'!$J$6,'To Do'!$G$5,IF(I242&gt;'To Do'!$J$6,'To Do'!$G$5,IF(I242&gt;'To Do'!$J$7,'To Do'!$G$6,IF(I242&gt;'To Do'!$J$8,'To Do'!$G$7,IF(I242&gt;'To Do'!$J$9,'To Do'!$G$8,IF(I242&gt;'To Do'!$J$10,'To Do'!$G$9,IF(I242&gt;'To Do'!$J$11,'To Do'!$G$10,IF(I242&gt;'To Do'!$J$12,'To Do'!$G$11,IF(I242&gt;'To Do'!$J$13,'To Do'!$G$12)))))))))))</f>
        <v>J - 20</v>
      </c>
      <c r="K242" s="6">
        <f>VLOOKUP(J242,'To Do'!$G$2:$J$14,2,FALSE)</f>
        <v>20</v>
      </c>
      <c r="L242" t="s">
        <v>639</v>
      </c>
    </row>
    <row r="243" spans="1:13" x14ac:dyDescent="0.2">
      <c r="A243" t="s">
        <v>637</v>
      </c>
      <c r="B243" t="s">
        <v>637</v>
      </c>
      <c r="C243" s="8" t="s">
        <v>12</v>
      </c>
      <c r="D243" t="s">
        <v>640</v>
      </c>
      <c r="E243">
        <v>1918</v>
      </c>
      <c r="F243"/>
      <c r="G243" t="s">
        <v>170</v>
      </c>
      <c r="I243" s="9">
        <v>19</v>
      </c>
      <c r="J243" s="5" t="str">
        <f>IF(I243&gt;'To Do'!$J$4,'To Do'!$G$3,IF(I243&gt;'To Do'!$J$5,'To Do'!$G$4,IF(I243&gt;'To Do'!$J$6,'To Do'!$G$5,IF(I243&gt;'To Do'!$J$6,'To Do'!$G$5,IF(I243&gt;'To Do'!$J$7,'To Do'!$G$6,IF(I243&gt;'To Do'!$J$8,'To Do'!$G$7,IF(I243&gt;'To Do'!$J$9,'To Do'!$G$8,IF(I243&gt;'To Do'!$J$10,'To Do'!$G$9,IF(I243&gt;'To Do'!$J$11,'To Do'!$G$10,IF(I243&gt;'To Do'!$J$12,'To Do'!$G$11,IF(I243&gt;'To Do'!$J$13,'To Do'!$G$12)))))))))))</f>
        <v>J - 20</v>
      </c>
      <c r="K243" s="6">
        <f>VLOOKUP(J243,'To Do'!$G$2:$J$14,2,FALSE)</f>
        <v>20</v>
      </c>
      <c r="L243" t="s">
        <v>641</v>
      </c>
    </row>
    <row r="244" spans="1:13" x14ac:dyDescent="0.2">
      <c r="A244" t="s">
        <v>637</v>
      </c>
      <c r="B244" t="s">
        <v>637</v>
      </c>
      <c r="C244" s="8" t="s">
        <v>12</v>
      </c>
      <c r="D244" t="s">
        <v>640</v>
      </c>
      <c r="E244">
        <v>1948</v>
      </c>
      <c r="F244"/>
      <c r="G244" t="s">
        <v>17</v>
      </c>
      <c r="I244" s="9">
        <v>17.100000000000001</v>
      </c>
      <c r="J244" s="5" t="str">
        <f>IF(I244&gt;'To Do'!$J$4,'To Do'!$G$3,IF(I244&gt;'To Do'!$J$5,'To Do'!$G$4,IF(I244&gt;'To Do'!$J$6,'To Do'!$G$5,IF(I244&gt;'To Do'!$J$6,'To Do'!$G$5,IF(I244&gt;'To Do'!$J$7,'To Do'!$G$6,IF(I244&gt;'To Do'!$J$8,'To Do'!$G$7,IF(I244&gt;'To Do'!$J$9,'To Do'!$G$8,IF(I244&gt;'To Do'!$J$10,'To Do'!$G$9,IF(I244&gt;'To Do'!$J$11,'To Do'!$G$10,IF(I244&gt;'To Do'!$J$12,'To Do'!$G$11,IF(I244&gt;'To Do'!$J$13,'To Do'!$G$12)))))))))))</f>
        <v>J - 20</v>
      </c>
      <c r="K244" s="6">
        <f>VLOOKUP(J244,'To Do'!$G$2:$J$14,2,FALSE)</f>
        <v>20</v>
      </c>
      <c r="L244" t="s">
        <v>642</v>
      </c>
    </row>
    <row r="245" spans="1:13" x14ac:dyDescent="0.2">
      <c r="A245" t="s">
        <v>637</v>
      </c>
      <c r="B245" t="s">
        <v>637</v>
      </c>
      <c r="C245" s="8" t="s">
        <v>12</v>
      </c>
      <c r="D245" t="s">
        <v>651</v>
      </c>
      <c r="E245">
        <v>1974</v>
      </c>
      <c r="F245"/>
      <c r="G245" t="s">
        <v>19</v>
      </c>
      <c r="I245" s="9">
        <v>21</v>
      </c>
      <c r="J245" s="5" t="str">
        <f>IF(I245&gt;'To Do'!$J$4,'To Do'!$G$3,IF(I245&gt;'To Do'!$J$5,'To Do'!$G$4,IF(I245&gt;'To Do'!$J$6,'To Do'!$G$5,IF(I245&gt;'To Do'!$J$6,'To Do'!$G$5,IF(I245&gt;'To Do'!$J$7,'To Do'!$G$6,IF(I245&gt;'To Do'!$J$8,'To Do'!$G$7,IF(I245&gt;'To Do'!$J$9,'To Do'!$G$8,IF(I245&gt;'To Do'!$J$10,'To Do'!$G$9,IF(I245&gt;'To Do'!$J$11,'To Do'!$G$10,IF(I245&gt;'To Do'!$J$12,'To Do'!$G$11,IF(I245&gt;'To Do'!$J$13,'To Do'!$G$12)))))))))))</f>
        <v>I - 22.5</v>
      </c>
      <c r="K245" s="6">
        <f>VLOOKUP(J245,'To Do'!$G$2:$J$14,2,FALSE)</f>
        <v>22.5</v>
      </c>
      <c r="L245" t="s">
        <v>652</v>
      </c>
    </row>
    <row r="246" spans="1:13" x14ac:dyDescent="0.2">
      <c r="A246" t="s">
        <v>637</v>
      </c>
      <c r="B246" t="s">
        <v>637</v>
      </c>
      <c r="C246" s="8" t="s">
        <v>12</v>
      </c>
      <c r="D246" t="s">
        <v>651</v>
      </c>
      <c r="E246">
        <v>1980</v>
      </c>
      <c r="F246"/>
      <c r="G246" t="s">
        <v>64</v>
      </c>
      <c r="I246" s="9">
        <v>21</v>
      </c>
      <c r="J246" s="5" t="str">
        <f>IF(I246&gt;'To Do'!$J$4,'To Do'!$G$3,IF(I246&gt;'To Do'!$J$5,'To Do'!$G$4,IF(I246&gt;'To Do'!$J$6,'To Do'!$G$5,IF(I246&gt;'To Do'!$J$6,'To Do'!$G$5,IF(I246&gt;'To Do'!$J$7,'To Do'!$G$6,IF(I246&gt;'To Do'!$J$8,'To Do'!$G$7,IF(I246&gt;'To Do'!$J$9,'To Do'!$G$8,IF(I246&gt;'To Do'!$J$10,'To Do'!$G$9,IF(I246&gt;'To Do'!$J$11,'To Do'!$G$10,IF(I246&gt;'To Do'!$J$12,'To Do'!$G$11,IF(I246&gt;'To Do'!$J$13,'To Do'!$G$12)))))))))))</f>
        <v>I - 22.5</v>
      </c>
      <c r="K246" s="6">
        <f>VLOOKUP(J246,'To Do'!$G$2:$J$14,2,FALSE)</f>
        <v>22.5</v>
      </c>
      <c r="L246" t="s">
        <v>653</v>
      </c>
    </row>
    <row r="247" spans="1:13" x14ac:dyDescent="0.2">
      <c r="A247" t="s">
        <v>637</v>
      </c>
      <c r="B247" t="s">
        <v>637</v>
      </c>
      <c r="C247" s="8" t="s">
        <v>12</v>
      </c>
      <c r="D247" t="s">
        <v>643</v>
      </c>
      <c r="E247">
        <v>1970</v>
      </c>
      <c r="F247"/>
      <c r="G247" t="s">
        <v>19</v>
      </c>
      <c r="I247" s="9">
        <v>15</v>
      </c>
      <c r="J247" s="5" t="str">
        <f>IF(I247&gt;'To Do'!$J$4,'To Do'!$G$3,IF(I247&gt;'To Do'!$J$5,'To Do'!$G$4,IF(I247&gt;'To Do'!$J$6,'To Do'!$G$5,IF(I247&gt;'To Do'!$J$6,'To Do'!$G$5,IF(I247&gt;'To Do'!$J$7,'To Do'!$G$6,IF(I247&gt;'To Do'!$J$8,'To Do'!$G$7,IF(I247&gt;'To Do'!$J$9,'To Do'!$G$8,IF(I247&gt;'To Do'!$J$10,'To Do'!$G$9,IF(I247&gt;'To Do'!$J$11,'To Do'!$G$10,IF(I247&gt;'To Do'!$J$12,'To Do'!$G$11,IF(I247&gt;'To Do'!$J$13,'To Do'!$G$12)))))))))))</f>
        <v>J - 20</v>
      </c>
      <c r="K247" s="6">
        <f>VLOOKUP(J247,'To Do'!$G$2:$J$14,2,FALSE)</f>
        <v>20</v>
      </c>
      <c r="L247" t="s">
        <v>644</v>
      </c>
    </row>
    <row r="248" spans="1:13" x14ac:dyDescent="0.2">
      <c r="A248" t="s">
        <v>637</v>
      </c>
      <c r="B248" t="s">
        <v>637</v>
      </c>
      <c r="C248" s="8" t="s">
        <v>12</v>
      </c>
      <c r="D248" t="s">
        <v>645</v>
      </c>
      <c r="E248">
        <v>1901</v>
      </c>
      <c r="F248"/>
      <c r="G248" t="s">
        <v>646</v>
      </c>
      <c r="I248" s="9">
        <v>19</v>
      </c>
      <c r="J248" s="5" t="str">
        <f>IF(I248&gt;'To Do'!$J$4,'To Do'!$G$3,IF(I248&gt;'To Do'!$J$5,'To Do'!$G$4,IF(I248&gt;'To Do'!$J$6,'To Do'!$G$5,IF(I248&gt;'To Do'!$J$6,'To Do'!$G$5,IF(I248&gt;'To Do'!$J$7,'To Do'!$G$6,IF(I248&gt;'To Do'!$J$8,'To Do'!$G$7,IF(I248&gt;'To Do'!$J$9,'To Do'!$G$8,IF(I248&gt;'To Do'!$J$10,'To Do'!$G$9,IF(I248&gt;'To Do'!$J$11,'To Do'!$G$10,IF(I248&gt;'To Do'!$J$12,'To Do'!$G$11,IF(I248&gt;'To Do'!$J$13,'To Do'!$G$12)))))))))))</f>
        <v>J - 20</v>
      </c>
      <c r="K248" s="6">
        <f>VLOOKUP(J248,'To Do'!$G$2:$J$14,2,FALSE)</f>
        <v>20</v>
      </c>
      <c r="L248" t="s">
        <v>647</v>
      </c>
    </row>
    <row r="249" spans="1:13" x14ac:dyDescent="0.2">
      <c r="A249" t="s">
        <v>637</v>
      </c>
      <c r="B249" t="s">
        <v>637</v>
      </c>
      <c r="C249" s="8" t="s">
        <v>12</v>
      </c>
      <c r="D249" t="s">
        <v>645</v>
      </c>
      <c r="E249">
        <v>1941</v>
      </c>
      <c r="F249"/>
      <c r="G249" t="s">
        <v>17</v>
      </c>
      <c r="I249" s="9">
        <v>19</v>
      </c>
      <c r="J249" s="5" t="str">
        <f>IF(I249&gt;'To Do'!$J$4,'To Do'!$G$3,IF(I249&gt;'To Do'!$J$5,'To Do'!$G$4,IF(I249&gt;'To Do'!$J$6,'To Do'!$G$5,IF(I249&gt;'To Do'!$J$6,'To Do'!$G$5,IF(I249&gt;'To Do'!$J$7,'To Do'!$G$6,IF(I249&gt;'To Do'!$J$8,'To Do'!$G$7,IF(I249&gt;'To Do'!$J$9,'To Do'!$G$8,IF(I249&gt;'To Do'!$J$10,'To Do'!$G$9,IF(I249&gt;'To Do'!$J$11,'To Do'!$G$10,IF(I249&gt;'To Do'!$J$12,'To Do'!$G$11,IF(I249&gt;'To Do'!$J$13,'To Do'!$G$12)))))))))))</f>
        <v>J - 20</v>
      </c>
      <c r="K249" s="6">
        <f>VLOOKUP(J249,'To Do'!$G$2:$J$14,2,FALSE)</f>
        <v>20</v>
      </c>
      <c r="L249" t="s">
        <v>648</v>
      </c>
    </row>
    <row r="250" spans="1:13" x14ac:dyDescent="0.2">
      <c r="A250" t="s">
        <v>637</v>
      </c>
      <c r="B250" t="s">
        <v>637</v>
      </c>
      <c r="C250" s="8" t="s">
        <v>12</v>
      </c>
      <c r="D250" t="s">
        <v>649</v>
      </c>
      <c r="E250">
        <v>1975</v>
      </c>
      <c r="F250"/>
      <c r="G250" t="s">
        <v>19</v>
      </c>
      <c r="I250" s="9">
        <v>19</v>
      </c>
      <c r="J250" s="5" t="str">
        <f>IF(I250&gt;'To Do'!$J$4,'To Do'!$G$3,IF(I250&gt;'To Do'!$J$5,'To Do'!$G$4,IF(I250&gt;'To Do'!$J$6,'To Do'!$G$5,IF(I250&gt;'To Do'!$J$6,'To Do'!$G$5,IF(I250&gt;'To Do'!$J$7,'To Do'!$G$6,IF(I250&gt;'To Do'!$J$8,'To Do'!$G$7,IF(I250&gt;'To Do'!$J$9,'To Do'!$G$8,IF(I250&gt;'To Do'!$J$10,'To Do'!$G$9,IF(I250&gt;'To Do'!$J$11,'To Do'!$G$10,IF(I250&gt;'To Do'!$J$12,'To Do'!$G$11,IF(I250&gt;'To Do'!$J$13,'To Do'!$G$12)))))))))))</f>
        <v>J - 20</v>
      </c>
      <c r="K250" s="6">
        <f>VLOOKUP(J250,'To Do'!$G$2:$J$14,2,FALSE)</f>
        <v>20</v>
      </c>
      <c r="L250" t="s">
        <v>650</v>
      </c>
    </row>
    <row r="251" spans="1:13" x14ac:dyDescent="0.2">
      <c r="A251" t="s">
        <v>637</v>
      </c>
      <c r="B251" t="s">
        <v>637</v>
      </c>
      <c r="C251" s="8" t="s">
        <v>12</v>
      </c>
      <c r="D251" t="s">
        <v>976</v>
      </c>
      <c r="E251">
        <v>1940</v>
      </c>
      <c r="F251"/>
      <c r="G251" t="s">
        <v>941</v>
      </c>
      <c r="I251" s="9">
        <v>21.3</v>
      </c>
      <c r="J251" s="5" t="str">
        <f>IF(I251&gt;'To Do'!$J$4,'To Do'!$G$3,IF(I251&gt;'To Do'!$J$5,'To Do'!$G$4,IF(I251&gt;'To Do'!$J$6,'To Do'!$G$5,IF(I251&gt;'To Do'!$J$6,'To Do'!$G$5,IF(I251&gt;'To Do'!$J$7,'To Do'!$G$6,IF(I251&gt;'To Do'!$J$8,'To Do'!$G$7,IF(I251&gt;'To Do'!$J$9,'To Do'!$G$8,IF(I251&gt;'To Do'!$J$10,'To Do'!$G$9,IF(I251&gt;'To Do'!$J$11,'To Do'!$G$10,IF(I251&gt;'To Do'!$J$12,'To Do'!$G$11,IF(I251&gt;'To Do'!$J$13,'To Do'!$G$12)))))))))))</f>
        <v>I - 22.5</v>
      </c>
      <c r="K251" s="6">
        <f>VLOOKUP(J251,'To Do'!$G$2:$J$14,2,FALSE)</f>
        <v>22.5</v>
      </c>
      <c r="L251" t="s">
        <v>3582</v>
      </c>
    </row>
    <row r="252" spans="1:13" x14ac:dyDescent="0.2">
      <c r="A252" t="s">
        <v>637</v>
      </c>
      <c r="B252" t="s">
        <v>637</v>
      </c>
      <c r="C252" s="8" t="s">
        <v>12</v>
      </c>
      <c r="D252" t="s">
        <v>3728</v>
      </c>
      <c r="E252">
        <v>1942</v>
      </c>
      <c r="F252"/>
      <c r="G252" t="s">
        <v>3669</v>
      </c>
      <c r="I252" s="9">
        <v>22</v>
      </c>
      <c r="J252" s="5" t="str">
        <f>IF(I252&gt;'To Do'!$J$4,'To Do'!$G$3,IF(I252&gt;'To Do'!$J$5,'To Do'!$G$4,IF(I252&gt;'To Do'!$J$6,'To Do'!$G$5,IF(I252&gt;'To Do'!$J$6,'To Do'!$G$5,IF(I252&gt;'To Do'!$J$7,'To Do'!$G$6,IF(I252&gt;'To Do'!$J$8,'To Do'!$G$7,IF(I252&gt;'To Do'!$J$9,'To Do'!$G$8,IF(I252&gt;'To Do'!$J$10,'To Do'!$G$9,IF(I252&gt;'To Do'!$J$11,'To Do'!$G$10,IF(I252&gt;'To Do'!$J$12,'To Do'!$G$11,IF(I252&gt;'To Do'!$J$13,'To Do'!$G$12)))))))))))</f>
        <v>I - 22.5</v>
      </c>
      <c r="K252" s="6">
        <f>VLOOKUP(J252,'To Do'!$G$2:$J$14,2,FALSE)</f>
        <v>22.5</v>
      </c>
      <c r="L252" t="s">
        <v>3793</v>
      </c>
    </row>
    <row r="253" spans="1:13" x14ac:dyDescent="0.2">
      <c r="A253" t="s">
        <v>302</v>
      </c>
      <c r="B253" t="s">
        <v>303</v>
      </c>
      <c r="C253" s="8" t="s">
        <v>12</v>
      </c>
      <c r="D253" t="s">
        <v>977</v>
      </c>
      <c r="E253">
        <v>1945</v>
      </c>
      <c r="F253" t="s">
        <v>978</v>
      </c>
      <c r="G253" t="s">
        <v>941</v>
      </c>
      <c r="I253" s="9">
        <v>31</v>
      </c>
      <c r="J253" s="5" t="str">
        <f>IF(I253&gt;'To Do'!$J$4,'To Do'!$G$3,IF(I253&gt;'To Do'!$J$5,'To Do'!$G$4,IF(I253&gt;'To Do'!$J$6,'To Do'!$G$5,IF(I253&gt;'To Do'!$J$6,'To Do'!$G$5,IF(I253&gt;'To Do'!$J$7,'To Do'!$G$6,IF(I253&gt;'To Do'!$J$8,'To Do'!$G$7,IF(I253&gt;'To Do'!$J$9,'To Do'!$G$8,IF(I253&gt;'To Do'!$J$10,'To Do'!$G$9,IF(I253&gt;'To Do'!$J$11,'To Do'!$G$10,IF(I253&gt;'To Do'!$J$12,'To Do'!$G$11,IF(I253&gt;'To Do'!$J$13,'To Do'!$G$12)))))))))))</f>
        <v>E - 32.5</v>
      </c>
      <c r="K253" s="6">
        <f>VLOOKUP(J253,'To Do'!$G$2:$J$14,2,FALSE)</f>
        <v>32.5</v>
      </c>
      <c r="L253" t="s">
        <v>3563</v>
      </c>
    </row>
    <row r="254" spans="1:13" x14ac:dyDescent="0.2">
      <c r="A254" t="s">
        <v>377</v>
      </c>
      <c r="B254" t="s">
        <v>377</v>
      </c>
      <c r="C254" s="8" t="s">
        <v>12</v>
      </c>
      <c r="D254" t="s">
        <v>654</v>
      </c>
      <c r="E254">
        <v>1974</v>
      </c>
      <c r="F254"/>
      <c r="G254" t="s">
        <v>61</v>
      </c>
      <c r="I254" s="9">
        <v>25</v>
      </c>
      <c r="J254" s="5" t="str">
        <f>IF(I254&gt;'To Do'!$J$4,'To Do'!$G$3,IF(I254&gt;'To Do'!$J$5,'To Do'!$G$4,IF(I254&gt;'To Do'!$J$6,'To Do'!$G$5,IF(I254&gt;'To Do'!$J$6,'To Do'!$G$5,IF(I254&gt;'To Do'!$J$7,'To Do'!$G$6,IF(I254&gt;'To Do'!$J$8,'To Do'!$G$7,IF(I254&gt;'To Do'!$J$9,'To Do'!$G$8,IF(I254&gt;'To Do'!$J$10,'To Do'!$G$9,IF(I254&gt;'To Do'!$J$11,'To Do'!$G$10,IF(I254&gt;'To Do'!$J$12,'To Do'!$G$11,IF(I254&gt;'To Do'!$J$13,'To Do'!$G$12)))))))))))</f>
        <v>G - 27.5</v>
      </c>
      <c r="K254" s="6">
        <f>VLOOKUP(J254,'To Do'!$G$2:$J$14,2,FALSE)</f>
        <v>27.5</v>
      </c>
      <c r="L254" t="s">
        <v>3585</v>
      </c>
    </row>
    <row r="255" spans="1:13" x14ac:dyDescent="0.2">
      <c r="A255" t="s">
        <v>517</v>
      </c>
      <c r="B255" t="s">
        <v>517</v>
      </c>
      <c r="C255" s="8" t="s">
        <v>12</v>
      </c>
      <c r="D255" t="s">
        <v>518</v>
      </c>
      <c r="E255">
        <v>1906</v>
      </c>
      <c r="F255"/>
      <c r="G255" t="s">
        <v>930</v>
      </c>
      <c r="I255" s="9">
        <v>19</v>
      </c>
      <c r="J255" s="5" t="str">
        <f>IF(I255&gt;'To Do'!$J$4,'To Do'!$G$3,IF(I255&gt;'To Do'!$J$5,'To Do'!$G$4,IF(I255&gt;'To Do'!$J$6,'To Do'!$G$5,IF(I255&gt;'To Do'!$J$6,'To Do'!$G$5,IF(I255&gt;'To Do'!$J$7,'To Do'!$G$6,IF(I255&gt;'To Do'!$J$8,'To Do'!$G$7,IF(I255&gt;'To Do'!$J$9,'To Do'!$G$8,IF(I255&gt;'To Do'!$J$10,'To Do'!$G$9,IF(I255&gt;'To Do'!$J$11,'To Do'!$G$10,IF(I255&gt;'To Do'!$J$12,'To Do'!$G$11,IF(I255&gt;'To Do'!$J$13,'To Do'!$G$12)))))))))))</f>
        <v>J - 20</v>
      </c>
      <c r="K255" s="6">
        <f>VLOOKUP(J255,'To Do'!$G$2:$J$14,2,FALSE)</f>
        <v>20</v>
      </c>
      <c r="L255" t="s">
        <v>3815</v>
      </c>
      <c r="M255" s="7" t="s">
        <v>1502</v>
      </c>
    </row>
    <row r="256" spans="1:13" x14ac:dyDescent="0.2">
      <c r="A256" t="s">
        <v>62</v>
      </c>
      <c r="B256" t="s">
        <v>62</v>
      </c>
      <c r="C256" s="8" t="s">
        <v>12</v>
      </c>
      <c r="D256" t="s">
        <v>3420</v>
      </c>
      <c r="E256">
        <v>1921</v>
      </c>
      <c r="F256"/>
      <c r="G256" t="s">
        <v>3419</v>
      </c>
      <c r="I256" s="9">
        <v>26</v>
      </c>
      <c r="J256" s="4" t="str">
        <f>IF(I256&gt;'To Do'!$J$4,'To Do'!$G$3,IF(I256&gt;'To Do'!$J$5,'To Do'!$G$4,IF(I256&gt;'To Do'!$J$6,'To Do'!$G$5,IF(I256&gt;'To Do'!$J$6,'To Do'!$G$5,IF(I256&gt;'To Do'!$J$7,'To Do'!$G$6,IF(I256&gt;'To Do'!$J$8,'To Do'!$G$7,IF(I256&gt;'To Do'!$J$9,'To Do'!$G$8,IF(I256&gt;'To Do'!$J$10,'To Do'!$G$9,IF(I256&gt;'To Do'!$J$11,'To Do'!$G$10,IF(I256&gt;'To Do'!$J$12,'To Do'!$G$11,IF(I256&gt;'To Do'!$J$13,'To Do'!$G$12)))))))))))</f>
        <v>G - 27.5</v>
      </c>
      <c r="K256" s="6">
        <f>VLOOKUP(J256,'To Do'!$G$2:$J$14,2,FALSE)</f>
        <v>27.5</v>
      </c>
      <c r="L256" t="s">
        <v>3518</v>
      </c>
      <c r="M256" s="7" t="s">
        <v>1502</v>
      </c>
    </row>
    <row r="257" spans="1:13" x14ac:dyDescent="0.2">
      <c r="A257" t="s">
        <v>62</v>
      </c>
      <c r="B257" t="s">
        <v>62</v>
      </c>
      <c r="C257" s="8" t="s">
        <v>12</v>
      </c>
      <c r="D257" t="s">
        <v>3416</v>
      </c>
      <c r="E257">
        <v>1944</v>
      </c>
      <c r="F257"/>
      <c r="G257" t="s">
        <v>3419</v>
      </c>
      <c r="I257" s="9">
        <v>22</v>
      </c>
      <c r="J257" s="4" t="str">
        <f>IF(I257&gt;'To Do'!$J$4,'To Do'!$G$3,IF(I257&gt;'To Do'!$J$5,'To Do'!$G$4,IF(I257&gt;'To Do'!$J$6,'To Do'!$G$5,IF(I257&gt;'To Do'!$J$6,'To Do'!$G$5,IF(I257&gt;'To Do'!$J$7,'To Do'!$G$6,IF(I257&gt;'To Do'!$J$8,'To Do'!$G$7,IF(I257&gt;'To Do'!$J$9,'To Do'!$G$8,IF(I257&gt;'To Do'!$J$10,'To Do'!$G$9,IF(I257&gt;'To Do'!$J$11,'To Do'!$G$10,IF(I257&gt;'To Do'!$J$12,'To Do'!$G$11,IF(I257&gt;'To Do'!$J$13,'To Do'!$G$12)))))))))))</f>
        <v>I - 22.5</v>
      </c>
      <c r="K257" s="6">
        <f>VLOOKUP(J257,'To Do'!$G$2:$J$14,2,FALSE)</f>
        <v>22.5</v>
      </c>
      <c r="L257" t="s">
        <v>3516</v>
      </c>
      <c r="M257" s="7" t="s">
        <v>1502</v>
      </c>
    </row>
    <row r="258" spans="1:13" x14ac:dyDescent="0.2">
      <c r="A258" t="s">
        <v>62</v>
      </c>
      <c r="B258" t="s">
        <v>62</v>
      </c>
      <c r="C258" s="8" t="s">
        <v>12</v>
      </c>
      <c r="D258" t="s">
        <v>552</v>
      </c>
      <c r="E258">
        <v>1923</v>
      </c>
      <c r="F258"/>
      <c r="G258" t="s">
        <v>3419</v>
      </c>
      <c r="I258" s="9">
        <v>18</v>
      </c>
      <c r="J258" s="4" t="str">
        <f>IF(I258&gt;'To Do'!$J$4,'To Do'!$G$3,IF(I258&gt;'To Do'!$J$5,'To Do'!$G$4,IF(I258&gt;'To Do'!$J$6,'To Do'!$G$5,IF(I258&gt;'To Do'!$J$6,'To Do'!$G$5,IF(I258&gt;'To Do'!$J$7,'To Do'!$G$6,IF(I258&gt;'To Do'!$J$8,'To Do'!$G$7,IF(I258&gt;'To Do'!$J$9,'To Do'!$G$8,IF(I258&gt;'To Do'!$J$10,'To Do'!$G$9,IF(I258&gt;'To Do'!$J$11,'To Do'!$G$10,IF(I258&gt;'To Do'!$J$12,'To Do'!$G$11,IF(I258&gt;'To Do'!$J$13,'To Do'!$G$12)))))))))))</f>
        <v>J - 20</v>
      </c>
      <c r="K258" s="6">
        <f>VLOOKUP(J258,'To Do'!$G$2:$J$14,2,FALSE)</f>
        <v>20</v>
      </c>
      <c r="L258" t="s">
        <v>3524</v>
      </c>
      <c r="M258" s="7" t="s">
        <v>1502</v>
      </c>
    </row>
    <row r="259" spans="1:13" x14ac:dyDescent="0.2">
      <c r="A259" t="s">
        <v>379</v>
      </c>
      <c r="B259" t="s">
        <v>379</v>
      </c>
      <c r="C259" s="8" t="s">
        <v>12</v>
      </c>
      <c r="D259" t="s">
        <v>380</v>
      </c>
      <c r="E259">
        <v>1935</v>
      </c>
      <c r="F259"/>
      <c r="G259" t="s">
        <v>659</v>
      </c>
      <c r="I259" s="9">
        <v>21</v>
      </c>
      <c r="J259" s="5" t="str">
        <f>IF(I259&gt;'To Do'!$J$4,'To Do'!$G$3,IF(I259&gt;'To Do'!$J$5,'To Do'!$G$4,IF(I259&gt;'To Do'!$J$6,'To Do'!$G$5,IF(I259&gt;'To Do'!$J$6,'To Do'!$G$5,IF(I259&gt;'To Do'!$J$7,'To Do'!$G$6,IF(I259&gt;'To Do'!$J$8,'To Do'!$G$7,IF(I259&gt;'To Do'!$J$9,'To Do'!$G$8,IF(I259&gt;'To Do'!$J$10,'To Do'!$G$9,IF(I259&gt;'To Do'!$J$11,'To Do'!$G$10,IF(I259&gt;'To Do'!$J$12,'To Do'!$G$11,IF(I259&gt;'To Do'!$J$13,'To Do'!$G$12)))))))))))</f>
        <v>I - 22.5</v>
      </c>
      <c r="K259" s="6">
        <f>VLOOKUP(J259,'To Do'!$G$2:$J$14,2,FALSE)</f>
        <v>22.5</v>
      </c>
      <c r="L259" t="s">
        <v>3586</v>
      </c>
    </row>
    <row r="260" spans="1:13" x14ac:dyDescent="0.2">
      <c r="A260" t="s">
        <v>379</v>
      </c>
      <c r="B260" t="s">
        <v>379</v>
      </c>
      <c r="C260" s="8" t="s">
        <v>12</v>
      </c>
      <c r="D260" t="s">
        <v>655</v>
      </c>
      <c r="E260">
        <v>1967</v>
      </c>
      <c r="F260"/>
      <c r="G260" t="s">
        <v>61</v>
      </c>
      <c r="I260" s="9">
        <v>15</v>
      </c>
      <c r="J260" s="5" t="str">
        <f>IF(I260&gt;'To Do'!$J$4,'To Do'!$G$3,IF(I260&gt;'To Do'!$J$5,'To Do'!$G$4,IF(I260&gt;'To Do'!$J$6,'To Do'!$G$5,IF(I260&gt;'To Do'!$J$6,'To Do'!$G$5,IF(I260&gt;'To Do'!$J$7,'To Do'!$G$6,IF(I260&gt;'To Do'!$J$8,'To Do'!$G$7,IF(I260&gt;'To Do'!$J$9,'To Do'!$G$8,IF(I260&gt;'To Do'!$J$10,'To Do'!$G$9,IF(I260&gt;'To Do'!$J$11,'To Do'!$G$10,IF(I260&gt;'To Do'!$J$12,'To Do'!$G$11,IF(I260&gt;'To Do'!$J$13,'To Do'!$G$12)))))))))))</f>
        <v>J - 20</v>
      </c>
      <c r="K260" s="6">
        <f>VLOOKUP(J260,'To Do'!$G$2:$J$14,2,FALSE)</f>
        <v>20</v>
      </c>
      <c r="L260" t="s">
        <v>3587</v>
      </c>
    </row>
    <row r="261" spans="1:13" x14ac:dyDescent="0.2">
      <c r="A261" t="s">
        <v>379</v>
      </c>
      <c r="B261" t="s">
        <v>379</v>
      </c>
      <c r="C261" s="8" t="s">
        <v>12</v>
      </c>
      <c r="D261" t="s">
        <v>656</v>
      </c>
      <c r="E261">
        <v>1969</v>
      </c>
      <c r="F261"/>
      <c r="G261" t="s">
        <v>61</v>
      </c>
      <c r="I261" s="9">
        <v>17</v>
      </c>
      <c r="J261" s="5" t="str">
        <f>IF(I261&gt;'To Do'!$J$4,'To Do'!$G$3,IF(I261&gt;'To Do'!$J$5,'To Do'!$G$4,IF(I261&gt;'To Do'!$J$6,'To Do'!$G$5,IF(I261&gt;'To Do'!$J$6,'To Do'!$G$5,IF(I261&gt;'To Do'!$J$7,'To Do'!$G$6,IF(I261&gt;'To Do'!$J$8,'To Do'!$G$7,IF(I261&gt;'To Do'!$J$9,'To Do'!$G$8,IF(I261&gt;'To Do'!$J$10,'To Do'!$G$9,IF(I261&gt;'To Do'!$J$11,'To Do'!$G$10,IF(I261&gt;'To Do'!$J$12,'To Do'!$G$11,IF(I261&gt;'To Do'!$J$13,'To Do'!$G$12)))))))))))</f>
        <v>J - 20</v>
      </c>
      <c r="K261" s="6">
        <f>VLOOKUP(J261,'To Do'!$G$2:$J$14,2,FALSE)</f>
        <v>20</v>
      </c>
      <c r="L261" t="s">
        <v>3588</v>
      </c>
    </row>
    <row r="262" spans="1:13" x14ac:dyDescent="0.2">
      <c r="A262" t="s">
        <v>379</v>
      </c>
      <c r="B262" t="s">
        <v>379</v>
      </c>
      <c r="C262" s="8" t="s">
        <v>12</v>
      </c>
      <c r="D262" t="s">
        <v>657</v>
      </c>
      <c r="E262">
        <v>1946</v>
      </c>
      <c r="F262"/>
      <c r="G262" t="s">
        <v>930</v>
      </c>
      <c r="I262" s="9">
        <v>25</v>
      </c>
      <c r="J262" s="5" t="str">
        <f>IF(I262&gt;'To Do'!$J$4,'To Do'!$G$3,IF(I262&gt;'To Do'!$J$5,'To Do'!$G$4,IF(I262&gt;'To Do'!$J$6,'To Do'!$G$5,IF(I262&gt;'To Do'!$J$6,'To Do'!$G$5,IF(I262&gt;'To Do'!$J$7,'To Do'!$G$6,IF(I262&gt;'To Do'!$J$8,'To Do'!$G$7,IF(I262&gt;'To Do'!$J$9,'To Do'!$G$8,IF(I262&gt;'To Do'!$J$10,'To Do'!$G$9,IF(I262&gt;'To Do'!$J$11,'To Do'!$G$10,IF(I262&gt;'To Do'!$J$12,'To Do'!$G$11,IF(I262&gt;'To Do'!$J$13,'To Do'!$G$12)))))))))))</f>
        <v>G - 27.5</v>
      </c>
      <c r="K262" s="6">
        <f>VLOOKUP(J262,'To Do'!$G$2:$J$14,2,FALSE)</f>
        <v>27.5</v>
      </c>
      <c r="L262" t="s">
        <v>3589</v>
      </c>
    </row>
    <row r="263" spans="1:13" x14ac:dyDescent="0.2">
      <c r="A263" t="s">
        <v>379</v>
      </c>
      <c r="B263" t="s">
        <v>379</v>
      </c>
      <c r="C263" s="8" t="s">
        <v>12</v>
      </c>
      <c r="D263" t="s">
        <v>657</v>
      </c>
      <c r="E263">
        <v>1957</v>
      </c>
      <c r="F263"/>
      <c r="G263" t="s">
        <v>61</v>
      </c>
      <c r="I263" s="9">
        <v>25</v>
      </c>
      <c r="J263" s="5" t="str">
        <f>IF(I263&gt;'To Do'!$J$4,'To Do'!$G$3,IF(I263&gt;'To Do'!$J$5,'To Do'!$G$4,IF(I263&gt;'To Do'!$J$6,'To Do'!$G$5,IF(I263&gt;'To Do'!$J$6,'To Do'!$G$5,IF(I263&gt;'To Do'!$J$7,'To Do'!$G$6,IF(I263&gt;'To Do'!$J$8,'To Do'!$G$7,IF(I263&gt;'To Do'!$J$9,'To Do'!$G$8,IF(I263&gt;'To Do'!$J$10,'To Do'!$G$9,IF(I263&gt;'To Do'!$J$11,'To Do'!$G$10,IF(I263&gt;'To Do'!$J$12,'To Do'!$G$11,IF(I263&gt;'To Do'!$J$13,'To Do'!$G$12)))))))))))</f>
        <v>G - 27.5</v>
      </c>
      <c r="K263" s="6">
        <f>VLOOKUP(J263,'To Do'!$G$2:$J$14,2,FALSE)</f>
        <v>27.5</v>
      </c>
      <c r="L263" t="s">
        <v>3590</v>
      </c>
    </row>
    <row r="264" spans="1:13" x14ac:dyDescent="0.2">
      <c r="A264" t="s">
        <v>379</v>
      </c>
      <c r="B264" t="s">
        <v>379</v>
      </c>
      <c r="C264" s="8" t="s">
        <v>12</v>
      </c>
      <c r="D264" t="s">
        <v>658</v>
      </c>
      <c r="E264">
        <v>1967</v>
      </c>
      <c r="F264"/>
      <c r="G264" t="s">
        <v>61</v>
      </c>
      <c r="I264" s="9">
        <v>25</v>
      </c>
      <c r="J264" s="5" t="str">
        <f>IF(I264&gt;'To Do'!$J$4,'To Do'!$G$3,IF(I264&gt;'To Do'!$J$5,'To Do'!$G$4,IF(I264&gt;'To Do'!$J$6,'To Do'!$G$5,IF(I264&gt;'To Do'!$J$6,'To Do'!$G$5,IF(I264&gt;'To Do'!$J$7,'To Do'!$G$6,IF(I264&gt;'To Do'!$J$8,'To Do'!$G$7,IF(I264&gt;'To Do'!$J$9,'To Do'!$G$8,IF(I264&gt;'To Do'!$J$10,'To Do'!$G$9,IF(I264&gt;'To Do'!$J$11,'To Do'!$G$10,IF(I264&gt;'To Do'!$J$12,'To Do'!$G$11,IF(I264&gt;'To Do'!$J$13,'To Do'!$G$12)))))))))))</f>
        <v>G - 27.5</v>
      </c>
      <c r="K264" s="6">
        <f>VLOOKUP(J264,'To Do'!$G$2:$J$14,2,FALSE)</f>
        <v>27.5</v>
      </c>
      <c r="L264" t="s">
        <v>3590</v>
      </c>
    </row>
    <row r="265" spans="1:13" x14ac:dyDescent="0.2">
      <c r="A265" t="s">
        <v>37</v>
      </c>
      <c r="B265" t="s">
        <v>38</v>
      </c>
      <c r="C265" s="8" t="s">
        <v>12</v>
      </c>
      <c r="D265" t="s">
        <v>544</v>
      </c>
      <c r="E265">
        <v>1780</v>
      </c>
      <c r="F265" t="s">
        <v>545</v>
      </c>
      <c r="G265" t="s">
        <v>546</v>
      </c>
      <c r="I265" s="9">
        <v>41</v>
      </c>
      <c r="J265" s="5" t="str">
        <f>IF(I265&gt;'To Do'!$J$4,'To Do'!$G$3,IF(I265&gt;'To Do'!$J$5,'To Do'!$G$4,IF(I265&gt;'To Do'!$J$6,'To Do'!$G$5,IF(I265&gt;'To Do'!$J$6,'To Do'!$G$5,IF(I265&gt;'To Do'!$J$7,'To Do'!$G$6,IF(I265&gt;'To Do'!$J$8,'To Do'!$G$7,IF(I265&gt;'To Do'!$J$9,'To Do'!$G$8,IF(I265&gt;'To Do'!$J$10,'To Do'!$G$9,IF(I265&gt;'To Do'!$J$11,'To Do'!$G$10,IF(I265&gt;'To Do'!$J$12,'To Do'!$G$11,IF(I265&gt;'To Do'!$J$13,'To Do'!$G$12)))))))))))</f>
        <v>A - 39.5+</v>
      </c>
      <c r="K265" s="6" t="str">
        <f>VLOOKUP(J265,'To Do'!$G$2:$J$14,2,FALSE)</f>
        <v>39.5+</v>
      </c>
      <c r="L265" t="s">
        <v>547</v>
      </c>
    </row>
    <row r="266" spans="1:13" x14ac:dyDescent="0.2">
      <c r="A266" t="s">
        <v>423</v>
      </c>
      <c r="B266" t="s">
        <v>452</v>
      </c>
      <c r="C266" s="8" t="s">
        <v>12</v>
      </c>
      <c r="D266" t="s">
        <v>3440</v>
      </c>
      <c r="E266">
        <v>1991</v>
      </c>
      <c r="F266" t="s">
        <v>3431</v>
      </c>
      <c r="G266" t="s">
        <v>3419</v>
      </c>
      <c r="I266" s="9">
        <v>17.899999999999999</v>
      </c>
      <c r="J266" s="4" t="str">
        <f>IF(I266&gt;'To Do'!$J$4,'To Do'!$G$3,IF(I266&gt;'To Do'!$J$5,'To Do'!$G$4,IF(I266&gt;'To Do'!$J$6,'To Do'!$G$5,IF(I266&gt;'To Do'!$J$6,'To Do'!$G$5,IF(I266&gt;'To Do'!$J$7,'To Do'!$G$6,IF(I266&gt;'To Do'!$J$8,'To Do'!$G$7,IF(I266&gt;'To Do'!$J$9,'To Do'!$G$8,IF(I266&gt;'To Do'!$J$10,'To Do'!$G$9,IF(I266&gt;'To Do'!$J$11,'To Do'!$G$10,IF(I266&gt;'To Do'!$J$12,'To Do'!$G$11,IF(I266&gt;'To Do'!$J$13,'To Do'!$G$12)))))))))))</f>
        <v>J - 20</v>
      </c>
      <c r="K266" s="6">
        <f>VLOOKUP(J266,'To Do'!$G$2:$J$14,2,FALSE)</f>
        <v>20</v>
      </c>
      <c r="L266" t="s">
        <v>3599</v>
      </c>
      <c r="M266" s="7" t="s">
        <v>1502</v>
      </c>
    </row>
    <row r="267" spans="1:13" x14ac:dyDescent="0.2">
      <c r="A267" t="s">
        <v>423</v>
      </c>
      <c r="B267" t="s">
        <v>452</v>
      </c>
      <c r="C267" s="8" t="s">
        <v>12</v>
      </c>
      <c r="D267" t="s">
        <v>454</v>
      </c>
      <c r="E267">
        <v>1988</v>
      </c>
      <c r="F267"/>
      <c r="G267" t="s">
        <v>3419</v>
      </c>
      <c r="I267" s="9">
        <v>17.27</v>
      </c>
      <c r="J267" s="4" t="str">
        <f>IF(I267&gt;'To Do'!$J$4,'To Do'!$G$3,IF(I267&gt;'To Do'!$J$5,'To Do'!$G$4,IF(I267&gt;'To Do'!$J$6,'To Do'!$G$5,IF(I267&gt;'To Do'!$J$6,'To Do'!$G$5,IF(I267&gt;'To Do'!$J$7,'To Do'!$G$6,IF(I267&gt;'To Do'!$J$8,'To Do'!$G$7,IF(I267&gt;'To Do'!$J$9,'To Do'!$G$8,IF(I267&gt;'To Do'!$J$10,'To Do'!$G$9,IF(I267&gt;'To Do'!$J$11,'To Do'!$G$10,IF(I267&gt;'To Do'!$J$12,'To Do'!$G$11,IF(I267&gt;'To Do'!$J$13,'To Do'!$G$12)))))))))))</f>
        <v>J - 20</v>
      </c>
      <c r="K267" s="6">
        <f>VLOOKUP(J267,'To Do'!$G$2:$J$14,2,FALSE)</f>
        <v>20</v>
      </c>
      <c r="L267" t="s">
        <v>3600</v>
      </c>
      <c r="M267" s="7" t="s">
        <v>1502</v>
      </c>
    </row>
    <row r="268" spans="1:13" x14ac:dyDescent="0.2">
      <c r="A268" t="s">
        <v>409</v>
      </c>
      <c r="B268" t="s">
        <v>409</v>
      </c>
      <c r="C268" s="8" t="s">
        <v>12</v>
      </c>
      <c r="D268" t="s">
        <v>664</v>
      </c>
      <c r="E268">
        <v>1919</v>
      </c>
      <c r="F268"/>
      <c r="G268" t="s">
        <v>930</v>
      </c>
      <c r="I268" s="9">
        <v>17</v>
      </c>
      <c r="J268" s="5" t="str">
        <f>IF(I268&gt;'To Do'!$J$4,'To Do'!$G$3,IF(I268&gt;'To Do'!$J$5,'To Do'!$G$4,IF(I268&gt;'To Do'!$J$6,'To Do'!$G$5,IF(I268&gt;'To Do'!$J$6,'To Do'!$G$5,IF(I268&gt;'To Do'!$J$7,'To Do'!$G$6,IF(I268&gt;'To Do'!$J$8,'To Do'!$G$7,IF(I268&gt;'To Do'!$J$9,'To Do'!$G$8,IF(I268&gt;'To Do'!$J$10,'To Do'!$G$9,IF(I268&gt;'To Do'!$J$11,'To Do'!$G$10,IF(I268&gt;'To Do'!$J$12,'To Do'!$G$11,IF(I268&gt;'To Do'!$J$13,'To Do'!$G$12)))))))))))</f>
        <v>J - 20</v>
      </c>
      <c r="K268" s="6">
        <f>VLOOKUP(J268,'To Do'!$G$2:$J$14,2,FALSE)</f>
        <v>20</v>
      </c>
      <c r="L268" t="s">
        <v>3591</v>
      </c>
    </row>
    <row r="269" spans="1:13" x14ac:dyDescent="0.2">
      <c r="A269" t="s">
        <v>409</v>
      </c>
      <c r="B269" t="s">
        <v>409</v>
      </c>
      <c r="C269" s="8" t="s">
        <v>12</v>
      </c>
      <c r="D269" t="s">
        <v>979</v>
      </c>
      <c r="E269">
        <v>1952</v>
      </c>
      <c r="F269"/>
      <c r="G269" t="s">
        <v>941</v>
      </c>
      <c r="I269" s="9">
        <v>33</v>
      </c>
      <c r="J269" s="5" t="str">
        <f>IF(I269&gt;'To Do'!$J$4,'To Do'!$G$3,IF(I269&gt;'To Do'!$J$5,'To Do'!$G$4,IF(I269&gt;'To Do'!$J$6,'To Do'!$G$5,IF(I269&gt;'To Do'!$J$6,'To Do'!$G$5,IF(I269&gt;'To Do'!$J$7,'To Do'!$G$6,IF(I269&gt;'To Do'!$J$8,'To Do'!$G$7,IF(I269&gt;'To Do'!$J$9,'To Do'!$G$8,IF(I269&gt;'To Do'!$J$10,'To Do'!$G$9,IF(I269&gt;'To Do'!$J$11,'To Do'!$G$10,IF(I269&gt;'To Do'!$J$12,'To Do'!$G$11,IF(I269&gt;'To Do'!$J$13,'To Do'!$G$12)))))))))))</f>
        <v>D - 35</v>
      </c>
      <c r="K269" s="6">
        <f>VLOOKUP(J269,'To Do'!$G$2:$J$14,2,FALSE)</f>
        <v>35</v>
      </c>
      <c r="L269" t="s">
        <v>3592</v>
      </c>
    </row>
    <row r="270" spans="1:13" x14ac:dyDescent="0.2">
      <c r="A270" t="s">
        <v>409</v>
      </c>
      <c r="B270" t="s">
        <v>409</v>
      </c>
      <c r="C270" s="8" t="s">
        <v>12</v>
      </c>
      <c r="D270" t="s">
        <v>660</v>
      </c>
      <c r="E270">
        <v>2000</v>
      </c>
      <c r="F270" t="s">
        <v>616</v>
      </c>
      <c r="G270" t="s">
        <v>61</v>
      </c>
      <c r="I270" s="9">
        <v>25.48</v>
      </c>
      <c r="J270" s="5" t="str">
        <f>IF(I270&gt;'To Do'!$J$4,'To Do'!$G$3,IF(I270&gt;'To Do'!$J$5,'To Do'!$G$4,IF(I270&gt;'To Do'!$J$6,'To Do'!$G$5,IF(I270&gt;'To Do'!$J$6,'To Do'!$G$5,IF(I270&gt;'To Do'!$J$7,'To Do'!$G$6,IF(I270&gt;'To Do'!$J$8,'To Do'!$G$7,IF(I270&gt;'To Do'!$J$9,'To Do'!$G$8,IF(I270&gt;'To Do'!$J$10,'To Do'!$G$9,IF(I270&gt;'To Do'!$J$11,'To Do'!$G$10,IF(I270&gt;'To Do'!$J$12,'To Do'!$G$11,IF(I270&gt;'To Do'!$J$13,'To Do'!$G$12)))))))))))</f>
        <v>G - 27.5</v>
      </c>
      <c r="K270" s="6">
        <f>VLOOKUP(J270,'To Do'!$G$2:$J$14,2,FALSE)</f>
        <v>27.5</v>
      </c>
      <c r="L270" t="s">
        <v>3593</v>
      </c>
    </row>
    <row r="271" spans="1:13" x14ac:dyDescent="0.2">
      <c r="A271" t="s">
        <v>517</v>
      </c>
      <c r="B271" t="s">
        <v>517</v>
      </c>
      <c r="C271" s="8" t="s">
        <v>12</v>
      </c>
      <c r="D271" t="s">
        <v>522</v>
      </c>
      <c r="E271">
        <v>1942</v>
      </c>
      <c r="F271"/>
      <c r="G271" t="s">
        <v>1007</v>
      </c>
      <c r="I271" s="9">
        <v>24.26</v>
      </c>
      <c r="J271" s="5" t="str">
        <f>IF(I271&gt;'To Do'!$J$4,'To Do'!$G$3,IF(I271&gt;'To Do'!$J$5,'To Do'!$G$4,IF(I271&gt;'To Do'!$J$6,'To Do'!$G$5,IF(I271&gt;'To Do'!$J$6,'To Do'!$G$5,IF(I271&gt;'To Do'!$J$7,'To Do'!$G$6,IF(I271&gt;'To Do'!$J$8,'To Do'!$G$7,IF(I271&gt;'To Do'!$J$9,'To Do'!$G$8,IF(I271&gt;'To Do'!$J$10,'To Do'!$G$9,IF(I271&gt;'To Do'!$J$11,'To Do'!$G$10,IF(I271&gt;'To Do'!$J$12,'To Do'!$G$11,IF(I271&gt;'To Do'!$J$13,'To Do'!$G$12)))))))))))</f>
        <v>H - 25</v>
      </c>
      <c r="K271" s="6">
        <f>VLOOKUP(J271,'To Do'!$G$2:$J$14,2,FALSE)</f>
        <v>25</v>
      </c>
      <c r="L271" t="s">
        <v>1981</v>
      </c>
      <c r="M271" s="7" t="s">
        <v>1502</v>
      </c>
    </row>
    <row r="272" spans="1:13" x14ac:dyDescent="0.2">
      <c r="A272" t="s">
        <v>15</v>
      </c>
      <c r="B272" t="s">
        <v>15</v>
      </c>
      <c r="C272" s="8" t="s">
        <v>12</v>
      </c>
      <c r="D272" t="s">
        <v>16</v>
      </c>
      <c r="E272">
        <v>1891</v>
      </c>
      <c r="F272"/>
      <c r="G272" t="s">
        <v>17</v>
      </c>
      <c r="I272" s="9">
        <v>30</v>
      </c>
      <c r="J272" s="5" t="str">
        <f>IF(I272&gt;'To Do'!$J$4,'To Do'!$G$3,IF(I272&gt;'To Do'!$J$5,'To Do'!$G$4,IF(I272&gt;'To Do'!$J$6,'To Do'!$G$5,IF(I272&gt;'To Do'!$J$6,'To Do'!$G$5,IF(I272&gt;'To Do'!$J$7,'To Do'!$G$6,IF(I272&gt;'To Do'!$J$8,'To Do'!$G$7,IF(I272&gt;'To Do'!$J$9,'To Do'!$G$8,IF(I272&gt;'To Do'!$J$10,'To Do'!$G$9,IF(I272&gt;'To Do'!$J$11,'To Do'!$G$10,IF(I272&gt;'To Do'!$J$12,'To Do'!$G$11,IF(I272&gt;'To Do'!$J$13,'To Do'!$G$12)))))))))))</f>
        <v>E - 32.5</v>
      </c>
      <c r="K272" s="6">
        <f>VLOOKUP(J272,'To Do'!$G$2:$J$14,2,FALSE)</f>
        <v>32.5</v>
      </c>
      <c r="L272" t="s">
        <v>1501</v>
      </c>
      <c r="M272" s="7" t="s">
        <v>1502</v>
      </c>
    </row>
    <row r="273" spans="1:13" x14ac:dyDescent="0.2">
      <c r="A273" t="s">
        <v>15</v>
      </c>
      <c r="B273" t="s">
        <v>15</v>
      </c>
      <c r="C273" s="8" t="s">
        <v>12</v>
      </c>
      <c r="D273" t="s">
        <v>21</v>
      </c>
      <c r="E273">
        <v>1954</v>
      </c>
      <c r="F273"/>
      <c r="G273" t="s">
        <v>17</v>
      </c>
      <c r="I273" s="9">
        <v>23</v>
      </c>
      <c r="J273" s="4" t="str">
        <f>IF(I273&gt;'To Do'!$J$4,'To Do'!$G$3,IF(I273&gt;'To Do'!$J$5,'To Do'!$G$4,IF(I273&gt;'To Do'!$J$6,'To Do'!$G$5,IF(I273&gt;'To Do'!$J$6,'To Do'!$G$5,IF(I273&gt;'To Do'!$J$7,'To Do'!$G$6,IF(I273&gt;'To Do'!$J$8,'To Do'!$G$7,IF(I273&gt;'To Do'!$J$9,'To Do'!$G$8,IF(I273&gt;'To Do'!$J$10,'To Do'!$G$9,IF(I273&gt;'To Do'!$J$11,'To Do'!$G$10,IF(I273&gt;'To Do'!$J$12,'To Do'!$G$11,IF(I273&gt;'To Do'!$J$13,'To Do'!$G$12)))))))))))</f>
        <v>H - 25</v>
      </c>
      <c r="K273" s="6">
        <f>VLOOKUP(J273,'To Do'!$G$2:$J$14,2,FALSE)</f>
        <v>25</v>
      </c>
      <c r="L273" t="s">
        <v>1505</v>
      </c>
      <c r="M273" s="7" t="s">
        <v>1502</v>
      </c>
    </row>
    <row r="274" spans="1:13" x14ac:dyDescent="0.2">
      <c r="A274" t="s">
        <v>15</v>
      </c>
      <c r="B274" t="s">
        <v>15</v>
      </c>
      <c r="C274" s="8" t="s">
        <v>12</v>
      </c>
      <c r="D274" t="s">
        <v>20</v>
      </c>
      <c r="E274">
        <v>1957</v>
      </c>
      <c r="F274"/>
      <c r="G274" t="s">
        <v>17</v>
      </c>
      <c r="I274" s="9">
        <v>21.1</v>
      </c>
      <c r="J274" s="5" t="str">
        <f>IF(I274&gt;'To Do'!$J$4,'To Do'!$G$3,IF(I274&gt;'To Do'!$J$5,'To Do'!$G$4,IF(I274&gt;'To Do'!$J$6,'To Do'!$G$5,IF(I274&gt;'To Do'!$J$6,'To Do'!$G$5,IF(I274&gt;'To Do'!$J$7,'To Do'!$G$6,IF(I274&gt;'To Do'!$J$8,'To Do'!$G$7,IF(I274&gt;'To Do'!$J$9,'To Do'!$G$8,IF(I274&gt;'To Do'!$J$10,'To Do'!$G$9,IF(I274&gt;'To Do'!$J$11,'To Do'!$G$10,IF(I274&gt;'To Do'!$J$12,'To Do'!$G$11,IF(I274&gt;'To Do'!$J$13,'To Do'!$G$12)))))))))))</f>
        <v>I - 22.5</v>
      </c>
      <c r="K274" s="6">
        <f>VLOOKUP(J274,'To Do'!$G$2:$J$14,2,FALSE)</f>
        <v>22.5</v>
      </c>
      <c r="L274" t="s">
        <v>1504</v>
      </c>
      <c r="M274" s="7" t="s">
        <v>1502</v>
      </c>
    </row>
    <row r="275" spans="1:13" x14ac:dyDescent="0.2">
      <c r="A275" t="s">
        <v>22</v>
      </c>
      <c r="B275" t="s">
        <v>22</v>
      </c>
      <c r="C275" s="8" t="s">
        <v>12</v>
      </c>
      <c r="D275" t="s">
        <v>31</v>
      </c>
      <c r="E275">
        <v>1927</v>
      </c>
      <c r="F275"/>
      <c r="G275" t="s">
        <v>17</v>
      </c>
      <c r="H275" s="10"/>
      <c r="I275" s="9">
        <v>16</v>
      </c>
      <c r="J275" s="4" t="str">
        <f>IF(I275&gt;'To Do'!$J$4,'To Do'!$G$3,IF(I275&gt;'To Do'!$J$5,'To Do'!$G$4,IF(I275&gt;'To Do'!$J$6,'To Do'!$G$5,IF(I275&gt;'To Do'!$J$6,'To Do'!$G$5,IF(I275&gt;'To Do'!$J$7,'To Do'!$G$6,IF(I275&gt;'To Do'!$J$8,'To Do'!$G$7,IF(I275&gt;'To Do'!$J$9,'To Do'!$G$8,IF(I275&gt;'To Do'!$J$10,'To Do'!$G$9,IF(I275&gt;'To Do'!$J$11,'To Do'!$G$10,IF(I275&gt;'To Do'!$J$12,'To Do'!$G$11,IF(I275&gt;'To Do'!$J$13,'To Do'!$G$12)))))))))))</f>
        <v>J - 20</v>
      </c>
      <c r="K275" s="6">
        <f>VLOOKUP(J275,'To Do'!$G$2:$J$14,2,FALSE)</f>
        <v>20</v>
      </c>
      <c r="L275" t="s">
        <v>1521</v>
      </c>
      <c r="M275" s="7" t="s">
        <v>1502</v>
      </c>
    </row>
    <row r="276" spans="1:13" x14ac:dyDescent="0.2">
      <c r="A276" t="s">
        <v>22</v>
      </c>
      <c r="B276" t="s">
        <v>22</v>
      </c>
      <c r="C276" s="8" t="s">
        <v>12</v>
      </c>
      <c r="D276" t="s">
        <v>34</v>
      </c>
      <c r="E276">
        <v>1961</v>
      </c>
      <c r="F276"/>
      <c r="G276" t="s">
        <v>17</v>
      </c>
      <c r="I276" s="9">
        <v>16</v>
      </c>
      <c r="J276" s="5" t="str">
        <f>IF(I276&gt;'To Do'!$J$4,'To Do'!$G$3,IF(I276&gt;'To Do'!$J$5,'To Do'!$G$4,IF(I276&gt;'To Do'!$J$6,'To Do'!$G$5,IF(I276&gt;'To Do'!$J$6,'To Do'!$G$5,IF(I276&gt;'To Do'!$J$7,'To Do'!$G$6,IF(I276&gt;'To Do'!$J$8,'To Do'!$G$7,IF(I276&gt;'To Do'!$J$9,'To Do'!$G$8,IF(I276&gt;'To Do'!$J$10,'To Do'!$G$9,IF(I276&gt;'To Do'!$J$11,'To Do'!$G$10,IF(I276&gt;'To Do'!$J$12,'To Do'!$G$11,IF(I276&gt;'To Do'!$J$13,'To Do'!$G$12)))))))))))</f>
        <v>J - 20</v>
      </c>
      <c r="K276" s="6">
        <f>VLOOKUP(J276,'To Do'!$G$2:$J$14,2,FALSE)</f>
        <v>20</v>
      </c>
      <c r="L276" t="s">
        <v>1522</v>
      </c>
      <c r="M276" s="7" t="s">
        <v>1502</v>
      </c>
    </row>
    <row r="277" spans="1:13" x14ac:dyDescent="0.2">
      <c r="A277" t="s">
        <v>22</v>
      </c>
      <c r="B277" t="s">
        <v>22</v>
      </c>
      <c r="C277" s="8" t="s">
        <v>12</v>
      </c>
      <c r="D277" t="s">
        <v>31</v>
      </c>
      <c r="E277">
        <v>1921</v>
      </c>
      <c r="F277" t="s">
        <v>97</v>
      </c>
      <c r="G277" t="s">
        <v>17</v>
      </c>
      <c r="H277" s="10"/>
      <c r="I277" s="9">
        <v>16</v>
      </c>
      <c r="J277" s="5" t="str">
        <f>IF(I277&gt;'To Do'!$J$4,'To Do'!$G$3,IF(I277&gt;'To Do'!$J$5,'To Do'!$G$4,IF(I277&gt;'To Do'!$J$6,'To Do'!$G$5,IF(I277&gt;'To Do'!$J$6,'To Do'!$G$5,IF(I277&gt;'To Do'!$J$7,'To Do'!$G$6,IF(I277&gt;'To Do'!$J$8,'To Do'!$G$7,IF(I277&gt;'To Do'!$J$9,'To Do'!$G$8,IF(I277&gt;'To Do'!$J$10,'To Do'!$G$9,IF(I277&gt;'To Do'!$J$11,'To Do'!$G$10,IF(I277&gt;'To Do'!$J$12,'To Do'!$G$11,IF(I277&gt;'To Do'!$J$13,'To Do'!$G$12)))))))))))</f>
        <v>J - 20</v>
      </c>
      <c r="K277" s="6">
        <f>VLOOKUP(J277,'To Do'!$G$2:$J$14,2,FALSE)</f>
        <v>20</v>
      </c>
      <c r="L277" t="s">
        <v>1523</v>
      </c>
      <c r="M277" s="7" t="s">
        <v>1502</v>
      </c>
    </row>
    <row r="278" spans="1:13" x14ac:dyDescent="0.2">
      <c r="A278" t="s">
        <v>22</v>
      </c>
      <c r="B278" t="s">
        <v>22</v>
      </c>
      <c r="C278" s="8" t="s">
        <v>12</v>
      </c>
      <c r="D278" t="s">
        <v>35</v>
      </c>
      <c r="E278">
        <v>1926</v>
      </c>
      <c r="F278"/>
      <c r="G278" t="s">
        <v>17</v>
      </c>
      <c r="I278" s="9">
        <v>19.5</v>
      </c>
      <c r="J278" s="5" t="str">
        <f>IF(I278&gt;'To Do'!$J$4,'To Do'!$G$3,IF(I278&gt;'To Do'!$J$5,'To Do'!$G$4,IF(I278&gt;'To Do'!$J$6,'To Do'!$G$5,IF(I278&gt;'To Do'!$J$6,'To Do'!$G$5,IF(I278&gt;'To Do'!$J$7,'To Do'!$G$6,IF(I278&gt;'To Do'!$J$8,'To Do'!$G$7,IF(I278&gt;'To Do'!$J$9,'To Do'!$G$8,IF(I278&gt;'To Do'!$J$10,'To Do'!$G$9,IF(I278&gt;'To Do'!$J$11,'To Do'!$G$10,IF(I278&gt;'To Do'!$J$12,'To Do'!$G$11,IF(I278&gt;'To Do'!$J$13,'To Do'!$G$12)))))))))))</f>
        <v>J - 20</v>
      </c>
      <c r="K278" s="6">
        <f>VLOOKUP(J278,'To Do'!$G$2:$J$14,2,FALSE)</f>
        <v>20</v>
      </c>
      <c r="L278" t="s">
        <v>1524</v>
      </c>
      <c r="M278" s="7" t="s">
        <v>1502</v>
      </c>
    </row>
    <row r="279" spans="1:13" x14ac:dyDescent="0.2">
      <c r="A279" t="s">
        <v>22</v>
      </c>
      <c r="B279" t="s">
        <v>22</v>
      </c>
      <c r="C279" s="8" t="s">
        <v>12</v>
      </c>
      <c r="D279" t="s">
        <v>36</v>
      </c>
      <c r="E279">
        <v>1922</v>
      </c>
      <c r="F279"/>
      <c r="G279" t="s">
        <v>17</v>
      </c>
      <c r="I279" s="9">
        <v>23.5</v>
      </c>
      <c r="J279" s="5" t="str">
        <f>IF(I279&gt;'To Do'!$J$4,'To Do'!$G$3,IF(I279&gt;'To Do'!$J$5,'To Do'!$G$4,IF(I279&gt;'To Do'!$J$6,'To Do'!$G$5,IF(I279&gt;'To Do'!$J$6,'To Do'!$G$5,IF(I279&gt;'To Do'!$J$7,'To Do'!$G$6,IF(I279&gt;'To Do'!$J$8,'To Do'!$G$7,IF(I279&gt;'To Do'!$J$9,'To Do'!$G$8,IF(I279&gt;'To Do'!$J$10,'To Do'!$G$9,IF(I279&gt;'To Do'!$J$11,'To Do'!$G$10,IF(I279&gt;'To Do'!$J$12,'To Do'!$G$11,IF(I279&gt;'To Do'!$J$13,'To Do'!$G$12)))))))))))</f>
        <v>H - 25</v>
      </c>
      <c r="K279" s="6">
        <f>VLOOKUP(J279,'To Do'!$G$2:$J$14,2,FALSE)</f>
        <v>25</v>
      </c>
      <c r="L279" t="s">
        <v>1525</v>
      </c>
      <c r="M279" s="7" t="s">
        <v>1502</v>
      </c>
    </row>
    <row r="280" spans="1:13" x14ac:dyDescent="0.2">
      <c r="A280" t="s">
        <v>37</v>
      </c>
      <c r="B280" t="s">
        <v>37</v>
      </c>
      <c r="C280" s="8" t="s">
        <v>12</v>
      </c>
      <c r="D280" t="s">
        <v>47</v>
      </c>
      <c r="E280">
        <v>1934</v>
      </c>
      <c r="F280"/>
      <c r="G280" t="s">
        <v>17</v>
      </c>
      <c r="I280" s="9">
        <v>26</v>
      </c>
      <c r="J280" s="5" t="str">
        <f>IF(I280&gt;'To Do'!$J$4,'To Do'!$G$3,IF(I280&gt;'To Do'!$J$5,'To Do'!$G$4,IF(I280&gt;'To Do'!$J$6,'To Do'!$G$5,IF(I280&gt;'To Do'!$J$6,'To Do'!$G$5,IF(I280&gt;'To Do'!$J$7,'To Do'!$G$6,IF(I280&gt;'To Do'!$J$8,'To Do'!$G$7,IF(I280&gt;'To Do'!$J$9,'To Do'!$G$8,IF(I280&gt;'To Do'!$J$10,'To Do'!$G$9,IF(I280&gt;'To Do'!$J$11,'To Do'!$G$10,IF(I280&gt;'To Do'!$J$12,'To Do'!$G$11,IF(I280&gt;'To Do'!$J$13,'To Do'!$G$12)))))))))))</f>
        <v>G - 27.5</v>
      </c>
      <c r="K280" s="6">
        <f>VLOOKUP(J280,'To Do'!$G$2:$J$14,2,FALSE)</f>
        <v>27.5</v>
      </c>
      <c r="L280" t="s">
        <v>1862</v>
      </c>
      <c r="M280" s="7" t="s">
        <v>1502</v>
      </c>
    </row>
    <row r="281" spans="1:13" x14ac:dyDescent="0.2">
      <c r="A281" t="s">
        <v>37</v>
      </c>
      <c r="B281" t="s">
        <v>37</v>
      </c>
      <c r="C281" s="8" t="s">
        <v>12</v>
      </c>
      <c r="D281" t="s">
        <v>51</v>
      </c>
      <c r="E281">
        <v>1947</v>
      </c>
      <c r="F281"/>
      <c r="G281" t="s">
        <v>17</v>
      </c>
      <c r="I281" s="9">
        <v>28</v>
      </c>
      <c r="J281" s="4" t="str">
        <f>IF(I281&gt;'To Do'!$J$4,'To Do'!$G$3,IF(I281&gt;'To Do'!$J$5,'To Do'!$G$4,IF(I281&gt;'To Do'!$J$6,'To Do'!$G$5,IF(I281&gt;'To Do'!$J$6,'To Do'!$G$5,IF(I281&gt;'To Do'!$J$7,'To Do'!$G$6,IF(I281&gt;'To Do'!$J$8,'To Do'!$G$7,IF(I281&gt;'To Do'!$J$9,'To Do'!$G$8,IF(I281&gt;'To Do'!$J$10,'To Do'!$G$9,IF(I281&gt;'To Do'!$J$11,'To Do'!$G$10,IF(I281&gt;'To Do'!$J$12,'To Do'!$G$11,IF(I281&gt;'To Do'!$J$13,'To Do'!$G$12)))))))))))</f>
        <v>F - 30</v>
      </c>
      <c r="K281" s="6">
        <f>VLOOKUP(J281,'To Do'!$G$2:$J$14,2,FALSE)</f>
        <v>30</v>
      </c>
      <c r="L281" t="s">
        <v>1863</v>
      </c>
      <c r="M281" s="7" t="s">
        <v>1502</v>
      </c>
    </row>
    <row r="282" spans="1:13" x14ac:dyDescent="0.2">
      <c r="A282" t="s">
        <v>37</v>
      </c>
      <c r="B282" t="s">
        <v>38</v>
      </c>
      <c r="C282" s="8" t="s">
        <v>12</v>
      </c>
      <c r="D282" t="s">
        <v>39</v>
      </c>
      <c r="E282">
        <v>1851</v>
      </c>
      <c r="F282" t="s">
        <v>40</v>
      </c>
      <c r="G282" t="s">
        <v>17</v>
      </c>
      <c r="I282" s="9">
        <v>22.5</v>
      </c>
      <c r="J282" s="5" t="str">
        <f>IF(I282&gt;'To Do'!$J$4,'To Do'!$G$3,IF(I282&gt;'To Do'!$J$5,'To Do'!$G$4,IF(I282&gt;'To Do'!$J$6,'To Do'!$G$5,IF(I282&gt;'To Do'!$J$6,'To Do'!$G$5,IF(I282&gt;'To Do'!$J$7,'To Do'!$G$6,IF(I282&gt;'To Do'!$J$8,'To Do'!$G$7,IF(I282&gt;'To Do'!$J$9,'To Do'!$G$8,IF(I282&gt;'To Do'!$J$10,'To Do'!$G$9,IF(I282&gt;'To Do'!$J$11,'To Do'!$G$10,IF(I282&gt;'To Do'!$J$12,'To Do'!$G$11,IF(I282&gt;'To Do'!$J$13,'To Do'!$G$12)))))))))))</f>
        <v>H - 25</v>
      </c>
      <c r="K282" s="6">
        <f>VLOOKUP(J282,'To Do'!$G$2:$J$14,2,FALSE)</f>
        <v>25</v>
      </c>
      <c r="L282" t="s">
        <v>1866</v>
      </c>
      <c r="M282" s="7" t="s">
        <v>1502</v>
      </c>
    </row>
    <row r="283" spans="1:13" x14ac:dyDescent="0.2">
      <c r="A283" t="s">
        <v>37</v>
      </c>
      <c r="B283" t="s">
        <v>38</v>
      </c>
      <c r="C283" s="8" t="s">
        <v>12</v>
      </c>
      <c r="D283" t="s">
        <v>54</v>
      </c>
      <c r="E283">
        <v>1893</v>
      </c>
      <c r="F283"/>
      <c r="G283" t="s">
        <v>17</v>
      </c>
      <c r="I283" s="9">
        <v>18.899999999999999</v>
      </c>
      <c r="J283" s="4" t="str">
        <f>IF(I283&gt;'To Do'!$J$4,'To Do'!$G$3,IF(I283&gt;'To Do'!$J$5,'To Do'!$G$4,IF(I283&gt;'To Do'!$J$6,'To Do'!$G$5,IF(I283&gt;'To Do'!$J$6,'To Do'!$G$5,IF(I283&gt;'To Do'!$J$7,'To Do'!$G$6,IF(I283&gt;'To Do'!$J$8,'To Do'!$G$7,IF(I283&gt;'To Do'!$J$9,'To Do'!$G$8,IF(I283&gt;'To Do'!$J$10,'To Do'!$G$9,IF(I283&gt;'To Do'!$J$11,'To Do'!$G$10,IF(I283&gt;'To Do'!$J$12,'To Do'!$G$11,IF(I283&gt;'To Do'!$J$13,'To Do'!$G$12)))))))))))</f>
        <v>J - 20</v>
      </c>
      <c r="K283" s="6">
        <f>VLOOKUP(J283,'To Do'!$G$2:$J$14,2,FALSE)</f>
        <v>20</v>
      </c>
      <c r="L283" t="s">
        <v>1867</v>
      </c>
      <c r="M283" s="7" t="s">
        <v>1502</v>
      </c>
    </row>
    <row r="284" spans="1:13" x14ac:dyDescent="0.2">
      <c r="A284" t="s">
        <v>37</v>
      </c>
      <c r="B284" t="s">
        <v>37</v>
      </c>
      <c r="C284" s="8" t="s">
        <v>12</v>
      </c>
      <c r="D284" t="s">
        <v>55</v>
      </c>
      <c r="E284">
        <v>1932</v>
      </c>
      <c r="F284"/>
      <c r="G284" t="s">
        <v>17</v>
      </c>
      <c r="I284" s="9">
        <v>17</v>
      </c>
      <c r="J284" s="5" t="str">
        <f>IF(I284&gt;'To Do'!$J$4,'To Do'!$G$3,IF(I284&gt;'To Do'!$J$5,'To Do'!$G$4,IF(I284&gt;'To Do'!$J$6,'To Do'!$G$5,IF(I284&gt;'To Do'!$J$6,'To Do'!$G$5,IF(I284&gt;'To Do'!$J$7,'To Do'!$G$6,IF(I284&gt;'To Do'!$J$8,'To Do'!$G$7,IF(I284&gt;'To Do'!$J$9,'To Do'!$G$8,IF(I284&gt;'To Do'!$J$10,'To Do'!$G$9,IF(I284&gt;'To Do'!$J$11,'To Do'!$G$10,IF(I284&gt;'To Do'!$J$12,'To Do'!$G$11,IF(I284&gt;'To Do'!$J$13,'To Do'!$G$12)))))))))))</f>
        <v>J - 20</v>
      </c>
      <c r="K284" s="6">
        <f>VLOOKUP(J284,'To Do'!$G$2:$J$14,2,FALSE)</f>
        <v>20</v>
      </c>
      <c r="L284" t="s">
        <v>1868</v>
      </c>
      <c r="M284" s="7" t="s">
        <v>1502</v>
      </c>
    </row>
    <row r="285" spans="1:13" x14ac:dyDescent="0.2">
      <c r="A285" t="s">
        <v>37</v>
      </c>
      <c r="B285" t="s">
        <v>37</v>
      </c>
      <c r="C285" s="8" t="s">
        <v>12</v>
      </c>
      <c r="D285" t="s">
        <v>56</v>
      </c>
      <c r="E285">
        <v>1947</v>
      </c>
      <c r="F285"/>
      <c r="G285" t="s">
        <v>17</v>
      </c>
      <c r="I285" s="9">
        <v>22</v>
      </c>
      <c r="J285" s="5" t="str">
        <f>IF(I285&gt;'To Do'!$J$4,'To Do'!$G$3,IF(I285&gt;'To Do'!$J$5,'To Do'!$G$4,IF(I285&gt;'To Do'!$J$6,'To Do'!$G$5,IF(I285&gt;'To Do'!$J$6,'To Do'!$G$5,IF(I285&gt;'To Do'!$J$7,'To Do'!$G$6,IF(I285&gt;'To Do'!$J$8,'To Do'!$G$7,IF(I285&gt;'To Do'!$J$9,'To Do'!$G$8,IF(I285&gt;'To Do'!$J$10,'To Do'!$G$9,IF(I285&gt;'To Do'!$J$11,'To Do'!$G$10,IF(I285&gt;'To Do'!$J$12,'To Do'!$G$11,IF(I285&gt;'To Do'!$J$13,'To Do'!$G$12)))))))))))</f>
        <v>I - 22.5</v>
      </c>
      <c r="K285" s="6">
        <f>VLOOKUP(J285,'To Do'!$G$2:$J$14,2,FALSE)</f>
        <v>22.5</v>
      </c>
      <c r="L285" t="s">
        <v>1869</v>
      </c>
      <c r="M285" s="7" t="s">
        <v>1502</v>
      </c>
    </row>
    <row r="286" spans="1:13" x14ac:dyDescent="0.2">
      <c r="A286" t="s">
        <v>62</v>
      </c>
      <c r="B286" t="s">
        <v>62</v>
      </c>
      <c r="C286" s="8" t="s">
        <v>12</v>
      </c>
      <c r="D286" t="s">
        <v>70</v>
      </c>
      <c r="E286">
        <v>1938</v>
      </c>
      <c r="F286"/>
      <c r="G286" t="s">
        <v>17</v>
      </c>
      <c r="I286" s="9">
        <v>26</v>
      </c>
      <c r="J286" s="5" t="str">
        <f>IF(I286&gt;'To Do'!$J$4,'To Do'!$G$3,IF(I286&gt;'To Do'!$J$5,'To Do'!$G$4,IF(I286&gt;'To Do'!$J$6,'To Do'!$G$5,IF(I286&gt;'To Do'!$J$6,'To Do'!$G$5,IF(I286&gt;'To Do'!$J$7,'To Do'!$G$6,IF(I286&gt;'To Do'!$J$8,'To Do'!$G$7,IF(I286&gt;'To Do'!$J$9,'To Do'!$G$8,IF(I286&gt;'To Do'!$J$10,'To Do'!$G$9,IF(I286&gt;'To Do'!$J$11,'To Do'!$G$10,IF(I286&gt;'To Do'!$J$12,'To Do'!$G$11,IF(I286&gt;'To Do'!$J$13,'To Do'!$G$12)))))))))))</f>
        <v>G - 27.5</v>
      </c>
      <c r="K286" s="6">
        <f>VLOOKUP(J286,'To Do'!$G$2:$J$14,2,FALSE)</f>
        <v>27.5</v>
      </c>
      <c r="L286" t="s">
        <v>1535</v>
      </c>
      <c r="M286" s="7" t="s">
        <v>1502</v>
      </c>
    </row>
    <row r="287" spans="1:13" x14ac:dyDescent="0.2">
      <c r="A287" t="s">
        <v>62</v>
      </c>
      <c r="B287" t="s">
        <v>62</v>
      </c>
      <c r="C287" s="8" t="s">
        <v>12</v>
      </c>
      <c r="D287" t="s">
        <v>69</v>
      </c>
      <c r="E287">
        <v>1903</v>
      </c>
      <c r="F287"/>
      <c r="G287" t="s">
        <v>17</v>
      </c>
      <c r="I287" s="9">
        <v>22</v>
      </c>
      <c r="J287" s="5" t="str">
        <f>IF(I287&gt;'To Do'!$J$4,'To Do'!$G$3,IF(I287&gt;'To Do'!$J$5,'To Do'!$G$4,IF(I287&gt;'To Do'!$J$6,'To Do'!$G$5,IF(I287&gt;'To Do'!$J$6,'To Do'!$G$5,IF(I287&gt;'To Do'!$J$7,'To Do'!$G$6,IF(I287&gt;'To Do'!$J$8,'To Do'!$G$7,IF(I287&gt;'To Do'!$J$9,'To Do'!$G$8,IF(I287&gt;'To Do'!$J$10,'To Do'!$G$9,IF(I287&gt;'To Do'!$J$11,'To Do'!$G$10,IF(I287&gt;'To Do'!$J$12,'To Do'!$G$11,IF(I287&gt;'To Do'!$J$13,'To Do'!$G$12)))))))))))</f>
        <v>I - 22.5</v>
      </c>
      <c r="K287" s="6">
        <f>VLOOKUP(J287,'To Do'!$G$2:$J$14,2,FALSE)</f>
        <v>22.5</v>
      </c>
      <c r="L287" t="s">
        <v>1534</v>
      </c>
      <c r="M287" s="7" t="s">
        <v>1502</v>
      </c>
    </row>
    <row r="288" spans="1:13" x14ac:dyDescent="0.2">
      <c r="A288" t="s">
        <v>62</v>
      </c>
      <c r="B288" t="s">
        <v>62</v>
      </c>
      <c r="C288" s="8" t="s">
        <v>12</v>
      </c>
      <c r="D288" t="s">
        <v>68</v>
      </c>
      <c r="E288">
        <v>1914</v>
      </c>
      <c r="F288"/>
      <c r="G288" t="s">
        <v>17</v>
      </c>
      <c r="I288" s="9">
        <v>19</v>
      </c>
      <c r="J288" s="5" t="str">
        <f>IF(I288&gt;'To Do'!$J$4,'To Do'!$G$3,IF(I288&gt;'To Do'!$J$5,'To Do'!$G$4,IF(I288&gt;'To Do'!$J$6,'To Do'!$G$5,IF(I288&gt;'To Do'!$J$6,'To Do'!$G$5,IF(I288&gt;'To Do'!$J$7,'To Do'!$G$6,IF(I288&gt;'To Do'!$J$8,'To Do'!$G$7,IF(I288&gt;'To Do'!$J$9,'To Do'!$G$8,IF(I288&gt;'To Do'!$J$10,'To Do'!$G$9,IF(I288&gt;'To Do'!$J$11,'To Do'!$G$10,IF(I288&gt;'To Do'!$J$12,'To Do'!$G$11,IF(I288&gt;'To Do'!$J$13,'To Do'!$G$12)))))))))))</f>
        <v>J - 20</v>
      </c>
      <c r="K288" s="6">
        <f>VLOOKUP(J288,'To Do'!$G$2:$J$14,2,FALSE)</f>
        <v>20</v>
      </c>
      <c r="L288" t="s">
        <v>1533</v>
      </c>
      <c r="M288" s="7" t="s">
        <v>1502</v>
      </c>
    </row>
    <row r="289" spans="1:13" x14ac:dyDescent="0.2">
      <c r="A289" t="s">
        <v>74</v>
      </c>
      <c r="B289" t="s">
        <v>74</v>
      </c>
      <c r="C289" s="8" t="s">
        <v>12</v>
      </c>
      <c r="D289" t="s">
        <v>77</v>
      </c>
      <c r="E289">
        <v>1922</v>
      </c>
      <c r="F289"/>
      <c r="G289" t="s">
        <v>17</v>
      </c>
      <c r="I289" s="9">
        <v>23</v>
      </c>
      <c r="J289" s="5" t="str">
        <f>IF(I289&gt;'To Do'!$J$4,'To Do'!$G$3,IF(I289&gt;'To Do'!$J$5,'To Do'!$G$4,IF(I289&gt;'To Do'!$J$6,'To Do'!$G$5,IF(I289&gt;'To Do'!$J$6,'To Do'!$G$5,IF(I289&gt;'To Do'!$J$7,'To Do'!$G$6,IF(I289&gt;'To Do'!$J$8,'To Do'!$G$7,IF(I289&gt;'To Do'!$J$9,'To Do'!$G$8,IF(I289&gt;'To Do'!$J$10,'To Do'!$G$9,IF(I289&gt;'To Do'!$J$11,'To Do'!$G$10,IF(I289&gt;'To Do'!$J$12,'To Do'!$G$11,IF(I289&gt;'To Do'!$J$13,'To Do'!$G$12)))))))))))</f>
        <v>H - 25</v>
      </c>
      <c r="K289" s="6">
        <f>VLOOKUP(J289,'To Do'!$G$2:$J$14,2,FALSE)</f>
        <v>25</v>
      </c>
      <c r="L289" t="s">
        <v>1542</v>
      </c>
      <c r="M289" s="7" t="s">
        <v>1502</v>
      </c>
    </row>
    <row r="290" spans="1:13" x14ac:dyDescent="0.2">
      <c r="A290" t="s">
        <v>80</v>
      </c>
      <c r="B290" t="s">
        <v>80</v>
      </c>
      <c r="C290" s="8" t="s">
        <v>12</v>
      </c>
      <c r="D290" t="s">
        <v>95</v>
      </c>
      <c r="E290">
        <v>1928</v>
      </c>
      <c r="F290"/>
      <c r="G290" t="s">
        <v>17</v>
      </c>
      <c r="I290" s="9">
        <v>21.21</v>
      </c>
      <c r="J290" s="5" t="str">
        <f>IF(I290&gt;'To Do'!$J$4,'To Do'!$G$3,IF(I290&gt;'To Do'!$J$5,'To Do'!$G$4,IF(I290&gt;'To Do'!$J$6,'To Do'!$G$5,IF(I290&gt;'To Do'!$J$6,'To Do'!$G$5,IF(I290&gt;'To Do'!$J$7,'To Do'!$G$6,IF(I290&gt;'To Do'!$J$8,'To Do'!$G$7,IF(I290&gt;'To Do'!$J$9,'To Do'!$G$8,IF(I290&gt;'To Do'!$J$10,'To Do'!$G$9,IF(I290&gt;'To Do'!$J$11,'To Do'!$G$10,IF(I290&gt;'To Do'!$J$12,'To Do'!$G$11,IF(I290&gt;'To Do'!$J$13,'To Do'!$G$12)))))))))))</f>
        <v>I - 22.5</v>
      </c>
      <c r="K290" s="6">
        <f>VLOOKUP(J290,'To Do'!$G$2:$J$14,2,FALSE)</f>
        <v>22.5</v>
      </c>
      <c r="L290" t="s">
        <v>1563</v>
      </c>
      <c r="M290" s="7" t="s">
        <v>1502</v>
      </c>
    </row>
    <row r="291" spans="1:13" x14ac:dyDescent="0.2">
      <c r="A291" t="s">
        <v>80</v>
      </c>
      <c r="B291" t="s">
        <v>80</v>
      </c>
      <c r="C291" s="8" t="s">
        <v>12</v>
      </c>
      <c r="D291" t="s">
        <v>90</v>
      </c>
      <c r="E291">
        <v>1913</v>
      </c>
      <c r="F291"/>
      <c r="G291" t="s">
        <v>17</v>
      </c>
      <c r="I291" s="9">
        <v>18.033999999999999</v>
      </c>
      <c r="J291" s="4" t="str">
        <f>IF(I291&gt;'To Do'!$J$4,'To Do'!$G$3,IF(I291&gt;'To Do'!$J$5,'To Do'!$G$4,IF(I291&gt;'To Do'!$J$6,'To Do'!$G$5,IF(I291&gt;'To Do'!$J$6,'To Do'!$G$5,IF(I291&gt;'To Do'!$J$7,'To Do'!$G$6,IF(I291&gt;'To Do'!$J$8,'To Do'!$G$7,IF(I291&gt;'To Do'!$J$9,'To Do'!$G$8,IF(I291&gt;'To Do'!$J$10,'To Do'!$G$9,IF(I291&gt;'To Do'!$J$11,'To Do'!$G$10,IF(I291&gt;'To Do'!$J$12,'To Do'!$G$11,IF(I291&gt;'To Do'!$J$13,'To Do'!$G$12)))))))))))</f>
        <v>J - 20</v>
      </c>
      <c r="K291" s="6">
        <f>VLOOKUP(J291,'To Do'!$G$2:$J$14,2,FALSE)</f>
        <v>20</v>
      </c>
      <c r="L291" t="s">
        <v>1564</v>
      </c>
      <c r="M291" s="7" t="s">
        <v>1502</v>
      </c>
    </row>
    <row r="292" spans="1:13" x14ac:dyDescent="0.2">
      <c r="A292" t="s">
        <v>80</v>
      </c>
      <c r="B292" t="s">
        <v>80</v>
      </c>
      <c r="C292" s="8" t="s">
        <v>12</v>
      </c>
      <c r="D292" t="s">
        <v>90</v>
      </c>
      <c r="E292">
        <v>1919</v>
      </c>
      <c r="F292"/>
      <c r="G292" t="s">
        <v>17</v>
      </c>
      <c r="I292" s="9">
        <v>18.033999999999999</v>
      </c>
      <c r="J292" s="5" t="str">
        <f>IF(I292&gt;'To Do'!$J$4,'To Do'!$G$3,IF(I292&gt;'To Do'!$J$5,'To Do'!$G$4,IF(I292&gt;'To Do'!$J$6,'To Do'!$G$5,IF(I292&gt;'To Do'!$J$6,'To Do'!$G$5,IF(I292&gt;'To Do'!$J$7,'To Do'!$G$6,IF(I292&gt;'To Do'!$J$8,'To Do'!$G$7,IF(I292&gt;'To Do'!$J$9,'To Do'!$G$8,IF(I292&gt;'To Do'!$J$10,'To Do'!$G$9,IF(I292&gt;'To Do'!$J$11,'To Do'!$G$10,IF(I292&gt;'To Do'!$J$12,'To Do'!$G$11,IF(I292&gt;'To Do'!$J$13,'To Do'!$G$12)))))))))))</f>
        <v>J - 20</v>
      </c>
      <c r="K292" s="6">
        <f>VLOOKUP(J292,'To Do'!$G$2:$J$14,2,FALSE)</f>
        <v>20</v>
      </c>
      <c r="L292" t="s">
        <v>1565</v>
      </c>
      <c r="M292" s="7" t="s">
        <v>1502</v>
      </c>
    </row>
    <row r="293" spans="1:13" x14ac:dyDescent="0.2">
      <c r="A293" t="s">
        <v>80</v>
      </c>
      <c r="B293" t="s">
        <v>80</v>
      </c>
      <c r="C293" s="8" t="s">
        <v>12</v>
      </c>
      <c r="D293" t="s">
        <v>90</v>
      </c>
      <c r="E293">
        <v>1932</v>
      </c>
      <c r="F293"/>
      <c r="G293" t="s">
        <v>17</v>
      </c>
      <c r="I293" s="9">
        <v>18.033999999999999</v>
      </c>
      <c r="J293" s="5" t="str">
        <f>IF(I293&gt;'To Do'!$J$4,'To Do'!$G$3,IF(I293&gt;'To Do'!$J$5,'To Do'!$G$4,IF(I293&gt;'To Do'!$J$6,'To Do'!$G$5,IF(I293&gt;'To Do'!$J$6,'To Do'!$G$5,IF(I293&gt;'To Do'!$J$7,'To Do'!$G$6,IF(I293&gt;'To Do'!$J$8,'To Do'!$G$7,IF(I293&gt;'To Do'!$J$9,'To Do'!$G$8,IF(I293&gt;'To Do'!$J$10,'To Do'!$G$9,IF(I293&gt;'To Do'!$J$11,'To Do'!$G$10,IF(I293&gt;'To Do'!$J$12,'To Do'!$G$11,IF(I293&gt;'To Do'!$J$13,'To Do'!$G$12)))))))))))</f>
        <v>J - 20</v>
      </c>
      <c r="K293" s="6">
        <f>VLOOKUP(J293,'To Do'!$G$2:$J$14,2,FALSE)</f>
        <v>20</v>
      </c>
      <c r="L293" t="s">
        <v>1566</v>
      </c>
      <c r="M293" s="7" t="s">
        <v>1502</v>
      </c>
    </row>
    <row r="294" spans="1:13" x14ac:dyDescent="0.2">
      <c r="A294" t="s">
        <v>80</v>
      </c>
      <c r="B294" t="s">
        <v>80</v>
      </c>
      <c r="C294" s="8" t="s">
        <v>12</v>
      </c>
      <c r="D294" t="s">
        <v>96</v>
      </c>
      <c r="E294">
        <v>1940</v>
      </c>
      <c r="F294"/>
      <c r="G294" t="s">
        <v>17</v>
      </c>
      <c r="I294" s="9">
        <v>18.033999999999999</v>
      </c>
      <c r="J294" s="5" t="str">
        <f>IF(I294&gt;'To Do'!$J$4,'To Do'!$G$3,IF(I294&gt;'To Do'!$J$5,'To Do'!$G$4,IF(I294&gt;'To Do'!$J$6,'To Do'!$G$5,IF(I294&gt;'To Do'!$J$6,'To Do'!$G$5,IF(I294&gt;'To Do'!$J$7,'To Do'!$G$6,IF(I294&gt;'To Do'!$J$8,'To Do'!$G$7,IF(I294&gt;'To Do'!$J$9,'To Do'!$G$8,IF(I294&gt;'To Do'!$J$10,'To Do'!$G$9,IF(I294&gt;'To Do'!$J$11,'To Do'!$G$10,IF(I294&gt;'To Do'!$J$12,'To Do'!$G$11,IF(I294&gt;'To Do'!$J$13,'To Do'!$G$12)))))))))))</f>
        <v>J - 20</v>
      </c>
      <c r="K294" s="6">
        <f>VLOOKUP(J294,'To Do'!$G$2:$J$14,2,FALSE)</f>
        <v>20</v>
      </c>
      <c r="L294" t="s">
        <v>1567</v>
      </c>
      <c r="M294" s="7" t="s">
        <v>1502</v>
      </c>
    </row>
    <row r="295" spans="1:13" x14ac:dyDescent="0.2">
      <c r="A295" t="s">
        <v>80</v>
      </c>
      <c r="B295" t="s">
        <v>80</v>
      </c>
      <c r="C295" s="8" t="s">
        <v>12</v>
      </c>
      <c r="D295" t="s">
        <v>96</v>
      </c>
      <c r="E295">
        <v>1943</v>
      </c>
      <c r="F295"/>
      <c r="G295" t="s">
        <v>17</v>
      </c>
      <c r="I295" s="9">
        <v>18.033999999999999</v>
      </c>
      <c r="J295" s="5" t="str">
        <f>IF(I295&gt;'To Do'!$J$4,'To Do'!$G$3,IF(I295&gt;'To Do'!$J$5,'To Do'!$G$4,IF(I295&gt;'To Do'!$J$6,'To Do'!$G$5,IF(I295&gt;'To Do'!$J$6,'To Do'!$G$5,IF(I295&gt;'To Do'!$J$7,'To Do'!$G$6,IF(I295&gt;'To Do'!$J$8,'To Do'!$G$7,IF(I295&gt;'To Do'!$J$9,'To Do'!$G$8,IF(I295&gt;'To Do'!$J$10,'To Do'!$G$9,IF(I295&gt;'To Do'!$J$11,'To Do'!$G$10,IF(I295&gt;'To Do'!$J$12,'To Do'!$G$11,IF(I295&gt;'To Do'!$J$13,'To Do'!$G$12)))))))))))</f>
        <v>J - 20</v>
      </c>
      <c r="K295" s="6">
        <f>VLOOKUP(J295,'To Do'!$G$2:$J$14,2,FALSE)</f>
        <v>20</v>
      </c>
      <c r="L295" t="s">
        <v>1568</v>
      </c>
      <c r="M295" s="7" t="s">
        <v>1502</v>
      </c>
    </row>
    <row r="296" spans="1:13" x14ac:dyDescent="0.2">
      <c r="A296" t="s">
        <v>80</v>
      </c>
      <c r="B296" t="s">
        <v>98</v>
      </c>
      <c r="C296" s="8" t="s">
        <v>12</v>
      </c>
      <c r="D296" t="s">
        <v>101</v>
      </c>
      <c r="E296">
        <v>1837</v>
      </c>
      <c r="F296"/>
      <c r="G296" t="s">
        <v>17</v>
      </c>
      <c r="I296" s="9">
        <v>34</v>
      </c>
      <c r="J296" s="5" t="str">
        <f>IF(I296&gt;'To Do'!$J$4,'To Do'!$G$3,IF(I296&gt;'To Do'!$J$5,'To Do'!$G$4,IF(I296&gt;'To Do'!$J$6,'To Do'!$G$5,IF(I296&gt;'To Do'!$J$6,'To Do'!$G$5,IF(I296&gt;'To Do'!$J$7,'To Do'!$G$6,IF(I296&gt;'To Do'!$J$8,'To Do'!$G$7,IF(I296&gt;'To Do'!$J$9,'To Do'!$G$8,IF(I296&gt;'To Do'!$J$10,'To Do'!$G$9,IF(I296&gt;'To Do'!$J$11,'To Do'!$G$10,IF(I296&gt;'To Do'!$J$12,'To Do'!$G$11,IF(I296&gt;'To Do'!$J$13,'To Do'!$G$12)))))))))))</f>
        <v>D - 35</v>
      </c>
      <c r="K296" s="6">
        <f>VLOOKUP(J296,'To Do'!$G$2:$J$14,2,FALSE)</f>
        <v>35</v>
      </c>
      <c r="L296" t="s">
        <v>1573</v>
      </c>
      <c r="M296" s="7" t="s">
        <v>1502</v>
      </c>
    </row>
    <row r="297" spans="1:13" x14ac:dyDescent="0.2">
      <c r="A297" t="s">
        <v>80</v>
      </c>
      <c r="B297" t="s">
        <v>102</v>
      </c>
      <c r="C297" s="8" t="s">
        <v>12</v>
      </c>
      <c r="D297" t="s">
        <v>81</v>
      </c>
      <c r="E297">
        <v>1894</v>
      </c>
      <c r="F297"/>
      <c r="G297" t="s">
        <v>17</v>
      </c>
      <c r="I297" s="9">
        <v>25.33</v>
      </c>
      <c r="J297" s="5" t="str">
        <f>IF(I297&gt;'To Do'!$J$4,'To Do'!$G$3,IF(I297&gt;'To Do'!$J$5,'To Do'!$G$4,IF(I297&gt;'To Do'!$J$6,'To Do'!$G$5,IF(I297&gt;'To Do'!$J$6,'To Do'!$G$5,IF(I297&gt;'To Do'!$J$7,'To Do'!$G$6,IF(I297&gt;'To Do'!$J$8,'To Do'!$G$7,IF(I297&gt;'To Do'!$J$9,'To Do'!$G$8,IF(I297&gt;'To Do'!$J$10,'To Do'!$G$9,IF(I297&gt;'To Do'!$J$11,'To Do'!$G$10,IF(I297&gt;'To Do'!$J$12,'To Do'!$G$11,IF(I297&gt;'To Do'!$J$13,'To Do'!$G$12)))))))))))</f>
        <v>G - 27.5</v>
      </c>
      <c r="K297" s="6">
        <f>VLOOKUP(J297,'To Do'!$G$2:$J$14,2,FALSE)</f>
        <v>27.5</v>
      </c>
      <c r="L297" t="s">
        <v>1838</v>
      </c>
      <c r="M297" s="7" t="s">
        <v>1502</v>
      </c>
    </row>
    <row r="298" spans="1:13" x14ac:dyDescent="0.2">
      <c r="A298" t="s">
        <v>122</v>
      </c>
      <c r="B298" t="s">
        <v>122</v>
      </c>
      <c r="C298" s="8" t="s">
        <v>12</v>
      </c>
      <c r="D298" t="s">
        <v>116</v>
      </c>
      <c r="E298">
        <v>1972</v>
      </c>
      <c r="F298"/>
      <c r="G298" t="s">
        <v>17</v>
      </c>
      <c r="I298" s="9">
        <v>24</v>
      </c>
      <c r="J298" s="5" t="str">
        <f>IF(I298&gt;'To Do'!$J$4,'To Do'!$G$3,IF(I298&gt;'To Do'!$J$5,'To Do'!$G$4,IF(I298&gt;'To Do'!$J$6,'To Do'!$G$5,IF(I298&gt;'To Do'!$J$6,'To Do'!$G$5,IF(I298&gt;'To Do'!$J$7,'To Do'!$G$6,IF(I298&gt;'To Do'!$J$8,'To Do'!$G$7,IF(I298&gt;'To Do'!$J$9,'To Do'!$G$8,IF(I298&gt;'To Do'!$J$10,'To Do'!$G$9,IF(I298&gt;'To Do'!$J$11,'To Do'!$G$10,IF(I298&gt;'To Do'!$J$12,'To Do'!$G$11,IF(I298&gt;'To Do'!$J$13,'To Do'!$G$12)))))))))))</f>
        <v>H - 25</v>
      </c>
      <c r="K298" s="6">
        <f>VLOOKUP(J298,'To Do'!$G$2:$J$14,2,FALSE)</f>
        <v>25</v>
      </c>
      <c r="L298" t="s">
        <v>1575</v>
      </c>
      <c r="M298" s="7" t="s">
        <v>1502</v>
      </c>
    </row>
    <row r="299" spans="1:13" x14ac:dyDescent="0.2">
      <c r="A299" t="s">
        <v>122</v>
      </c>
      <c r="B299" t="s">
        <v>122</v>
      </c>
      <c r="C299" s="8" t="s">
        <v>12</v>
      </c>
      <c r="D299" t="s">
        <v>123</v>
      </c>
      <c r="E299">
        <v>1990</v>
      </c>
      <c r="F299"/>
      <c r="G299" t="s">
        <v>17</v>
      </c>
      <c r="I299" s="9">
        <v>20.8</v>
      </c>
      <c r="J299" s="5" t="str">
        <f>IF(I299&gt;'To Do'!$J$4,'To Do'!$G$3,IF(I299&gt;'To Do'!$J$5,'To Do'!$G$4,IF(I299&gt;'To Do'!$J$6,'To Do'!$G$5,IF(I299&gt;'To Do'!$J$6,'To Do'!$G$5,IF(I299&gt;'To Do'!$J$7,'To Do'!$G$6,IF(I299&gt;'To Do'!$J$8,'To Do'!$G$7,IF(I299&gt;'To Do'!$J$9,'To Do'!$G$8,IF(I299&gt;'To Do'!$J$10,'To Do'!$G$9,IF(I299&gt;'To Do'!$J$11,'To Do'!$G$10,IF(I299&gt;'To Do'!$J$12,'To Do'!$G$11,IF(I299&gt;'To Do'!$J$13,'To Do'!$G$12)))))))))))</f>
        <v>I - 22.5</v>
      </c>
      <c r="K299" s="6">
        <f>VLOOKUP(J299,'To Do'!$G$2:$J$14,2,FALSE)</f>
        <v>22.5</v>
      </c>
      <c r="L299" t="s">
        <v>1574</v>
      </c>
      <c r="M299" s="7" t="s">
        <v>1502</v>
      </c>
    </row>
    <row r="300" spans="1:13" x14ac:dyDescent="0.2">
      <c r="A300" t="s">
        <v>130</v>
      </c>
      <c r="B300" t="s">
        <v>130</v>
      </c>
      <c r="C300" s="8" t="s">
        <v>12</v>
      </c>
      <c r="D300" t="s">
        <v>147</v>
      </c>
      <c r="E300">
        <v>1917</v>
      </c>
      <c r="F300"/>
      <c r="G300" t="s">
        <v>17</v>
      </c>
      <c r="I300" s="9">
        <v>26</v>
      </c>
      <c r="J300" s="5" t="str">
        <f>IF(I300&gt;'To Do'!$J$4,'To Do'!$G$3,IF(I300&gt;'To Do'!$J$5,'To Do'!$G$4,IF(I300&gt;'To Do'!$J$6,'To Do'!$G$5,IF(I300&gt;'To Do'!$J$6,'To Do'!$G$5,IF(I300&gt;'To Do'!$J$7,'To Do'!$G$6,IF(I300&gt;'To Do'!$J$8,'To Do'!$G$7,IF(I300&gt;'To Do'!$J$9,'To Do'!$G$8,IF(I300&gt;'To Do'!$J$10,'To Do'!$G$9,IF(I300&gt;'To Do'!$J$11,'To Do'!$G$10,IF(I300&gt;'To Do'!$J$12,'To Do'!$G$11,IF(I300&gt;'To Do'!$J$13,'To Do'!$G$12)))))))))))</f>
        <v>G - 27.5</v>
      </c>
      <c r="K300" s="6">
        <f>VLOOKUP(J300,'To Do'!$G$2:$J$14,2,FALSE)</f>
        <v>27.5</v>
      </c>
      <c r="L300" t="s">
        <v>1600</v>
      </c>
      <c r="M300" s="7" t="s">
        <v>1502</v>
      </c>
    </row>
    <row r="301" spans="1:13" x14ac:dyDescent="0.2">
      <c r="A301" t="s">
        <v>130</v>
      </c>
      <c r="B301" t="s">
        <v>130</v>
      </c>
      <c r="C301" s="8" t="s">
        <v>12</v>
      </c>
      <c r="D301" t="s">
        <v>141</v>
      </c>
      <c r="E301">
        <v>1362</v>
      </c>
      <c r="F301"/>
      <c r="G301" t="s">
        <v>17</v>
      </c>
      <c r="I301" s="9">
        <v>25.24</v>
      </c>
      <c r="J301" s="5" t="str">
        <f>IF(I301&gt;'To Do'!$J$4,'To Do'!$G$3,IF(I301&gt;'To Do'!$J$5,'To Do'!$G$4,IF(I301&gt;'To Do'!$J$6,'To Do'!$G$5,IF(I301&gt;'To Do'!$J$6,'To Do'!$G$5,IF(I301&gt;'To Do'!$J$7,'To Do'!$G$6,IF(I301&gt;'To Do'!$J$8,'To Do'!$G$7,IF(I301&gt;'To Do'!$J$9,'To Do'!$G$8,IF(I301&gt;'To Do'!$J$10,'To Do'!$G$9,IF(I301&gt;'To Do'!$J$11,'To Do'!$G$10,IF(I301&gt;'To Do'!$J$12,'To Do'!$G$11,IF(I301&gt;'To Do'!$J$13,'To Do'!$G$12)))))))))))</f>
        <v>G - 27.5</v>
      </c>
      <c r="K301" s="6">
        <f>VLOOKUP(J301,'To Do'!$G$2:$J$14,2,FALSE)</f>
        <v>27.5</v>
      </c>
      <c r="L301" t="s">
        <v>1594</v>
      </c>
      <c r="M301" s="7" t="s">
        <v>1502</v>
      </c>
    </row>
    <row r="302" spans="1:13" x14ac:dyDescent="0.2">
      <c r="A302" t="s">
        <v>130</v>
      </c>
      <c r="B302" t="s">
        <v>130</v>
      </c>
      <c r="C302" s="8" t="s">
        <v>12</v>
      </c>
      <c r="D302" t="s">
        <v>146</v>
      </c>
      <c r="E302">
        <v>1917</v>
      </c>
      <c r="F302"/>
      <c r="G302" t="s">
        <v>17</v>
      </c>
      <c r="I302" s="9">
        <v>23.1</v>
      </c>
      <c r="J302" s="5" t="str">
        <f>IF(I302&gt;'To Do'!$J$4,'To Do'!$G$3,IF(I302&gt;'To Do'!$J$5,'To Do'!$G$4,IF(I302&gt;'To Do'!$J$6,'To Do'!$G$5,IF(I302&gt;'To Do'!$J$6,'To Do'!$G$5,IF(I302&gt;'To Do'!$J$7,'To Do'!$G$6,IF(I302&gt;'To Do'!$J$8,'To Do'!$G$7,IF(I302&gt;'To Do'!$J$9,'To Do'!$G$8,IF(I302&gt;'To Do'!$J$10,'To Do'!$G$9,IF(I302&gt;'To Do'!$J$11,'To Do'!$G$10,IF(I302&gt;'To Do'!$J$12,'To Do'!$G$11,IF(I302&gt;'To Do'!$J$13,'To Do'!$G$12)))))))))))</f>
        <v>H - 25</v>
      </c>
      <c r="K302" s="6">
        <f>VLOOKUP(J302,'To Do'!$G$2:$J$14,2,FALSE)</f>
        <v>25</v>
      </c>
      <c r="L302" t="s">
        <v>1599</v>
      </c>
      <c r="M302" s="7" t="s">
        <v>1502</v>
      </c>
    </row>
    <row r="303" spans="1:13" x14ac:dyDescent="0.2">
      <c r="A303" t="s">
        <v>130</v>
      </c>
      <c r="B303" t="s">
        <v>130</v>
      </c>
      <c r="C303" s="8" t="s">
        <v>12</v>
      </c>
      <c r="D303" t="s">
        <v>142</v>
      </c>
      <c r="E303">
        <v>1354</v>
      </c>
      <c r="F303" t="s">
        <v>82</v>
      </c>
      <c r="G303" t="s">
        <v>17</v>
      </c>
      <c r="I303" s="9">
        <v>23</v>
      </c>
      <c r="J303" s="5" t="str">
        <f>IF(I303&gt;'To Do'!$J$4,'To Do'!$G$3,IF(I303&gt;'To Do'!$J$5,'To Do'!$G$4,IF(I303&gt;'To Do'!$J$6,'To Do'!$G$5,IF(I303&gt;'To Do'!$J$6,'To Do'!$G$5,IF(I303&gt;'To Do'!$J$7,'To Do'!$G$6,IF(I303&gt;'To Do'!$J$8,'To Do'!$G$7,IF(I303&gt;'To Do'!$J$9,'To Do'!$G$8,IF(I303&gt;'To Do'!$J$10,'To Do'!$G$9,IF(I303&gt;'To Do'!$J$11,'To Do'!$G$10,IF(I303&gt;'To Do'!$J$12,'To Do'!$G$11,IF(I303&gt;'To Do'!$J$13,'To Do'!$G$12)))))))))))</f>
        <v>H - 25</v>
      </c>
      <c r="K303" s="6">
        <f>VLOOKUP(J303,'To Do'!$G$2:$J$14,2,FALSE)</f>
        <v>25</v>
      </c>
      <c r="L303" t="s">
        <v>1595</v>
      </c>
      <c r="M303" s="7" t="s">
        <v>1502</v>
      </c>
    </row>
    <row r="304" spans="1:13" x14ac:dyDescent="0.2">
      <c r="A304" t="s">
        <v>130</v>
      </c>
      <c r="B304" t="s">
        <v>130</v>
      </c>
      <c r="C304" s="8" t="s">
        <v>12</v>
      </c>
      <c r="D304" t="s">
        <v>140</v>
      </c>
      <c r="E304">
        <v>1362</v>
      </c>
      <c r="F304"/>
      <c r="G304" t="s">
        <v>17</v>
      </c>
      <c r="I304" s="9">
        <v>21.6</v>
      </c>
      <c r="J304" s="5" t="str">
        <f>IF(I304&gt;'To Do'!$J$4,'To Do'!$G$3,IF(I304&gt;'To Do'!$J$5,'To Do'!$G$4,IF(I304&gt;'To Do'!$J$6,'To Do'!$G$5,IF(I304&gt;'To Do'!$J$6,'To Do'!$G$5,IF(I304&gt;'To Do'!$J$7,'To Do'!$G$6,IF(I304&gt;'To Do'!$J$8,'To Do'!$G$7,IF(I304&gt;'To Do'!$J$9,'To Do'!$G$8,IF(I304&gt;'To Do'!$J$10,'To Do'!$G$9,IF(I304&gt;'To Do'!$J$11,'To Do'!$G$10,IF(I304&gt;'To Do'!$J$12,'To Do'!$G$11,IF(I304&gt;'To Do'!$J$13,'To Do'!$G$12)))))))))))</f>
        <v>I - 22.5</v>
      </c>
      <c r="K304" s="6">
        <f>VLOOKUP(J304,'To Do'!$G$2:$J$14,2,FALSE)</f>
        <v>22.5</v>
      </c>
      <c r="L304" t="s">
        <v>1593</v>
      </c>
      <c r="M304" s="7" t="s">
        <v>1502</v>
      </c>
    </row>
    <row r="305" spans="1:13" x14ac:dyDescent="0.2">
      <c r="A305" t="s">
        <v>130</v>
      </c>
      <c r="B305" t="s">
        <v>130</v>
      </c>
      <c r="C305" s="8" t="s">
        <v>12</v>
      </c>
      <c r="D305" t="s">
        <v>143</v>
      </c>
      <c r="E305">
        <v>1354</v>
      </c>
      <c r="F305" t="s">
        <v>82</v>
      </c>
      <c r="G305" t="s">
        <v>17</v>
      </c>
      <c r="I305" s="9">
        <v>21</v>
      </c>
      <c r="J305" s="5" t="str">
        <f>IF(I305&gt;'To Do'!$J$4,'To Do'!$G$3,IF(I305&gt;'To Do'!$J$5,'To Do'!$G$4,IF(I305&gt;'To Do'!$J$6,'To Do'!$G$5,IF(I305&gt;'To Do'!$J$6,'To Do'!$G$5,IF(I305&gt;'To Do'!$J$7,'To Do'!$G$6,IF(I305&gt;'To Do'!$J$8,'To Do'!$G$7,IF(I305&gt;'To Do'!$J$9,'To Do'!$G$8,IF(I305&gt;'To Do'!$J$10,'To Do'!$G$9,IF(I305&gt;'To Do'!$J$11,'To Do'!$G$10,IF(I305&gt;'To Do'!$J$12,'To Do'!$G$11,IF(I305&gt;'To Do'!$J$13,'To Do'!$G$12)))))))))))</f>
        <v>I - 22.5</v>
      </c>
      <c r="K305" s="6">
        <f>VLOOKUP(J305,'To Do'!$G$2:$J$14,2,FALSE)</f>
        <v>22.5</v>
      </c>
      <c r="L305" t="s">
        <v>1596</v>
      </c>
      <c r="M305" s="7" t="s">
        <v>1502</v>
      </c>
    </row>
    <row r="306" spans="1:13" x14ac:dyDescent="0.2">
      <c r="A306" t="s">
        <v>130</v>
      </c>
      <c r="B306" t="s">
        <v>130</v>
      </c>
      <c r="C306" s="8" t="s">
        <v>12</v>
      </c>
      <c r="D306" t="s">
        <v>145</v>
      </c>
      <c r="E306">
        <v>1917</v>
      </c>
      <c r="F306"/>
      <c r="G306" t="s">
        <v>17</v>
      </c>
      <c r="I306" s="9">
        <v>20</v>
      </c>
      <c r="J306" s="5" t="str">
        <f>IF(I306&gt;'To Do'!$J$4,'To Do'!$G$3,IF(I306&gt;'To Do'!$J$5,'To Do'!$G$4,IF(I306&gt;'To Do'!$J$6,'To Do'!$G$5,IF(I306&gt;'To Do'!$J$6,'To Do'!$G$5,IF(I306&gt;'To Do'!$J$7,'To Do'!$G$6,IF(I306&gt;'To Do'!$J$8,'To Do'!$G$7,IF(I306&gt;'To Do'!$J$9,'To Do'!$G$8,IF(I306&gt;'To Do'!$J$10,'To Do'!$G$9,IF(I306&gt;'To Do'!$J$11,'To Do'!$G$10,IF(I306&gt;'To Do'!$J$12,'To Do'!$G$11,IF(I306&gt;'To Do'!$J$13,'To Do'!$G$12)))))))))))</f>
        <v>I - 22.5</v>
      </c>
      <c r="K306" s="6">
        <f>VLOOKUP(J306,'To Do'!$G$2:$J$14,2,FALSE)</f>
        <v>22.5</v>
      </c>
      <c r="L306" t="s">
        <v>1598</v>
      </c>
      <c r="M306" s="7" t="s">
        <v>1502</v>
      </c>
    </row>
    <row r="307" spans="1:13" x14ac:dyDescent="0.2">
      <c r="A307" t="s">
        <v>130</v>
      </c>
      <c r="B307" t="s">
        <v>130</v>
      </c>
      <c r="C307" s="8" t="s">
        <v>12</v>
      </c>
      <c r="D307" t="s">
        <v>144</v>
      </c>
      <c r="E307">
        <v>1363</v>
      </c>
      <c r="F307"/>
      <c r="G307" t="s">
        <v>17</v>
      </c>
      <c r="I307" s="9">
        <v>19</v>
      </c>
      <c r="J307" s="5" t="str">
        <f>IF(I307&gt;'To Do'!$J$4,'To Do'!$G$3,IF(I307&gt;'To Do'!$J$5,'To Do'!$G$4,IF(I307&gt;'To Do'!$J$6,'To Do'!$G$5,IF(I307&gt;'To Do'!$J$6,'To Do'!$G$5,IF(I307&gt;'To Do'!$J$7,'To Do'!$G$6,IF(I307&gt;'To Do'!$J$8,'To Do'!$G$7,IF(I307&gt;'To Do'!$J$9,'To Do'!$G$8,IF(I307&gt;'To Do'!$J$10,'To Do'!$G$9,IF(I307&gt;'To Do'!$J$11,'To Do'!$G$10,IF(I307&gt;'To Do'!$J$12,'To Do'!$G$11,IF(I307&gt;'To Do'!$J$13,'To Do'!$G$12)))))))))))</f>
        <v>J - 20</v>
      </c>
      <c r="K307" s="6">
        <f>VLOOKUP(J307,'To Do'!$G$2:$J$14,2,FALSE)</f>
        <v>20</v>
      </c>
      <c r="L307" t="s">
        <v>1597</v>
      </c>
      <c r="M307" s="7" t="s">
        <v>1502</v>
      </c>
    </row>
    <row r="308" spans="1:13" x14ac:dyDescent="0.2">
      <c r="A308" t="s">
        <v>158</v>
      </c>
      <c r="B308" t="s">
        <v>159</v>
      </c>
      <c r="C308" s="8" t="s">
        <v>12</v>
      </c>
      <c r="D308" t="s">
        <v>179</v>
      </c>
      <c r="E308">
        <v>1950</v>
      </c>
      <c r="F308"/>
      <c r="G308" t="s">
        <v>17</v>
      </c>
      <c r="I308" s="9">
        <v>31</v>
      </c>
      <c r="J308" s="5" t="str">
        <f>IF(I308&gt;'To Do'!$J$4,'To Do'!$G$3,IF(I308&gt;'To Do'!$J$5,'To Do'!$G$4,IF(I308&gt;'To Do'!$J$6,'To Do'!$G$5,IF(I308&gt;'To Do'!$J$6,'To Do'!$G$5,IF(I308&gt;'To Do'!$J$7,'To Do'!$G$6,IF(I308&gt;'To Do'!$J$8,'To Do'!$G$7,IF(I308&gt;'To Do'!$J$9,'To Do'!$G$8,IF(I308&gt;'To Do'!$J$10,'To Do'!$G$9,IF(I308&gt;'To Do'!$J$11,'To Do'!$G$10,IF(I308&gt;'To Do'!$J$12,'To Do'!$G$11,IF(I308&gt;'To Do'!$J$13,'To Do'!$G$12)))))))))))</f>
        <v>E - 32.5</v>
      </c>
      <c r="K308" s="6">
        <f>VLOOKUP(J308,'To Do'!$G$2:$J$14,2,FALSE)</f>
        <v>32.5</v>
      </c>
      <c r="L308" t="s">
        <v>1648</v>
      </c>
      <c r="M308" s="7" t="s">
        <v>1502</v>
      </c>
    </row>
    <row r="309" spans="1:13" x14ac:dyDescent="0.2">
      <c r="A309" t="s">
        <v>158</v>
      </c>
      <c r="B309" t="s">
        <v>159</v>
      </c>
      <c r="C309" s="8" t="s">
        <v>12</v>
      </c>
      <c r="D309" t="s">
        <v>186</v>
      </c>
      <c r="E309">
        <v>1943</v>
      </c>
      <c r="F309" t="s">
        <v>162</v>
      </c>
      <c r="G309" t="s">
        <v>17</v>
      </c>
      <c r="I309" s="9">
        <v>27</v>
      </c>
      <c r="J309" s="5" t="str">
        <f>IF(I309&gt;'To Do'!$J$4,'To Do'!$G$3,IF(I309&gt;'To Do'!$J$5,'To Do'!$G$4,IF(I309&gt;'To Do'!$J$6,'To Do'!$G$5,IF(I309&gt;'To Do'!$J$6,'To Do'!$G$5,IF(I309&gt;'To Do'!$J$7,'To Do'!$G$6,IF(I309&gt;'To Do'!$J$8,'To Do'!$G$7,IF(I309&gt;'To Do'!$J$9,'To Do'!$G$8,IF(I309&gt;'To Do'!$J$10,'To Do'!$G$9,IF(I309&gt;'To Do'!$J$11,'To Do'!$G$10,IF(I309&gt;'To Do'!$J$12,'To Do'!$G$11,IF(I309&gt;'To Do'!$J$13,'To Do'!$G$12)))))))))))</f>
        <v>G - 27.5</v>
      </c>
      <c r="K309" s="6">
        <f>VLOOKUP(J309,'To Do'!$G$2:$J$14,2,FALSE)</f>
        <v>27.5</v>
      </c>
      <c r="L309" t="s">
        <v>1641</v>
      </c>
      <c r="M309" s="7" t="s">
        <v>1502</v>
      </c>
    </row>
    <row r="310" spans="1:13" x14ac:dyDescent="0.2">
      <c r="A310" t="s">
        <v>158</v>
      </c>
      <c r="B310" t="s">
        <v>159</v>
      </c>
      <c r="C310" s="8" t="s">
        <v>12</v>
      </c>
      <c r="D310" t="s">
        <v>186</v>
      </c>
      <c r="E310">
        <v>1943</v>
      </c>
      <c r="F310" t="s">
        <v>162</v>
      </c>
      <c r="G310" t="s">
        <v>17</v>
      </c>
      <c r="I310" s="9">
        <v>27</v>
      </c>
      <c r="J310" s="5" t="str">
        <f>IF(I310&gt;'To Do'!$J$4,'To Do'!$G$3,IF(I310&gt;'To Do'!$J$5,'To Do'!$G$4,IF(I310&gt;'To Do'!$J$6,'To Do'!$G$5,IF(I310&gt;'To Do'!$J$6,'To Do'!$G$5,IF(I310&gt;'To Do'!$J$7,'To Do'!$G$6,IF(I310&gt;'To Do'!$J$8,'To Do'!$G$7,IF(I310&gt;'To Do'!$J$9,'To Do'!$G$8,IF(I310&gt;'To Do'!$J$10,'To Do'!$G$9,IF(I310&gt;'To Do'!$J$11,'To Do'!$G$10,IF(I310&gt;'To Do'!$J$12,'To Do'!$G$11,IF(I310&gt;'To Do'!$J$13,'To Do'!$G$12)))))))))))</f>
        <v>G - 27.5</v>
      </c>
      <c r="K310" s="6">
        <f>VLOOKUP(J310,'To Do'!$G$2:$J$14,2,FALSE)</f>
        <v>27.5</v>
      </c>
      <c r="L310" t="s">
        <v>1642</v>
      </c>
      <c r="M310" s="7" t="s">
        <v>1502</v>
      </c>
    </row>
    <row r="311" spans="1:13" x14ac:dyDescent="0.2">
      <c r="A311" t="s">
        <v>158</v>
      </c>
      <c r="B311" t="s">
        <v>159</v>
      </c>
      <c r="C311" s="8" t="s">
        <v>12</v>
      </c>
      <c r="D311" t="s">
        <v>186</v>
      </c>
      <c r="E311">
        <v>1943</v>
      </c>
      <c r="F311" t="s">
        <v>162</v>
      </c>
      <c r="G311" t="s">
        <v>17</v>
      </c>
      <c r="I311" s="9">
        <v>27</v>
      </c>
      <c r="J311" s="5" t="str">
        <f>IF(I311&gt;'To Do'!$J$4,'To Do'!$G$3,IF(I311&gt;'To Do'!$J$5,'To Do'!$G$4,IF(I311&gt;'To Do'!$J$6,'To Do'!$G$5,IF(I311&gt;'To Do'!$J$6,'To Do'!$G$5,IF(I311&gt;'To Do'!$J$7,'To Do'!$G$6,IF(I311&gt;'To Do'!$J$8,'To Do'!$G$7,IF(I311&gt;'To Do'!$J$9,'To Do'!$G$8,IF(I311&gt;'To Do'!$J$10,'To Do'!$G$9,IF(I311&gt;'To Do'!$J$11,'To Do'!$G$10,IF(I311&gt;'To Do'!$J$12,'To Do'!$G$11,IF(I311&gt;'To Do'!$J$13,'To Do'!$G$12)))))))))))</f>
        <v>G - 27.5</v>
      </c>
      <c r="K311" s="6">
        <f>VLOOKUP(J311,'To Do'!$G$2:$J$14,2,FALSE)</f>
        <v>27.5</v>
      </c>
      <c r="L311" t="s">
        <v>1643</v>
      </c>
      <c r="M311" s="7" t="s">
        <v>1502</v>
      </c>
    </row>
    <row r="312" spans="1:13" x14ac:dyDescent="0.2">
      <c r="A312" t="s">
        <v>158</v>
      </c>
      <c r="B312" t="s">
        <v>159</v>
      </c>
      <c r="C312" s="8" t="s">
        <v>12</v>
      </c>
      <c r="D312" t="s">
        <v>177</v>
      </c>
      <c r="E312">
        <v>1945</v>
      </c>
      <c r="F312"/>
      <c r="G312" t="s">
        <v>17</v>
      </c>
      <c r="I312" s="9">
        <v>27</v>
      </c>
      <c r="J312" s="5" t="str">
        <f>IF(I312&gt;'To Do'!$J$4,'To Do'!$G$3,IF(I312&gt;'To Do'!$J$5,'To Do'!$G$4,IF(I312&gt;'To Do'!$J$6,'To Do'!$G$5,IF(I312&gt;'To Do'!$J$6,'To Do'!$G$5,IF(I312&gt;'To Do'!$J$7,'To Do'!$G$6,IF(I312&gt;'To Do'!$J$8,'To Do'!$G$7,IF(I312&gt;'To Do'!$J$9,'To Do'!$G$8,IF(I312&gt;'To Do'!$J$10,'To Do'!$G$9,IF(I312&gt;'To Do'!$J$11,'To Do'!$G$10,IF(I312&gt;'To Do'!$J$12,'To Do'!$G$11,IF(I312&gt;'To Do'!$J$13,'To Do'!$G$12)))))))))))</f>
        <v>G - 27.5</v>
      </c>
      <c r="K312" s="6">
        <f>VLOOKUP(J312,'To Do'!$G$2:$J$14,2,FALSE)</f>
        <v>27.5</v>
      </c>
      <c r="L312" t="s">
        <v>1644</v>
      </c>
      <c r="M312" s="7" t="s">
        <v>1502</v>
      </c>
    </row>
    <row r="313" spans="1:13" x14ac:dyDescent="0.2">
      <c r="A313" t="s">
        <v>158</v>
      </c>
      <c r="B313" t="s">
        <v>159</v>
      </c>
      <c r="C313" s="8" t="s">
        <v>12</v>
      </c>
      <c r="D313" t="s">
        <v>177</v>
      </c>
      <c r="E313">
        <v>1946</v>
      </c>
      <c r="F313"/>
      <c r="G313" t="s">
        <v>17</v>
      </c>
      <c r="I313" s="9">
        <v>27</v>
      </c>
      <c r="J313" s="5" t="str">
        <f>IF(I313&gt;'To Do'!$J$4,'To Do'!$G$3,IF(I313&gt;'To Do'!$J$5,'To Do'!$G$4,IF(I313&gt;'To Do'!$J$6,'To Do'!$G$5,IF(I313&gt;'To Do'!$J$6,'To Do'!$G$5,IF(I313&gt;'To Do'!$J$7,'To Do'!$G$6,IF(I313&gt;'To Do'!$J$8,'To Do'!$G$7,IF(I313&gt;'To Do'!$J$9,'To Do'!$G$8,IF(I313&gt;'To Do'!$J$10,'To Do'!$G$9,IF(I313&gt;'To Do'!$J$11,'To Do'!$G$10,IF(I313&gt;'To Do'!$J$12,'To Do'!$G$11,IF(I313&gt;'To Do'!$J$13,'To Do'!$G$12)))))))))))</f>
        <v>G - 27.5</v>
      </c>
      <c r="K313" s="6">
        <f>VLOOKUP(J313,'To Do'!$G$2:$J$14,2,FALSE)</f>
        <v>27.5</v>
      </c>
      <c r="L313" t="s">
        <v>1645</v>
      </c>
      <c r="M313" s="7" t="s">
        <v>1502</v>
      </c>
    </row>
    <row r="314" spans="1:13" x14ac:dyDescent="0.2">
      <c r="A314" t="s">
        <v>158</v>
      </c>
      <c r="B314" t="s">
        <v>159</v>
      </c>
      <c r="C314" s="8" t="s">
        <v>12</v>
      </c>
      <c r="D314" t="s">
        <v>177</v>
      </c>
      <c r="E314">
        <v>1947</v>
      </c>
      <c r="F314"/>
      <c r="G314" t="s">
        <v>17</v>
      </c>
      <c r="I314" s="9">
        <v>27</v>
      </c>
      <c r="J314" s="5" t="str">
        <f>IF(I314&gt;'To Do'!$J$4,'To Do'!$G$3,IF(I314&gt;'To Do'!$J$5,'To Do'!$G$4,IF(I314&gt;'To Do'!$J$6,'To Do'!$G$5,IF(I314&gt;'To Do'!$J$6,'To Do'!$G$5,IF(I314&gt;'To Do'!$J$7,'To Do'!$G$6,IF(I314&gt;'To Do'!$J$8,'To Do'!$G$7,IF(I314&gt;'To Do'!$J$9,'To Do'!$G$8,IF(I314&gt;'To Do'!$J$10,'To Do'!$G$9,IF(I314&gt;'To Do'!$J$11,'To Do'!$G$10,IF(I314&gt;'To Do'!$J$12,'To Do'!$G$11,IF(I314&gt;'To Do'!$J$13,'To Do'!$G$12)))))))))))</f>
        <v>G - 27.5</v>
      </c>
      <c r="K314" s="6">
        <f>VLOOKUP(J314,'To Do'!$G$2:$J$14,2,FALSE)</f>
        <v>27.5</v>
      </c>
      <c r="L314" t="s">
        <v>1646</v>
      </c>
      <c r="M314" s="7" t="s">
        <v>1502</v>
      </c>
    </row>
    <row r="315" spans="1:13" x14ac:dyDescent="0.2">
      <c r="A315" t="s">
        <v>158</v>
      </c>
      <c r="B315" t="s">
        <v>159</v>
      </c>
      <c r="C315" s="8" t="s">
        <v>12</v>
      </c>
      <c r="D315" t="s">
        <v>177</v>
      </c>
      <c r="E315">
        <v>1948</v>
      </c>
      <c r="F315"/>
      <c r="G315" t="s">
        <v>17</v>
      </c>
      <c r="I315" s="9">
        <v>27</v>
      </c>
      <c r="J315" s="5" t="str">
        <f>IF(I315&gt;'To Do'!$J$4,'To Do'!$G$3,IF(I315&gt;'To Do'!$J$5,'To Do'!$G$4,IF(I315&gt;'To Do'!$J$6,'To Do'!$G$5,IF(I315&gt;'To Do'!$J$6,'To Do'!$G$5,IF(I315&gt;'To Do'!$J$7,'To Do'!$G$6,IF(I315&gt;'To Do'!$J$8,'To Do'!$G$7,IF(I315&gt;'To Do'!$J$9,'To Do'!$G$8,IF(I315&gt;'To Do'!$J$10,'To Do'!$G$9,IF(I315&gt;'To Do'!$J$11,'To Do'!$G$10,IF(I315&gt;'To Do'!$J$12,'To Do'!$G$11,IF(I315&gt;'To Do'!$J$13,'To Do'!$G$12)))))))))))</f>
        <v>G - 27.5</v>
      </c>
      <c r="K315" s="6">
        <f>VLOOKUP(J315,'To Do'!$G$2:$J$14,2,FALSE)</f>
        <v>27.5</v>
      </c>
      <c r="L315" t="s">
        <v>1647</v>
      </c>
      <c r="M315" s="7" t="s">
        <v>1502</v>
      </c>
    </row>
    <row r="316" spans="1:13" x14ac:dyDescent="0.2">
      <c r="A316" t="s">
        <v>158</v>
      </c>
      <c r="B316" t="s">
        <v>159</v>
      </c>
      <c r="C316" s="8" t="s">
        <v>12</v>
      </c>
      <c r="D316" t="s">
        <v>187</v>
      </c>
      <c r="E316">
        <v>1948</v>
      </c>
      <c r="F316"/>
      <c r="G316" t="s">
        <v>17</v>
      </c>
      <c r="I316" s="9">
        <v>26</v>
      </c>
      <c r="J316" s="5" t="str">
        <f>IF(I316&gt;'To Do'!$J$4,'To Do'!$G$3,IF(I316&gt;'To Do'!$J$5,'To Do'!$G$4,IF(I316&gt;'To Do'!$J$6,'To Do'!$G$5,IF(I316&gt;'To Do'!$J$6,'To Do'!$G$5,IF(I316&gt;'To Do'!$J$7,'To Do'!$G$6,IF(I316&gt;'To Do'!$J$8,'To Do'!$G$7,IF(I316&gt;'To Do'!$J$9,'To Do'!$G$8,IF(I316&gt;'To Do'!$J$10,'To Do'!$G$9,IF(I316&gt;'To Do'!$J$11,'To Do'!$G$10,IF(I316&gt;'To Do'!$J$12,'To Do'!$G$11,IF(I316&gt;'To Do'!$J$13,'To Do'!$G$12)))))))))))</f>
        <v>G - 27.5</v>
      </c>
      <c r="K316" s="6">
        <f>VLOOKUP(J316,'To Do'!$G$2:$J$14,2,FALSE)</f>
        <v>27.5</v>
      </c>
      <c r="L316" t="s">
        <v>1649</v>
      </c>
      <c r="M316" s="7" t="s">
        <v>1502</v>
      </c>
    </row>
    <row r="317" spans="1:13" x14ac:dyDescent="0.2">
      <c r="A317" t="s">
        <v>158</v>
      </c>
      <c r="B317" t="s">
        <v>159</v>
      </c>
      <c r="C317" s="8" t="s">
        <v>12</v>
      </c>
      <c r="D317" t="s">
        <v>182</v>
      </c>
      <c r="E317">
        <v>1942</v>
      </c>
      <c r="F317"/>
      <c r="G317" t="s">
        <v>17</v>
      </c>
      <c r="I317" s="9">
        <v>23</v>
      </c>
      <c r="J317" s="5" t="str">
        <f>IF(I317&gt;'To Do'!$J$4,'To Do'!$G$3,IF(I317&gt;'To Do'!$J$5,'To Do'!$G$4,IF(I317&gt;'To Do'!$J$6,'To Do'!$G$5,IF(I317&gt;'To Do'!$J$6,'To Do'!$G$5,IF(I317&gt;'To Do'!$J$7,'To Do'!$G$6,IF(I317&gt;'To Do'!$J$8,'To Do'!$G$7,IF(I317&gt;'To Do'!$J$9,'To Do'!$G$8,IF(I317&gt;'To Do'!$J$10,'To Do'!$G$9,IF(I317&gt;'To Do'!$J$11,'To Do'!$G$10,IF(I317&gt;'To Do'!$J$12,'To Do'!$G$11,IF(I317&gt;'To Do'!$J$13,'To Do'!$G$12)))))))))))</f>
        <v>H - 25</v>
      </c>
      <c r="K317" s="6">
        <f>VLOOKUP(J317,'To Do'!$G$2:$J$14,2,FALSE)</f>
        <v>25</v>
      </c>
      <c r="L317" t="s">
        <v>1633</v>
      </c>
      <c r="M317" s="7" t="s">
        <v>1502</v>
      </c>
    </row>
    <row r="318" spans="1:13" x14ac:dyDescent="0.2">
      <c r="A318" t="s">
        <v>158</v>
      </c>
      <c r="B318" t="s">
        <v>159</v>
      </c>
      <c r="C318" s="8" t="s">
        <v>12</v>
      </c>
      <c r="D318" t="s">
        <v>182</v>
      </c>
      <c r="E318">
        <v>1944</v>
      </c>
      <c r="F318" t="s">
        <v>183</v>
      </c>
      <c r="G318" t="s">
        <v>17</v>
      </c>
      <c r="I318" s="9">
        <v>23</v>
      </c>
      <c r="J318" s="5" t="str">
        <f>IF(I318&gt;'To Do'!$J$4,'To Do'!$G$3,IF(I318&gt;'To Do'!$J$5,'To Do'!$G$4,IF(I318&gt;'To Do'!$J$6,'To Do'!$G$5,IF(I318&gt;'To Do'!$J$6,'To Do'!$G$5,IF(I318&gt;'To Do'!$J$7,'To Do'!$G$6,IF(I318&gt;'To Do'!$J$8,'To Do'!$G$7,IF(I318&gt;'To Do'!$J$9,'To Do'!$G$8,IF(I318&gt;'To Do'!$J$10,'To Do'!$G$9,IF(I318&gt;'To Do'!$J$11,'To Do'!$G$10,IF(I318&gt;'To Do'!$J$12,'To Do'!$G$11,IF(I318&gt;'To Do'!$J$13,'To Do'!$G$12)))))))))))</f>
        <v>H - 25</v>
      </c>
      <c r="K318" s="6">
        <f>VLOOKUP(J318,'To Do'!$G$2:$J$14,2,FALSE)</f>
        <v>25</v>
      </c>
      <c r="L318" t="s">
        <v>1634</v>
      </c>
      <c r="M318" s="7" t="s">
        <v>1502</v>
      </c>
    </row>
    <row r="319" spans="1:13" x14ac:dyDescent="0.2">
      <c r="A319" t="s">
        <v>158</v>
      </c>
      <c r="B319" t="s">
        <v>159</v>
      </c>
      <c r="C319" s="8" t="s">
        <v>12</v>
      </c>
      <c r="D319" t="s">
        <v>184</v>
      </c>
      <c r="E319">
        <v>1947</v>
      </c>
      <c r="F319"/>
      <c r="G319" t="s">
        <v>17</v>
      </c>
      <c r="I319" s="9">
        <v>23</v>
      </c>
      <c r="J319" s="5" t="str">
        <f>IF(I319&gt;'To Do'!$J$4,'To Do'!$G$3,IF(I319&gt;'To Do'!$J$5,'To Do'!$G$4,IF(I319&gt;'To Do'!$J$6,'To Do'!$G$5,IF(I319&gt;'To Do'!$J$6,'To Do'!$G$5,IF(I319&gt;'To Do'!$J$7,'To Do'!$G$6,IF(I319&gt;'To Do'!$J$8,'To Do'!$G$7,IF(I319&gt;'To Do'!$J$9,'To Do'!$G$8,IF(I319&gt;'To Do'!$J$10,'To Do'!$G$9,IF(I319&gt;'To Do'!$J$11,'To Do'!$G$10,IF(I319&gt;'To Do'!$J$12,'To Do'!$G$11,IF(I319&gt;'To Do'!$J$13,'To Do'!$G$12)))))))))))</f>
        <v>H - 25</v>
      </c>
      <c r="K319" s="6">
        <f>VLOOKUP(J319,'To Do'!$G$2:$J$14,2,FALSE)</f>
        <v>25</v>
      </c>
      <c r="L319" t="s">
        <v>1635</v>
      </c>
      <c r="M319" s="7" t="s">
        <v>1502</v>
      </c>
    </row>
    <row r="320" spans="1:13" x14ac:dyDescent="0.2">
      <c r="A320" t="s">
        <v>158</v>
      </c>
      <c r="B320" t="s">
        <v>159</v>
      </c>
      <c r="C320" s="8" t="s">
        <v>12</v>
      </c>
      <c r="D320" t="s">
        <v>184</v>
      </c>
      <c r="E320">
        <v>1949</v>
      </c>
      <c r="F320"/>
      <c r="G320" t="s">
        <v>17</v>
      </c>
      <c r="I320" s="9">
        <v>23</v>
      </c>
      <c r="J320" s="5" t="str">
        <f>IF(I320&gt;'To Do'!$J$4,'To Do'!$G$3,IF(I320&gt;'To Do'!$J$5,'To Do'!$G$4,IF(I320&gt;'To Do'!$J$6,'To Do'!$G$5,IF(I320&gt;'To Do'!$J$6,'To Do'!$G$5,IF(I320&gt;'To Do'!$J$7,'To Do'!$G$6,IF(I320&gt;'To Do'!$J$8,'To Do'!$G$7,IF(I320&gt;'To Do'!$J$9,'To Do'!$G$8,IF(I320&gt;'To Do'!$J$10,'To Do'!$G$9,IF(I320&gt;'To Do'!$J$11,'To Do'!$G$10,IF(I320&gt;'To Do'!$J$12,'To Do'!$G$11,IF(I320&gt;'To Do'!$J$13,'To Do'!$G$12)))))))))))</f>
        <v>H - 25</v>
      </c>
      <c r="K320" s="6">
        <f>VLOOKUP(J320,'To Do'!$G$2:$J$14,2,FALSE)</f>
        <v>25</v>
      </c>
      <c r="L320" t="s">
        <v>1636</v>
      </c>
      <c r="M320" s="7" t="s">
        <v>1502</v>
      </c>
    </row>
    <row r="321" spans="1:13" x14ac:dyDescent="0.2">
      <c r="A321" t="s">
        <v>158</v>
      </c>
      <c r="B321" t="s">
        <v>159</v>
      </c>
      <c r="C321" s="8" t="s">
        <v>12</v>
      </c>
      <c r="D321" t="s">
        <v>184</v>
      </c>
      <c r="E321">
        <v>1959</v>
      </c>
      <c r="F321"/>
      <c r="G321" t="s">
        <v>17</v>
      </c>
      <c r="I321" s="9">
        <v>23</v>
      </c>
      <c r="J321" s="5" t="str">
        <f>IF(I321&gt;'To Do'!$J$4,'To Do'!$G$3,IF(I321&gt;'To Do'!$J$5,'To Do'!$G$4,IF(I321&gt;'To Do'!$J$6,'To Do'!$G$5,IF(I321&gt;'To Do'!$J$6,'To Do'!$G$5,IF(I321&gt;'To Do'!$J$7,'To Do'!$G$6,IF(I321&gt;'To Do'!$J$8,'To Do'!$G$7,IF(I321&gt;'To Do'!$J$9,'To Do'!$G$8,IF(I321&gt;'To Do'!$J$10,'To Do'!$G$9,IF(I321&gt;'To Do'!$J$11,'To Do'!$G$10,IF(I321&gt;'To Do'!$J$12,'To Do'!$G$11,IF(I321&gt;'To Do'!$J$13,'To Do'!$G$12)))))))))))</f>
        <v>H - 25</v>
      </c>
      <c r="K321" s="6">
        <f>VLOOKUP(J321,'To Do'!$G$2:$J$14,2,FALSE)</f>
        <v>25</v>
      </c>
      <c r="L321" t="s">
        <v>1637</v>
      </c>
      <c r="M321" s="7" t="s">
        <v>1502</v>
      </c>
    </row>
    <row r="322" spans="1:13" x14ac:dyDescent="0.2">
      <c r="A322" t="s">
        <v>158</v>
      </c>
      <c r="B322" t="s">
        <v>159</v>
      </c>
      <c r="C322" s="8" t="s">
        <v>12</v>
      </c>
      <c r="D322" t="s">
        <v>184</v>
      </c>
      <c r="E322">
        <v>1959</v>
      </c>
      <c r="F322"/>
      <c r="G322" t="s">
        <v>17</v>
      </c>
      <c r="I322" s="9">
        <v>23</v>
      </c>
      <c r="J322" s="5" t="str">
        <f>IF(I322&gt;'To Do'!$J$4,'To Do'!$G$3,IF(I322&gt;'To Do'!$J$5,'To Do'!$G$4,IF(I322&gt;'To Do'!$J$6,'To Do'!$G$5,IF(I322&gt;'To Do'!$J$6,'To Do'!$G$5,IF(I322&gt;'To Do'!$J$7,'To Do'!$G$6,IF(I322&gt;'To Do'!$J$8,'To Do'!$G$7,IF(I322&gt;'To Do'!$J$9,'To Do'!$G$8,IF(I322&gt;'To Do'!$J$10,'To Do'!$G$9,IF(I322&gt;'To Do'!$J$11,'To Do'!$G$10,IF(I322&gt;'To Do'!$J$12,'To Do'!$G$11,IF(I322&gt;'To Do'!$J$13,'To Do'!$G$12)))))))))))</f>
        <v>H - 25</v>
      </c>
      <c r="K322" s="6">
        <f>VLOOKUP(J322,'To Do'!$G$2:$J$14,2,FALSE)</f>
        <v>25</v>
      </c>
      <c r="L322" t="s">
        <v>1638</v>
      </c>
      <c r="M322" s="7" t="s">
        <v>1502</v>
      </c>
    </row>
    <row r="323" spans="1:13" x14ac:dyDescent="0.2">
      <c r="A323" t="s">
        <v>195</v>
      </c>
      <c r="B323" t="s">
        <v>228</v>
      </c>
      <c r="C323" s="8" t="s">
        <v>12</v>
      </c>
      <c r="D323" t="s">
        <v>229</v>
      </c>
      <c r="E323">
        <v>1977</v>
      </c>
      <c r="F323" t="s">
        <v>9</v>
      </c>
      <c r="G323" t="s">
        <v>17</v>
      </c>
      <c r="I323" s="9">
        <v>23.5</v>
      </c>
      <c r="J323" s="5" t="str">
        <f>IF(I323&gt;'To Do'!$J$4,'To Do'!$G$3,IF(I323&gt;'To Do'!$J$5,'To Do'!$G$4,IF(I323&gt;'To Do'!$J$6,'To Do'!$G$5,IF(I323&gt;'To Do'!$J$6,'To Do'!$G$5,IF(I323&gt;'To Do'!$J$7,'To Do'!$G$6,IF(I323&gt;'To Do'!$J$8,'To Do'!$G$7,IF(I323&gt;'To Do'!$J$9,'To Do'!$G$8,IF(I323&gt;'To Do'!$J$10,'To Do'!$G$9,IF(I323&gt;'To Do'!$J$11,'To Do'!$G$10,IF(I323&gt;'To Do'!$J$12,'To Do'!$G$11,IF(I323&gt;'To Do'!$J$13,'To Do'!$G$12)))))))))))</f>
        <v>H - 25</v>
      </c>
      <c r="K323" s="6">
        <f>VLOOKUP(J323,'To Do'!$G$2:$J$14,2,FALSE)</f>
        <v>25</v>
      </c>
      <c r="L323" t="s">
        <v>1718</v>
      </c>
      <c r="M323" s="7" t="s">
        <v>1502</v>
      </c>
    </row>
    <row r="324" spans="1:13" x14ac:dyDescent="0.2">
      <c r="A324" t="s">
        <v>195</v>
      </c>
      <c r="B324" t="s">
        <v>209</v>
      </c>
      <c r="C324" s="8" t="s">
        <v>12</v>
      </c>
      <c r="D324" t="s">
        <v>226</v>
      </c>
      <c r="E324">
        <v>1925</v>
      </c>
      <c r="F324" t="s">
        <v>194</v>
      </c>
      <c r="G324" t="s">
        <v>17</v>
      </c>
      <c r="I324" s="9">
        <v>22.81</v>
      </c>
      <c r="J324" s="5" t="str">
        <f>IF(I324&gt;'To Do'!$J$4,'To Do'!$G$3,IF(I324&gt;'To Do'!$J$5,'To Do'!$G$4,IF(I324&gt;'To Do'!$J$6,'To Do'!$G$5,IF(I324&gt;'To Do'!$J$6,'To Do'!$G$5,IF(I324&gt;'To Do'!$J$7,'To Do'!$G$6,IF(I324&gt;'To Do'!$J$8,'To Do'!$G$7,IF(I324&gt;'To Do'!$J$9,'To Do'!$G$8,IF(I324&gt;'To Do'!$J$10,'To Do'!$G$9,IF(I324&gt;'To Do'!$J$11,'To Do'!$G$10,IF(I324&gt;'To Do'!$J$12,'To Do'!$G$11,IF(I324&gt;'To Do'!$J$13,'To Do'!$G$12)))))))))))</f>
        <v>H - 25</v>
      </c>
      <c r="K324" s="6">
        <f>VLOOKUP(J324,'To Do'!$G$2:$J$14,2,FALSE)</f>
        <v>25</v>
      </c>
      <c r="L324" t="s">
        <v>1703</v>
      </c>
      <c r="M324" s="7" t="s">
        <v>1502</v>
      </c>
    </row>
    <row r="325" spans="1:13" x14ac:dyDescent="0.2">
      <c r="A325" t="s">
        <v>195</v>
      </c>
      <c r="B325" t="s">
        <v>201</v>
      </c>
      <c r="C325" s="8" t="s">
        <v>12</v>
      </c>
      <c r="D325" t="s">
        <v>204</v>
      </c>
      <c r="E325">
        <v>1948</v>
      </c>
      <c r="F325" t="s">
        <v>40</v>
      </c>
      <c r="G325" t="s">
        <v>17</v>
      </c>
      <c r="I325" s="9">
        <v>21</v>
      </c>
      <c r="J325" s="5" t="str">
        <f>IF(I325&gt;'To Do'!$J$4,'To Do'!$G$3,IF(I325&gt;'To Do'!$J$5,'To Do'!$G$4,IF(I325&gt;'To Do'!$J$6,'To Do'!$G$5,IF(I325&gt;'To Do'!$J$6,'To Do'!$G$5,IF(I325&gt;'To Do'!$J$7,'To Do'!$G$6,IF(I325&gt;'To Do'!$J$8,'To Do'!$G$7,IF(I325&gt;'To Do'!$J$9,'To Do'!$G$8,IF(I325&gt;'To Do'!$J$10,'To Do'!$G$9,IF(I325&gt;'To Do'!$J$11,'To Do'!$G$10,IF(I325&gt;'To Do'!$J$12,'To Do'!$G$11,IF(I325&gt;'To Do'!$J$13,'To Do'!$G$12)))))))))))</f>
        <v>I - 22.5</v>
      </c>
      <c r="K325" s="6">
        <f>VLOOKUP(J325,'To Do'!$G$2:$J$14,2,FALSE)</f>
        <v>22.5</v>
      </c>
      <c r="L325" t="s">
        <v>1672</v>
      </c>
      <c r="M325" s="7" t="s">
        <v>1502</v>
      </c>
    </row>
    <row r="326" spans="1:13" x14ac:dyDescent="0.2">
      <c r="A326" t="s">
        <v>195</v>
      </c>
      <c r="B326" t="s">
        <v>209</v>
      </c>
      <c r="C326" s="8" t="s">
        <v>12</v>
      </c>
      <c r="D326" t="s">
        <v>218</v>
      </c>
      <c r="E326">
        <v>1876</v>
      </c>
      <c r="F326" t="s">
        <v>40</v>
      </c>
      <c r="G326" t="s">
        <v>17</v>
      </c>
      <c r="I326" s="9">
        <v>21</v>
      </c>
      <c r="J326" s="5" t="str">
        <f>IF(I326&gt;'To Do'!$J$4,'To Do'!$G$3,IF(I326&gt;'To Do'!$J$5,'To Do'!$G$4,IF(I326&gt;'To Do'!$J$6,'To Do'!$G$5,IF(I326&gt;'To Do'!$J$6,'To Do'!$G$5,IF(I326&gt;'To Do'!$J$7,'To Do'!$G$6,IF(I326&gt;'To Do'!$J$8,'To Do'!$G$7,IF(I326&gt;'To Do'!$J$9,'To Do'!$G$8,IF(I326&gt;'To Do'!$J$10,'To Do'!$G$9,IF(I326&gt;'To Do'!$J$11,'To Do'!$G$10,IF(I326&gt;'To Do'!$J$12,'To Do'!$G$11,IF(I326&gt;'To Do'!$J$13,'To Do'!$G$12)))))))))))</f>
        <v>I - 22.5</v>
      </c>
      <c r="K326" s="6">
        <f>VLOOKUP(J326,'To Do'!$G$2:$J$14,2,FALSE)</f>
        <v>22.5</v>
      </c>
      <c r="L326" t="s">
        <v>1681</v>
      </c>
      <c r="M326" s="7" t="s">
        <v>1502</v>
      </c>
    </row>
    <row r="327" spans="1:13" x14ac:dyDescent="0.2">
      <c r="A327" t="s">
        <v>195</v>
      </c>
      <c r="B327" t="s">
        <v>209</v>
      </c>
      <c r="C327" s="8" t="s">
        <v>12</v>
      </c>
      <c r="D327" t="s">
        <v>218</v>
      </c>
      <c r="E327">
        <v>1876</v>
      </c>
      <c r="F327" t="s">
        <v>9</v>
      </c>
      <c r="G327" t="s">
        <v>17</v>
      </c>
      <c r="I327" s="9">
        <v>21</v>
      </c>
      <c r="J327" s="5" t="str">
        <f>IF(I327&gt;'To Do'!$J$4,'To Do'!$G$3,IF(I327&gt;'To Do'!$J$5,'To Do'!$G$4,IF(I327&gt;'To Do'!$J$6,'To Do'!$G$5,IF(I327&gt;'To Do'!$J$6,'To Do'!$G$5,IF(I327&gt;'To Do'!$J$7,'To Do'!$G$6,IF(I327&gt;'To Do'!$J$8,'To Do'!$G$7,IF(I327&gt;'To Do'!$J$9,'To Do'!$G$8,IF(I327&gt;'To Do'!$J$10,'To Do'!$G$9,IF(I327&gt;'To Do'!$J$11,'To Do'!$G$10,IF(I327&gt;'To Do'!$J$12,'To Do'!$G$11,IF(I327&gt;'To Do'!$J$13,'To Do'!$G$12)))))))))))</f>
        <v>I - 22.5</v>
      </c>
      <c r="K327" s="6">
        <f>VLOOKUP(J327,'To Do'!$G$2:$J$14,2,FALSE)</f>
        <v>22.5</v>
      </c>
      <c r="L327" t="s">
        <v>1682</v>
      </c>
      <c r="M327" s="7" t="s">
        <v>1502</v>
      </c>
    </row>
    <row r="328" spans="1:13" x14ac:dyDescent="0.2">
      <c r="A328" t="s">
        <v>195</v>
      </c>
      <c r="B328" t="s">
        <v>209</v>
      </c>
      <c r="C328" s="8" t="s">
        <v>12</v>
      </c>
      <c r="D328" t="s">
        <v>220</v>
      </c>
      <c r="E328">
        <v>1917</v>
      </c>
      <c r="F328"/>
      <c r="G328" t="s">
        <v>17</v>
      </c>
      <c r="I328" s="9">
        <v>21</v>
      </c>
      <c r="J328" s="5" t="str">
        <f>IF(I328&gt;'To Do'!$J$4,'To Do'!$G$3,IF(I328&gt;'To Do'!$J$5,'To Do'!$G$4,IF(I328&gt;'To Do'!$J$6,'To Do'!$G$5,IF(I328&gt;'To Do'!$J$6,'To Do'!$G$5,IF(I328&gt;'To Do'!$J$7,'To Do'!$G$6,IF(I328&gt;'To Do'!$J$8,'To Do'!$G$7,IF(I328&gt;'To Do'!$J$9,'To Do'!$G$8,IF(I328&gt;'To Do'!$J$10,'To Do'!$G$9,IF(I328&gt;'To Do'!$J$11,'To Do'!$G$10,IF(I328&gt;'To Do'!$J$12,'To Do'!$G$11,IF(I328&gt;'To Do'!$J$13,'To Do'!$G$12)))))))))))</f>
        <v>I - 22.5</v>
      </c>
      <c r="K328" s="6">
        <f>VLOOKUP(J328,'To Do'!$G$2:$J$14,2,FALSE)</f>
        <v>22.5</v>
      </c>
      <c r="L328" t="s">
        <v>1686</v>
      </c>
      <c r="M328" s="7" t="s">
        <v>1502</v>
      </c>
    </row>
    <row r="329" spans="1:13" x14ac:dyDescent="0.2">
      <c r="A329" t="s">
        <v>195</v>
      </c>
      <c r="B329" t="s">
        <v>209</v>
      </c>
      <c r="C329" s="8" t="s">
        <v>12</v>
      </c>
      <c r="D329" t="s">
        <v>221</v>
      </c>
      <c r="E329">
        <v>1924</v>
      </c>
      <c r="F329" t="s">
        <v>194</v>
      </c>
      <c r="G329" t="s">
        <v>17</v>
      </c>
      <c r="I329" s="9">
        <v>21</v>
      </c>
      <c r="J329" s="5" t="str">
        <f>IF(I329&gt;'To Do'!$J$4,'To Do'!$G$3,IF(I329&gt;'To Do'!$J$5,'To Do'!$G$4,IF(I329&gt;'To Do'!$J$6,'To Do'!$G$5,IF(I329&gt;'To Do'!$J$6,'To Do'!$G$5,IF(I329&gt;'To Do'!$J$7,'To Do'!$G$6,IF(I329&gt;'To Do'!$J$8,'To Do'!$G$7,IF(I329&gt;'To Do'!$J$9,'To Do'!$G$8,IF(I329&gt;'To Do'!$J$10,'To Do'!$G$9,IF(I329&gt;'To Do'!$J$11,'To Do'!$G$10,IF(I329&gt;'To Do'!$J$12,'To Do'!$G$11,IF(I329&gt;'To Do'!$J$13,'To Do'!$G$12)))))))))))</f>
        <v>I - 22.5</v>
      </c>
      <c r="K329" s="6">
        <f>VLOOKUP(J329,'To Do'!$G$2:$J$14,2,FALSE)</f>
        <v>22.5</v>
      </c>
      <c r="L329" t="s">
        <v>1687</v>
      </c>
      <c r="M329" s="7" t="s">
        <v>1502</v>
      </c>
    </row>
    <row r="330" spans="1:13" x14ac:dyDescent="0.2">
      <c r="A330" t="s">
        <v>195</v>
      </c>
      <c r="B330" t="s">
        <v>209</v>
      </c>
      <c r="C330" s="8" t="s">
        <v>12</v>
      </c>
      <c r="D330" t="s">
        <v>224</v>
      </c>
      <c r="E330">
        <v>1926</v>
      </c>
      <c r="F330" t="s">
        <v>40</v>
      </c>
      <c r="G330" t="s">
        <v>17</v>
      </c>
      <c r="I330" s="9">
        <v>21</v>
      </c>
      <c r="J330" s="5" t="str">
        <f>IF(I330&gt;'To Do'!$J$4,'To Do'!$G$3,IF(I330&gt;'To Do'!$J$5,'To Do'!$G$4,IF(I330&gt;'To Do'!$J$6,'To Do'!$G$5,IF(I330&gt;'To Do'!$J$6,'To Do'!$G$5,IF(I330&gt;'To Do'!$J$7,'To Do'!$G$6,IF(I330&gt;'To Do'!$J$8,'To Do'!$G$7,IF(I330&gt;'To Do'!$J$9,'To Do'!$G$8,IF(I330&gt;'To Do'!$J$10,'To Do'!$G$9,IF(I330&gt;'To Do'!$J$11,'To Do'!$G$10,IF(I330&gt;'To Do'!$J$12,'To Do'!$G$11,IF(I330&gt;'To Do'!$J$13,'To Do'!$G$12)))))))))))</f>
        <v>I - 22.5</v>
      </c>
      <c r="K330" s="6">
        <f>VLOOKUP(J330,'To Do'!$G$2:$J$14,2,FALSE)</f>
        <v>22.5</v>
      </c>
      <c r="L330" t="s">
        <v>1696</v>
      </c>
      <c r="M330" s="7" t="s">
        <v>1502</v>
      </c>
    </row>
    <row r="331" spans="1:13" x14ac:dyDescent="0.2">
      <c r="A331" t="s">
        <v>195</v>
      </c>
      <c r="B331" t="s">
        <v>209</v>
      </c>
      <c r="C331" s="8" t="s">
        <v>12</v>
      </c>
      <c r="D331" t="s">
        <v>211</v>
      </c>
      <c r="E331">
        <v>1876</v>
      </c>
      <c r="F331" t="s">
        <v>212</v>
      </c>
      <c r="G331" t="s">
        <v>17</v>
      </c>
      <c r="I331" s="9">
        <v>20</v>
      </c>
      <c r="J331" s="5" t="str">
        <f>IF(I331&gt;'To Do'!$J$4,'To Do'!$G$3,IF(I331&gt;'To Do'!$J$5,'To Do'!$G$4,IF(I331&gt;'To Do'!$J$6,'To Do'!$G$5,IF(I331&gt;'To Do'!$J$6,'To Do'!$G$5,IF(I331&gt;'To Do'!$J$7,'To Do'!$G$6,IF(I331&gt;'To Do'!$J$8,'To Do'!$G$7,IF(I331&gt;'To Do'!$J$9,'To Do'!$G$8,IF(I331&gt;'To Do'!$J$10,'To Do'!$G$9,IF(I331&gt;'To Do'!$J$11,'To Do'!$G$10,IF(I331&gt;'To Do'!$J$12,'To Do'!$G$11,IF(I331&gt;'To Do'!$J$13,'To Do'!$G$12)))))))))))</f>
        <v>I - 22.5</v>
      </c>
      <c r="K331" s="6">
        <f>VLOOKUP(J331,'To Do'!$G$2:$J$14,2,FALSE)</f>
        <v>22.5</v>
      </c>
      <c r="L331" t="s">
        <v>1675</v>
      </c>
      <c r="M331" s="7" t="s">
        <v>1502</v>
      </c>
    </row>
    <row r="332" spans="1:13" x14ac:dyDescent="0.2">
      <c r="A332" t="s">
        <v>195</v>
      </c>
      <c r="B332" t="s">
        <v>209</v>
      </c>
      <c r="C332" s="8" t="s">
        <v>12</v>
      </c>
      <c r="D332" t="s">
        <v>213</v>
      </c>
      <c r="E332">
        <v>1906</v>
      </c>
      <c r="F332" t="s">
        <v>40</v>
      </c>
      <c r="G332" t="s">
        <v>17</v>
      </c>
      <c r="I332" s="9">
        <v>20</v>
      </c>
      <c r="J332" s="5" t="str">
        <f>IF(I332&gt;'To Do'!$J$4,'To Do'!$G$3,IF(I332&gt;'To Do'!$J$5,'To Do'!$G$4,IF(I332&gt;'To Do'!$J$6,'To Do'!$G$5,IF(I332&gt;'To Do'!$J$6,'To Do'!$G$5,IF(I332&gt;'To Do'!$J$7,'To Do'!$G$6,IF(I332&gt;'To Do'!$J$8,'To Do'!$G$7,IF(I332&gt;'To Do'!$J$9,'To Do'!$G$8,IF(I332&gt;'To Do'!$J$10,'To Do'!$G$9,IF(I332&gt;'To Do'!$J$11,'To Do'!$G$10,IF(I332&gt;'To Do'!$J$12,'To Do'!$G$11,IF(I332&gt;'To Do'!$J$13,'To Do'!$G$12)))))))))))</f>
        <v>I - 22.5</v>
      </c>
      <c r="K332" s="6">
        <f>VLOOKUP(J332,'To Do'!$G$2:$J$14,2,FALSE)</f>
        <v>22.5</v>
      </c>
      <c r="L332" t="s">
        <v>1676</v>
      </c>
      <c r="M332" s="7" t="s">
        <v>1502</v>
      </c>
    </row>
    <row r="333" spans="1:13" x14ac:dyDescent="0.2">
      <c r="A333" t="s">
        <v>195</v>
      </c>
      <c r="B333" t="s">
        <v>228</v>
      </c>
      <c r="C333" s="8" t="s">
        <v>12</v>
      </c>
      <c r="D333" t="s">
        <v>206</v>
      </c>
      <c r="E333">
        <v>1950</v>
      </c>
      <c r="F333" t="s">
        <v>9</v>
      </c>
      <c r="G333" t="s">
        <v>17</v>
      </c>
      <c r="I333" s="9">
        <v>20</v>
      </c>
      <c r="J333" s="5" t="str">
        <f>IF(I333&gt;'To Do'!$J$4,'To Do'!$G$3,IF(I333&gt;'To Do'!$J$5,'To Do'!$G$4,IF(I333&gt;'To Do'!$J$6,'To Do'!$G$5,IF(I333&gt;'To Do'!$J$6,'To Do'!$G$5,IF(I333&gt;'To Do'!$J$7,'To Do'!$G$6,IF(I333&gt;'To Do'!$J$8,'To Do'!$G$7,IF(I333&gt;'To Do'!$J$9,'To Do'!$G$8,IF(I333&gt;'To Do'!$J$10,'To Do'!$G$9,IF(I333&gt;'To Do'!$J$11,'To Do'!$G$10,IF(I333&gt;'To Do'!$J$12,'To Do'!$G$11,IF(I333&gt;'To Do'!$J$13,'To Do'!$G$12)))))))))))</f>
        <v>I - 22.5</v>
      </c>
      <c r="K333" s="6">
        <f>VLOOKUP(J333,'To Do'!$G$2:$J$14,2,FALSE)</f>
        <v>22.5</v>
      </c>
      <c r="L333" t="s">
        <v>1712</v>
      </c>
      <c r="M333" s="7" t="s">
        <v>1502</v>
      </c>
    </row>
    <row r="334" spans="1:13" x14ac:dyDescent="0.2">
      <c r="A334" t="s">
        <v>195</v>
      </c>
      <c r="B334" t="s">
        <v>228</v>
      </c>
      <c r="C334" s="8" t="s">
        <v>12</v>
      </c>
      <c r="D334" t="s">
        <v>206</v>
      </c>
      <c r="E334">
        <v>1950</v>
      </c>
      <c r="F334" t="s">
        <v>194</v>
      </c>
      <c r="G334" t="s">
        <v>17</v>
      </c>
      <c r="I334" s="9">
        <v>20</v>
      </c>
      <c r="J334" s="5" t="str">
        <f>IF(I334&gt;'To Do'!$J$4,'To Do'!$G$3,IF(I334&gt;'To Do'!$J$5,'To Do'!$G$4,IF(I334&gt;'To Do'!$J$6,'To Do'!$G$5,IF(I334&gt;'To Do'!$J$6,'To Do'!$G$5,IF(I334&gt;'To Do'!$J$7,'To Do'!$G$6,IF(I334&gt;'To Do'!$J$8,'To Do'!$G$7,IF(I334&gt;'To Do'!$J$9,'To Do'!$G$8,IF(I334&gt;'To Do'!$J$10,'To Do'!$G$9,IF(I334&gt;'To Do'!$J$11,'To Do'!$G$10,IF(I334&gt;'To Do'!$J$12,'To Do'!$G$11,IF(I334&gt;'To Do'!$J$13,'To Do'!$G$12)))))))))))</f>
        <v>I - 22.5</v>
      </c>
      <c r="K334" s="6">
        <f>VLOOKUP(J334,'To Do'!$G$2:$J$14,2,FALSE)</f>
        <v>22.5</v>
      </c>
      <c r="L334" t="s">
        <v>1714</v>
      </c>
      <c r="M334" s="7" t="s">
        <v>1502</v>
      </c>
    </row>
    <row r="335" spans="1:13" x14ac:dyDescent="0.2">
      <c r="A335" t="s">
        <v>195</v>
      </c>
      <c r="B335" t="s">
        <v>228</v>
      </c>
      <c r="C335" s="8" t="s">
        <v>12</v>
      </c>
      <c r="D335" t="s">
        <v>206</v>
      </c>
      <c r="E335">
        <v>1950</v>
      </c>
      <c r="F335" t="s">
        <v>194</v>
      </c>
      <c r="G335" t="s">
        <v>17</v>
      </c>
      <c r="I335" s="9">
        <v>20</v>
      </c>
      <c r="J335" s="5" t="str">
        <f>IF(I335&gt;'To Do'!$J$4,'To Do'!$G$3,IF(I335&gt;'To Do'!$J$5,'To Do'!$G$4,IF(I335&gt;'To Do'!$J$6,'To Do'!$G$5,IF(I335&gt;'To Do'!$J$6,'To Do'!$G$5,IF(I335&gt;'To Do'!$J$7,'To Do'!$G$6,IF(I335&gt;'To Do'!$J$8,'To Do'!$G$7,IF(I335&gt;'To Do'!$J$9,'To Do'!$G$8,IF(I335&gt;'To Do'!$J$10,'To Do'!$G$9,IF(I335&gt;'To Do'!$J$11,'To Do'!$G$10,IF(I335&gt;'To Do'!$J$12,'To Do'!$G$11,IF(I335&gt;'To Do'!$J$13,'To Do'!$G$12)))))))))))</f>
        <v>I - 22.5</v>
      </c>
      <c r="K335" s="6">
        <f>VLOOKUP(J335,'To Do'!$G$2:$J$14,2,FALSE)</f>
        <v>22.5</v>
      </c>
      <c r="L335" t="s">
        <v>1715</v>
      </c>
      <c r="M335" s="7" t="s">
        <v>1502</v>
      </c>
    </row>
    <row r="336" spans="1:13" x14ac:dyDescent="0.2">
      <c r="A336" t="s">
        <v>195</v>
      </c>
      <c r="B336" t="s">
        <v>228</v>
      </c>
      <c r="C336" s="8" t="s">
        <v>12</v>
      </c>
      <c r="D336" t="s">
        <v>206</v>
      </c>
      <c r="E336">
        <v>1970</v>
      </c>
      <c r="F336" t="s">
        <v>212</v>
      </c>
      <c r="G336" t="s">
        <v>17</v>
      </c>
      <c r="I336" s="9">
        <v>20</v>
      </c>
      <c r="J336" s="5" t="str">
        <f>IF(I336&gt;'To Do'!$J$4,'To Do'!$G$3,IF(I336&gt;'To Do'!$J$5,'To Do'!$G$4,IF(I336&gt;'To Do'!$J$6,'To Do'!$G$5,IF(I336&gt;'To Do'!$J$6,'To Do'!$G$5,IF(I336&gt;'To Do'!$J$7,'To Do'!$G$6,IF(I336&gt;'To Do'!$J$8,'To Do'!$G$7,IF(I336&gt;'To Do'!$J$9,'To Do'!$G$8,IF(I336&gt;'To Do'!$J$10,'To Do'!$G$9,IF(I336&gt;'To Do'!$J$11,'To Do'!$G$10,IF(I336&gt;'To Do'!$J$12,'To Do'!$G$11,IF(I336&gt;'To Do'!$J$13,'To Do'!$G$12)))))))))))</f>
        <v>I - 22.5</v>
      </c>
      <c r="K336" s="6">
        <f>VLOOKUP(J336,'To Do'!$G$2:$J$14,2,FALSE)</f>
        <v>22.5</v>
      </c>
      <c r="L336" t="s">
        <v>1716</v>
      </c>
      <c r="M336" s="7" t="s">
        <v>1502</v>
      </c>
    </row>
    <row r="337" spans="1:13" x14ac:dyDescent="0.2">
      <c r="A337" t="s">
        <v>195</v>
      </c>
      <c r="B337" t="s">
        <v>209</v>
      </c>
      <c r="C337" s="8" t="s">
        <v>12</v>
      </c>
      <c r="D337" t="s">
        <v>217</v>
      </c>
      <c r="E337">
        <v>1919</v>
      </c>
      <c r="F337" t="s">
        <v>40</v>
      </c>
      <c r="G337" t="s">
        <v>17</v>
      </c>
      <c r="I337" s="9">
        <v>18</v>
      </c>
      <c r="J337" s="5" t="str">
        <f>IF(I337&gt;'To Do'!$J$4,'To Do'!$G$3,IF(I337&gt;'To Do'!$J$5,'To Do'!$G$4,IF(I337&gt;'To Do'!$J$6,'To Do'!$G$5,IF(I337&gt;'To Do'!$J$6,'To Do'!$G$5,IF(I337&gt;'To Do'!$J$7,'To Do'!$G$6,IF(I337&gt;'To Do'!$J$8,'To Do'!$G$7,IF(I337&gt;'To Do'!$J$9,'To Do'!$G$8,IF(I337&gt;'To Do'!$J$10,'To Do'!$G$9,IF(I337&gt;'To Do'!$J$11,'To Do'!$G$10,IF(I337&gt;'To Do'!$J$12,'To Do'!$G$11,IF(I337&gt;'To Do'!$J$13,'To Do'!$G$12)))))))))))</f>
        <v>J - 20</v>
      </c>
      <c r="K337" s="6">
        <f>VLOOKUP(J337,'To Do'!$G$2:$J$14,2,FALSE)</f>
        <v>20</v>
      </c>
      <c r="L337" t="s">
        <v>1685</v>
      </c>
      <c r="M337" s="7" t="s">
        <v>1502</v>
      </c>
    </row>
    <row r="338" spans="1:13" x14ac:dyDescent="0.2">
      <c r="A338" t="s">
        <v>195</v>
      </c>
      <c r="B338" t="s">
        <v>209</v>
      </c>
      <c r="C338" s="8" t="s">
        <v>12</v>
      </c>
      <c r="D338" t="s">
        <v>223</v>
      </c>
      <c r="E338">
        <v>1924</v>
      </c>
      <c r="F338" t="s">
        <v>40</v>
      </c>
      <c r="G338" t="s">
        <v>17</v>
      </c>
      <c r="I338" s="9">
        <v>18</v>
      </c>
      <c r="J338" s="5" t="str">
        <f>IF(I338&gt;'To Do'!$J$4,'To Do'!$G$3,IF(I338&gt;'To Do'!$J$5,'To Do'!$G$4,IF(I338&gt;'To Do'!$J$6,'To Do'!$G$5,IF(I338&gt;'To Do'!$J$6,'To Do'!$G$5,IF(I338&gt;'To Do'!$J$7,'To Do'!$G$6,IF(I338&gt;'To Do'!$J$8,'To Do'!$G$7,IF(I338&gt;'To Do'!$J$9,'To Do'!$G$8,IF(I338&gt;'To Do'!$J$10,'To Do'!$G$9,IF(I338&gt;'To Do'!$J$11,'To Do'!$G$10,IF(I338&gt;'To Do'!$J$12,'To Do'!$G$11,IF(I338&gt;'To Do'!$J$13,'To Do'!$G$12)))))))))))</f>
        <v>J - 20</v>
      </c>
      <c r="K338" s="6">
        <f>VLOOKUP(J338,'To Do'!$G$2:$J$14,2,FALSE)</f>
        <v>20</v>
      </c>
      <c r="L338" t="s">
        <v>1691</v>
      </c>
      <c r="M338" s="7" t="s">
        <v>1502</v>
      </c>
    </row>
    <row r="339" spans="1:13" x14ac:dyDescent="0.2">
      <c r="A339" t="s">
        <v>661</v>
      </c>
      <c r="B339" t="s">
        <v>661</v>
      </c>
      <c r="C339" s="8" t="s">
        <v>12</v>
      </c>
      <c r="D339" t="s">
        <v>662</v>
      </c>
      <c r="E339">
        <v>1963</v>
      </c>
      <c r="F339"/>
      <c r="G339" t="s">
        <v>578</v>
      </c>
      <c r="I339" s="9">
        <v>38</v>
      </c>
      <c r="J339" s="5" t="str">
        <f>IF(I339&gt;'To Do'!$J$4,'To Do'!$G$3,IF(I339&gt;'To Do'!$J$5,'To Do'!$G$4,IF(I339&gt;'To Do'!$J$6,'To Do'!$G$5,IF(I339&gt;'To Do'!$J$6,'To Do'!$G$5,IF(I339&gt;'To Do'!$J$7,'To Do'!$G$6,IF(I339&gt;'To Do'!$J$8,'To Do'!$G$7,IF(I339&gt;'To Do'!$J$9,'To Do'!$G$8,IF(I339&gt;'To Do'!$J$10,'To Do'!$G$9,IF(I339&gt;'To Do'!$J$11,'To Do'!$G$10,IF(I339&gt;'To Do'!$J$12,'To Do'!$G$11,IF(I339&gt;'To Do'!$J$13,'To Do'!$G$12)))))))))))</f>
        <v>B - 39.5</v>
      </c>
      <c r="K339" s="6">
        <f>VLOOKUP(J339,'To Do'!$G$2:$J$14,2,FALSE)</f>
        <v>39.5</v>
      </c>
      <c r="L339" t="s">
        <v>663</v>
      </c>
    </row>
    <row r="340" spans="1:13" x14ac:dyDescent="0.2">
      <c r="A340" t="s">
        <v>195</v>
      </c>
      <c r="B340" t="s">
        <v>231</v>
      </c>
      <c r="C340" s="8" t="s">
        <v>12</v>
      </c>
      <c r="D340" t="s">
        <v>232</v>
      </c>
      <c r="E340">
        <v>1849</v>
      </c>
      <c r="F340" t="s">
        <v>40</v>
      </c>
      <c r="G340" t="s">
        <v>17</v>
      </c>
      <c r="I340" s="9">
        <v>17.5</v>
      </c>
      <c r="J340" s="5" t="str">
        <f>IF(I340&gt;'To Do'!$J$4,'To Do'!$G$3,IF(I340&gt;'To Do'!$J$5,'To Do'!$G$4,IF(I340&gt;'To Do'!$J$6,'To Do'!$G$5,IF(I340&gt;'To Do'!$J$6,'To Do'!$G$5,IF(I340&gt;'To Do'!$J$7,'To Do'!$G$6,IF(I340&gt;'To Do'!$J$8,'To Do'!$G$7,IF(I340&gt;'To Do'!$J$9,'To Do'!$G$8,IF(I340&gt;'To Do'!$J$10,'To Do'!$G$9,IF(I340&gt;'To Do'!$J$11,'To Do'!$G$10,IF(I340&gt;'To Do'!$J$12,'To Do'!$G$11,IF(I340&gt;'To Do'!$J$13,'To Do'!$G$12)))))))))))</f>
        <v>J - 20</v>
      </c>
      <c r="K340" s="6">
        <f>VLOOKUP(J340,'To Do'!$G$2:$J$14,2,FALSE)</f>
        <v>20</v>
      </c>
      <c r="L340" t="s">
        <v>1723</v>
      </c>
      <c r="M340" s="7" t="s">
        <v>1502</v>
      </c>
    </row>
    <row r="341" spans="1:13" x14ac:dyDescent="0.2">
      <c r="A341" t="s">
        <v>420</v>
      </c>
      <c r="B341" t="s">
        <v>420</v>
      </c>
      <c r="C341" s="8" t="s">
        <v>12</v>
      </c>
      <c r="D341" t="s">
        <v>664</v>
      </c>
      <c r="E341">
        <v>1927</v>
      </c>
      <c r="F341"/>
      <c r="G341" t="s">
        <v>61</v>
      </c>
      <c r="I341" s="9">
        <v>19.2</v>
      </c>
      <c r="J341" s="5" t="str">
        <f>IF(I341&gt;'To Do'!$J$4,'To Do'!$G$3,IF(I341&gt;'To Do'!$J$5,'To Do'!$G$4,IF(I341&gt;'To Do'!$J$6,'To Do'!$G$5,IF(I341&gt;'To Do'!$J$6,'To Do'!$G$5,IF(I341&gt;'To Do'!$J$7,'To Do'!$G$6,IF(I341&gt;'To Do'!$J$8,'To Do'!$G$7,IF(I341&gt;'To Do'!$J$9,'To Do'!$G$8,IF(I341&gt;'To Do'!$J$10,'To Do'!$G$9,IF(I341&gt;'To Do'!$J$11,'To Do'!$G$10,IF(I341&gt;'To Do'!$J$12,'To Do'!$G$11,IF(I341&gt;'To Do'!$J$13,'To Do'!$G$12)))))))))))</f>
        <v>J - 20</v>
      </c>
      <c r="K341" s="6">
        <f>VLOOKUP(J341,'To Do'!$G$2:$J$14,2,FALSE)</f>
        <v>20</v>
      </c>
      <c r="L341" t="s">
        <v>3595</v>
      </c>
    </row>
    <row r="342" spans="1:13" x14ac:dyDescent="0.2">
      <c r="A342" t="s">
        <v>195</v>
      </c>
      <c r="B342" t="s">
        <v>201</v>
      </c>
      <c r="C342" s="8" t="s">
        <v>12</v>
      </c>
      <c r="D342" t="s">
        <v>202</v>
      </c>
      <c r="E342">
        <v>1981</v>
      </c>
      <c r="F342" t="s">
        <v>40</v>
      </c>
      <c r="G342" t="s">
        <v>17</v>
      </c>
      <c r="I342" s="9">
        <v>17</v>
      </c>
      <c r="J342" s="5" t="str">
        <f>IF(I342&gt;'To Do'!$J$4,'To Do'!$G$3,IF(I342&gt;'To Do'!$J$5,'To Do'!$G$4,IF(I342&gt;'To Do'!$J$6,'To Do'!$G$5,IF(I342&gt;'To Do'!$J$6,'To Do'!$G$5,IF(I342&gt;'To Do'!$J$7,'To Do'!$G$6,IF(I342&gt;'To Do'!$J$8,'To Do'!$G$7,IF(I342&gt;'To Do'!$J$9,'To Do'!$G$8,IF(I342&gt;'To Do'!$J$10,'To Do'!$G$9,IF(I342&gt;'To Do'!$J$11,'To Do'!$G$10,IF(I342&gt;'To Do'!$J$12,'To Do'!$G$11,IF(I342&gt;'To Do'!$J$13,'To Do'!$G$12)))))))))))</f>
        <v>J - 20</v>
      </c>
      <c r="K342" s="6">
        <f>VLOOKUP(J342,'To Do'!$G$2:$J$14,2,FALSE)</f>
        <v>20</v>
      </c>
      <c r="L342" t="s">
        <v>1661</v>
      </c>
      <c r="M342" s="7" t="s">
        <v>1502</v>
      </c>
    </row>
    <row r="343" spans="1:13" x14ac:dyDescent="0.2">
      <c r="A343" t="s">
        <v>195</v>
      </c>
      <c r="B343" t="s">
        <v>209</v>
      </c>
      <c r="C343" s="8" t="s">
        <v>12</v>
      </c>
      <c r="D343" t="s">
        <v>222</v>
      </c>
      <c r="E343">
        <v>1941</v>
      </c>
      <c r="F343" t="s">
        <v>40</v>
      </c>
      <c r="G343" t="s">
        <v>17</v>
      </c>
      <c r="I343" s="9">
        <v>17</v>
      </c>
      <c r="J343" s="5" t="str">
        <f>IF(I343&gt;'To Do'!$J$4,'To Do'!$G$3,IF(I343&gt;'To Do'!$J$5,'To Do'!$G$4,IF(I343&gt;'To Do'!$J$6,'To Do'!$G$5,IF(I343&gt;'To Do'!$J$6,'To Do'!$G$5,IF(I343&gt;'To Do'!$J$7,'To Do'!$G$6,IF(I343&gt;'To Do'!$J$8,'To Do'!$G$7,IF(I343&gt;'To Do'!$J$9,'To Do'!$G$8,IF(I343&gt;'To Do'!$J$10,'To Do'!$G$9,IF(I343&gt;'To Do'!$J$11,'To Do'!$G$10,IF(I343&gt;'To Do'!$J$12,'To Do'!$G$11,IF(I343&gt;'To Do'!$J$13,'To Do'!$G$12)))))))))))</f>
        <v>J - 20</v>
      </c>
      <c r="K343" s="6">
        <f>VLOOKUP(J343,'To Do'!$G$2:$J$14,2,FALSE)</f>
        <v>20</v>
      </c>
      <c r="L343" t="s">
        <v>1689</v>
      </c>
      <c r="M343" s="7" t="s">
        <v>1502</v>
      </c>
    </row>
    <row r="344" spans="1:13" x14ac:dyDescent="0.2">
      <c r="A344" t="s">
        <v>420</v>
      </c>
      <c r="B344" t="s">
        <v>420</v>
      </c>
      <c r="C344" s="8" t="s">
        <v>12</v>
      </c>
      <c r="D344" t="s">
        <v>664</v>
      </c>
      <c r="E344">
        <v>1927</v>
      </c>
      <c r="F344"/>
      <c r="G344" t="s">
        <v>61</v>
      </c>
      <c r="I344" s="9">
        <v>19.2</v>
      </c>
      <c r="J344" s="5" t="str">
        <f>IF(I344&gt;'To Do'!$J$4,'To Do'!$G$3,IF(I344&gt;'To Do'!$J$5,'To Do'!$G$4,IF(I344&gt;'To Do'!$J$6,'To Do'!$G$5,IF(I344&gt;'To Do'!$J$6,'To Do'!$G$5,IF(I344&gt;'To Do'!$J$7,'To Do'!$G$6,IF(I344&gt;'To Do'!$J$8,'To Do'!$G$7,IF(I344&gt;'To Do'!$J$9,'To Do'!$G$8,IF(I344&gt;'To Do'!$J$10,'To Do'!$G$9,IF(I344&gt;'To Do'!$J$11,'To Do'!$G$10,IF(I344&gt;'To Do'!$J$12,'To Do'!$G$11,IF(I344&gt;'To Do'!$J$13,'To Do'!$G$12)))))))))))</f>
        <v>J - 20</v>
      </c>
      <c r="K344" s="6">
        <f>VLOOKUP(J344,'To Do'!$G$2:$J$14,2,FALSE)</f>
        <v>20</v>
      </c>
      <c r="L344" t="s">
        <v>3596</v>
      </c>
    </row>
    <row r="345" spans="1:13" x14ac:dyDescent="0.2">
      <c r="A345" t="s">
        <v>420</v>
      </c>
      <c r="B345" t="s">
        <v>420</v>
      </c>
      <c r="C345" s="8" t="s">
        <v>12</v>
      </c>
      <c r="D345" t="s">
        <v>20</v>
      </c>
      <c r="E345">
        <v>1953</v>
      </c>
      <c r="F345"/>
      <c r="G345" t="s">
        <v>61</v>
      </c>
      <c r="I345" s="9">
        <v>20.2</v>
      </c>
      <c r="J345" s="5" t="str">
        <f>IF(I345&gt;'To Do'!$J$4,'To Do'!$G$3,IF(I345&gt;'To Do'!$J$5,'To Do'!$G$4,IF(I345&gt;'To Do'!$J$6,'To Do'!$G$5,IF(I345&gt;'To Do'!$J$6,'To Do'!$G$5,IF(I345&gt;'To Do'!$J$7,'To Do'!$G$6,IF(I345&gt;'To Do'!$J$8,'To Do'!$G$7,IF(I345&gt;'To Do'!$J$9,'To Do'!$G$8,IF(I345&gt;'To Do'!$J$10,'To Do'!$G$9,IF(I345&gt;'To Do'!$J$11,'To Do'!$G$10,IF(I345&gt;'To Do'!$J$12,'To Do'!$G$11,IF(I345&gt;'To Do'!$J$13,'To Do'!$G$12)))))))))))</f>
        <v>I - 22.5</v>
      </c>
      <c r="K345" s="6">
        <f>VLOOKUP(J345,'To Do'!$G$2:$J$14,2,FALSE)</f>
        <v>22.5</v>
      </c>
      <c r="L345" t="s">
        <v>3597</v>
      </c>
    </row>
    <row r="346" spans="1:13" x14ac:dyDescent="0.2">
      <c r="A346" t="s">
        <v>420</v>
      </c>
      <c r="B346" t="s">
        <v>420</v>
      </c>
      <c r="C346" s="8" t="s">
        <v>12</v>
      </c>
      <c r="D346" t="s">
        <v>981</v>
      </c>
      <c r="E346">
        <v>1946</v>
      </c>
      <c r="F346"/>
      <c r="G346" t="s">
        <v>941</v>
      </c>
      <c r="I346" s="9">
        <v>26.5</v>
      </c>
      <c r="J346" s="5" t="str">
        <f>IF(I346&gt;'To Do'!$J$4,'To Do'!$G$3,IF(I346&gt;'To Do'!$J$5,'To Do'!$G$4,IF(I346&gt;'To Do'!$J$6,'To Do'!$G$5,IF(I346&gt;'To Do'!$J$6,'To Do'!$G$5,IF(I346&gt;'To Do'!$J$7,'To Do'!$G$6,IF(I346&gt;'To Do'!$J$8,'To Do'!$G$7,IF(I346&gt;'To Do'!$J$9,'To Do'!$G$8,IF(I346&gt;'To Do'!$J$10,'To Do'!$G$9,IF(I346&gt;'To Do'!$J$11,'To Do'!$G$10,IF(I346&gt;'To Do'!$J$12,'To Do'!$G$11,IF(I346&gt;'To Do'!$J$13,'To Do'!$G$12)))))))))))</f>
        <v>G - 27.5</v>
      </c>
      <c r="K346" s="6">
        <f>VLOOKUP(J346,'To Do'!$G$2:$J$14,2,FALSE)</f>
        <v>27.5</v>
      </c>
      <c r="L346" t="s">
        <v>3598</v>
      </c>
    </row>
    <row r="347" spans="1:13" x14ac:dyDescent="0.2">
      <c r="A347" t="s">
        <v>262</v>
      </c>
      <c r="B347" t="s">
        <v>263</v>
      </c>
      <c r="C347" s="8" t="s">
        <v>12</v>
      </c>
      <c r="D347" t="s">
        <v>273</v>
      </c>
      <c r="E347">
        <v>1840</v>
      </c>
      <c r="F347"/>
      <c r="G347" t="s">
        <v>42</v>
      </c>
      <c r="I347" s="9">
        <v>30.5</v>
      </c>
      <c r="J347" s="5" t="str">
        <f>IF(I347&gt;'To Do'!$J$4,'To Do'!$G$3,IF(I347&gt;'To Do'!$J$5,'To Do'!$G$4,IF(I347&gt;'To Do'!$J$6,'To Do'!$G$5,IF(I347&gt;'To Do'!$J$6,'To Do'!$G$5,IF(I347&gt;'To Do'!$J$7,'To Do'!$G$6,IF(I347&gt;'To Do'!$J$8,'To Do'!$G$7,IF(I347&gt;'To Do'!$J$9,'To Do'!$G$8,IF(I347&gt;'To Do'!$J$10,'To Do'!$G$9,IF(I347&gt;'To Do'!$J$11,'To Do'!$G$10,IF(I347&gt;'To Do'!$J$12,'To Do'!$G$11,IF(I347&gt;'To Do'!$J$13,'To Do'!$G$12)))))))))))</f>
        <v>E - 32.5</v>
      </c>
      <c r="K347" s="6">
        <f>VLOOKUP(J347,'To Do'!$G$2:$J$14,2,FALSE)</f>
        <v>32.5</v>
      </c>
      <c r="L347" t="s">
        <v>1757</v>
      </c>
      <c r="M347" s="7" t="s">
        <v>1502</v>
      </c>
    </row>
    <row r="348" spans="1:13" x14ac:dyDescent="0.2">
      <c r="A348" t="s">
        <v>262</v>
      </c>
      <c r="B348" t="s">
        <v>263</v>
      </c>
      <c r="C348" s="8" t="s">
        <v>12</v>
      </c>
      <c r="D348" t="s">
        <v>274</v>
      </c>
      <c r="E348">
        <v>1936</v>
      </c>
      <c r="F348"/>
      <c r="G348" t="s">
        <v>267</v>
      </c>
      <c r="I348" s="9">
        <v>17.399999999999999</v>
      </c>
      <c r="J348" s="5" t="str">
        <f>IF(I348&gt;'To Do'!$J$4,'To Do'!$G$3,IF(I348&gt;'To Do'!$J$5,'To Do'!$G$4,IF(I348&gt;'To Do'!$J$6,'To Do'!$G$5,IF(I348&gt;'To Do'!$J$6,'To Do'!$G$5,IF(I348&gt;'To Do'!$J$7,'To Do'!$G$6,IF(I348&gt;'To Do'!$J$8,'To Do'!$G$7,IF(I348&gt;'To Do'!$J$9,'To Do'!$G$8,IF(I348&gt;'To Do'!$J$10,'To Do'!$G$9,IF(I348&gt;'To Do'!$J$11,'To Do'!$G$10,IF(I348&gt;'To Do'!$J$12,'To Do'!$G$11,IF(I348&gt;'To Do'!$J$13,'To Do'!$G$12)))))))))))</f>
        <v>J - 20</v>
      </c>
      <c r="K348" s="6">
        <f>VLOOKUP(J348,'To Do'!$G$2:$J$14,2,FALSE)</f>
        <v>20</v>
      </c>
      <c r="L348" t="s">
        <v>1758</v>
      </c>
      <c r="M348" s="7" t="s">
        <v>1502</v>
      </c>
    </row>
    <row r="349" spans="1:13" x14ac:dyDescent="0.2">
      <c r="A349" t="s">
        <v>307</v>
      </c>
      <c r="B349" t="s">
        <v>307</v>
      </c>
      <c r="C349" s="8" t="s">
        <v>12</v>
      </c>
      <c r="D349" t="s">
        <v>309</v>
      </c>
      <c r="E349">
        <v>1357</v>
      </c>
      <c r="F349"/>
      <c r="G349" t="s">
        <v>17</v>
      </c>
      <c r="I349" s="9">
        <v>26.5</v>
      </c>
      <c r="J349" s="5" t="str">
        <f>IF(I349&gt;'To Do'!$J$4,'To Do'!$G$3,IF(I349&gt;'To Do'!$J$5,'To Do'!$G$4,IF(I349&gt;'To Do'!$J$6,'To Do'!$G$5,IF(I349&gt;'To Do'!$J$6,'To Do'!$G$5,IF(I349&gt;'To Do'!$J$7,'To Do'!$G$6,IF(I349&gt;'To Do'!$J$8,'To Do'!$G$7,IF(I349&gt;'To Do'!$J$9,'To Do'!$G$8,IF(I349&gt;'To Do'!$J$10,'To Do'!$G$9,IF(I349&gt;'To Do'!$J$11,'To Do'!$G$10,IF(I349&gt;'To Do'!$J$12,'To Do'!$G$11,IF(I349&gt;'To Do'!$J$13,'To Do'!$G$12)))))))))))</f>
        <v>G - 27.5</v>
      </c>
      <c r="K349" s="6">
        <f>VLOOKUP(J349,'To Do'!$G$2:$J$14,2,FALSE)</f>
        <v>27.5</v>
      </c>
      <c r="L349" t="s">
        <v>1811</v>
      </c>
      <c r="M349" s="7" t="s">
        <v>1502</v>
      </c>
    </row>
    <row r="350" spans="1:13" x14ac:dyDescent="0.2">
      <c r="A350" t="s">
        <v>307</v>
      </c>
      <c r="B350" t="s">
        <v>307</v>
      </c>
      <c r="C350" s="8" t="s">
        <v>12</v>
      </c>
      <c r="D350" t="s">
        <v>308</v>
      </c>
      <c r="E350">
        <v>1357</v>
      </c>
      <c r="F350"/>
      <c r="G350" t="s">
        <v>17</v>
      </c>
      <c r="I350" s="9">
        <v>19.5</v>
      </c>
      <c r="J350" s="4" t="str">
        <f>IF(I350&gt;'To Do'!$J$4,'To Do'!$G$3,IF(I350&gt;'To Do'!$J$5,'To Do'!$G$4,IF(I350&gt;'To Do'!$J$6,'To Do'!$G$5,IF(I350&gt;'To Do'!$J$6,'To Do'!$G$5,IF(I350&gt;'To Do'!$J$7,'To Do'!$G$6,IF(I350&gt;'To Do'!$J$8,'To Do'!$G$7,IF(I350&gt;'To Do'!$J$9,'To Do'!$G$8,IF(I350&gt;'To Do'!$J$10,'To Do'!$G$9,IF(I350&gt;'To Do'!$J$11,'To Do'!$G$10,IF(I350&gt;'To Do'!$J$12,'To Do'!$G$11,IF(I350&gt;'To Do'!$J$13,'To Do'!$G$12)))))))))))</f>
        <v>J - 20</v>
      </c>
      <c r="K350" s="6">
        <f>VLOOKUP(J350,'To Do'!$G$2:$J$14,2,FALSE)</f>
        <v>20</v>
      </c>
      <c r="L350" t="s">
        <v>1810</v>
      </c>
      <c r="M350" s="7" t="s">
        <v>1502</v>
      </c>
    </row>
    <row r="351" spans="1:13" x14ac:dyDescent="0.2">
      <c r="A351" t="s">
        <v>312</v>
      </c>
      <c r="B351" t="s">
        <v>312</v>
      </c>
      <c r="C351" s="8" t="s">
        <v>12</v>
      </c>
      <c r="D351" t="s">
        <v>329</v>
      </c>
      <c r="E351">
        <v>1954</v>
      </c>
      <c r="F351"/>
      <c r="G351" t="s">
        <v>17</v>
      </c>
      <c r="I351" s="9">
        <v>23.6</v>
      </c>
      <c r="J351" s="5" t="str">
        <f>IF(I351&gt;'To Do'!$J$4,'To Do'!$G$3,IF(I351&gt;'To Do'!$J$5,'To Do'!$G$4,IF(I351&gt;'To Do'!$J$6,'To Do'!$G$5,IF(I351&gt;'To Do'!$J$6,'To Do'!$G$5,IF(I351&gt;'To Do'!$J$7,'To Do'!$G$6,IF(I351&gt;'To Do'!$J$8,'To Do'!$G$7,IF(I351&gt;'To Do'!$J$9,'To Do'!$G$8,IF(I351&gt;'To Do'!$J$10,'To Do'!$G$9,IF(I351&gt;'To Do'!$J$11,'To Do'!$G$10,IF(I351&gt;'To Do'!$J$12,'To Do'!$G$11,IF(I351&gt;'To Do'!$J$13,'To Do'!$G$12)))))))))))</f>
        <v>H - 25</v>
      </c>
      <c r="K351" s="6">
        <f>VLOOKUP(J351,'To Do'!$G$2:$J$14,2,FALSE)</f>
        <v>25</v>
      </c>
      <c r="L351" t="s">
        <v>1807</v>
      </c>
      <c r="M351" s="7" t="s">
        <v>1502</v>
      </c>
    </row>
    <row r="352" spans="1:13" x14ac:dyDescent="0.2">
      <c r="A352" t="s">
        <v>312</v>
      </c>
      <c r="B352" t="s">
        <v>312</v>
      </c>
      <c r="C352" s="8" t="s">
        <v>12</v>
      </c>
      <c r="D352" t="s">
        <v>328</v>
      </c>
      <c r="E352">
        <v>1960</v>
      </c>
      <c r="F352"/>
      <c r="G352" t="s">
        <v>17</v>
      </c>
      <c r="I352" s="9">
        <v>20.9</v>
      </c>
      <c r="J352" s="5" t="str">
        <f>IF(I352&gt;'To Do'!$J$4,'To Do'!$G$3,IF(I352&gt;'To Do'!$J$5,'To Do'!$G$4,IF(I352&gt;'To Do'!$J$6,'To Do'!$G$5,IF(I352&gt;'To Do'!$J$6,'To Do'!$G$5,IF(I352&gt;'To Do'!$J$7,'To Do'!$G$6,IF(I352&gt;'To Do'!$J$8,'To Do'!$G$7,IF(I352&gt;'To Do'!$J$9,'To Do'!$G$8,IF(I352&gt;'To Do'!$J$10,'To Do'!$G$9,IF(I352&gt;'To Do'!$J$11,'To Do'!$G$10,IF(I352&gt;'To Do'!$J$12,'To Do'!$G$11,IF(I352&gt;'To Do'!$J$13,'To Do'!$G$12)))))))))))</f>
        <v>I - 22.5</v>
      </c>
      <c r="K352" s="6">
        <f>VLOOKUP(J352,'To Do'!$G$2:$J$14,2,FALSE)</f>
        <v>22.5</v>
      </c>
      <c r="L352" t="s">
        <v>1806</v>
      </c>
      <c r="M352" s="7" t="s">
        <v>1502</v>
      </c>
    </row>
    <row r="353" spans="1:13" x14ac:dyDescent="0.2">
      <c r="A353" t="s">
        <v>330</v>
      </c>
      <c r="B353" t="s">
        <v>330</v>
      </c>
      <c r="C353" s="8" t="s">
        <v>12</v>
      </c>
      <c r="D353" t="s">
        <v>334</v>
      </c>
      <c r="E353">
        <v>5709</v>
      </c>
      <c r="F353"/>
      <c r="G353" t="s">
        <v>17</v>
      </c>
      <c r="I353" s="9">
        <v>27</v>
      </c>
      <c r="J353" s="5" t="str">
        <f>IF(I353&gt;'To Do'!$J$4,'To Do'!$G$3,IF(I353&gt;'To Do'!$J$5,'To Do'!$G$4,IF(I353&gt;'To Do'!$J$6,'To Do'!$G$5,IF(I353&gt;'To Do'!$J$6,'To Do'!$G$5,IF(I353&gt;'To Do'!$J$7,'To Do'!$G$6,IF(I353&gt;'To Do'!$J$8,'To Do'!$G$7,IF(I353&gt;'To Do'!$J$9,'To Do'!$G$8,IF(I353&gt;'To Do'!$J$10,'To Do'!$G$9,IF(I353&gt;'To Do'!$J$11,'To Do'!$G$10,IF(I353&gt;'To Do'!$J$12,'To Do'!$G$11,IF(I353&gt;'To Do'!$J$13,'To Do'!$G$12)))))))))))</f>
        <v>G - 27.5</v>
      </c>
      <c r="K353" s="6">
        <f>VLOOKUP(J353,'To Do'!$G$2:$J$14,2,FALSE)</f>
        <v>27.5</v>
      </c>
      <c r="L353" t="s">
        <v>1813</v>
      </c>
      <c r="M353" s="7" t="s">
        <v>1502</v>
      </c>
    </row>
    <row r="354" spans="1:13" x14ac:dyDescent="0.2">
      <c r="A354" t="s">
        <v>335</v>
      </c>
      <c r="B354" t="s">
        <v>335</v>
      </c>
      <c r="C354" s="8" t="s">
        <v>12</v>
      </c>
      <c r="D354" t="s">
        <v>342</v>
      </c>
      <c r="E354">
        <v>1949</v>
      </c>
      <c r="F354" t="s">
        <v>227</v>
      </c>
      <c r="G354" t="s">
        <v>17</v>
      </c>
      <c r="I354" s="9">
        <v>29</v>
      </c>
      <c r="J354" s="4" t="str">
        <f>IF(I354&gt;'To Do'!$J$4,'To Do'!$G$3,IF(I354&gt;'To Do'!$J$5,'To Do'!$G$4,IF(I354&gt;'To Do'!$J$6,'To Do'!$G$5,IF(I354&gt;'To Do'!$J$6,'To Do'!$G$5,IF(I354&gt;'To Do'!$J$7,'To Do'!$G$6,IF(I354&gt;'To Do'!$J$8,'To Do'!$G$7,IF(I354&gt;'To Do'!$J$9,'To Do'!$G$8,IF(I354&gt;'To Do'!$J$10,'To Do'!$G$9,IF(I354&gt;'To Do'!$J$11,'To Do'!$G$10,IF(I354&gt;'To Do'!$J$12,'To Do'!$G$11,IF(I354&gt;'To Do'!$J$13,'To Do'!$G$12)))))))))))</f>
        <v>F - 30</v>
      </c>
      <c r="K354" s="6">
        <f>VLOOKUP(J354,'To Do'!$G$2:$J$14,2,FALSE)</f>
        <v>30</v>
      </c>
      <c r="L354" t="s">
        <v>1820</v>
      </c>
      <c r="M354" s="7" t="s">
        <v>1502</v>
      </c>
    </row>
    <row r="355" spans="1:13" x14ac:dyDescent="0.2">
      <c r="A355" t="s">
        <v>335</v>
      </c>
      <c r="B355" t="s">
        <v>335</v>
      </c>
      <c r="C355" s="8" t="s">
        <v>12</v>
      </c>
      <c r="D355" t="s">
        <v>337</v>
      </c>
      <c r="E355">
        <v>1922</v>
      </c>
      <c r="F355" t="s">
        <v>227</v>
      </c>
      <c r="G355" t="s">
        <v>17</v>
      </c>
      <c r="I355" s="9">
        <v>26.5</v>
      </c>
      <c r="J355" s="5" t="str">
        <f>IF(I355&gt;'To Do'!$J$4,'To Do'!$G$3,IF(I355&gt;'To Do'!$J$5,'To Do'!$G$4,IF(I355&gt;'To Do'!$J$6,'To Do'!$G$5,IF(I355&gt;'To Do'!$J$6,'To Do'!$G$5,IF(I355&gt;'To Do'!$J$7,'To Do'!$G$6,IF(I355&gt;'To Do'!$J$8,'To Do'!$G$7,IF(I355&gt;'To Do'!$J$9,'To Do'!$G$8,IF(I355&gt;'To Do'!$J$10,'To Do'!$G$9,IF(I355&gt;'To Do'!$J$11,'To Do'!$G$10,IF(I355&gt;'To Do'!$J$12,'To Do'!$G$11,IF(I355&gt;'To Do'!$J$13,'To Do'!$G$12)))))))))))</f>
        <v>G - 27.5</v>
      </c>
      <c r="K355" s="6">
        <f>VLOOKUP(J355,'To Do'!$G$2:$J$14,2,FALSE)</f>
        <v>27.5</v>
      </c>
      <c r="L355" t="s">
        <v>1815</v>
      </c>
      <c r="M355" s="7" t="s">
        <v>1502</v>
      </c>
    </row>
    <row r="356" spans="1:13" x14ac:dyDescent="0.2">
      <c r="A356" t="s">
        <v>335</v>
      </c>
      <c r="B356" t="s">
        <v>335</v>
      </c>
      <c r="C356" s="8" t="s">
        <v>12</v>
      </c>
      <c r="D356" t="s">
        <v>336</v>
      </c>
      <c r="E356">
        <v>1861</v>
      </c>
      <c r="F356" t="s">
        <v>97</v>
      </c>
      <c r="G356" t="s">
        <v>17</v>
      </c>
      <c r="I356" s="9">
        <v>25</v>
      </c>
      <c r="J356" s="5" t="str">
        <f>IF(I356&gt;'To Do'!$J$4,'To Do'!$G$3,IF(I356&gt;'To Do'!$J$5,'To Do'!$G$4,IF(I356&gt;'To Do'!$J$6,'To Do'!$G$5,IF(I356&gt;'To Do'!$J$6,'To Do'!$G$5,IF(I356&gt;'To Do'!$J$7,'To Do'!$G$6,IF(I356&gt;'To Do'!$J$8,'To Do'!$G$7,IF(I356&gt;'To Do'!$J$9,'To Do'!$G$8,IF(I356&gt;'To Do'!$J$10,'To Do'!$G$9,IF(I356&gt;'To Do'!$J$11,'To Do'!$G$10,IF(I356&gt;'To Do'!$J$12,'To Do'!$G$11,IF(I356&gt;'To Do'!$J$13,'To Do'!$G$12)))))))))))</f>
        <v>G - 27.5</v>
      </c>
      <c r="K356" s="6">
        <f>VLOOKUP(J356,'To Do'!$G$2:$J$14,2,FALSE)</f>
        <v>27.5</v>
      </c>
      <c r="L356" t="s">
        <v>1814</v>
      </c>
      <c r="M356" s="7" t="s">
        <v>1502</v>
      </c>
    </row>
    <row r="357" spans="1:13" x14ac:dyDescent="0.2">
      <c r="A357" t="s">
        <v>335</v>
      </c>
      <c r="B357" t="s">
        <v>335</v>
      </c>
      <c r="C357" s="8" t="s">
        <v>12</v>
      </c>
      <c r="D357" t="s">
        <v>341</v>
      </c>
      <c r="E357">
        <v>1923</v>
      </c>
      <c r="F357" t="s">
        <v>227</v>
      </c>
      <c r="G357" t="s">
        <v>17</v>
      </c>
      <c r="I357" s="9">
        <v>19.5</v>
      </c>
      <c r="J357" s="5" t="str">
        <f>IF(I357&gt;'To Do'!$J$4,'To Do'!$G$3,IF(I357&gt;'To Do'!$J$5,'To Do'!$G$4,IF(I357&gt;'To Do'!$J$6,'To Do'!$G$5,IF(I357&gt;'To Do'!$J$6,'To Do'!$G$5,IF(I357&gt;'To Do'!$J$7,'To Do'!$G$6,IF(I357&gt;'To Do'!$J$8,'To Do'!$G$7,IF(I357&gt;'To Do'!$J$9,'To Do'!$G$8,IF(I357&gt;'To Do'!$J$10,'To Do'!$G$9,IF(I357&gt;'To Do'!$J$11,'To Do'!$G$10,IF(I357&gt;'To Do'!$J$12,'To Do'!$G$11,IF(I357&gt;'To Do'!$J$13,'To Do'!$G$12)))))))))))</f>
        <v>J - 20</v>
      </c>
      <c r="K357" s="6">
        <f>VLOOKUP(J357,'To Do'!$G$2:$J$14,2,FALSE)</f>
        <v>20</v>
      </c>
      <c r="L357" t="s">
        <v>1819</v>
      </c>
      <c r="M357" s="7" t="s">
        <v>1502</v>
      </c>
    </row>
    <row r="358" spans="1:13" x14ac:dyDescent="0.2">
      <c r="A358" t="s">
        <v>352</v>
      </c>
      <c r="B358" t="s">
        <v>352</v>
      </c>
      <c r="C358" s="8" t="s">
        <v>12</v>
      </c>
      <c r="D358" t="s">
        <v>355</v>
      </c>
      <c r="E358">
        <v>1986</v>
      </c>
      <c r="F358"/>
      <c r="G358" t="s">
        <v>17</v>
      </c>
      <c r="I358" s="9">
        <v>24</v>
      </c>
      <c r="J358" s="5" t="str">
        <f>IF(I358&gt;'To Do'!$J$4,'To Do'!$G$3,IF(I358&gt;'To Do'!$J$5,'To Do'!$G$4,IF(I358&gt;'To Do'!$J$6,'To Do'!$G$5,IF(I358&gt;'To Do'!$J$6,'To Do'!$G$5,IF(I358&gt;'To Do'!$J$7,'To Do'!$G$6,IF(I358&gt;'To Do'!$J$8,'To Do'!$G$7,IF(I358&gt;'To Do'!$J$9,'To Do'!$G$8,IF(I358&gt;'To Do'!$J$10,'To Do'!$G$9,IF(I358&gt;'To Do'!$J$11,'To Do'!$G$10,IF(I358&gt;'To Do'!$J$12,'To Do'!$G$11,IF(I358&gt;'To Do'!$J$13,'To Do'!$G$12)))))))))))</f>
        <v>H - 25</v>
      </c>
      <c r="K358" s="6">
        <f>VLOOKUP(J358,'To Do'!$G$2:$J$14,2,FALSE)</f>
        <v>25</v>
      </c>
      <c r="L358" t="s">
        <v>1831</v>
      </c>
      <c r="M358" s="7" t="s">
        <v>1502</v>
      </c>
    </row>
    <row r="359" spans="1:13" x14ac:dyDescent="0.2">
      <c r="A359" t="s">
        <v>352</v>
      </c>
      <c r="B359" t="s">
        <v>352</v>
      </c>
      <c r="C359" s="8" t="s">
        <v>12</v>
      </c>
      <c r="D359" t="s">
        <v>354</v>
      </c>
      <c r="E359">
        <v>1953</v>
      </c>
      <c r="F359"/>
      <c r="G359" t="s">
        <v>17</v>
      </c>
      <c r="I359" s="9">
        <v>21</v>
      </c>
      <c r="J359" s="5" t="str">
        <f>IF(I359&gt;'To Do'!$J$4,'To Do'!$G$3,IF(I359&gt;'To Do'!$J$5,'To Do'!$G$4,IF(I359&gt;'To Do'!$J$6,'To Do'!$G$5,IF(I359&gt;'To Do'!$J$6,'To Do'!$G$5,IF(I359&gt;'To Do'!$J$7,'To Do'!$G$6,IF(I359&gt;'To Do'!$J$8,'To Do'!$G$7,IF(I359&gt;'To Do'!$J$9,'To Do'!$G$8,IF(I359&gt;'To Do'!$J$10,'To Do'!$G$9,IF(I359&gt;'To Do'!$J$11,'To Do'!$G$10,IF(I359&gt;'To Do'!$J$12,'To Do'!$G$11,IF(I359&gt;'To Do'!$J$13,'To Do'!$G$12)))))))))))</f>
        <v>I - 22.5</v>
      </c>
      <c r="K359" s="6">
        <f>VLOOKUP(J359,'To Do'!$G$2:$J$14,2,FALSE)</f>
        <v>22.5</v>
      </c>
      <c r="L359" t="s">
        <v>1830</v>
      </c>
      <c r="M359" s="7" t="s">
        <v>1502</v>
      </c>
    </row>
    <row r="360" spans="1:13" x14ac:dyDescent="0.2">
      <c r="A360" t="s">
        <v>356</v>
      </c>
      <c r="B360" t="s">
        <v>357</v>
      </c>
      <c r="C360" s="8" t="s">
        <v>12</v>
      </c>
      <c r="D360" t="s">
        <v>361</v>
      </c>
      <c r="E360">
        <v>1939</v>
      </c>
      <c r="F360"/>
      <c r="G360" t="s">
        <v>17</v>
      </c>
      <c r="I360" s="9">
        <v>21.5</v>
      </c>
      <c r="J360" s="5" t="str">
        <f>IF(I360&gt;'To Do'!$J$4,'To Do'!$G$3,IF(I360&gt;'To Do'!$J$5,'To Do'!$G$4,IF(I360&gt;'To Do'!$J$6,'To Do'!$G$5,IF(I360&gt;'To Do'!$J$6,'To Do'!$G$5,IF(I360&gt;'To Do'!$J$7,'To Do'!$G$6,IF(I360&gt;'To Do'!$J$8,'To Do'!$G$7,IF(I360&gt;'To Do'!$J$9,'To Do'!$G$8,IF(I360&gt;'To Do'!$J$10,'To Do'!$G$9,IF(I360&gt;'To Do'!$J$11,'To Do'!$G$10,IF(I360&gt;'To Do'!$J$12,'To Do'!$G$11,IF(I360&gt;'To Do'!$J$13,'To Do'!$G$12)))))))))))</f>
        <v>I - 22.5</v>
      </c>
      <c r="K360" s="6">
        <f>VLOOKUP(J360,'To Do'!$G$2:$J$14,2,FALSE)</f>
        <v>22.5</v>
      </c>
      <c r="L360" t="s">
        <v>1833</v>
      </c>
      <c r="M360" s="7" t="s">
        <v>1502</v>
      </c>
    </row>
    <row r="361" spans="1:13" x14ac:dyDescent="0.2">
      <c r="A361" t="s">
        <v>379</v>
      </c>
      <c r="B361" t="s">
        <v>379</v>
      </c>
      <c r="C361" s="8" t="s">
        <v>12</v>
      </c>
      <c r="D361" t="s">
        <v>381</v>
      </c>
      <c r="E361">
        <v>1922</v>
      </c>
      <c r="F361"/>
      <c r="G361" t="s">
        <v>17</v>
      </c>
      <c r="I361" s="9">
        <v>27</v>
      </c>
      <c r="J361" s="5" t="str">
        <f>IF(I361&gt;'To Do'!$J$4,'To Do'!$G$3,IF(I361&gt;'To Do'!$J$5,'To Do'!$G$4,IF(I361&gt;'To Do'!$J$6,'To Do'!$G$5,IF(I361&gt;'To Do'!$J$6,'To Do'!$G$5,IF(I361&gt;'To Do'!$J$7,'To Do'!$G$6,IF(I361&gt;'To Do'!$J$8,'To Do'!$G$7,IF(I361&gt;'To Do'!$J$9,'To Do'!$G$8,IF(I361&gt;'To Do'!$J$10,'To Do'!$G$9,IF(I361&gt;'To Do'!$J$11,'To Do'!$G$10,IF(I361&gt;'To Do'!$J$12,'To Do'!$G$11,IF(I361&gt;'To Do'!$J$13,'To Do'!$G$12)))))))))))</f>
        <v>G - 27.5</v>
      </c>
      <c r="K361" s="6">
        <f>VLOOKUP(J361,'To Do'!$G$2:$J$14,2,FALSE)</f>
        <v>27.5</v>
      </c>
      <c r="L361" t="s">
        <v>1842</v>
      </c>
      <c r="M361" s="7" t="s">
        <v>1502</v>
      </c>
    </row>
    <row r="362" spans="1:13" x14ac:dyDescent="0.2">
      <c r="A362" t="s">
        <v>379</v>
      </c>
      <c r="B362" t="s">
        <v>379</v>
      </c>
      <c r="C362" s="8" t="s">
        <v>12</v>
      </c>
      <c r="D362" t="s">
        <v>380</v>
      </c>
      <c r="E362">
        <v>1950</v>
      </c>
      <c r="F362"/>
      <c r="G362" t="s">
        <v>17</v>
      </c>
      <c r="I362" s="9">
        <v>21</v>
      </c>
      <c r="J362" s="5" t="str">
        <f>IF(I362&gt;'To Do'!$J$4,'To Do'!$G$3,IF(I362&gt;'To Do'!$J$5,'To Do'!$G$4,IF(I362&gt;'To Do'!$J$6,'To Do'!$G$5,IF(I362&gt;'To Do'!$J$6,'To Do'!$G$5,IF(I362&gt;'To Do'!$J$7,'To Do'!$G$6,IF(I362&gt;'To Do'!$J$8,'To Do'!$G$7,IF(I362&gt;'To Do'!$J$9,'To Do'!$G$8,IF(I362&gt;'To Do'!$J$10,'To Do'!$G$9,IF(I362&gt;'To Do'!$J$11,'To Do'!$G$10,IF(I362&gt;'To Do'!$J$12,'To Do'!$G$11,IF(I362&gt;'To Do'!$J$13,'To Do'!$G$12)))))))))))</f>
        <v>I - 22.5</v>
      </c>
      <c r="K362" s="6">
        <f>VLOOKUP(J362,'To Do'!$G$2:$J$14,2,FALSE)</f>
        <v>22.5</v>
      </c>
      <c r="L362" t="s">
        <v>1840</v>
      </c>
      <c r="M362" s="7" t="s">
        <v>1502</v>
      </c>
    </row>
    <row r="363" spans="1:13" x14ac:dyDescent="0.2">
      <c r="A363" t="s">
        <v>379</v>
      </c>
      <c r="B363" t="s">
        <v>379</v>
      </c>
      <c r="C363" s="8" t="s">
        <v>12</v>
      </c>
      <c r="D363" t="s">
        <v>380</v>
      </c>
      <c r="E363">
        <v>1955</v>
      </c>
      <c r="F363"/>
      <c r="G363" t="s">
        <v>17</v>
      </c>
      <c r="I363" s="9">
        <v>21</v>
      </c>
      <c r="J363" s="5" t="str">
        <f>IF(I363&gt;'To Do'!$J$4,'To Do'!$G$3,IF(I363&gt;'To Do'!$J$5,'To Do'!$G$4,IF(I363&gt;'To Do'!$J$6,'To Do'!$G$5,IF(I363&gt;'To Do'!$J$6,'To Do'!$G$5,IF(I363&gt;'To Do'!$J$7,'To Do'!$G$6,IF(I363&gt;'To Do'!$J$8,'To Do'!$G$7,IF(I363&gt;'To Do'!$J$9,'To Do'!$G$8,IF(I363&gt;'To Do'!$J$10,'To Do'!$G$9,IF(I363&gt;'To Do'!$J$11,'To Do'!$G$10,IF(I363&gt;'To Do'!$J$12,'To Do'!$G$11,IF(I363&gt;'To Do'!$J$13,'To Do'!$G$12)))))))))))</f>
        <v>I - 22.5</v>
      </c>
      <c r="K363" s="6">
        <f>VLOOKUP(J363,'To Do'!$G$2:$J$14,2,FALSE)</f>
        <v>22.5</v>
      </c>
      <c r="L363" t="s">
        <v>1841</v>
      </c>
      <c r="M363" s="7" t="s">
        <v>1502</v>
      </c>
    </row>
    <row r="364" spans="1:13" x14ac:dyDescent="0.2">
      <c r="A364" t="s">
        <v>413</v>
      </c>
      <c r="B364" t="s">
        <v>413</v>
      </c>
      <c r="C364" s="8" t="s">
        <v>12</v>
      </c>
      <c r="D364" t="s">
        <v>414</v>
      </c>
      <c r="E364">
        <v>1923</v>
      </c>
      <c r="F364" t="s">
        <v>167</v>
      </c>
      <c r="G364" t="s">
        <v>17</v>
      </c>
      <c r="I364" s="9">
        <v>23</v>
      </c>
      <c r="J364" s="5" t="str">
        <f>IF(I364&gt;'To Do'!$J$4,'To Do'!$G$3,IF(I364&gt;'To Do'!$J$5,'To Do'!$G$4,IF(I364&gt;'To Do'!$J$6,'To Do'!$G$5,IF(I364&gt;'To Do'!$J$6,'To Do'!$G$5,IF(I364&gt;'To Do'!$J$7,'To Do'!$G$6,IF(I364&gt;'To Do'!$J$8,'To Do'!$G$7,IF(I364&gt;'To Do'!$J$9,'To Do'!$G$8,IF(I364&gt;'To Do'!$J$10,'To Do'!$G$9,IF(I364&gt;'To Do'!$J$11,'To Do'!$G$10,IF(I364&gt;'To Do'!$J$12,'To Do'!$G$11,IF(I364&gt;'To Do'!$J$13,'To Do'!$G$12)))))))))))</f>
        <v>H - 25</v>
      </c>
      <c r="K364" s="6">
        <f>VLOOKUP(J364,'To Do'!$G$2:$J$14,2,FALSE)</f>
        <v>25</v>
      </c>
      <c r="L364" t="s">
        <v>1889</v>
      </c>
      <c r="M364" s="7" t="s">
        <v>1502</v>
      </c>
    </row>
    <row r="365" spans="1:13" x14ac:dyDescent="0.2">
      <c r="A365" t="s">
        <v>423</v>
      </c>
      <c r="B365" t="s">
        <v>424</v>
      </c>
      <c r="C365" s="8" t="s">
        <v>12</v>
      </c>
      <c r="D365" t="s">
        <v>444</v>
      </c>
      <c r="E365">
        <v>1867</v>
      </c>
      <c r="F365" t="s">
        <v>310</v>
      </c>
      <c r="G365" t="s">
        <v>17</v>
      </c>
      <c r="I365" s="9">
        <v>19.7</v>
      </c>
      <c r="J365" s="5" t="str">
        <f>IF(I365&gt;'To Do'!$J$4,'To Do'!$G$3,IF(I365&gt;'To Do'!$J$5,'To Do'!$G$4,IF(I365&gt;'To Do'!$J$6,'To Do'!$G$5,IF(I365&gt;'To Do'!$J$6,'To Do'!$G$5,IF(I365&gt;'To Do'!$J$7,'To Do'!$G$6,IF(I365&gt;'To Do'!$J$8,'To Do'!$G$7,IF(I365&gt;'To Do'!$J$9,'To Do'!$G$8,IF(I365&gt;'To Do'!$J$10,'To Do'!$G$9,IF(I365&gt;'To Do'!$J$11,'To Do'!$G$10,IF(I365&gt;'To Do'!$J$12,'To Do'!$G$11,IF(I365&gt;'To Do'!$J$13,'To Do'!$G$12)))))))))))</f>
        <v>J - 20</v>
      </c>
      <c r="K365" s="6">
        <f>VLOOKUP(J365,'To Do'!$G$2:$J$14,2,FALSE)</f>
        <v>20</v>
      </c>
      <c r="L365" t="s">
        <v>1907</v>
      </c>
      <c r="M365" s="7" t="s">
        <v>1502</v>
      </c>
    </row>
    <row r="366" spans="1:13" x14ac:dyDescent="0.2">
      <c r="A366" t="s">
        <v>472</v>
      </c>
      <c r="B366" t="s">
        <v>472</v>
      </c>
      <c r="C366" s="8" t="s">
        <v>12</v>
      </c>
      <c r="D366" t="s">
        <v>484</v>
      </c>
      <c r="E366">
        <v>1937</v>
      </c>
      <c r="F366"/>
      <c r="G366" t="s">
        <v>17</v>
      </c>
      <c r="I366" s="9">
        <v>19.350000000000001</v>
      </c>
      <c r="J366" s="5" t="str">
        <f>IF(I366&gt;'To Do'!$J$4,'To Do'!$G$3,IF(I366&gt;'To Do'!$J$5,'To Do'!$G$4,IF(I366&gt;'To Do'!$J$6,'To Do'!$G$5,IF(I366&gt;'To Do'!$J$6,'To Do'!$G$5,IF(I366&gt;'To Do'!$J$7,'To Do'!$G$6,IF(I366&gt;'To Do'!$J$8,'To Do'!$G$7,IF(I366&gt;'To Do'!$J$9,'To Do'!$G$8,IF(I366&gt;'To Do'!$J$10,'To Do'!$G$9,IF(I366&gt;'To Do'!$J$11,'To Do'!$G$10,IF(I366&gt;'To Do'!$J$12,'To Do'!$G$11,IF(I366&gt;'To Do'!$J$13,'To Do'!$G$12)))))))))))</f>
        <v>J - 20</v>
      </c>
      <c r="K366" s="6">
        <f>VLOOKUP(J366,'To Do'!$G$2:$J$14,2,FALSE)</f>
        <v>20</v>
      </c>
      <c r="L366" t="s">
        <v>1938</v>
      </c>
      <c r="M366" s="7" t="s">
        <v>1502</v>
      </c>
    </row>
    <row r="367" spans="1:13" x14ac:dyDescent="0.2">
      <c r="A367" t="s">
        <v>472</v>
      </c>
      <c r="B367" t="s">
        <v>472</v>
      </c>
      <c r="C367" s="8" t="s">
        <v>12</v>
      </c>
      <c r="D367" t="s">
        <v>483</v>
      </c>
      <c r="E367">
        <v>1949</v>
      </c>
      <c r="F367"/>
      <c r="G367" t="s">
        <v>17</v>
      </c>
      <c r="I367" s="9">
        <v>16.3</v>
      </c>
      <c r="J367" s="5" t="str">
        <f>IF(I367&gt;'To Do'!$J$4,'To Do'!$G$3,IF(I367&gt;'To Do'!$J$5,'To Do'!$G$4,IF(I367&gt;'To Do'!$J$6,'To Do'!$G$5,IF(I367&gt;'To Do'!$J$6,'To Do'!$G$5,IF(I367&gt;'To Do'!$J$7,'To Do'!$G$6,IF(I367&gt;'To Do'!$J$8,'To Do'!$G$7,IF(I367&gt;'To Do'!$J$9,'To Do'!$G$8,IF(I367&gt;'To Do'!$J$10,'To Do'!$G$9,IF(I367&gt;'To Do'!$J$11,'To Do'!$G$10,IF(I367&gt;'To Do'!$J$12,'To Do'!$G$11,IF(I367&gt;'To Do'!$J$13,'To Do'!$G$12)))))))))))</f>
        <v>J - 20</v>
      </c>
      <c r="K367" s="6">
        <f>VLOOKUP(J367,'To Do'!$G$2:$J$14,2,FALSE)</f>
        <v>20</v>
      </c>
      <c r="L367" t="s">
        <v>1937</v>
      </c>
      <c r="M367" s="7" t="s">
        <v>1502</v>
      </c>
    </row>
    <row r="368" spans="1:13" x14ac:dyDescent="0.2">
      <c r="A368" t="s">
        <v>485</v>
      </c>
      <c r="B368" t="s">
        <v>485</v>
      </c>
      <c r="C368" s="8" t="s">
        <v>12</v>
      </c>
      <c r="D368" t="s">
        <v>494</v>
      </c>
      <c r="E368">
        <v>1877</v>
      </c>
      <c r="F368" t="s">
        <v>371</v>
      </c>
      <c r="G368" t="s">
        <v>17</v>
      </c>
      <c r="I368" s="9">
        <v>25.17</v>
      </c>
      <c r="J368" s="5" t="str">
        <f>IF(I368&gt;'To Do'!$J$4,'To Do'!$G$3,IF(I368&gt;'To Do'!$J$5,'To Do'!$G$4,IF(I368&gt;'To Do'!$J$6,'To Do'!$G$5,IF(I368&gt;'To Do'!$J$6,'To Do'!$G$5,IF(I368&gt;'To Do'!$J$7,'To Do'!$G$6,IF(I368&gt;'To Do'!$J$8,'To Do'!$G$7,IF(I368&gt;'To Do'!$J$9,'To Do'!$G$8,IF(I368&gt;'To Do'!$J$10,'To Do'!$G$9,IF(I368&gt;'To Do'!$J$11,'To Do'!$G$10,IF(I368&gt;'To Do'!$J$12,'To Do'!$G$11,IF(I368&gt;'To Do'!$J$13,'To Do'!$G$12)))))))))))</f>
        <v>G - 27.5</v>
      </c>
      <c r="K368" s="6">
        <f>VLOOKUP(J368,'To Do'!$G$2:$J$14,2,FALSE)</f>
        <v>27.5</v>
      </c>
      <c r="L368" t="s">
        <v>1950</v>
      </c>
      <c r="M368" s="7" t="s">
        <v>1502</v>
      </c>
    </row>
    <row r="369" spans="1:13" x14ac:dyDescent="0.2">
      <c r="A369" t="s">
        <v>495</v>
      </c>
      <c r="B369" t="s">
        <v>496</v>
      </c>
      <c r="C369" s="8" t="s">
        <v>12</v>
      </c>
      <c r="D369" t="s">
        <v>364</v>
      </c>
      <c r="E369">
        <v>1912</v>
      </c>
      <c r="F369"/>
      <c r="G369" t="s">
        <v>48</v>
      </c>
      <c r="I369" s="9">
        <v>22.4</v>
      </c>
      <c r="J369" s="5" t="str">
        <f>IF(I369&gt;'To Do'!$J$4,'To Do'!$G$3,IF(I369&gt;'To Do'!$J$5,'To Do'!$G$4,IF(I369&gt;'To Do'!$J$6,'To Do'!$G$5,IF(I369&gt;'To Do'!$J$6,'To Do'!$G$5,IF(I369&gt;'To Do'!$J$7,'To Do'!$G$6,IF(I369&gt;'To Do'!$J$8,'To Do'!$G$7,IF(I369&gt;'To Do'!$J$9,'To Do'!$G$8,IF(I369&gt;'To Do'!$J$10,'To Do'!$G$9,IF(I369&gt;'To Do'!$J$11,'To Do'!$G$10,IF(I369&gt;'To Do'!$J$12,'To Do'!$G$11,IF(I369&gt;'To Do'!$J$13,'To Do'!$G$12)))))))))))</f>
        <v>I - 22.5</v>
      </c>
      <c r="K369" s="6">
        <f>VLOOKUP(J369,'To Do'!$G$2:$J$14,2,FALSE)</f>
        <v>22.5</v>
      </c>
      <c r="L369" t="s">
        <v>1951</v>
      </c>
      <c r="M369" s="7" t="s">
        <v>1502</v>
      </c>
    </row>
    <row r="370" spans="1:13" x14ac:dyDescent="0.2">
      <c r="A370" t="s">
        <v>495</v>
      </c>
      <c r="B370" t="s">
        <v>496</v>
      </c>
      <c r="C370" s="8" t="s">
        <v>12</v>
      </c>
      <c r="D370" t="s">
        <v>110</v>
      </c>
      <c r="E370">
        <v>1944</v>
      </c>
      <c r="F370"/>
      <c r="G370" t="s">
        <v>17</v>
      </c>
      <c r="I370" s="9">
        <v>21.2</v>
      </c>
      <c r="J370" s="5" t="str">
        <f>IF(I370&gt;'To Do'!$J$4,'To Do'!$G$3,IF(I370&gt;'To Do'!$J$5,'To Do'!$G$4,IF(I370&gt;'To Do'!$J$6,'To Do'!$G$5,IF(I370&gt;'To Do'!$J$6,'To Do'!$G$5,IF(I370&gt;'To Do'!$J$7,'To Do'!$G$6,IF(I370&gt;'To Do'!$J$8,'To Do'!$G$7,IF(I370&gt;'To Do'!$J$9,'To Do'!$G$8,IF(I370&gt;'To Do'!$J$10,'To Do'!$G$9,IF(I370&gt;'To Do'!$J$11,'To Do'!$G$10,IF(I370&gt;'To Do'!$J$12,'To Do'!$G$11,IF(I370&gt;'To Do'!$J$13,'To Do'!$G$12)))))))))))</f>
        <v>I - 22.5</v>
      </c>
      <c r="K370" s="6">
        <f>VLOOKUP(J370,'To Do'!$G$2:$J$14,2,FALSE)</f>
        <v>22.5</v>
      </c>
      <c r="L370" t="s">
        <v>1952</v>
      </c>
      <c r="M370" s="7" t="s">
        <v>1502</v>
      </c>
    </row>
    <row r="371" spans="1:13" x14ac:dyDescent="0.2">
      <c r="A371" t="s">
        <v>501</v>
      </c>
      <c r="B371" t="s">
        <v>501</v>
      </c>
      <c r="C371" s="8" t="s">
        <v>12</v>
      </c>
      <c r="D371" t="s">
        <v>505</v>
      </c>
      <c r="E371">
        <v>1921</v>
      </c>
      <c r="F371" t="s">
        <v>162</v>
      </c>
      <c r="G371" t="s">
        <v>17</v>
      </c>
      <c r="I371" s="9">
        <v>18.2</v>
      </c>
      <c r="J371" s="5" t="str">
        <f>IF(I371&gt;'To Do'!$J$4,'To Do'!$G$3,IF(I371&gt;'To Do'!$J$5,'To Do'!$G$4,IF(I371&gt;'To Do'!$J$6,'To Do'!$G$5,IF(I371&gt;'To Do'!$J$6,'To Do'!$G$5,IF(I371&gt;'To Do'!$J$7,'To Do'!$G$6,IF(I371&gt;'To Do'!$J$8,'To Do'!$G$7,IF(I371&gt;'To Do'!$J$9,'To Do'!$G$8,IF(I371&gt;'To Do'!$J$10,'To Do'!$G$9,IF(I371&gt;'To Do'!$J$11,'To Do'!$G$10,IF(I371&gt;'To Do'!$J$12,'To Do'!$G$11,IF(I371&gt;'To Do'!$J$13,'To Do'!$G$12)))))))))))</f>
        <v>J - 20</v>
      </c>
      <c r="K371" s="6">
        <f>VLOOKUP(J371,'To Do'!$G$2:$J$14,2,FALSE)</f>
        <v>20</v>
      </c>
      <c r="L371" t="s">
        <v>1966</v>
      </c>
      <c r="M371" s="7" t="s">
        <v>1502</v>
      </c>
    </row>
    <row r="372" spans="1:13" x14ac:dyDescent="0.2">
      <c r="A372" t="s">
        <v>506</v>
      </c>
      <c r="B372" t="s">
        <v>506</v>
      </c>
      <c r="C372" s="8" t="s">
        <v>12</v>
      </c>
      <c r="D372" t="s">
        <v>507</v>
      </c>
      <c r="E372">
        <v>1417</v>
      </c>
      <c r="F372"/>
      <c r="G372" t="s">
        <v>17</v>
      </c>
      <c r="I372" s="9">
        <v>26.5</v>
      </c>
      <c r="J372" s="5" t="str">
        <f>IF(I372&gt;'To Do'!$J$4,'To Do'!$G$3,IF(I372&gt;'To Do'!$J$5,'To Do'!$G$4,IF(I372&gt;'To Do'!$J$6,'To Do'!$G$5,IF(I372&gt;'To Do'!$J$6,'To Do'!$G$5,IF(I372&gt;'To Do'!$J$7,'To Do'!$G$6,IF(I372&gt;'To Do'!$J$8,'To Do'!$G$7,IF(I372&gt;'To Do'!$J$9,'To Do'!$G$8,IF(I372&gt;'To Do'!$J$10,'To Do'!$G$9,IF(I372&gt;'To Do'!$J$11,'To Do'!$G$10,IF(I372&gt;'To Do'!$J$12,'To Do'!$G$11,IF(I372&gt;'To Do'!$J$13,'To Do'!$G$12)))))))))))</f>
        <v>G - 27.5</v>
      </c>
      <c r="K372" s="6">
        <f>VLOOKUP(J372,'To Do'!$G$2:$J$14,2,FALSE)</f>
        <v>27.5</v>
      </c>
      <c r="L372" t="s">
        <v>1954</v>
      </c>
      <c r="M372" s="7" t="s">
        <v>1502</v>
      </c>
    </row>
    <row r="373" spans="1:13" x14ac:dyDescent="0.2">
      <c r="A373" t="s">
        <v>508</v>
      </c>
      <c r="B373" t="s">
        <v>508</v>
      </c>
      <c r="C373" s="8" t="s">
        <v>12</v>
      </c>
      <c r="D373" t="s">
        <v>511</v>
      </c>
      <c r="E373">
        <v>1340</v>
      </c>
      <c r="F373"/>
      <c r="G373" t="s">
        <v>17</v>
      </c>
      <c r="I373" s="9">
        <v>27</v>
      </c>
      <c r="J373" s="5" t="str">
        <f>IF(I373&gt;'To Do'!$J$4,'To Do'!$G$3,IF(I373&gt;'To Do'!$J$5,'To Do'!$G$4,IF(I373&gt;'To Do'!$J$6,'To Do'!$G$5,IF(I373&gt;'To Do'!$J$6,'To Do'!$G$5,IF(I373&gt;'To Do'!$J$7,'To Do'!$G$6,IF(I373&gt;'To Do'!$J$8,'To Do'!$G$7,IF(I373&gt;'To Do'!$J$9,'To Do'!$G$8,IF(I373&gt;'To Do'!$J$10,'To Do'!$G$9,IF(I373&gt;'To Do'!$J$11,'To Do'!$G$10,IF(I373&gt;'To Do'!$J$12,'To Do'!$G$11,IF(I373&gt;'To Do'!$J$13,'To Do'!$G$12)))))))))))</f>
        <v>G - 27.5</v>
      </c>
      <c r="K373" s="6">
        <f>VLOOKUP(J373,'To Do'!$G$2:$J$14,2,FALSE)</f>
        <v>27.5</v>
      </c>
      <c r="L373" t="s">
        <v>1970</v>
      </c>
      <c r="M373" s="7" t="s">
        <v>1502</v>
      </c>
    </row>
    <row r="374" spans="1:13" x14ac:dyDescent="0.2">
      <c r="A374" t="s">
        <v>517</v>
      </c>
      <c r="B374" t="s">
        <v>517</v>
      </c>
      <c r="C374" s="8" t="s">
        <v>12</v>
      </c>
      <c r="D374" t="s">
        <v>518</v>
      </c>
      <c r="E374">
        <v>1883</v>
      </c>
      <c r="F374"/>
      <c r="G374" t="s">
        <v>17</v>
      </c>
      <c r="I374" s="9">
        <v>19</v>
      </c>
      <c r="J374" s="5" t="str">
        <f>IF(I374&gt;'To Do'!$J$4,'To Do'!$G$3,IF(I374&gt;'To Do'!$J$5,'To Do'!$G$4,IF(I374&gt;'To Do'!$J$6,'To Do'!$G$5,IF(I374&gt;'To Do'!$J$6,'To Do'!$G$5,IF(I374&gt;'To Do'!$J$7,'To Do'!$G$6,IF(I374&gt;'To Do'!$J$8,'To Do'!$G$7,IF(I374&gt;'To Do'!$J$9,'To Do'!$G$8,IF(I374&gt;'To Do'!$J$10,'To Do'!$G$9,IF(I374&gt;'To Do'!$J$11,'To Do'!$G$10,IF(I374&gt;'To Do'!$J$12,'To Do'!$G$11,IF(I374&gt;'To Do'!$J$13,'To Do'!$G$12)))))))))))</f>
        <v>J - 20</v>
      </c>
      <c r="K374" s="6">
        <f>VLOOKUP(J374,'To Do'!$G$2:$J$14,2,FALSE)</f>
        <v>20</v>
      </c>
      <c r="L374" t="s">
        <v>1976</v>
      </c>
      <c r="M374" s="7" t="s">
        <v>1502</v>
      </c>
    </row>
    <row r="375" spans="1:13" x14ac:dyDescent="0.2">
      <c r="A375" t="s">
        <v>517</v>
      </c>
      <c r="B375" t="s">
        <v>517</v>
      </c>
      <c r="C375" s="8" t="s">
        <v>12</v>
      </c>
      <c r="D375" t="s">
        <v>521</v>
      </c>
      <c r="E375">
        <v>1925</v>
      </c>
      <c r="F375"/>
      <c r="G375" t="s">
        <v>17</v>
      </c>
      <c r="I375" s="9">
        <v>17.899999999999999</v>
      </c>
      <c r="J375" s="5" t="str">
        <f>IF(I375&gt;'To Do'!$J$4,'To Do'!$G$3,IF(I375&gt;'To Do'!$J$5,'To Do'!$G$4,IF(I375&gt;'To Do'!$J$6,'To Do'!$G$5,IF(I375&gt;'To Do'!$J$6,'To Do'!$G$5,IF(I375&gt;'To Do'!$J$7,'To Do'!$G$6,IF(I375&gt;'To Do'!$J$8,'To Do'!$G$7,IF(I375&gt;'To Do'!$J$9,'To Do'!$G$8,IF(I375&gt;'To Do'!$J$10,'To Do'!$G$9,IF(I375&gt;'To Do'!$J$11,'To Do'!$G$10,IF(I375&gt;'To Do'!$J$12,'To Do'!$G$11,IF(I375&gt;'To Do'!$J$13,'To Do'!$G$12)))))))))))</f>
        <v>J - 20</v>
      </c>
      <c r="K375" s="6">
        <f>VLOOKUP(J375,'To Do'!$G$2:$J$14,2,FALSE)</f>
        <v>20</v>
      </c>
      <c r="L375" t="s">
        <v>1980</v>
      </c>
      <c r="M375" s="7" t="s">
        <v>1502</v>
      </c>
    </row>
    <row r="376" spans="1:13" x14ac:dyDescent="0.2">
      <c r="A376" t="s">
        <v>409</v>
      </c>
      <c r="B376" t="s">
        <v>409</v>
      </c>
      <c r="C376" s="8" t="s">
        <v>12</v>
      </c>
      <c r="D376" t="s">
        <v>410</v>
      </c>
      <c r="E376">
        <v>1906</v>
      </c>
      <c r="F376" t="s">
        <v>411</v>
      </c>
      <c r="G376" t="s">
        <v>412</v>
      </c>
      <c r="I376" s="9">
        <v>22</v>
      </c>
      <c r="J376" s="5" t="str">
        <f>IF(I376&gt;'To Do'!$J$4,'To Do'!$G$3,IF(I376&gt;'To Do'!$J$5,'To Do'!$G$4,IF(I376&gt;'To Do'!$J$6,'To Do'!$G$5,IF(I376&gt;'To Do'!$J$6,'To Do'!$G$5,IF(I376&gt;'To Do'!$J$7,'To Do'!$G$6,IF(I376&gt;'To Do'!$J$8,'To Do'!$G$7,IF(I376&gt;'To Do'!$J$9,'To Do'!$G$8,IF(I376&gt;'To Do'!$J$10,'To Do'!$G$9,IF(I376&gt;'To Do'!$J$11,'To Do'!$G$10,IF(I376&gt;'To Do'!$J$12,'To Do'!$G$11,IF(I376&gt;'To Do'!$J$13,'To Do'!$G$12)))))))))))</f>
        <v>I - 22.5</v>
      </c>
      <c r="K376" s="6">
        <f>VLOOKUP(J376,'To Do'!$G$2:$J$14,2,FALSE)</f>
        <v>22.5</v>
      </c>
      <c r="L376" t="s">
        <v>1888</v>
      </c>
      <c r="M376" s="7" t="s">
        <v>1502</v>
      </c>
    </row>
    <row r="377" spans="1:13" x14ac:dyDescent="0.2">
      <c r="A377" t="s">
        <v>22</v>
      </c>
      <c r="B377" t="s">
        <v>22</v>
      </c>
      <c r="C377" s="8" t="s">
        <v>12</v>
      </c>
      <c r="D377" t="s">
        <v>28</v>
      </c>
      <c r="E377">
        <v>1948</v>
      </c>
      <c r="F377"/>
      <c r="G377" t="s">
        <v>29</v>
      </c>
      <c r="H377" s="10"/>
      <c r="I377" s="9">
        <v>30.8</v>
      </c>
      <c r="J377" s="5" t="str">
        <f>IF(I377&gt;'To Do'!$J$4,'To Do'!$G$3,IF(I377&gt;'To Do'!$J$5,'To Do'!$G$4,IF(I377&gt;'To Do'!$J$6,'To Do'!$G$5,IF(I377&gt;'To Do'!$J$6,'To Do'!$G$5,IF(I377&gt;'To Do'!$J$7,'To Do'!$G$6,IF(I377&gt;'To Do'!$J$8,'To Do'!$G$7,IF(I377&gt;'To Do'!$J$9,'To Do'!$G$8,IF(I377&gt;'To Do'!$J$10,'To Do'!$G$9,IF(I377&gt;'To Do'!$J$11,'To Do'!$G$10,IF(I377&gt;'To Do'!$J$12,'To Do'!$G$11,IF(I377&gt;'To Do'!$J$13,'To Do'!$G$12)))))))))))</f>
        <v>E - 32.5</v>
      </c>
      <c r="K377" s="6">
        <f>VLOOKUP(J377,'To Do'!$G$2:$J$14,2,FALSE)</f>
        <v>32.5</v>
      </c>
      <c r="L377" t="s">
        <v>1512</v>
      </c>
      <c r="M377" s="7" t="s">
        <v>1502</v>
      </c>
    </row>
    <row r="378" spans="1:13" x14ac:dyDescent="0.2">
      <c r="A378" t="s">
        <v>22</v>
      </c>
      <c r="B378" t="s">
        <v>22</v>
      </c>
      <c r="C378" s="8" t="s">
        <v>12</v>
      </c>
      <c r="D378" t="s">
        <v>30</v>
      </c>
      <c r="E378">
        <v>1951</v>
      </c>
      <c r="F378"/>
      <c r="G378" t="s">
        <v>29</v>
      </c>
      <c r="H378" s="10"/>
      <c r="I378" s="9">
        <v>30.8</v>
      </c>
      <c r="J378" s="5" t="str">
        <f>IF(I378&gt;'To Do'!$J$4,'To Do'!$G$3,IF(I378&gt;'To Do'!$J$5,'To Do'!$G$4,IF(I378&gt;'To Do'!$J$6,'To Do'!$G$5,IF(I378&gt;'To Do'!$J$6,'To Do'!$G$5,IF(I378&gt;'To Do'!$J$7,'To Do'!$G$6,IF(I378&gt;'To Do'!$J$8,'To Do'!$G$7,IF(I378&gt;'To Do'!$J$9,'To Do'!$G$8,IF(I378&gt;'To Do'!$J$10,'To Do'!$G$9,IF(I378&gt;'To Do'!$J$11,'To Do'!$G$10,IF(I378&gt;'To Do'!$J$12,'To Do'!$G$11,IF(I378&gt;'To Do'!$J$13,'To Do'!$G$12)))))))))))</f>
        <v>E - 32.5</v>
      </c>
      <c r="K378" s="6">
        <f>VLOOKUP(J378,'To Do'!$G$2:$J$14,2,FALSE)</f>
        <v>32.5</v>
      </c>
      <c r="L378" t="s">
        <v>1513</v>
      </c>
      <c r="M378" s="7" t="s">
        <v>1502</v>
      </c>
    </row>
    <row r="379" spans="1:13" x14ac:dyDescent="0.2">
      <c r="A379" t="s">
        <v>22</v>
      </c>
      <c r="B379" t="s">
        <v>22</v>
      </c>
      <c r="C379" s="8" t="s">
        <v>12</v>
      </c>
      <c r="D379" t="s">
        <v>30</v>
      </c>
      <c r="E379">
        <v>1952</v>
      </c>
      <c r="F379"/>
      <c r="G379" t="s">
        <v>29</v>
      </c>
      <c r="H379" s="10"/>
      <c r="I379" s="9">
        <v>30.8</v>
      </c>
      <c r="J379" s="5" t="str">
        <f>IF(I379&gt;'To Do'!$J$4,'To Do'!$G$3,IF(I379&gt;'To Do'!$J$5,'To Do'!$G$4,IF(I379&gt;'To Do'!$J$6,'To Do'!$G$5,IF(I379&gt;'To Do'!$J$6,'To Do'!$G$5,IF(I379&gt;'To Do'!$J$7,'To Do'!$G$6,IF(I379&gt;'To Do'!$J$8,'To Do'!$G$7,IF(I379&gt;'To Do'!$J$9,'To Do'!$G$8,IF(I379&gt;'To Do'!$J$10,'To Do'!$G$9,IF(I379&gt;'To Do'!$J$11,'To Do'!$G$10,IF(I379&gt;'To Do'!$J$12,'To Do'!$G$11,IF(I379&gt;'To Do'!$J$13,'To Do'!$G$12)))))))))))</f>
        <v>E - 32.5</v>
      </c>
      <c r="K379" s="6">
        <f>VLOOKUP(J379,'To Do'!$G$2:$J$14,2,FALSE)</f>
        <v>32.5</v>
      </c>
      <c r="L379" t="s">
        <v>1514</v>
      </c>
      <c r="M379" s="7" t="s">
        <v>1502</v>
      </c>
    </row>
    <row r="380" spans="1:13" x14ac:dyDescent="0.2">
      <c r="A380" t="s">
        <v>37</v>
      </c>
      <c r="B380" t="s">
        <v>38</v>
      </c>
      <c r="C380" s="8" t="s">
        <v>12</v>
      </c>
      <c r="D380" t="s">
        <v>39</v>
      </c>
      <c r="E380">
        <v>1851</v>
      </c>
      <c r="F380" t="s">
        <v>40</v>
      </c>
      <c r="G380" t="s">
        <v>29</v>
      </c>
      <c r="I380" s="9">
        <v>22.5</v>
      </c>
      <c r="J380" s="5" t="str">
        <f>IF(I380&gt;'To Do'!$J$4,'To Do'!$G$3,IF(I380&gt;'To Do'!$J$5,'To Do'!$G$4,IF(I380&gt;'To Do'!$J$6,'To Do'!$G$5,IF(I380&gt;'To Do'!$J$6,'To Do'!$G$5,IF(I380&gt;'To Do'!$J$7,'To Do'!$G$6,IF(I380&gt;'To Do'!$J$8,'To Do'!$G$7,IF(I380&gt;'To Do'!$J$9,'To Do'!$G$8,IF(I380&gt;'To Do'!$J$10,'To Do'!$G$9,IF(I380&gt;'To Do'!$J$11,'To Do'!$G$10,IF(I380&gt;'To Do'!$J$12,'To Do'!$G$11,IF(I380&gt;'To Do'!$J$13,'To Do'!$G$12)))))))))))</f>
        <v>H - 25</v>
      </c>
      <c r="K380" s="6">
        <f>VLOOKUP(J380,'To Do'!$G$2:$J$14,2,FALSE)</f>
        <v>25</v>
      </c>
      <c r="L380" t="s">
        <v>1851</v>
      </c>
      <c r="M380" s="7" t="s">
        <v>1502</v>
      </c>
    </row>
    <row r="381" spans="1:13" x14ac:dyDescent="0.2">
      <c r="A381" t="s">
        <v>37</v>
      </c>
      <c r="B381" t="s">
        <v>37</v>
      </c>
      <c r="C381" s="8" t="s">
        <v>12</v>
      </c>
      <c r="D381" t="s">
        <v>46</v>
      </c>
      <c r="E381">
        <v>1925</v>
      </c>
      <c r="F381"/>
      <c r="G381" t="s">
        <v>29</v>
      </c>
      <c r="I381" s="9">
        <v>19</v>
      </c>
      <c r="J381" s="5" t="str">
        <f>IF(I381&gt;'To Do'!$J$4,'To Do'!$G$3,IF(I381&gt;'To Do'!$J$5,'To Do'!$G$4,IF(I381&gt;'To Do'!$J$6,'To Do'!$G$5,IF(I381&gt;'To Do'!$J$6,'To Do'!$G$5,IF(I381&gt;'To Do'!$J$7,'To Do'!$G$6,IF(I381&gt;'To Do'!$J$8,'To Do'!$G$7,IF(I381&gt;'To Do'!$J$9,'To Do'!$G$8,IF(I381&gt;'To Do'!$J$10,'To Do'!$G$9,IF(I381&gt;'To Do'!$J$11,'To Do'!$G$10,IF(I381&gt;'To Do'!$J$12,'To Do'!$G$11,IF(I381&gt;'To Do'!$J$13,'To Do'!$G$12)))))))))))</f>
        <v>J - 20</v>
      </c>
      <c r="K381" s="6">
        <f>VLOOKUP(J381,'To Do'!$G$2:$J$14,2,FALSE)</f>
        <v>20</v>
      </c>
      <c r="L381" t="s">
        <v>1857</v>
      </c>
      <c r="M381" s="7" t="s">
        <v>1502</v>
      </c>
    </row>
    <row r="382" spans="1:13" x14ac:dyDescent="0.2">
      <c r="A382" t="s">
        <v>74</v>
      </c>
      <c r="B382" t="s">
        <v>74</v>
      </c>
      <c r="C382" s="8" t="s">
        <v>12</v>
      </c>
      <c r="D382" t="s">
        <v>75</v>
      </c>
      <c r="E382">
        <v>1873</v>
      </c>
      <c r="F382"/>
      <c r="G382" t="s">
        <v>29</v>
      </c>
      <c r="I382" s="9">
        <v>30</v>
      </c>
      <c r="J382" s="4" t="str">
        <f>IF(I382&gt;'To Do'!$J$4,'To Do'!$G$3,IF(I382&gt;'To Do'!$J$5,'To Do'!$G$4,IF(I382&gt;'To Do'!$J$6,'To Do'!$G$5,IF(I382&gt;'To Do'!$J$6,'To Do'!$G$5,IF(I382&gt;'To Do'!$J$7,'To Do'!$G$6,IF(I382&gt;'To Do'!$J$8,'To Do'!$G$7,IF(I382&gt;'To Do'!$J$9,'To Do'!$G$8,IF(I382&gt;'To Do'!$J$10,'To Do'!$G$9,IF(I382&gt;'To Do'!$J$11,'To Do'!$G$10,IF(I382&gt;'To Do'!$J$12,'To Do'!$G$11,IF(I382&gt;'To Do'!$J$13,'To Do'!$G$12)))))))))))</f>
        <v>E - 32.5</v>
      </c>
      <c r="K382" s="6">
        <f>VLOOKUP(J382,'To Do'!$G$2:$J$14,2,FALSE)</f>
        <v>32.5</v>
      </c>
      <c r="L382" t="s">
        <v>1540</v>
      </c>
      <c r="M382" s="7" t="s">
        <v>1502</v>
      </c>
    </row>
    <row r="383" spans="1:13" x14ac:dyDescent="0.2">
      <c r="A383" t="s">
        <v>78</v>
      </c>
      <c r="B383" t="s">
        <v>78</v>
      </c>
      <c r="C383" s="8" t="s">
        <v>12</v>
      </c>
      <c r="D383" t="s">
        <v>79</v>
      </c>
      <c r="E383">
        <v>1881</v>
      </c>
      <c r="F383"/>
      <c r="G383" t="s">
        <v>29</v>
      </c>
      <c r="I383" s="9">
        <v>24.98</v>
      </c>
      <c r="J383" s="5" t="str">
        <f>IF(I383&gt;'To Do'!$J$4,'To Do'!$G$3,IF(I383&gt;'To Do'!$J$5,'To Do'!$G$4,IF(I383&gt;'To Do'!$J$6,'To Do'!$G$5,IF(I383&gt;'To Do'!$J$6,'To Do'!$G$5,IF(I383&gt;'To Do'!$J$7,'To Do'!$G$6,IF(I383&gt;'To Do'!$J$8,'To Do'!$G$7,IF(I383&gt;'To Do'!$J$9,'To Do'!$G$8,IF(I383&gt;'To Do'!$J$10,'To Do'!$G$9,IF(I383&gt;'To Do'!$J$11,'To Do'!$G$10,IF(I383&gt;'To Do'!$J$12,'To Do'!$G$11,IF(I383&gt;'To Do'!$J$13,'To Do'!$G$12)))))))))))</f>
        <v>G - 27.5</v>
      </c>
      <c r="K383" s="6">
        <f>VLOOKUP(J383,'To Do'!$G$2:$J$14,2,FALSE)</f>
        <v>27.5</v>
      </c>
      <c r="L383" t="s">
        <v>1543</v>
      </c>
      <c r="M383" s="7" t="s">
        <v>1502</v>
      </c>
    </row>
    <row r="384" spans="1:13" x14ac:dyDescent="0.2">
      <c r="A384" t="s">
        <v>80</v>
      </c>
      <c r="B384" t="s">
        <v>80</v>
      </c>
      <c r="C384" s="8" t="s">
        <v>12</v>
      </c>
      <c r="D384" t="s">
        <v>81</v>
      </c>
      <c r="E384">
        <v>1876</v>
      </c>
      <c r="F384" t="s">
        <v>82</v>
      </c>
      <c r="G384" t="s">
        <v>29</v>
      </c>
      <c r="I384" s="9">
        <v>25.4</v>
      </c>
      <c r="J384" s="5" t="str">
        <f>IF(I384&gt;'To Do'!$J$4,'To Do'!$G$3,IF(I384&gt;'To Do'!$J$5,'To Do'!$G$4,IF(I384&gt;'To Do'!$J$6,'To Do'!$G$5,IF(I384&gt;'To Do'!$J$6,'To Do'!$G$5,IF(I384&gt;'To Do'!$J$7,'To Do'!$G$6,IF(I384&gt;'To Do'!$J$8,'To Do'!$G$7,IF(I384&gt;'To Do'!$J$9,'To Do'!$G$8,IF(I384&gt;'To Do'!$J$10,'To Do'!$G$9,IF(I384&gt;'To Do'!$J$11,'To Do'!$G$10,IF(I384&gt;'To Do'!$J$12,'To Do'!$G$11,IF(I384&gt;'To Do'!$J$13,'To Do'!$G$12)))))))))))</f>
        <v>G - 27.5</v>
      </c>
      <c r="K384" s="6">
        <f>VLOOKUP(J384,'To Do'!$G$2:$J$14,2,FALSE)</f>
        <v>27.5</v>
      </c>
      <c r="L384" t="s">
        <v>1544</v>
      </c>
      <c r="M384" s="7" t="s">
        <v>1502</v>
      </c>
    </row>
    <row r="385" spans="1:13" x14ac:dyDescent="0.2">
      <c r="A385" t="s">
        <v>80</v>
      </c>
      <c r="B385" t="s">
        <v>80</v>
      </c>
      <c r="C385" s="8" t="s">
        <v>12</v>
      </c>
      <c r="D385" t="s">
        <v>81</v>
      </c>
      <c r="E385">
        <v>1901</v>
      </c>
      <c r="F385"/>
      <c r="G385" t="s">
        <v>29</v>
      </c>
      <c r="I385" s="9">
        <v>25.4</v>
      </c>
      <c r="J385" s="4" t="str">
        <f>IF(I385&gt;'To Do'!$J$4,'To Do'!$G$3,IF(I385&gt;'To Do'!$J$5,'To Do'!$G$4,IF(I385&gt;'To Do'!$J$6,'To Do'!$G$5,IF(I385&gt;'To Do'!$J$6,'To Do'!$G$5,IF(I385&gt;'To Do'!$J$7,'To Do'!$G$6,IF(I385&gt;'To Do'!$J$8,'To Do'!$G$7,IF(I385&gt;'To Do'!$J$9,'To Do'!$G$8,IF(I385&gt;'To Do'!$J$10,'To Do'!$G$9,IF(I385&gt;'To Do'!$J$11,'To Do'!$G$10,IF(I385&gt;'To Do'!$J$12,'To Do'!$G$11,IF(I385&gt;'To Do'!$J$13,'To Do'!$G$12)))))))))))</f>
        <v>G - 27.5</v>
      </c>
      <c r="K385" s="6">
        <f>VLOOKUP(J385,'To Do'!$G$2:$J$14,2,FALSE)</f>
        <v>27.5</v>
      </c>
      <c r="L385" t="s">
        <v>1545</v>
      </c>
      <c r="M385" s="7" t="s">
        <v>1502</v>
      </c>
    </row>
    <row r="386" spans="1:13" x14ac:dyDescent="0.2">
      <c r="A386" t="s">
        <v>80</v>
      </c>
      <c r="B386" t="s">
        <v>80</v>
      </c>
      <c r="C386" s="8" t="s">
        <v>12</v>
      </c>
      <c r="D386" t="s">
        <v>83</v>
      </c>
      <c r="E386">
        <v>1918</v>
      </c>
      <c r="F386"/>
      <c r="G386" t="s">
        <v>29</v>
      </c>
      <c r="I386" s="9">
        <v>25.5</v>
      </c>
      <c r="J386" s="4" t="str">
        <f>IF(I386&gt;'To Do'!$J$4,'To Do'!$G$3,IF(I386&gt;'To Do'!$J$5,'To Do'!$G$4,IF(I386&gt;'To Do'!$J$6,'To Do'!$G$5,IF(I386&gt;'To Do'!$J$6,'To Do'!$G$5,IF(I386&gt;'To Do'!$J$7,'To Do'!$G$6,IF(I386&gt;'To Do'!$J$8,'To Do'!$G$7,IF(I386&gt;'To Do'!$J$9,'To Do'!$G$8,IF(I386&gt;'To Do'!$J$10,'To Do'!$G$9,IF(I386&gt;'To Do'!$J$11,'To Do'!$G$10,IF(I386&gt;'To Do'!$J$12,'To Do'!$G$11,IF(I386&gt;'To Do'!$J$13,'To Do'!$G$12)))))))))))</f>
        <v>G - 27.5</v>
      </c>
      <c r="K386" s="6">
        <f>VLOOKUP(J386,'To Do'!$G$2:$J$14,2,FALSE)</f>
        <v>27.5</v>
      </c>
      <c r="L386" t="s">
        <v>1546</v>
      </c>
      <c r="M386" s="7" t="s">
        <v>1502</v>
      </c>
    </row>
    <row r="387" spans="1:13" x14ac:dyDescent="0.2">
      <c r="A387" t="s">
        <v>80</v>
      </c>
      <c r="B387" t="s">
        <v>80</v>
      </c>
      <c r="C387" s="8" t="s">
        <v>12</v>
      </c>
      <c r="D387" t="s">
        <v>84</v>
      </c>
      <c r="E387">
        <v>1932</v>
      </c>
      <c r="F387"/>
      <c r="G387" t="s">
        <v>29</v>
      </c>
      <c r="I387" s="9">
        <v>19.05</v>
      </c>
      <c r="J387" s="5" t="str">
        <f>IF(I387&gt;'To Do'!$J$4,'To Do'!$G$3,IF(I387&gt;'To Do'!$J$5,'To Do'!$G$4,IF(I387&gt;'To Do'!$J$6,'To Do'!$G$5,IF(I387&gt;'To Do'!$J$6,'To Do'!$G$5,IF(I387&gt;'To Do'!$J$7,'To Do'!$G$6,IF(I387&gt;'To Do'!$J$8,'To Do'!$G$7,IF(I387&gt;'To Do'!$J$9,'To Do'!$G$8,IF(I387&gt;'To Do'!$J$10,'To Do'!$G$9,IF(I387&gt;'To Do'!$J$11,'To Do'!$G$10,IF(I387&gt;'To Do'!$J$12,'To Do'!$G$11,IF(I387&gt;'To Do'!$J$13,'To Do'!$G$12)))))))))))</f>
        <v>J - 20</v>
      </c>
      <c r="K387" s="6">
        <f>VLOOKUP(J387,'To Do'!$G$2:$J$14,2,FALSE)</f>
        <v>20</v>
      </c>
      <c r="L387" t="s">
        <v>1548</v>
      </c>
      <c r="M387" s="7" t="s">
        <v>1502</v>
      </c>
    </row>
    <row r="388" spans="1:13" x14ac:dyDescent="0.2">
      <c r="A388" t="s">
        <v>80</v>
      </c>
      <c r="B388" t="s">
        <v>80</v>
      </c>
      <c r="C388" s="8" t="s">
        <v>12</v>
      </c>
      <c r="D388" t="s">
        <v>85</v>
      </c>
      <c r="E388">
        <v>1940</v>
      </c>
      <c r="F388"/>
      <c r="G388" t="s">
        <v>29</v>
      </c>
      <c r="I388" s="9">
        <v>19.05</v>
      </c>
      <c r="J388" s="5" t="str">
        <f>IF(I388&gt;'To Do'!$J$4,'To Do'!$G$3,IF(I388&gt;'To Do'!$J$5,'To Do'!$G$4,IF(I388&gt;'To Do'!$J$6,'To Do'!$G$5,IF(I388&gt;'To Do'!$J$6,'To Do'!$G$5,IF(I388&gt;'To Do'!$J$7,'To Do'!$G$6,IF(I388&gt;'To Do'!$J$8,'To Do'!$G$7,IF(I388&gt;'To Do'!$J$9,'To Do'!$G$8,IF(I388&gt;'To Do'!$J$10,'To Do'!$G$9,IF(I388&gt;'To Do'!$J$11,'To Do'!$G$10,IF(I388&gt;'To Do'!$J$12,'To Do'!$G$11,IF(I388&gt;'To Do'!$J$13,'To Do'!$G$12)))))))))))</f>
        <v>J - 20</v>
      </c>
      <c r="K388" s="6">
        <f>VLOOKUP(J388,'To Do'!$G$2:$J$14,2,FALSE)</f>
        <v>20</v>
      </c>
      <c r="L388" t="s">
        <v>1549</v>
      </c>
      <c r="M388" s="7" t="s">
        <v>1502</v>
      </c>
    </row>
    <row r="389" spans="1:13" x14ac:dyDescent="0.2">
      <c r="A389" t="s">
        <v>80</v>
      </c>
      <c r="B389" t="s">
        <v>80</v>
      </c>
      <c r="C389" s="8" t="s">
        <v>12</v>
      </c>
      <c r="D389" t="s">
        <v>85</v>
      </c>
      <c r="E389">
        <v>1943</v>
      </c>
      <c r="F389"/>
      <c r="G389" t="s">
        <v>29</v>
      </c>
      <c r="I389" s="9">
        <v>19.05</v>
      </c>
      <c r="J389" s="5" t="str">
        <f>IF(I389&gt;'To Do'!$J$4,'To Do'!$G$3,IF(I389&gt;'To Do'!$J$5,'To Do'!$G$4,IF(I389&gt;'To Do'!$J$6,'To Do'!$G$5,IF(I389&gt;'To Do'!$J$6,'To Do'!$G$5,IF(I389&gt;'To Do'!$J$7,'To Do'!$G$6,IF(I389&gt;'To Do'!$J$8,'To Do'!$G$7,IF(I389&gt;'To Do'!$J$9,'To Do'!$G$8,IF(I389&gt;'To Do'!$J$10,'To Do'!$G$9,IF(I389&gt;'To Do'!$J$11,'To Do'!$G$10,IF(I389&gt;'To Do'!$J$12,'To Do'!$G$11,IF(I389&gt;'To Do'!$J$13,'To Do'!$G$12)))))))))))</f>
        <v>J - 20</v>
      </c>
      <c r="K389" s="6">
        <f>VLOOKUP(J389,'To Do'!$G$2:$J$14,2,FALSE)</f>
        <v>20</v>
      </c>
      <c r="L389" t="s">
        <v>1550</v>
      </c>
      <c r="M389" s="7" t="s">
        <v>1502</v>
      </c>
    </row>
    <row r="390" spans="1:13" x14ac:dyDescent="0.2">
      <c r="A390" t="s">
        <v>80</v>
      </c>
      <c r="B390" t="s">
        <v>80</v>
      </c>
      <c r="C390" s="8" t="s">
        <v>12</v>
      </c>
      <c r="D390" t="s">
        <v>86</v>
      </c>
      <c r="E390">
        <v>1967</v>
      </c>
      <c r="F390"/>
      <c r="G390" t="s">
        <v>29</v>
      </c>
      <c r="I390" s="9">
        <v>19.05</v>
      </c>
      <c r="J390" s="5" t="str">
        <f>IF(I390&gt;'To Do'!$J$4,'To Do'!$G$3,IF(I390&gt;'To Do'!$J$5,'To Do'!$G$4,IF(I390&gt;'To Do'!$J$6,'To Do'!$G$5,IF(I390&gt;'To Do'!$J$6,'To Do'!$G$5,IF(I390&gt;'To Do'!$J$7,'To Do'!$G$6,IF(I390&gt;'To Do'!$J$8,'To Do'!$G$7,IF(I390&gt;'To Do'!$J$9,'To Do'!$G$8,IF(I390&gt;'To Do'!$J$10,'To Do'!$G$9,IF(I390&gt;'To Do'!$J$11,'To Do'!$G$10,IF(I390&gt;'To Do'!$J$12,'To Do'!$G$11,IF(I390&gt;'To Do'!$J$13,'To Do'!$G$12)))))))))))</f>
        <v>J - 20</v>
      </c>
      <c r="K390" s="6">
        <f>VLOOKUP(J390,'To Do'!$G$2:$J$14,2,FALSE)</f>
        <v>20</v>
      </c>
      <c r="L390" t="s">
        <v>1551</v>
      </c>
      <c r="M390" s="7" t="s">
        <v>1502</v>
      </c>
    </row>
    <row r="391" spans="1:13" x14ac:dyDescent="0.2">
      <c r="A391" t="s">
        <v>80</v>
      </c>
      <c r="B391" t="s">
        <v>80</v>
      </c>
      <c r="C391" s="8" t="s">
        <v>12</v>
      </c>
      <c r="D391" t="s">
        <v>87</v>
      </c>
      <c r="E391">
        <v>1985</v>
      </c>
      <c r="F391"/>
      <c r="G391" t="s">
        <v>29</v>
      </c>
      <c r="I391" s="9">
        <v>19.100000000000001</v>
      </c>
      <c r="J391" s="5" t="str">
        <f>IF(I391&gt;'To Do'!$J$4,'To Do'!$G$3,IF(I391&gt;'To Do'!$J$5,'To Do'!$G$4,IF(I391&gt;'To Do'!$J$6,'To Do'!$G$5,IF(I391&gt;'To Do'!$J$6,'To Do'!$G$5,IF(I391&gt;'To Do'!$J$7,'To Do'!$G$6,IF(I391&gt;'To Do'!$J$8,'To Do'!$G$7,IF(I391&gt;'To Do'!$J$9,'To Do'!$G$8,IF(I391&gt;'To Do'!$J$10,'To Do'!$G$9,IF(I391&gt;'To Do'!$J$11,'To Do'!$G$10,IF(I391&gt;'To Do'!$J$12,'To Do'!$G$11,IF(I391&gt;'To Do'!$J$13,'To Do'!$G$12)))))))))))</f>
        <v>J - 20</v>
      </c>
      <c r="K391" s="6">
        <f>VLOOKUP(J391,'To Do'!$G$2:$J$14,2,FALSE)</f>
        <v>20</v>
      </c>
      <c r="L391" t="s">
        <v>1552</v>
      </c>
      <c r="M391" s="7" t="s">
        <v>1502</v>
      </c>
    </row>
    <row r="392" spans="1:13" x14ac:dyDescent="0.2">
      <c r="A392" t="s">
        <v>80</v>
      </c>
      <c r="B392" t="s">
        <v>80</v>
      </c>
      <c r="C392" s="8" t="s">
        <v>12</v>
      </c>
      <c r="D392" t="s">
        <v>88</v>
      </c>
      <c r="E392">
        <v>1902</v>
      </c>
      <c r="F392"/>
      <c r="G392" t="s">
        <v>29</v>
      </c>
      <c r="I392" s="9">
        <v>15.5</v>
      </c>
      <c r="J392" s="5" t="str">
        <f>IF(I392&gt;'To Do'!$J$4,'To Do'!$G$3,IF(I392&gt;'To Do'!$J$5,'To Do'!$G$4,IF(I392&gt;'To Do'!$J$6,'To Do'!$G$5,IF(I392&gt;'To Do'!$J$6,'To Do'!$G$5,IF(I392&gt;'To Do'!$J$7,'To Do'!$G$6,IF(I392&gt;'To Do'!$J$8,'To Do'!$G$7,IF(I392&gt;'To Do'!$J$9,'To Do'!$G$8,IF(I392&gt;'To Do'!$J$10,'To Do'!$G$9,IF(I392&gt;'To Do'!$J$11,'To Do'!$G$10,IF(I392&gt;'To Do'!$J$12,'To Do'!$G$11,IF(I392&gt;'To Do'!$J$13,'To Do'!$G$12)))))))))))</f>
        <v>J - 20</v>
      </c>
      <c r="K392" s="6">
        <f>VLOOKUP(J392,'To Do'!$G$2:$J$14,2,FALSE)</f>
        <v>20</v>
      </c>
      <c r="L392" t="s">
        <v>1553</v>
      </c>
      <c r="M392" s="7" t="s">
        <v>1502</v>
      </c>
    </row>
    <row r="393" spans="1:13" x14ac:dyDescent="0.2">
      <c r="A393" t="s">
        <v>80</v>
      </c>
      <c r="B393" t="s">
        <v>80</v>
      </c>
      <c r="C393" s="8" t="s">
        <v>12</v>
      </c>
      <c r="D393" t="s">
        <v>89</v>
      </c>
      <c r="E393">
        <v>1916</v>
      </c>
      <c r="F393"/>
      <c r="G393" t="s">
        <v>29</v>
      </c>
      <c r="I393" s="9">
        <v>15.494</v>
      </c>
      <c r="J393" s="5" t="str">
        <f>IF(I393&gt;'To Do'!$J$4,'To Do'!$G$3,IF(I393&gt;'To Do'!$J$5,'To Do'!$G$4,IF(I393&gt;'To Do'!$J$6,'To Do'!$G$5,IF(I393&gt;'To Do'!$J$6,'To Do'!$G$5,IF(I393&gt;'To Do'!$J$7,'To Do'!$G$6,IF(I393&gt;'To Do'!$J$8,'To Do'!$G$7,IF(I393&gt;'To Do'!$J$9,'To Do'!$G$8,IF(I393&gt;'To Do'!$J$10,'To Do'!$G$9,IF(I393&gt;'To Do'!$J$11,'To Do'!$G$10,IF(I393&gt;'To Do'!$J$12,'To Do'!$G$11,IF(I393&gt;'To Do'!$J$13,'To Do'!$G$12)))))))))))</f>
        <v>J - 20</v>
      </c>
      <c r="K393" s="6">
        <f>VLOOKUP(J393,'To Do'!$G$2:$J$14,2,FALSE)</f>
        <v>20</v>
      </c>
      <c r="L393" t="s">
        <v>1554</v>
      </c>
      <c r="M393" s="7" t="s">
        <v>1502</v>
      </c>
    </row>
    <row r="394" spans="1:13" x14ac:dyDescent="0.2">
      <c r="A394" t="s">
        <v>80</v>
      </c>
      <c r="B394" t="s">
        <v>80</v>
      </c>
      <c r="C394" s="8" t="s">
        <v>12</v>
      </c>
      <c r="D394" t="s">
        <v>90</v>
      </c>
      <c r="E394">
        <v>1912</v>
      </c>
      <c r="F394"/>
      <c r="G394" t="s">
        <v>29</v>
      </c>
      <c r="I394" s="9">
        <v>18.033999999999999</v>
      </c>
      <c r="J394" s="4" t="str">
        <f>IF(I394&gt;'To Do'!$J$4,'To Do'!$G$3,IF(I394&gt;'To Do'!$J$5,'To Do'!$G$4,IF(I394&gt;'To Do'!$J$6,'To Do'!$G$5,IF(I394&gt;'To Do'!$J$6,'To Do'!$G$5,IF(I394&gt;'To Do'!$J$7,'To Do'!$G$6,IF(I394&gt;'To Do'!$J$8,'To Do'!$G$7,IF(I394&gt;'To Do'!$J$9,'To Do'!$G$8,IF(I394&gt;'To Do'!$J$10,'To Do'!$G$9,IF(I394&gt;'To Do'!$J$11,'To Do'!$G$10,IF(I394&gt;'To Do'!$J$12,'To Do'!$G$11,IF(I394&gt;'To Do'!$J$13,'To Do'!$G$12)))))))))))</f>
        <v>J - 20</v>
      </c>
      <c r="K394" s="6">
        <f>VLOOKUP(J394,'To Do'!$G$2:$J$14,2,FALSE)</f>
        <v>20</v>
      </c>
      <c r="L394" t="s">
        <v>1555</v>
      </c>
      <c r="M394" s="7" t="s">
        <v>1502</v>
      </c>
    </row>
    <row r="395" spans="1:13" x14ac:dyDescent="0.2">
      <c r="A395" t="s">
        <v>80</v>
      </c>
      <c r="B395" t="s">
        <v>98</v>
      </c>
      <c r="C395" s="8" t="s">
        <v>12</v>
      </c>
      <c r="D395" t="s">
        <v>81</v>
      </c>
      <c r="E395">
        <v>1861</v>
      </c>
      <c r="F395"/>
      <c r="G395" t="s">
        <v>29</v>
      </c>
      <c r="I395" s="9">
        <v>25.53</v>
      </c>
      <c r="J395" s="5" t="str">
        <f>IF(I395&gt;'To Do'!$J$4,'To Do'!$G$3,IF(I395&gt;'To Do'!$J$5,'To Do'!$G$4,IF(I395&gt;'To Do'!$J$6,'To Do'!$G$5,IF(I395&gt;'To Do'!$J$6,'To Do'!$G$5,IF(I395&gt;'To Do'!$J$7,'To Do'!$G$6,IF(I395&gt;'To Do'!$J$8,'To Do'!$G$7,IF(I395&gt;'To Do'!$J$9,'To Do'!$G$8,IF(I395&gt;'To Do'!$J$10,'To Do'!$G$9,IF(I395&gt;'To Do'!$J$11,'To Do'!$G$10,IF(I395&gt;'To Do'!$J$12,'To Do'!$G$11,IF(I395&gt;'To Do'!$J$13,'To Do'!$G$12)))))))))))</f>
        <v>G - 27.5</v>
      </c>
      <c r="K395" s="6">
        <f>VLOOKUP(J395,'To Do'!$G$2:$J$14,2,FALSE)</f>
        <v>27.5</v>
      </c>
      <c r="L395" t="s">
        <v>1571</v>
      </c>
      <c r="M395" s="7" t="s">
        <v>1502</v>
      </c>
    </row>
    <row r="396" spans="1:13" x14ac:dyDescent="0.2">
      <c r="A396" t="s">
        <v>80</v>
      </c>
      <c r="B396" t="s">
        <v>98</v>
      </c>
      <c r="C396" s="8" t="s">
        <v>12</v>
      </c>
      <c r="D396" t="s">
        <v>100</v>
      </c>
      <c r="E396">
        <v>1832</v>
      </c>
      <c r="F396"/>
      <c r="G396" t="s">
        <v>29</v>
      </c>
      <c r="I396" s="9">
        <v>28.5</v>
      </c>
      <c r="J396" s="5" t="str">
        <f>IF(I396&gt;'To Do'!$J$4,'To Do'!$G$3,IF(I396&gt;'To Do'!$J$5,'To Do'!$G$4,IF(I396&gt;'To Do'!$J$6,'To Do'!$G$5,IF(I396&gt;'To Do'!$J$6,'To Do'!$G$5,IF(I396&gt;'To Do'!$J$7,'To Do'!$G$6,IF(I396&gt;'To Do'!$J$8,'To Do'!$G$7,IF(I396&gt;'To Do'!$J$9,'To Do'!$G$8,IF(I396&gt;'To Do'!$J$10,'To Do'!$G$9,IF(I396&gt;'To Do'!$J$11,'To Do'!$G$10,IF(I396&gt;'To Do'!$J$12,'To Do'!$G$11,IF(I396&gt;'To Do'!$J$13,'To Do'!$G$12)))))))))))</f>
        <v>F - 30</v>
      </c>
      <c r="K396" s="6">
        <f>VLOOKUP(J396,'To Do'!$G$2:$J$14,2,FALSE)</f>
        <v>30</v>
      </c>
      <c r="L396" t="s">
        <v>1572</v>
      </c>
      <c r="M396" s="7" t="s">
        <v>1502</v>
      </c>
    </row>
    <row r="397" spans="1:13" x14ac:dyDescent="0.2">
      <c r="A397" t="s">
        <v>156</v>
      </c>
      <c r="B397" t="s">
        <v>156</v>
      </c>
      <c r="C397" s="8" t="s">
        <v>12</v>
      </c>
      <c r="D397" t="s">
        <v>157</v>
      </c>
      <c r="E397">
        <v>1866</v>
      </c>
      <c r="F397"/>
      <c r="G397" t="s">
        <v>29</v>
      </c>
      <c r="I397" s="9">
        <v>30</v>
      </c>
      <c r="J397" s="5" t="str">
        <f>IF(I397&gt;'To Do'!$J$4,'To Do'!$G$3,IF(I397&gt;'To Do'!$J$5,'To Do'!$G$4,IF(I397&gt;'To Do'!$J$6,'To Do'!$G$5,IF(I397&gt;'To Do'!$J$6,'To Do'!$G$5,IF(I397&gt;'To Do'!$J$7,'To Do'!$G$6,IF(I397&gt;'To Do'!$J$8,'To Do'!$G$7,IF(I397&gt;'To Do'!$J$9,'To Do'!$G$8,IF(I397&gt;'To Do'!$J$10,'To Do'!$G$9,IF(I397&gt;'To Do'!$J$11,'To Do'!$G$10,IF(I397&gt;'To Do'!$J$12,'To Do'!$G$11,IF(I397&gt;'To Do'!$J$13,'To Do'!$G$12)))))))))))</f>
        <v>E - 32.5</v>
      </c>
      <c r="K397" s="6">
        <f>VLOOKUP(J397,'To Do'!$G$2:$J$14,2,FALSE)</f>
        <v>32.5</v>
      </c>
      <c r="L397" t="s">
        <v>1606</v>
      </c>
      <c r="M397" s="7" t="s">
        <v>1502</v>
      </c>
    </row>
    <row r="398" spans="1:13" x14ac:dyDescent="0.2">
      <c r="A398" t="s">
        <v>158</v>
      </c>
      <c r="B398" t="s">
        <v>159</v>
      </c>
      <c r="C398" s="8" t="s">
        <v>12</v>
      </c>
      <c r="D398" t="s">
        <v>178</v>
      </c>
      <c r="E398">
        <v>1869</v>
      </c>
      <c r="F398" t="s">
        <v>163</v>
      </c>
      <c r="G398" t="s">
        <v>29</v>
      </c>
      <c r="I398" s="9">
        <v>37</v>
      </c>
      <c r="J398" s="5" t="str">
        <f>IF(I398&gt;'To Do'!$J$4,'To Do'!$G$3,IF(I398&gt;'To Do'!$J$5,'To Do'!$G$4,IF(I398&gt;'To Do'!$J$6,'To Do'!$G$5,IF(I398&gt;'To Do'!$J$6,'To Do'!$G$5,IF(I398&gt;'To Do'!$J$7,'To Do'!$G$6,IF(I398&gt;'To Do'!$J$8,'To Do'!$G$7,IF(I398&gt;'To Do'!$J$9,'To Do'!$G$8,IF(I398&gt;'To Do'!$J$10,'To Do'!$G$9,IF(I398&gt;'To Do'!$J$11,'To Do'!$G$10,IF(I398&gt;'To Do'!$J$12,'To Do'!$G$11,IF(I398&gt;'To Do'!$J$13,'To Do'!$G$12)))))))))))</f>
        <v>C - 37.5</v>
      </c>
      <c r="K398" s="6">
        <f>VLOOKUP(J398,'To Do'!$G$2:$J$14,2,FALSE)</f>
        <v>37.5</v>
      </c>
      <c r="L398" t="s">
        <v>1627</v>
      </c>
      <c r="M398" s="7" t="s">
        <v>1502</v>
      </c>
    </row>
    <row r="399" spans="1:13" x14ac:dyDescent="0.2">
      <c r="A399" t="s">
        <v>158</v>
      </c>
      <c r="B399" t="s">
        <v>159</v>
      </c>
      <c r="C399" s="8" t="s">
        <v>12</v>
      </c>
      <c r="D399" t="s">
        <v>179</v>
      </c>
      <c r="E399">
        <v>1933</v>
      </c>
      <c r="F399"/>
      <c r="G399" t="s">
        <v>29</v>
      </c>
      <c r="I399" s="9">
        <v>31</v>
      </c>
      <c r="J399" s="5" t="str">
        <f>IF(I399&gt;'To Do'!$J$4,'To Do'!$G$3,IF(I399&gt;'To Do'!$J$5,'To Do'!$G$4,IF(I399&gt;'To Do'!$J$6,'To Do'!$G$5,IF(I399&gt;'To Do'!$J$6,'To Do'!$G$5,IF(I399&gt;'To Do'!$J$7,'To Do'!$G$6,IF(I399&gt;'To Do'!$J$8,'To Do'!$G$7,IF(I399&gt;'To Do'!$J$9,'To Do'!$G$8,IF(I399&gt;'To Do'!$J$10,'To Do'!$G$9,IF(I399&gt;'To Do'!$J$11,'To Do'!$G$10,IF(I399&gt;'To Do'!$J$12,'To Do'!$G$11,IF(I399&gt;'To Do'!$J$13,'To Do'!$G$12)))))))))))</f>
        <v>E - 32.5</v>
      </c>
      <c r="K399" s="6">
        <f>VLOOKUP(J399,'To Do'!$G$2:$J$14,2,FALSE)</f>
        <v>32.5</v>
      </c>
      <c r="L399" t="s">
        <v>1628</v>
      </c>
      <c r="M399" s="7" t="s">
        <v>1502</v>
      </c>
    </row>
    <row r="400" spans="1:13" x14ac:dyDescent="0.2">
      <c r="A400" t="s">
        <v>158</v>
      </c>
      <c r="B400" t="s">
        <v>159</v>
      </c>
      <c r="C400" s="8" t="s">
        <v>12</v>
      </c>
      <c r="D400" t="s">
        <v>177</v>
      </c>
      <c r="E400">
        <v>1941</v>
      </c>
      <c r="F400"/>
      <c r="G400" t="s">
        <v>29</v>
      </c>
      <c r="I400" s="9">
        <v>27</v>
      </c>
      <c r="J400" s="5" t="str">
        <f>IF(I400&gt;'To Do'!$J$4,'To Do'!$G$3,IF(I400&gt;'To Do'!$J$5,'To Do'!$G$4,IF(I400&gt;'To Do'!$J$6,'To Do'!$G$5,IF(I400&gt;'To Do'!$J$6,'To Do'!$G$5,IF(I400&gt;'To Do'!$J$7,'To Do'!$G$6,IF(I400&gt;'To Do'!$J$8,'To Do'!$G$7,IF(I400&gt;'To Do'!$J$9,'To Do'!$G$8,IF(I400&gt;'To Do'!$J$10,'To Do'!$G$9,IF(I400&gt;'To Do'!$J$11,'To Do'!$G$10,IF(I400&gt;'To Do'!$J$12,'To Do'!$G$11,IF(I400&gt;'To Do'!$J$13,'To Do'!$G$12)))))))))))</f>
        <v>G - 27.5</v>
      </c>
      <c r="K400" s="6">
        <f>VLOOKUP(J400,'To Do'!$G$2:$J$14,2,FALSE)</f>
        <v>27.5</v>
      </c>
      <c r="L400" t="s">
        <v>1625</v>
      </c>
      <c r="M400" s="7" t="s">
        <v>1502</v>
      </c>
    </row>
    <row r="401" spans="1:13" x14ac:dyDescent="0.2">
      <c r="A401" t="s">
        <v>158</v>
      </c>
      <c r="B401" t="s">
        <v>159</v>
      </c>
      <c r="C401" s="8" t="s">
        <v>12</v>
      </c>
      <c r="D401" t="s">
        <v>177</v>
      </c>
      <c r="E401">
        <v>1941</v>
      </c>
      <c r="F401"/>
      <c r="G401" t="s">
        <v>29</v>
      </c>
      <c r="I401" s="9">
        <v>27</v>
      </c>
      <c r="J401" s="5" t="str">
        <f>IF(I401&gt;'To Do'!$J$4,'To Do'!$G$3,IF(I401&gt;'To Do'!$J$5,'To Do'!$G$4,IF(I401&gt;'To Do'!$J$6,'To Do'!$G$5,IF(I401&gt;'To Do'!$J$6,'To Do'!$G$5,IF(I401&gt;'To Do'!$J$7,'To Do'!$G$6,IF(I401&gt;'To Do'!$J$8,'To Do'!$G$7,IF(I401&gt;'To Do'!$J$9,'To Do'!$G$8,IF(I401&gt;'To Do'!$J$10,'To Do'!$G$9,IF(I401&gt;'To Do'!$J$11,'To Do'!$G$10,IF(I401&gt;'To Do'!$J$12,'To Do'!$G$11,IF(I401&gt;'To Do'!$J$13,'To Do'!$G$12)))))))))))</f>
        <v>G - 27.5</v>
      </c>
      <c r="K401" s="6">
        <f>VLOOKUP(J401,'To Do'!$G$2:$J$14,2,FALSE)</f>
        <v>27.5</v>
      </c>
      <c r="L401" t="s">
        <v>1640</v>
      </c>
      <c r="M401" s="7" t="s">
        <v>1502</v>
      </c>
    </row>
    <row r="402" spans="1:13" x14ac:dyDescent="0.2">
      <c r="A402" t="s">
        <v>158</v>
      </c>
      <c r="B402" t="s">
        <v>159</v>
      </c>
      <c r="C402" s="8" t="s">
        <v>12</v>
      </c>
      <c r="D402" t="s">
        <v>171</v>
      </c>
      <c r="E402">
        <v>1913</v>
      </c>
      <c r="F402"/>
      <c r="G402" t="s">
        <v>29</v>
      </c>
      <c r="I402" s="9">
        <v>18.2</v>
      </c>
      <c r="J402" s="5" t="str">
        <f>IF(I402&gt;'To Do'!$J$4,'To Do'!$G$3,IF(I402&gt;'To Do'!$J$5,'To Do'!$G$4,IF(I402&gt;'To Do'!$J$6,'To Do'!$G$5,IF(I402&gt;'To Do'!$J$6,'To Do'!$G$5,IF(I402&gt;'To Do'!$J$7,'To Do'!$G$6,IF(I402&gt;'To Do'!$J$8,'To Do'!$G$7,IF(I402&gt;'To Do'!$J$9,'To Do'!$G$8,IF(I402&gt;'To Do'!$J$10,'To Do'!$G$9,IF(I402&gt;'To Do'!$J$11,'To Do'!$G$10,IF(I402&gt;'To Do'!$J$12,'To Do'!$G$11,IF(I402&gt;'To Do'!$J$13,'To Do'!$G$12)))))))))))</f>
        <v>J - 20</v>
      </c>
      <c r="K402" s="6">
        <f>VLOOKUP(J402,'To Do'!$G$2:$J$14,2,FALSE)</f>
        <v>20</v>
      </c>
      <c r="L402" t="s">
        <v>1619</v>
      </c>
      <c r="M402" s="7" t="s">
        <v>1502</v>
      </c>
    </row>
    <row r="403" spans="1:13" x14ac:dyDescent="0.2">
      <c r="A403" t="s">
        <v>195</v>
      </c>
      <c r="B403" t="s">
        <v>209</v>
      </c>
      <c r="C403" s="8" t="s">
        <v>12</v>
      </c>
      <c r="D403" t="s">
        <v>219</v>
      </c>
      <c r="E403">
        <v>1909</v>
      </c>
      <c r="F403" t="s">
        <v>40</v>
      </c>
      <c r="G403" t="s">
        <v>29</v>
      </c>
      <c r="I403" s="9">
        <v>24</v>
      </c>
      <c r="J403" s="5" t="str">
        <f>IF(I403&gt;'To Do'!$J$4,'To Do'!$G$3,IF(I403&gt;'To Do'!$J$5,'To Do'!$G$4,IF(I403&gt;'To Do'!$J$6,'To Do'!$G$5,IF(I403&gt;'To Do'!$J$6,'To Do'!$G$5,IF(I403&gt;'To Do'!$J$7,'To Do'!$G$6,IF(I403&gt;'To Do'!$J$8,'To Do'!$G$7,IF(I403&gt;'To Do'!$J$9,'To Do'!$G$8,IF(I403&gt;'To Do'!$J$10,'To Do'!$G$9,IF(I403&gt;'To Do'!$J$11,'To Do'!$G$10,IF(I403&gt;'To Do'!$J$12,'To Do'!$G$11,IF(I403&gt;'To Do'!$J$13,'To Do'!$G$12)))))))))))</f>
        <v>H - 25</v>
      </c>
      <c r="K403" s="6">
        <f>VLOOKUP(J403,'To Do'!$G$2:$J$14,2,FALSE)</f>
        <v>25</v>
      </c>
      <c r="L403" t="s">
        <v>1683</v>
      </c>
      <c r="M403" s="7" t="s">
        <v>1502</v>
      </c>
    </row>
    <row r="404" spans="1:13" x14ac:dyDescent="0.2">
      <c r="A404" t="s">
        <v>195</v>
      </c>
      <c r="B404" t="s">
        <v>196</v>
      </c>
      <c r="C404" s="8" t="s">
        <v>12</v>
      </c>
      <c r="D404" t="s">
        <v>197</v>
      </c>
      <c r="E404">
        <v>1852</v>
      </c>
      <c r="F404"/>
      <c r="G404" t="s">
        <v>29</v>
      </c>
      <c r="I404" s="9">
        <v>21.5</v>
      </c>
      <c r="J404" s="5" t="str">
        <f>IF(I404&gt;'To Do'!$J$4,'To Do'!$G$3,IF(I404&gt;'To Do'!$J$5,'To Do'!$G$4,IF(I404&gt;'To Do'!$J$6,'To Do'!$G$5,IF(I404&gt;'To Do'!$J$6,'To Do'!$G$5,IF(I404&gt;'To Do'!$J$7,'To Do'!$G$6,IF(I404&gt;'To Do'!$J$8,'To Do'!$G$7,IF(I404&gt;'To Do'!$J$9,'To Do'!$G$8,IF(I404&gt;'To Do'!$J$10,'To Do'!$G$9,IF(I404&gt;'To Do'!$J$11,'To Do'!$G$10,IF(I404&gt;'To Do'!$J$12,'To Do'!$G$11,IF(I404&gt;'To Do'!$J$13,'To Do'!$G$12)))))))))))</f>
        <v>I - 22.5</v>
      </c>
      <c r="K404" s="6">
        <f>VLOOKUP(J404,'To Do'!$G$2:$J$14,2,FALSE)</f>
        <v>22.5</v>
      </c>
      <c r="L404" t="s">
        <v>1657</v>
      </c>
      <c r="M404" s="7" t="s">
        <v>1502</v>
      </c>
    </row>
    <row r="405" spans="1:13" x14ac:dyDescent="0.2">
      <c r="A405" t="s">
        <v>420</v>
      </c>
      <c r="B405" t="s">
        <v>420</v>
      </c>
      <c r="C405" s="8" t="s">
        <v>12</v>
      </c>
      <c r="D405" t="s">
        <v>3730</v>
      </c>
      <c r="E405">
        <v>1892</v>
      </c>
      <c r="F405"/>
      <c r="G405" t="s">
        <v>3669</v>
      </c>
      <c r="I405" s="9">
        <v>30</v>
      </c>
      <c r="J405" s="5" t="str">
        <f>IF(I405&gt;'To Do'!$J$4,'To Do'!$G$3,IF(I405&gt;'To Do'!$J$5,'To Do'!$G$4,IF(I405&gt;'To Do'!$J$6,'To Do'!$G$5,IF(I405&gt;'To Do'!$J$6,'To Do'!$G$5,IF(I405&gt;'To Do'!$J$7,'To Do'!$G$6,IF(I405&gt;'To Do'!$J$8,'To Do'!$G$7,IF(I405&gt;'To Do'!$J$9,'To Do'!$G$8,IF(I405&gt;'To Do'!$J$10,'To Do'!$G$9,IF(I405&gt;'To Do'!$J$11,'To Do'!$G$10,IF(I405&gt;'To Do'!$J$12,'To Do'!$G$11,IF(I405&gt;'To Do'!$J$13,'To Do'!$G$12)))))))))))</f>
        <v>E - 32.5</v>
      </c>
      <c r="K405" s="6">
        <f>VLOOKUP(J405,'To Do'!$G$2:$J$14,2,FALSE)</f>
        <v>32.5</v>
      </c>
      <c r="L405" t="s">
        <v>3794</v>
      </c>
    </row>
    <row r="406" spans="1:13" x14ac:dyDescent="0.2">
      <c r="A406" t="s">
        <v>528</v>
      </c>
      <c r="B406" t="s">
        <v>529</v>
      </c>
      <c r="C406" s="8" t="s">
        <v>12</v>
      </c>
      <c r="D406" t="s">
        <v>928</v>
      </c>
      <c r="E406">
        <v>1952</v>
      </c>
      <c r="F406"/>
      <c r="G406" t="s">
        <v>104</v>
      </c>
      <c r="I406" s="9">
        <v>28</v>
      </c>
      <c r="J406" s="5" t="str">
        <f>IF(I406&gt;'To Do'!$J$4,'To Do'!$G$3,IF(I406&gt;'To Do'!$J$5,'To Do'!$G$4,IF(I406&gt;'To Do'!$J$6,'To Do'!$G$5,IF(I406&gt;'To Do'!$J$6,'To Do'!$G$5,IF(I406&gt;'To Do'!$J$7,'To Do'!$G$6,IF(I406&gt;'To Do'!$J$8,'To Do'!$G$7,IF(I406&gt;'To Do'!$J$9,'To Do'!$G$8,IF(I406&gt;'To Do'!$J$10,'To Do'!$G$9,IF(I406&gt;'To Do'!$J$11,'To Do'!$G$10,IF(I406&gt;'To Do'!$J$12,'To Do'!$G$11,IF(I406&gt;'To Do'!$J$13,'To Do'!$G$12)))))))))))</f>
        <v>F - 30</v>
      </c>
      <c r="K406" s="6">
        <f>VLOOKUP(J406,'To Do'!$G$2:$J$14,2,FALSE)</f>
        <v>30</v>
      </c>
      <c r="L406" t="s">
        <v>929</v>
      </c>
    </row>
    <row r="407" spans="1:13" x14ac:dyDescent="0.2">
      <c r="A407" t="s">
        <v>528</v>
      </c>
      <c r="B407" t="s">
        <v>529</v>
      </c>
      <c r="C407" s="8" t="s">
        <v>12</v>
      </c>
      <c r="D407" t="s">
        <v>484</v>
      </c>
      <c r="E407">
        <v>1951</v>
      </c>
      <c r="F407"/>
      <c r="G407" t="s">
        <v>930</v>
      </c>
      <c r="I407" s="9">
        <v>19.3</v>
      </c>
      <c r="J407" s="5" t="str">
        <f>IF(I407&gt;'To Do'!$J$4,'To Do'!$G$3,IF(I407&gt;'To Do'!$J$5,'To Do'!$G$4,IF(I407&gt;'To Do'!$J$6,'To Do'!$G$5,IF(I407&gt;'To Do'!$J$6,'To Do'!$G$5,IF(I407&gt;'To Do'!$J$7,'To Do'!$G$6,IF(I407&gt;'To Do'!$J$8,'To Do'!$G$7,IF(I407&gt;'To Do'!$J$9,'To Do'!$G$8,IF(I407&gt;'To Do'!$J$10,'To Do'!$G$9,IF(I407&gt;'To Do'!$J$11,'To Do'!$G$10,IF(I407&gt;'To Do'!$J$12,'To Do'!$G$11,IF(I407&gt;'To Do'!$J$13,'To Do'!$G$12)))))))))))</f>
        <v>J - 20</v>
      </c>
      <c r="K407" s="6">
        <f>VLOOKUP(J407,'To Do'!$G$2:$J$14,2,FALSE)</f>
        <v>20</v>
      </c>
      <c r="L407" t="s">
        <v>3551</v>
      </c>
    </row>
    <row r="408" spans="1:13" x14ac:dyDescent="0.2">
      <c r="A408" t="s">
        <v>262</v>
      </c>
      <c r="B408" t="s">
        <v>263</v>
      </c>
      <c r="C408" s="8" t="s">
        <v>12</v>
      </c>
      <c r="D408" t="s">
        <v>275</v>
      </c>
      <c r="E408">
        <v>1916</v>
      </c>
      <c r="F408"/>
      <c r="G408" t="s">
        <v>139</v>
      </c>
      <c r="I408" s="9">
        <v>21.05</v>
      </c>
      <c r="J408" s="5" t="str">
        <f>IF(I408&gt;'To Do'!$J$4,'To Do'!$G$3,IF(I408&gt;'To Do'!$J$5,'To Do'!$G$4,IF(I408&gt;'To Do'!$J$6,'To Do'!$G$5,IF(I408&gt;'To Do'!$J$6,'To Do'!$G$5,IF(I408&gt;'To Do'!$J$7,'To Do'!$G$6,IF(I408&gt;'To Do'!$J$8,'To Do'!$G$7,IF(I408&gt;'To Do'!$J$9,'To Do'!$G$8,IF(I408&gt;'To Do'!$J$10,'To Do'!$G$9,IF(I408&gt;'To Do'!$J$11,'To Do'!$G$10,IF(I408&gt;'To Do'!$J$12,'To Do'!$G$11,IF(I408&gt;'To Do'!$J$13,'To Do'!$G$12)))))))))))</f>
        <v>I - 22.5</v>
      </c>
      <c r="K408" s="6">
        <f>VLOOKUP(J408,'To Do'!$G$2:$J$14,2,FALSE)</f>
        <v>22.5</v>
      </c>
      <c r="L408" t="s">
        <v>1759</v>
      </c>
      <c r="M408" s="7" t="s">
        <v>1502</v>
      </c>
    </row>
    <row r="409" spans="1:13" x14ac:dyDescent="0.2">
      <c r="A409" t="s">
        <v>262</v>
      </c>
      <c r="B409" t="s">
        <v>263</v>
      </c>
      <c r="C409" s="8" t="s">
        <v>12</v>
      </c>
      <c r="D409" t="s">
        <v>275</v>
      </c>
      <c r="E409">
        <v>1932</v>
      </c>
      <c r="F409"/>
      <c r="G409" t="s">
        <v>25</v>
      </c>
      <c r="I409" s="9">
        <v>21.05</v>
      </c>
      <c r="J409" s="5" t="str">
        <f>IF(I409&gt;'To Do'!$J$4,'To Do'!$G$3,IF(I409&gt;'To Do'!$J$5,'To Do'!$G$4,IF(I409&gt;'To Do'!$J$6,'To Do'!$G$5,IF(I409&gt;'To Do'!$J$6,'To Do'!$G$5,IF(I409&gt;'To Do'!$J$7,'To Do'!$G$6,IF(I409&gt;'To Do'!$J$8,'To Do'!$G$7,IF(I409&gt;'To Do'!$J$9,'To Do'!$G$8,IF(I409&gt;'To Do'!$J$10,'To Do'!$G$9,IF(I409&gt;'To Do'!$J$11,'To Do'!$G$10,IF(I409&gt;'To Do'!$J$12,'To Do'!$G$11,IF(I409&gt;'To Do'!$J$13,'To Do'!$G$12)))))))))))</f>
        <v>I - 22.5</v>
      </c>
      <c r="K409" s="6">
        <f>VLOOKUP(J409,'To Do'!$G$2:$J$14,2,FALSE)</f>
        <v>22.5</v>
      </c>
      <c r="L409" t="s">
        <v>1760</v>
      </c>
      <c r="M409" s="7" t="s">
        <v>1502</v>
      </c>
    </row>
    <row r="410" spans="1:13" x14ac:dyDescent="0.2">
      <c r="A410" t="s">
        <v>307</v>
      </c>
      <c r="B410" t="s">
        <v>307</v>
      </c>
      <c r="C410" s="8" t="s">
        <v>12</v>
      </c>
      <c r="D410" t="s">
        <v>308</v>
      </c>
      <c r="E410">
        <v>1357</v>
      </c>
      <c r="F410"/>
      <c r="G410" t="s">
        <v>29</v>
      </c>
      <c r="I410" s="9">
        <v>19.5</v>
      </c>
      <c r="J410" s="5" t="str">
        <f>IF(I410&gt;'To Do'!$J$4,'To Do'!$G$3,IF(I410&gt;'To Do'!$J$5,'To Do'!$G$4,IF(I410&gt;'To Do'!$J$6,'To Do'!$G$5,IF(I410&gt;'To Do'!$J$6,'To Do'!$G$5,IF(I410&gt;'To Do'!$J$7,'To Do'!$G$6,IF(I410&gt;'To Do'!$J$8,'To Do'!$G$7,IF(I410&gt;'To Do'!$J$9,'To Do'!$G$8,IF(I410&gt;'To Do'!$J$10,'To Do'!$G$9,IF(I410&gt;'To Do'!$J$11,'To Do'!$G$10,IF(I410&gt;'To Do'!$J$12,'To Do'!$G$11,IF(I410&gt;'To Do'!$J$13,'To Do'!$G$12)))))))))))</f>
        <v>J - 20</v>
      </c>
      <c r="K410" s="6">
        <f>VLOOKUP(J410,'To Do'!$G$2:$J$14,2,FALSE)</f>
        <v>20</v>
      </c>
      <c r="L410" t="s">
        <v>1809</v>
      </c>
      <c r="M410" s="7" t="s">
        <v>1502</v>
      </c>
    </row>
    <row r="411" spans="1:13" x14ac:dyDescent="0.2">
      <c r="A411" t="s">
        <v>312</v>
      </c>
      <c r="B411" t="s">
        <v>312</v>
      </c>
      <c r="C411" s="8" t="s">
        <v>12</v>
      </c>
      <c r="D411" t="s">
        <v>317</v>
      </c>
      <c r="E411">
        <v>1953</v>
      </c>
      <c r="F411"/>
      <c r="G411" t="s">
        <v>29</v>
      </c>
      <c r="I411" s="9">
        <v>20.3</v>
      </c>
      <c r="J411" s="5" t="str">
        <f>IF(I411&gt;'To Do'!$J$4,'To Do'!$G$3,IF(I411&gt;'To Do'!$J$5,'To Do'!$G$4,IF(I411&gt;'To Do'!$J$6,'To Do'!$G$5,IF(I411&gt;'To Do'!$J$6,'To Do'!$G$5,IF(I411&gt;'To Do'!$J$7,'To Do'!$G$6,IF(I411&gt;'To Do'!$J$8,'To Do'!$G$7,IF(I411&gt;'To Do'!$J$9,'To Do'!$G$8,IF(I411&gt;'To Do'!$J$10,'To Do'!$G$9,IF(I411&gt;'To Do'!$J$11,'To Do'!$G$10,IF(I411&gt;'To Do'!$J$12,'To Do'!$G$11,IF(I411&gt;'To Do'!$J$13,'To Do'!$G$12)))))))))))</f>
        <v>I - 22.5</v>
      </c>
      <c r="K411" s="6">
        <f>VLOOKUP(J411,'To Do'!$G$2:$J$14,2,FALSE)</f>
        <v>22.5</v>
      </c>
      <c r="L411" t="s">
        <v>1795</v>
      </c>
      <c r="M411" s="7" t="s">
        <v>1502</v>
      </c>
    </row>
    <row r="412" spans="1:13" x14ac:dyDescent="0.2">
      <c r="A412" t="s">
        <v>345</v>
      </c>
      <c r="B412" t="s">
        <v>345</v>
      </c>
      <c r="C412" s="8" t="s">
        <v>12</v>
      </c>
      <c r="D412" t="s">
        <v>348</v>
      </c>
      <c r="E412">
        <v>1947</v>
      </c>
      <c r="F412"/>
      <c r="G412" t="s">
        <v>29</v>
      </c>
      <c r="I412" s="9">
        <v>30.8</v>
      </c>
      <c r="J412" s="4" t="str">
        <f>IF(I412&gt;'To Do'!$J$4,'To Do'!$G$3,IF(I412&gt;'To Do'!$J$5,'To Do'!$G$4,IF(I412&gt;'To Do'!$J$6,'To Do'!$G$5,IF(I412&gt;'To Do'!$J$6,'To Do'!$G$5,IF(I412&gt;'To Do'!$J$7,'To Do'!$G$6,IF(I412&gt;'To Do'!$J$8,'To Do'!$G$7,IF(I412&gt;'To Do'!$J$9,'To Do'!$G$8,IF(I412&gt;'To Do'!$J$10,'To Do'!$G$9,IF(I412&gt;'To Do'!$J$11,'To Do'!$G$10,IF(I412&gt;'To Do'!$J$12,'To Do'!$G$11,IF(I412&gt;'To Do'!$J$13,'To Do'!$G$12)))))))))))</f>
        <v>E - 32.5</v>
      </c>
      <c r="K412" s="6">
        <f>VLOOKUP(J412,'To Do'!$G$2:$J$14,2,FALSE)</f>
        <v>32.5</v>
      </c>
      <c r="L412" t="s">
        <v>1825</v>
      </c>
      <c r="M412" s="7" t="s">
        <v>1502</v>
      </c>
    </row>
    <row r="413" spans="1:13" x14ac:dyDescent="0.2">
      <c r="A413" t="s">
        <v>352</v>
      </c>
      <c r="B413" t="s">
        <v>352</v>
      </c>
      <c r="C413" s="8" t="s">
        <v>12</v>
      </c>
      <c r="D413" t="s">
        <v>353</v>
      </c>
      <c r="E413">
        <v>1855</v>
      </c>
      <c r="F413" t="s">
        <v>40</v>
      </c>
      <c r="G413" t="s">
        <v>29</v>
      </c>
      <c r="I413" s="9">
        <v>25.24</v>
      </c>
      <c r="J413" s="5" t="str">
        <f>IF(I413&gt;'To Do'!$J$4,'To Do'!$G$3,IF(I413&gt;'To Do'!$J$5,'To Do'!$G$4,IF(I413&gt;'To Do'!$J$6,'To Do'!$G$5,IF(I413&gt;'To Do'!$J$6,'To Do'!$G$5,IF(I413&gt;'To Do'!$J$7,'To Do'!$G$6,IF(I413&gt;'To Do'!$J$8,'To Do'!$G$7,IF(I413&gt;'To Do'!$J$9,'To Do'!$G$8,IF(I413&gt;'To Do'!$J$10,'To Do'!$G$9,IF(I413&gt;'To Do'!$J$11,'To Do'!$G$10,IF(I413&gt;'To Do'!$J$12,'To Do'!$G$11,IF(I413&gt;'To Do'!$J$13,'To Do'!$G$12)))))))))))</f>
        <v>G - 27.5</v>
      </c>
      <c r="K413" s="6">
        <f>VLOOKUP(J413,'To Do'!$G$2:$J$14,2,FALSE)</f>
        <v>27.5</v>
      </c>
      <c r="L413" t="s">
        <v>1829</v>
      </c>
      <c r="M413" s="7" t="s">
        <v>1502</v>
      </c>
    </row>
    <row r="414" spans="1:13" x14ac:dyDescent="0.2">
      <c r="A414" t="s">
        <v>356</v>
      </c>
      <c r="B414" t="s">
        <v>357</v>
      </c>
      <c r="C414" s="8" t="s">
        <v>12</v>
      </c>
      <c r="D414" t="s">
        <v>360</v>
      </c>
      <c r="E414">
        <v>1948</v>
      </c>
      <c r="F414"/>
      <c r="G414" t="s">
        <v>29</v>
      </c>
      <c r="H414" s="10"/>
      <c r="I414" s="9">
        <v>23.5</v>
      </c>
      <c r="J414" s="5" t="str">
        <f>IF(I414&gt;'To Do'!$J$4,'To Do'!$G$3,IF(I414&gt;'To Do'!$J$5,'To Do'!$G$4,IF(I414&gt;'To Do'!$J$6,'To Do'!$G$5,IF(I414&gt;'To Do'!$J$6,'To Do'!$G$5,IF(I414&gt;'To Do'!$J$7,'To Do'!$G$6,IF(I414&gt;'To Do'!$J$8,'To Do'!$G$7,IF(I414&gt;'To Do'!$J$9,'To Do'!$G$8,IF(I414&gt;'To Do'!$J$10,'To Do'!$G$9,IF(I414&gt;'To Do'!$J$11,'To Do'!$G$10,IF(I414&gt;'To Do'!$J$12,'To Do'!$G$11,IF(I414&gt;'To Do'!$J$13,'To Do'!$G$12)))))))))))</f>
        <v>H - 25</v>
      </c>
      <c r="K414" s="6">
        <f>VLOOKUP(J414,'To Do'!$G$2:$J$14,2,FALSE)</f>
        <v>25</v>
      </c>
      <c r="L414" t="s">
        <v>1832</v>
      </c>
      <c r="M414" s="7" t="s">
        <v>1502</v>
      </c>
    </row>
    <row r="415" spans="1:13" x14ac:dyDescent="0.2">
      <c r="A415" t="s">
        <v>356</v>
      </c>
      <c r="B415" t="s">
        <v>362</v>
      </c>
      <c r="C415" s="8" t="s">
        <v>12</v>
      </c>
      <c r="D415" t="s">
        <v>364</v>
      </c>
      <c r="E415">
        <v>1919</v>
      </c>
      <c r="F415"/>
      <c r="G415" t="s">
        <v>29</v>
      </c>
      <c r="I415" s="9">
        <v>21.5</v>
      </c>
      <c r="J415" s="5" t="str">
        <f>IF(I415&gt;'To Do'!$J$4,'To Do'!$G$3,IF(I415&gt;'To Do'!$J$5,'To Do'!$G$4,IF(I415&gt;'To Do'!$J$6,'To Do'!$G$5,IF(I415&gt;'To Do'!$J$6,'To Do'!$G$5,IF(I415&gt;'To Do'!$J$7,'To Do'!$G$6,IF(I415&gt;'To Do'!$J$8,'To Do'!$G$7,IF(I415&gt;'To Do'!$J$9,'To Do'!$G$8,IF(I415&gt;'To Do'!$J$10,'To Do'!$G$9,IF(I415&gt;'To Do'!$J$11,'To Do'!$G$10,IF(I415&gt;'To Do'!$J$12,'To Do'!$G$11,IF(I415&gt;'To Do'!$J$13,'To Do'!$G$12)))))))))))</f>
        <v>I - 22.5</v>
      </c>
      <c r="K415" s="6">
        <f>VLOOKUP(J415,'To Do'!$G$2:$J$14,2,FALSE)</f>
        <v>22.5</v>
      </c>
      <c r="L415" t="s">
        <v>1956</v>
      </c>
      <c r="M415" s="7" t="s">
        <v>1502</v>
      </c>
    </row>
    <row r="416" spans="1:13" x14ac:dyDescent="0.2">
      <c r="A416" t="s">
        <v>356</v>
      </c>
      <c r="B416" t="s">
        <v>357</v>
      </c>
      <c r="C416" s="8" t="s">
        <v>12</v>
      </c>
      <c r="D416" t="s">
        <v>358</v>
      </c>
      <c r="E416">
        <v>1950</v>
      </c>
      <c r="F416"/>
      <c r="G416" t="s">
        <v>29</v>
      </c>
      <c r="I416" s="9">
        <v>19.5</v>
      </c>
      <c r="J416" s="5" t="str">
        <f>IF(I416&gt;'To Do'!$J$4,'To Do'!$G$3,IF(I416&gt;'To Do'!$J$5,'To Do'!$G$4,IF(I416&gt;'To Do'!$J$6,'To Do'!$G$5,IF(I416&gt;'To Do'!$J$6,'To Do'!$G$5,IF(I416&gt;'To Do'!$J$7,'To Do'!$G$6,IF(I416&gt;'To Do'!$J$8,'To Do'!$G$7,IF(I416&gt;'To Do'!$J$9,'To Do'!$G$8,IF(I416&gt;'To Do'!$J$10,'To Do'!$G$9,IF(I416&gt;'To Do'!$J$11,'To Do'!$G$10,IF(I416&gt;'To Do'!$J$12,'To Do'!$G$11,IF(I416&gt;'To Do'!$J$13,'To Do'!$G$12)))))))))))</f>
        <v>J - 20</v>
      </c>
      <c r="K416" s="6">
        <f>VLOOKUP(J416,'To Do'!$G$2:$J$14,2,FALSE)</f>
        <v>20</v>
      </c>
      <c r="L416" t="s">
        <v>359</v>
      </c>
      <c r="M416" s="7" t="s">
        <v>1502</v>
      </c>
    </row>
    <row r="417" spans="1:13" x14ac:dyDescent="0.2">
      <c r="A417" t="s">
        <v>372</v>
      </c>
      <c r="B417" t="s">
        <v>372</v>
      </c>
      <c r="C417" s="8" t="s">
        <v>12</v>
      </c>
      <c r="D417" t="s">
        <v>373</v>
      </c>
      <c r="E417">
        <v>1947</v>
      </c>
      <c r="F417"/>
      <c r="G417" t="s">
        <v>29</v>
      </c>
      <c r="I417" s="9">
        <v>31</v>
      </c>
      <c r="J417" s="5" t="str">
        <f>IF(I417&gt;'To Do'!$J$4,'To Do'!$G$3,IF(I417&gt;'To Do'!$J$5,'To Do'!$G$4,IF(I417&gt;'To Do'!$J$6,'To Do'!$G$5,IF(I417&gt;'To Do'!$J$6,'To Do'!$G$5,IF(I417&gt;'To Do'!$J$7,'To Do'!$G$6,IF(I417&gt;'To Do'!$J$8,'To Do'!$G$7,IF(I417&gt;'To Do'!$J$9,'To Do'!$G$8,IF(I417&gt;'To Do'!$J$10,'To Do'!$G$9,IF(I417&gt;'To Do'!$J$11,'To Do'!$G$10,IF(I417&gt;'To Do'!$J$12,'To Do'!$G$11,IF(I417&gt;'To Do'!$J$13,'To Do'!$G$12)))))))))))</f>
        <v>E - 32.5</v>
      </c>
      <c r="K417" s="6">
        <f>VLOOKUP(J417,'To Do'!$G$2:$J$14,2,FALSE)</f>
        <v>32.5</v>
      </c>
      <c r="L417" t="s">
        <v>1843</v>
      </c>
      <c r="M417" s="7" t="s">
        <v>1502</v>
      </c>
    </row>
    <row r="418" spans="1:13" x14ac:dyDescent="0.2">
      <c r="A418" t="s">
        <v>372</v>
      </c>
      <c r="B418" t="s">
        <v>372</v>
      </c>
      <c r="C418" s="8" t="s">
        <v>12</v>
      </c>
      <c r="D418" t="s">
        <v>374</v>
      </c>
      <c r="E418">
        <v>1949</v>
      </c>
      <c r="F418"/>
      <c r="G418" t="s">
        <v>29</v>
      </c>
      <c r="I418" s="9">
        <v>31</v>
      </c>
      <c r="J418" s="5" t="str">
        <f>IF(I418&gt;'To Do'!$J$4,'To Do'!$G$3,IF(I418&gt;'To Do'!$J$5,'To Do'!$G$4,IF(I418&gt;'To Do'!$J$6,'To Do'!$G$5,IF(I418&gt;'To Do'!$J$6,'To Do'!$G$5,IF(I418&gt;'To Do'!$J$7,'To Do'!$G$6,IF(I418&gt;'To Do'!$J$8,'To Do'!$G$7,IF(I418&gt;'To Do'!$J$9,'To Do'!$G$8,IF(I418&gt;'To Do'!$J$10,'To Do'!$G$9,IF(I418&gt;'To Do'!$J$11,'To Do'!$G$10,IF(I418&gt;'To Do'!$J$12,'To Do'!$G$11,IF(I418&gt;'To Do'!$J$13,'To Do'!$G$12)))))))))))</f>
        <v>E - 32.5</v>
      </c>
      <c r="K418" s="6">
        <f>VLOOKUP(J418,'To Do'!$G$2:$J$14,2,FALSE)</f>
        <v>32.5</v>
      </c>
      <c r="L418" t="s">
        <v>1844</v>
      </c>
      <c r="M418" s="7" t="s">
        <v>1502</v>
      </c>
    </row>
    <row r="419" spans="1:13" x14ac:dyDescent="0.2">
      <c r="A419" t="s">
        <v>372</v>
      </c>
      <c r="B419" t="s">
        <v>372</v>
      </c>
      <c r="C419" s="8" t="s">
        <v>12</v>
      </c>
      <c r="D419" t="s">
        <v>155</v>
      </c>
      <c r="E419">
        <v>1964</v>
      </c>
      <c r="F419"/>
      <c r="G419" t="s">
        <v>29</v>
      </c>
      <c r="I419" s="9">
        <v>28.58</v>
      </c>
      <c r="J419" s="5" t="str">
        <f>IF(I419&gt;'To Do'!$J$4,'To Do'!$G$3,IF(I419&gt;'To Do'!$J$5,'To Do'!$G$4,IF(I419&gt;'To Do'!$J$6,'To Do'!$G$5,IF(I419&gt;'To Do'!$J$6,'To Do'!$G$5,IF(I419&gt;'To Do'!$J$7,'To Do'!$G$6,IF(I419&gt;'To Do'!$J$8,'To Do'!$G$7,IF(I419&gt;'To Do'!$J$9,'To Do'!$G$8,IF(I419&gt;'To Do'!$J$10,'To Do'!$G$9,IF(I419&gt;'To Do'!$J$11,'To Do'!$G$10,IF(I419&gt;'To Do'!$J$12,'To Do'!$G$11,IF(I419&gt;'To Do'!$J$13,'To Do'!$G$12)))))))))))</f>
        <v>F - 30</v>
      </c>
      <c r="K419" s="6">
        <f>VLOOKUP(J419,'To Do'!$G$2:$J$14,2,FALSE)</f>
        <v>30</v>
      </c>
      <c r="L419" t="s">
        <v>1848</v>
      </c>
      <c r="M419" s="7" t="s">
        <v>1502</v>
      </c>
    </row>
    <row r="420" spans="1:13" x14ac:dyDescent="0.2">
      <c r="A420" t="s">
        <v>372</v>
      </c>
      <c r="B420" t="s">
        <v>372</v>
      </c>
      <c r="C420" s="8" t="s">
        <v>12</v>
      </c>
      <c r="D420" t="s">
        <v>375</v>
      </c>
      <c r="E420">
        <v>1952</v>
      </c>
      <c r="F420"/>
      <c r="G420" t="s">
        <v>29</v>
      </c>
      <c r="I420" s="9">
        <v>16.3</v>
      </c>
      <c r="J420" s="5" t="str">
        <f>IF(I420&gt;'To Do'!$J$4,'To Do'!$G$3,IF(I420&gt;'To Do'!$J$5,'To Do'!$G$4,IF(I420&gt;'To Do'!$J$6,'To Do'!$G$5,IF(I420&gt;'To Do'!$J$6,'To Do'!$G$5,IF(I420&gt;'To Do'!$J$7,'To Do'!$G$6,IF(I420&gt;'To Do'!$J$8,'To Do'!$G$7,IF(I420&gt;'To Do'!$J$9,'To Do'!$G$8,IF(I420&gt;'To Do'!$J$10,'To Do'!$G$9,IF(I420&gt;'To Do'!$J$11,'To Do'!$G$10,IF(I420&gt;'To Do'!$J$12,'To Do'!$G$11,IF(I420&gt;'To Do'!$J$13,'To Do'!$G$12)))))))))))</f>
        <v>J - 20</v>
      </c>
      <c r="K420" s="6">
        <f>VLOOKUP(J420,'To Do'!$G$2:$J$14,2,FALSE)</f>
        <v>20</v>
      </c>
      <c r="L420" t="s">
        <v>1847</v>
      </c>
      <c r="M420" s="7" t="s">
        <v>1502</v>
      </c>
    </row>
    <row r="421" spans="1:13" x14ac:dyDescent="0.2">
      <c r="A421" t="s">
        <v>384</v>
      </c>
      <c r="B421" t="s">
        <v>384</v>
      </c>
      <c r="C421" s="8" t="s">
        <v>12</v>
      </c>
      <c r="D421" t="s">
        <v>385</v>
      </c>
      <c r="E421">
        <v>1223</v>
      </c>
      <c r="F421" t="s">
        <v>386</v>
      </c>
      <c r="G421" t="s">
        <v>29</v>
      </c>
      <c r="I421" s="9">
        <v>27</v>
      </c>
      <c r="J421" s="5" t="str">
        <f>IF(I421&gt;'To Do'!$J$4,'To Do'!$G$3,IF(I421&gt;'To Do'!$J$5,'To Do'!$G$4,IF(I421&gt;'To Do'!$J$6,'To Do'!$G$5,IF(I421&gt;'To Do'!$J$6,'To Do'!$G$5,IF(I421&gt;'To Do'!$J$7,'To Do'!$G$6,IF(I421&gt;'To Do'!$J$8,'To Do'!$G$7,IF(I421&gt;'To Do'!$J$9,'To Do'!$G$8,IF(I421&gt;'To Do'!$J$10,'To Do'!$G$9,IF(I421&gt;'To Do'!$J$11,'To Do'!$G$10,IF(I421&gt;'To Do'!$J$12,'To Do'!$G$11,IF(I421&gt;'To Do'!$J$13,'To Do'!$G$12)))))))))))</f>
        <v>G - 27.5</v>
      </c>
      <c r="K421" s="6">
        <f>VLOOKUP(J421,'To Do'!$G$2:$J$14,2,FALSE)</f>
        <v>27.5</v>
      </c>
      <c r="L421" t="s">
        <v>1870</v>
      </c>
      <c r="M421" s="7" t="s">
        <v>1502</v>
      </c>
    </row>
    <row r="422" spans="1:13" x14ac:dyDescent="0.2">
      <c r="A422" t="s">
        <v>420</v>
      </c>
      <c r="B422" t="s">
        <v>420</v>
      </c>
      <c r="C422" s="8" t="s">
        <v>12</v>
      </c>
      <c r="D422" t="s">
        <v>421</v>
      </c>
      <c r="E422">
        <v>1883</v>
      </c>
      <c r="F422"/>
      <c r="G422" t="s">
        <v>29</v>
      </c>
      <c r="I422" s="9">
        <v>30</v>
      </c>
      <c r="J422" s="5" t="str">
        <f>IF(I422&gt;'To Do'!$J$4,'To Do'!$G$3,IF(I422&gt;'To Do'!$J$5,'To Do'!$G$4,IF(I422&gt;'To Do'!$J$6,'To Do'!$G$5,IF(I422&gt;'To Do'!$J$6,'To Do'!$G$5,IF(I422&gt;'To Do'!$J$7,'To Do'!$G$6,IF(I422&gt;'To Do'!$J$8,'To Do'!$G$7,IF(I422&gt;'To Do'!$J$9,'To Do'!$G$8,IF(I422&gt;'To Do'!$J$10,'To Do'!$G$9,IF(I422&gt;'To Do'!$J$11,'To Do'!$G$10,IF(I422&gt;'To Do'!$J$12,'To Do'!$G$11,IF(I422&gt;'To Do'!$J$13,'To Do'!$G$12)))))))))))</f>
        <v>E - 32.5</v>
      </c>
      <c r="K422" s="6">
        <f>VLOOKUP(J422,'To Do'!$G$2:$J$14,2,FALSE)</f>
        <v>32.5</v>
      </c>
      <c r="L422" t="s">
        <v>1894</v>
      </c>
      <c r="M422" s="7" t="s">
        <v>1502</v>
      </c>
    </row>
    <row r="423" spans="1:13" x14ac:dyDescent="0.2">
      <c r="A423" t="s">
        <v>423</v>
      </c>
      <c r="B423" t="s">
        <v>424</v>
      </c>
      <c r="C423" s="8" t="s">
        <v>12</v>
      </c>
      <c r="D423" t="s">
        <v>437</v>
      </c>
      <c r="E423">
        <v>1842</v>
      </c>
      <c r="F423" t="s">
        <v>438</v>
      </c>
      <c r="G423" t="s">
        <v>29</v>
      </c>
      <c r="I423" s="9">
        <v>39</v>
      </c>
      <c r="J423" s="5" t="str">
        <f>IF(I423&gt;'To Do'!$J$4,'To Do'!$G$3,IF(I423&gt;'To Do'!$J$5,'To Do'!$G$4,IF(I423&gt;'To Do'!$J$6,'To Do'!$G$5,IF(I423&gt;'To Do'!$J$6,'To Do'!$G$5,IF(I423&gt;'To Do'!$J$7,'To Do'!$G$6,IF(I423&gt;'To Do'!$J$8,'To Do'!$G$7,IF(I423&gt;'To Do'!$J$9,'To Do'!$G$8,IF(I423&gt;'To Do'!$J$10,'To Do'!$G$9,IF(I423&gt;'To Do'!$J$11,'To Do'!$G$10,IF(I423&gt;'To Do'!$J$12,'To Do'!$G$11,IF(I423&gt;'To Do'!$J$13,'To Do'!$G$12)))))))))))</f>
        <v>B - 39.5</v>
      </c>
      <c r="K423" s="6">
        <f>VLOOKUP(J423,'To Do'!$G$2:$J$14,2,FALSE)</f>
        <v>39.5</v>
      </c>
      <c r="L423" t="s">
        <v>439</v>
      </c>
      <c r="M423" s="7" t="s">
        <v>1502</v>
      </c>
    </row>
    <row r="424" spans="1:13" x14ac:dyDescent="0.2">
      <c r="A424" t="s">
        <v>423</v>
      </c>
      <c r="B424" t="s">
        <v>424</v>
      </c>
      <c r="C424" s="8" t="s">
        <v>12</v>
      </c>
      <c r="D424" t="s">
        <v>440</v>
      </c>
      <c r="E424">
        <v>1877</v>
      </c>
      <c r="F424" t="s">
        <v>432</v>
      </c>
      <c r="G424" t="s">
        <v>29</v>
      </c>
      <c r="I424" s="9">
        <v>32.700000000000003</v>
      </c>
      <c r="J424" s="5" t="str">
        <f>IF(I424&gt;'To Do'!$J$4,'To Do'!$G$3,IF(I424&gt;'To Do'!$J$5,'To Do'!$G$4,IF(I424&gt;'To Do'!$J$6,'To Do'!$G$5,IF(I424&gt;'To Do'!$J$6,'To Do'!$G$5,IF(I424&gt;'To Do'!$J$7,'To Do'!$G$6,IF(I424&gt;'To Do'!$J$8,'To Do'!$G$7,IF(I424&gt;'To Do'!$J$9,'To Do'!$G$8,IF(I424&gt;'To Do'!$J$10,'To Do'!$G$9,IF(I424&gt;'To Do'!$J$11,'To Do'!$G$10,IF(I424&gt;'To Do'!$J$12,'To Do'!$G$11,IF(I424&gt;'To Do'!$J$13,'To Do'!$G$12)))))))))))</f>
        <v>D - 35</v>
      </c>
      <c r="K424" s="6">
        <f>VLOOKUP(J424,'To Do'!$G$2:$J$14,2,FALSE)</f>
        <v>35</v>
      </c>
      <c r="L424" t="s">
        <v>1906</v>
      </c>
      <c r="M424" s="7" t="s">
        <v>1502</v>
      </c>
    </row>
    <row r="425" spans="1:13" x14ac:dyDescent="0.2">
      <c r="A425" t="s">
        <v>423</v>
      </c>
      <c r="B425" t="s">
        <v>424</v>
      </c>
      <c r="C425" s="8" t="s">
        <v>12</v>
      </c>
      <c r="D425" t="s">
        <v>436</v>
      </c>
      <c r="E425">
        <v>1914</v>
      </c>
      <c r="F425" t="s">
        <v>432</v>
      </c>
      <c r="G425" t="s">
        <v>29</v>
      </c>
      <c r="I425" s="9">
        <v>28.36</v>
      </c>
      <c r="J425" s="5" t="str">
        <f>IF(I425&gt;'To Do'!$J$4,'To Do'!$G$3,IF(I425&gt;'To Do'!$J$5,'To Do'!$G$4,IF(I425&gt;'To Do'!$J$6,'To Do'!$G$5,IF(I425&gt;'To Do'!$J$6,'To Do'!$G$5,IF(I425&gt;'To Do'!$J$7,'To Do'!$G$6,IF(I425&gt;'To Do'!$J$8,'To Do'!$G$7,IF(I425&gt;'To Do'!$J$9,'To Do'!$G$8,IF(I425&gt;'To Do'!$J$10,'To Do'!$G$9,IF(I425&gt;'To Do'!$J$11,'To Do'!$G$10,IF(I425&gt;'To Do'!$J$12,'To Do'!$G$11,IF(I425&gt;'To Do'!$J$13,'To Do'!$G$12)))))))))))</f>
        <v>F - 30</v>
      </c>
      <c r="K425" s="6">
        <f>VLOOKUP(J425,'To Do'!$G$2:$J$14,2,FALSE)</f>
        <v>30</v>
      </c>
      <c r="L425" t="s">
        <v>1905</v>
      </c>
      <c r="M425" s="7" t="s">
        <v>1502</v>
      </c>
    </row>
    <row r="426" spans="1:13" x14ac:dyDescent="0.2">
      <c r="A426" t="s">
        <v>423</v>
      </c>
      <c r="B426" t="s">
        <v>424</v>
      </c>
      <c r="C426" s="8" t="s">
        <v>12</v>
      </c>
      <c r="D426" t="s">
        <v>429</v>
      </c>
      <c r="E426">
        <v>1842</v>
      </c>
      <c r="F426" t="s">
        <v>430</v>
      </c>
      <c r="G426" t="s">
        <v>29</v>
      </c>
      <c r="I426" s="9">
        <v>24</v>
      </c>
      <c r="J426" s="5" t="str">
        <f>IF(I426&gt;'To Do'!$J$4,'To Do'!$G$3,IF(I426&gt;'To Do'!$J$5,'To Do'!$G$4,IF(I426&gt;'To Do'!$J$6,'To Do'!$G$5,IF(I426&gt;'To Do'!$J$6,'To Do'!$G$5,IF(I426&gt;'To Do'!$J$7,'To Do'!$G$6,IF(I426&gt;'To Do'!$J$8,'To Do'!$G$7,IF(I426&gt;'To Do'!$J$9,'To Do'!$G$8,IF(I426&gt;'To Do'!$J$10,'To Do'!$G$9,IF(I426&gt;'To Do'!$J$11,'To Do'!$G$10,IF(I426&gt;'To Do'!$J$12,'To Do'!$G$11,IF(I426&gt;'To Do'!$J$13,'To Do'!$G$12)))))))))))</f>
        <v>H - 25</v>
      </c>
      <c r="K426" s="6">
        <f>VLOOKUP(J426,'To Do'!$G$2:$J$14,2,FALSE)</f>
        <v>25</v>
      </c>
      <c r="L426" t="s">
        <v>1899</v>
      </c>
      <c r="M426" s="7" t="s">
        <v>1502</v>
      </c>
    </row>
    <row r="427" spans="1:13" x14ac:dyDescent="0.2">
      <c r="A427" t="s">
        <v>423</v>
      </c>
      <c r="B427" t="s">
        <v>424</v>
      </c>
      <c r="C427" s="8" t="s">
        <v>12</v>
      </c>
      <c r="D427" t="s">
        <v>431</v>
      </c>
      <c r="E427">
        <v>1877</v>
      </c>
      <c r="F427" t="s">
        <v>432</v>
      </c>
      <c r="G427" t="s">
        <v>29</v>
      </c>
      <c r="I427" s="9">
        <v>21.6</v>
      </c>
      <c r="J427" s="5" t="str">
        <f>IF(I427&gt;'To Do'!$J$4,'To Do'!$G$3,IF(I427&gt;'To Do'!$J$5,'To Do'!$G$4,IF(I427&gt;'To Do'!$J$6,'To Do'!$G$5,IF(I427&gt;'To Do'!$J$6,'To Do'!$G$5,IF(I427&gt;'To Do'!$J$7,'To Do'!$G$6,IF(I427&gt;'To Do'!$J$8,'To Do'!$G$7,IF(I427&gt;'To Do'!$J$9,'To Do'!$G$8,IF(I427&gt;'To Do'!$J$10,'To Do'!$G$9,IF(I427&gt;'To Do'!$J$11,'To Do'!$G$10,IF(I427&gt;'To Do'!$J$12,'To Do'!$G$11,IF(I427&gt;'To Do'!$J$13,'To Do'!$G$12)))))))))))</f>
        <v>I - 22.5</v>
      </c>
      <c r="K427" s="6">
        <f>VLOOKUP(J427,'To Do'!$G$2:$J$14,2,FALSE)</f>
        <v>22.5</v>
      </c>
      <c r="L427" t="s">
        <v>1900</v>
      </c>
      <c r="M427" s="7" t="s">
        <v>1502</v>
      </c>
    </row>
    <row r="428" spans="1:13" x14ac:dyDescent="0.2">
      <c r="A428" t="s">
        <v>423</v>
      </c>
      <c r="B428" t="s">
        <v>424</v>
      </c>
      <c r="C428" s="8" t="s">
        <v>12</v>
      </c>
      <c r="D428" t="s">
        <v>431</v>
      </c>
      <c r="E428">
        <v>1906</v>
      </c>
      <c r="F428" t="s">
        <v>432</v>
      </c>
      <c r="G428" t="s">
        <v>29</v>
      </c>
      <c r="I428" s="9">
        <v>21.6</v>
      </c>
      <c r="J428" s="5" t="str">
        <f>IF(I428&gt;'To Do'!$J$4,'To Do'!$G$3,IF(I428&gt;'To Do'!$J$5,'To Do'!$G$4,IF(I428&gt;'To Do'!$J$6,'To Do'!$G$5,IF(I428&gt;'To Do'!$J$6,'To Do'!$G$5,IF(I428&gt;'To Do'!$J$7,'To Do'!$G$6,IF(I428&gt;'To Do'!$J$8,'To Do'!$G$7,IF(I428&gt;'To Do'!$J$9,'To Do'!$G$8,IF(I428&gt;'To Do'!$J$10,'To Do'!$G$9,IF(I428&gt;'To Do'!$J$11,'To Do'!$G$10,IF(I428&gt;'To Do'!$J$12,'To Do'!$G$11,IF(I428&gt;'To Do'!$J$13,'To Do'!$G$12)))))))))))</f>
        <v>I - 22.5</v>
      </c>
      <c r="K428" s="6">
        <f>VLOOKUP(J428,'To Do'!$G$2:$J$14,2,FALSE)</f>
        <v>22.5</v>
      </c>
      <c r="L428" t="s">
        <v>1901</v>
      </c>
      <c r="M428" s="7" t="s">
        <v>1502</v>
      </c>
    </row>
    <row r="429" spans="1:13" x14ac:dyDescent="0.2">
      <c r="A429" t="s">
        <v>423</v>
      </c>
      <c r="B429" t="s">
        <v>424</v>
      </c>
      <c r="C429" s="8" t="s">
        <v>12</v>
      </c>
      <c r="D429" t="s">
        <v>425</v>
      </c>
      <c r="E429">
        <v>1840</v>
      </c>
      <c r="F429" t="s">
        <v>426</v>
      </c>
      <c r="G429" t="s">
        <v>29</v>
      </c>
      <c r="I429" s="9">
        <v>20</v>
      </c>
      <c r="J429" s="5" t="str">
        <f>IF(I429&gt;'To Do'!$J$4,'To Do'!$G$3,IF(I429&gt;'To Do'!$J$5,'To Do'!$G$4,IF(I429&gt;'To Do'!$J$6,'To Do'!$G$5,IF(I429&gt;'To Do'!$J$6,'To Do'!$G$5,IF(I429&gt;'To Do'!$J$7,'To Do'!$G$6,IF(I429&gt;'To Do'!$J$8,'To Do'!$G$7,IF(I429&gt;'To Do'!$J$9,'To Do'!$G$8,IF(I429&gt;'To Do'!$J$10,'To Do'!$G$9,IF(I429&gt;'To Do'!$J$11,'To Do'!$G$10,IF(I429&gt;'To Do'!$J$12,'To Do'!$G$11,IF(I429&gt;'To Do'!$J$13,'To Do'!$G$12)))))))))))</f>
        <v>I - 22.5</v>
      </c>
      <c r="K429" s="6">
        <f>VLOOKUP(J429,'To Do'!$G$2:$J$14,2,FALSE)</f>
        <v>22.5</v>
      </c>
      <c r="L429" t="s">
        <v>1897</v>
      </c>
      <c r="M429" s="7" t="s">
        <v>1502</v>
      </c>
    </row>
    <row r="430" spans="1:13" x14ac:dyDescent="0.2">
      <c r="A430" t="s">
        <v>465</v>
      </c>
      <c r="B430" t="s">
        <v>468</v>
      </c>
      <c r="C430" s="8" t="s">
        <v>12</v>
      </c>
      <c r="D430" t="s">
        <v>469</v>
      </c>
      <c r="E430">
        <v>2003</v>
      </c>
      <c r="F430"/>
      <c r="G430" t="s">
        <v>29</v>
      </c>
      <c r="I430" s="9">
        <v>25.91</v>
      </c>
      <c r="J430" s="5" t="str">
        <f>IF(I430&gt;'To Do'!$J$4,'To Do'!$G$3,IF(I430&gt;'To Do'!$J$5,'To Do'!$G$4,IF(I430&gt;'To Do'!$J$6,'To Do'!$G$5,IF(I430&gt;'To Do'!$J$6,'To Do'!$G$5,IF(I430&gt;'To Do'!$J$7,'To Do'!$G$6,IF(I430&gt;'To Do'!$J$8,'To Do'!$G$7,IF(I430&gt;'To Do'!$J$9,'To Do'!$G$8,IF(I430&gt;'To Do'!$J$10,'To Do'!$G$9,IF(I430&gt;'To Do'!$J$11,'To Do'!$G$10,IF(I430&gt;'To Do'!$J$12,'To Do'!$G$11,IF(I430&gt;'To Do'!$J$13,'To Do'!$G$12)))))))))))</f>
        <v>G - 27.5</v>
      </c>
      <c r="K430" s="6">
        <f>VLOOKUP(J430,'To Do'!$G$2:$J$14,2,FALSE)</f>
        <v>27.5</v>
      </c>
      <c r="L430" t="s">
        <v>1940</v>
      </c>
      <c r="M430" s="7" t="s">
        <v>1502</v>
      </c>
    </row>
    <row r="431" spans="1:13" x14ac:dyDescent="0.2">
      <c r="A431" t="s">
        <v>508</v>
      </c>
      <c r="B431" t="s">
        <v>508</v>
      </c>
      <c r="C431" s="8" t="s">
        <v>12</v>
      </c>
      <c r="D431" t="s">
        <v>510</v>
      </c>
      <c r="E431">
        <v>1326</v>
      </c>
      <c r="F431" t="s">
        <v>40</v>
      </c>
      <c r="G431" t="s">
        <v>29</v>
      </c>
      <c r="I431" s="9">
        <v>30</v>
      </c>
      <c r="J431" s="5" t="str">
        <f>IF(I431&gt;'To Do'!$J$4,'To Do'!$G$3,IF(I431&gt;'To Do'!$J$5,'To Do'!$G$4,IF(I431&gt;'To Do'!$J$6,'To Do'!$G$5,IF(I431&gt;'To Do'!$J$6,'To Do'!$G$5,IF(I431&gt;'To Do'!$J$7,'To Do'!$G$6,IF(I431&gt;'To Do'!$J$8,'To Do'!$G$7,IF(I431&gt;'To Do'!$J$9,'To Do'!$G$8,IF(I431&gt;'To Do'!$J$10,'To Do'!$G$9,IF(I431&gt;'To Do'!$J$11,'To Do'!$G$10,IF(I431&gt;'To Do'!$J$12,'To Do'!$G$11,IF(I431&gt;'To Do'!$J$13,'To Do'!$G$12)))))))))))</f>
        <v>E - 32.5</v>
      </c>
      <c r="K431" s="6">
        <f>VLOOKUP(J431,'To Do'!$G$2:$J$14,2,FALSE)</f>
        <v>32.5</v>
      </c>
      <c r="L431" t="s">
        <v>1969</v>
      </c>
      <c r="M431" s="7" t="s">
        <v>1502</v>
      </c>
    </row>
    <row r="432" spans="1:13" x14ac:dyDescent="0.2">
      <c r="A432" t="s">
        <v>262</v>
      </c>
      <c r="B432" t="s">
        <v>263</v>
      </c>
      <c r="C432" s="8" t="s">
        <v>12</v>
      </c>
      <c r="D432" t="s">
        <v>276</v>
      </c>
      <c r="E432">
        <v>1890</v>
      </c>
      <c r="F432"/>
      <c r="G432" t="s">
        <v>267</v>
      </c>
      <c r="I432" s="9">
        <v>25</v>
      </c>
      <c r="J432" s="5" t="str">
        <f>IF(I432&gt;'To Do'!$J$4,'To Do'!$G$3,IF(I432&gt;'To Do'!$J$5,'To Do'!$G$4,IF(I432&gt;'To Do'!$J$6,'To Do'!$G$5,IF(I432&gt;'To Do'!$J$6,'To Do'!$G$5,IF(I432&gt;'To Do'!$J$7,'To Do'!$G$6,IF(I432&gt;'To Do'!$J$8,'To Do'!$G$7,IF(I432&gt;'To Do'!$J$9,'To Do'!$G$8,IF(I432&gt;'To Do'!$J$10,'To Do'!$G$9,IF(I432&gt;'To Do'!$J$11,'To Do'!$G$10,IF(I432&gt;'To Do'!$J$12,'To Do'!$G$11,IF(I432&gt;'To Do'!$J$13,'To Do'!$G$12)))))))))))</f>
        <v>G - 27.5</v>
      </c>
      <c r="K432" s="6">
        <f>VLOOKUP(J432,'To Do'!$G$2:$J$14,2,FALSE)</f>
        <v>27.5</v>
      </c>
      <c r="L432" t="s">
        <v>1761</v>
      </c>
      <c r="M432" s="7" t="s">
        <v>1502</v>
      </c>
    </row>
    <row r="433" spans="1:13" x14ac:dyDescent="0.2">
      <c r="A433" t="s">
        <v>262</v>
      </c>
      <c r="B433" t="s">
        <v>263</v>
      </c>
      <c r="C433" s="8" t="s">
        <v>12</v>
      </c>
      <c r="D433" t="s">
        <v>276</v>
      </c>
      <c r="E433">
        <v>1891</v>
      </c>
      <c r="F433"/>
      <c r="G433" t="s">
        <v>25</v>
      </c>
      <c r="I433" s="9">
        <v>25</v>
      </c>
      <c r="J433" s="5" t="str">
        <f>IF(I433&gt;'To Do'!$J$4,'To Do'!$G$3,IF(I433&gt;'To Do'!$J$5,'To Do'!$G$4,IF(I433&gt;'To Do'!$J$6,'To Do'!$G$5,IF(I433&gt;'To Do'!$J$6,'To Do'!$G$5,IF(I433&gt;'To Do'!$J$7,'To Do'!$G$6,IF(I433&gt;'To Do'!$J$8,'To Do'!$G$7,IF(I433&gt;'To Do'!$J$9,'To Do'!$G$8,IF(I433&gt;'To Do'!$J$10,'To Do'!$G$9,IF(I433&gt;'To Do'!$J$11,'To Do'!$G$10,IF(I433&gt;'To Do'!$J$12,'To Do'!$G$11,IF(I433&gt;'To Do'!$J$13,'To Do'!$G$12)))))))))))</f>
        <v>G - 27.5</v>
      </c>
      <c r="K433" s="6">
        <f>VLOOKUP(J433,'To Do'!$G$2:$J$14,2,FALSE)</f>
        <v>27.5</v>
      </c>
      <c r="L433" t="s">
        <v>1762</v>
      </c>
      <c r="M433" s="7" t="s">
        <v>1502</v>
      </c>
    </row>
    <row r="434" spans="1:13" x14ac:dyDescent="0.2">
      <c r="A434" t="s">
        <v>262</v>
      </c>
      <c r="B434" t="s">
        <v>263</v>
      </c>
      <c r="C434" s="8" t="s">
        <v>12</v>
      </c>
      <c r="D434" t="s">
        <v>277</v>
      </c>
      <c r="E434">
        <v>1907</v>
      </c>
      <c r="F434"/>
      <c r="G434" t="s">
        <v>267</v>
      </c>
      <c r="I434" s="9">
        <v>25.3</v>
      </c>
      <c r="J434" s="5" t="str">
        <f>IF(I434&gt;'To Do'!$J$4,'To Do'!$G$3,IF(I434&gt;'To Do'!$J$5,'To Do'!$G$4,IF(I434&gt;'To Do'!$J$6,'To Do'!$G$5,IF(I434&gt;'To Do'!$J$6,'To Do'!$G$5,IF(I434&gt;'To Do'!$J$7,'To Do'!$G$6,IF(I434&gt;'To Do'!$J$8,'To Do'!$G$7,IF(I434&gt;'To Do'!$J$9,'To Do'!$G$8,IF(I434&gt;'To Do'!$J$10,'To Do'!$G$9,IF(I434&gt;'To Do'!$J$11,'To Do'!$G$10,IF(I434&gt;'To Do'!$J$12,'To Do'!$G$11,IF(I434&gt;'To Do'!$J$13,'To Do'!$G$12)))))))))))</f>
        <v>G - 27.5</v>
      </c>
      <c r="K434" s="6">
        <f>VLOOKUP(J434,'To Do'!$G$2:$J$14,2,FALSE)</f>
        <v>27.5</v>
      </c>
      <c r="L434" t="s">
        <v>1763</v>
      </c>
      <c r="M434" s="7" t="s">
        <v>1502</v>
      </c>
    </row>
    <row r="435" spans="1:13" x14ac:dyDescent="0.2">
      <c r="A435" t="s">
        <v>262</v>
      </c>
      <c r="B435" t="s">
        <v>263</v>
      </c>
      <c r="C435" s="8" t="s">
        <v>12</v>
      </c>
      <c r="D435" t="s">
        <v>278</v>
      </c>
      <c r="E435">
        <v>1946</v>
      </c>
      <c r="F435" t="s">
        <v>279</v>
      </c>
      <c r="G435" t="s">
        <v>267</v>
      </c>
      <c r="I435" s="9">
        <v>19.7</v>
      </c>
      <c r="J435" s="5" t="str">
        <f>IF(I435&gt;'To Do'!$J$4,'To Do'!$G$3,IF(I435&gt;'To Do'!$J$5,'To Do'!$G$4,IF(I435&gt;'To Do'!$J$6,'To Do'!$G$5,IF(I435&gt;'To Do'!$J$6,'To Do'!$G$5,IF(I435&gt;'To Do'!$J$7,'To Do'!$G$6,IF(I435&gt;'To Do'!$J$8,'To Do'!$G$7,IF(I435&gt;'To Do'!$J$9,'To Do'!$G$8,IF(I435&gt;'To Do'!$J$10,'To Do'!$G$9,IF(I435&gt;'To Do'!$J$11,'To Do'!$G$10,IF(I435&gt;'To Do'!$J$12,'To Do'!$G$11,IF(I435&gt;'To Do'!$J$13,'To Do'!$G$12)))))))))))</f>
        <v>J - 20</v>
      </c>
      <c r="K435" s="6">
        <f>VLOOKUP(J435,'To Do'!$G$2:$J$14,2,FALSE)</f>
        <v>20</v>
      </c>
      <c r="L435" t="s">
        <v>1764</v>
      </c>
      <c r="M435" s="7" t="s">
        <v>1502</v>
      </c>
    </row>
    <row r="436" spans="1:13" x14ac:dyDescent="0.2">
      <c r="A436" t="s">
        <v>262</v>
      </c>
      <c r="B436" t="s">
        <v>263</v>
      </c>
      <c r="C436" s="8" t="s">
        <v>12</v>
      </c>
      <c r="D436" t="s">
        <v>280</v>
      </c>
      <c r="E436">
        <v>1942</v>
      </c>
      <c r="F436"/>
      <c r="G436" t="s">
        <v>267</v>
      </c>
      <c r="I436" s="9">
        <v>20.5</v>
      </c>
      <c r="J436" s="5" t="str">
        <f>IF(I436&gt;'To Do'!$J$4,'To Do'!$G$3,IF(I436&gt;'To Do'!$J$5,'To Do'!$G$4,IF(I436&gt;'To Do'!$J$6,'To Do'!$G$5,IF(I436&gt;'To Do'!$J$6,'To Do'!$G$5,IF(I436&gt;'To Do'!$J$7,'To Do'!$G$6,IF(I436&gt;'To Do'!$J$8,'To Do'!$G$7,IF(I436&gt;'To Do'!$J$9,'To Do'!$G$8,IF(I436&gt;'To Do'!$J$10,'To Do'!$G$9,IF(I436&gt;'To Do'!$J$11,'To Do'!$G$10,IF(I436&gt;'To Do'!$J$12,'To Do'!$G$11,IF(I436&gt;'To Do'!$J$13,'To Do'!$G$12)))))))))))</f>
        <v>I - 22.5</v>
      </c>
      <c r="K436" s="6">
        <f>VLOOKUP(J436,'To Do'!$G$2:$J$14,2,FALSE)</f>
        <v>22.5</v>
      </c>
      <c r="L436" t="s">
        <v>1765</v>
      </c>
      <c r="M436" s="7" t="s">
        <v>1502</v>
      </c>
    </row>
    <row r="437" spans="1:13" x14ac:dyDescent="0.2">
      <c r="A437" t="s">
        <v>262</v>
      </c>
      <c r="B437" t="s">
        <v>263</v>
      </c>
      <c r="C437" s="8" t="s">
        <v>12</v>
      </c>
      <c r="D437" t="s">
        <v>280</v>
      </c>
      <c r="E437">
        <v>1944</v>
      </c>
      <c r="F437" t="s">
        <v>281</v>
      </c>
      <c r="G437" t="s">
        <v>267</v>
      </c>
      <c r="I437" s="9">
        <v>20.5</v>
      </c>
      <c r="J437" s="5" t="str">
        <f>IF(I437&gt;'To Do'!$J$4,'To Do'!$G$3,IF(I437&gt;'To Do'!$J$5,'To Do'!$G$4,IF(I437&gt;'To Do'!$J$6,'To Do'!$G$5,IF(I437&gt;'To Do'!$J$6,'To Do'!$G$5,IF(I437&gt;'To Do'!$J$7,'To Do'!$G$6,IF(I437&gt;'To Do'!$J$8,'To Do'!$G$7,IF(I437&gt;'To Do'!$J$9,'To Do'!$G$8,IF(I437&gt;'To Do'!$J$10,'To Do'!$G$9,IF(I437&gt;'To Do'!$J$11,'To Do'!$G$10,IF(I437&gt;'To Do'!$J$12,'To Do'!$G$11,IF(I437&gt;'To Do'!$J$13,'To Do'!$G$12)))))))))))</f>
        <v>I - 22.5</v>
      </c>
      <c r="K437" s="6">
        <f>VLOOKUP(J437,'To Do'!$G$2:$J$14,2,FALSE)</f>
        <v>22.5</v>
      </c>
      <c r="L437" t="s">
        <v>1766</v>
      </c>
      <c r="M437" s="7" t="s">
        <v>1502</v>
      </c>
    </row>
    <row r="438" spans="1:13" x14ac:dyDescent="0.2">
      <c r="A438" t="s">
        <v>262</v>
      </c>
      <c r="B438" t="s">
        <v>263</v>
      </c>
      <c r="C438" s="8" t="s">
        <v>12</v>
      </c>
      <c r="D438" t="s">
        <v>282</v>
      </c>
      <c r="E438">
        <v>1946</v>
      </c>
      <c r="F438" t="s">
        <v>281</v>
      </c>
      <c r="G438" t="s">
        <v>267</v>
      </c>
      <c r="I438" s="9">
        <v>21.1</v>
      </c>
      <c r="J438" s="5" t="str">
        <f>IF(I438&gt;'To Do'!$J$4,'To Do'!$G$3,IF(I438&gt;'To Do'!$J$5,'To Do'!$G$4,IF(I438&gt;'To Do'!$J$6,'To Do'!$G$5,IF(I438&gt;'To Do'!$J$6,'To Do'!$G$5,IF(I438&gt;'To Do'!$J$7,'To Do'!$G$6,IF(I438&gt;'To Do'!$J$8,'To Do'!$G$7,IF(I438&gt;'To Do'!$J$9,'To Do'!$G$8,IF(I438&gt;'To Do'!$J$10,'To Do'!$G$9,IF(I438&gt;'To Do'!$J$11,'To Do'!$G$10,IF(I438&gt;'To Do'!$J$12,'To Do'!$G$11,IF(I438&gt;'To Do'!$J$13,'To Do'!$G$12)))))))))))</f>
        <v>I - 22.5</v>
      </c>
      <c r="K438" s="6">
        <f>VLOOKUP(J438,'To Do'!$G$2:$J$14,2,FALSE)</f>
        <v>22.5</v>
      </c>
      <c r="L438" t="s">
        <v>1767</v>
      </c>
      <c r="M438" s="7" t="s">
        <v>1502</v>
      </c>
    </row>
    <row r="439" spans="1:13" x14ac:dyDescent="0.2">
      <c r="A439" t="s">
        <v>262</v>
      </c>
      <c r="B439" t="s">
        <v>263</v>
      </c>
      <c r="C439" s="8" t="s">
        <v>12</v>
      </c>
      <c r="D439" t="s">
        <v>283</v>
      </c>
      <c r="E439">
        <v>1918</v>
      </c>
      <c r="F439"/>
      <c r="G439" t="s">
        <v>267</v>
      </c>
      <c r="I439" s="9">
        <v>25.3</v>
      </c>
      <c r="J439" s="5" t="str">
        <f>IF(I439&gt;'To Do'!$J$4,'To Do'!$G$3,IF(I439&gt;'To Do'!$J$5,'To Do'!$G$4,IF(I439&gt;'To Do'!$J$6,'To Do'!$G$5,IF(I439&gt;'To Do'!$J$6,'To Do'!$G$5,IF(I439&gt;'To Do'!$J$7,'To Do'!$G$6,IF(I439&gt;'To Do'!$J$8,'To Do'!$G$7,IF(I439&gt;'To Do'!$J$9,'To Do'!$G$8,IF(I439&gt;'To Do'!$J$10,'To Do'!$G$9,IF(I439&gt;'To Do'!$J$11,'To Do'!$G$10,IF(I439&gt;'To Do'!$J$12,'To Do'!$G$11,IF(I439&gt;'To Do'!$J$13,'To Do'!$G$12)))))))))))</f>
        <v>G - 27.5</v>
      </c>
      <c r="K439" s="6">
        <f>VLOOKUP(J439,'To Do'!$G$2:$J$14,2,FALSE)</f>
        <v>27.5</v>
      </c>
      <c r="L439" t="s">
        <v>1768</v>
      </c>
      <c r="M439" s="7" t="s">
        <v>1502</v>
      </c>
    </row>
    <row r="440" spans="1:13" x14ac:dyDescent="0.2">
      <c r="A440" t="s">
        <v>262</v>
      </c>
      <c r="B440" t="s">
        <v>263</v>
      </c>
      <c r="C440" s="8" t="s">
        <v>12</v>
      </c>
      <c r="D440" t="s">
        <v>283</v>
      </c>
      <c r="E440">
        <v>1918</v>
      </c>
      <c r="F440" t="s">
        <v>281</v>
      </c>
      <c r="G440" t="s">
        <v>267</v>
      </c>
      <c r="I440" s="9">
        <v>25.3</v>
      </c>
      <c r="J440" s="5" t="str">
        <f>IF(I440&gt;'To Do'!$J$4,'To Do'!$G$3,IF(I440&gt;'To Do'!$J$5,'To Do'!$G$4,IF(I440&gt;'To Do'!$J$6,'To Do'!$G$5,IF(I440&gt;'To Do'!$J$6,'To Do'!$G$5,IF(I440&gt;'To Do'!$J$7,'To Do'!$G$6,IF(I440&gt;'To Do'!$J$8,'To Do'!$G$7,IF(I440&gt;'To Do'!$J$9,'To Do'!$G$8,IF(I440&gt;'To Do'!$J$10,'To Do'!$G$9,IF(I440&gt;'To Do'!$J$11,'To Do'!$G$10,IF(I440&gt;'To Do'!$J$12,'To Do'!$G$11,IF(I440&gt;'To Do'!$J$13,'To Do'!$G$12)))))))))))</f>
        <v>G - 27.5</v>
      </c>
      <c r="K440" s="6">
        <f>VLOOKUP(J440,'To Do'!$G$2:$J$14,2,FALSE)</f>
        <v>27.5</v>
      </c>
      <c r="L440" t="s">
        <v>1769</v>
      </c>
      <c r="M440" s="7" t="s">
        <v>1502</v>
      </c>
    </row>
    <row r="441" spans="1:13" x14ac:dyDescent="0.2">
      <c r="A441" t="s">
        <v>262</v>
      </c>
      <c r="B441" t="s">
        <v>263</v>
      </c>
      <c r="C441" s="8" t="s">
        <v>12</v>
      </c>
      <c r="D441" t="s">
        <v>284</v>
      </c>
      <c r="E441">
        <v>1946</v>
      </c>
      <c r="F441" t="s">
        <v>281</v>
      </c>
      <c r="G441" t="s">
        <v>267</v>
      </c>
      <c r="I441" s="9">
        <v>22</v>
      </c>
      <c r="J441" s="5" t="str">
        <f>IF(I441&gt;'To Do'!$J$4,'To Do'!$G$3,IF(I441&gt;'To Do'!$J$5,'To Do'!$G$4,IF(I441&gt;'To Do'!$J$6,'To Do'!$G$5,IF(I441&gt;'To Do'!$J$6,'To Do'!$G$5,IF(I441&gt;'To Do'!$J$7,'To Do'!$G$6,IF(I441&gt;'To Do'!$J$8,'To Do'!$G$7,IF(I441&gt;'To Do'!$J$9,'To Do'!$G$8,IF(I441&gt;'To Do'!$J$10,'To Do'!$G$9,IF(I441&gt;'To Do'!$J$11,'To Do'!$G$10,IF(I441&gt;'To Do'!$J$12,'To Do'!$G$11,IF(I441&gt;'To Do'!$J$13,'To Do'!$G$12)))))))))))</f>
        <v>I - 22.5</v>
      </c>
      <c r="K441" s="6">
        <f>VLOOKUP(J441,'To Do'!$G$2:$J$14,2,FALSE)</f>
        <v>22.5</v>
      </c>
      <c r="L441" t="s">
        <v>1770</v>
      </c>
      <c r="M441" s="7" t="s">
        <v>1502</v>
      </c>
    </row>
    <row r="442" spans="1:13" x14ac:dyDescent="0.2">
      <c r="A442" t="s">
        <v>262</v>
      </c>
      <c r="B442" t="s">
        <v>263</v>
      </c>
      <c r="C442" s="8" t="s">
        <v>12</v>
      </c>
      <c r="D442" t="s">
        <v>285</v>
      </c>
      <c r="E442">
        <v>1945</v>
      </c>
      <c r="F442" t="s">
        <v>281</v>
      </c>
      <c r="G442" t="s">
        <v>29</v>
      </c>
      <c r="I442" s="9">
        <v>19.399999999999999</v>
      </c>
      <c r="J442" s="5" t="str">
        <f>IF(I442&gt;'To Do'!$J$4,'To Do'!$G$3,IF(I442&gt;'To Do'!$J$5,'To Do'!$G$4,IF(I442&gt;'To Do'!$J$6,'To Do'!$G$5,IF(I442&gt;'To Do'!$J$6,'To Do'!$G$5,IF(I442&gt;'To Do'!$J$7,'To Do'!$G$6,IF(I442&gt;'To Do'!$J$8,'To Do'!$G$7,IF(I442&gt;'To Do'!$J$9,'To Do'!$G$8,IF(I442&gt;'To Do'!$J$10,'To Do'!$G$9,IF(I442&gt;'To Do'!$J$11,'To Do'!$G$10,IF(I442&gt;'To Do'!$J$12,'To Do'!$G$11,IF(I442&gt;'To Do'!$J$13,'To Do'!$G$12)))))))))))</f>
        <v>J - 20</v>
      </c>
      <c r="K442" s="6">
        <f>VLOOKUP(J442,'To Do'!$G$2:$J$14,2,FALSE)</f>
        <v>20</v>
      </c>
      <c r="L442" t="s">
        <v>1771</v>
      </c>
      <c r="M442" s="7" t="s">
        <v>1502</v>
      </c>
    </row>
    <row r="443" spans="1:13" x14ac:dyDescent="0.2">
      <c r="A443" t="s">
        <v>262</v>
      </c>
      <c r="B443" t="s">
        <v>263</v>
      </c>
      <c r="C443" s="8" t="s">
        <v>12</v>
      </c>
      <c r="D443" t="s">
        <v>285</v>
      </c>
      <c r="E443">
        <v>1946</v>
      </c>
      <c r="F443" t="s">
        <v>286</v>
      </c>
      <c r="G443" t="s">
        <v>267</v>
      </c>
      <c r="I443" s="9">
        <v>19</v>
      </c>
      <c r="J443" s="5" t="str">
        <f>IF(I443&gt;'To Do'!$J$4,'To Do'!$G$3,IF(I443&gt;'To Do'!$J$5,'To Do'!$G$4,IF(I443&gt;'To Do'!$J$6,'To Do'!$G$5,IF(I443&gt;'To Do'!$J$6,'To Do'!$G$5,IF(I443&gt;'To Do'!$J$7,'To Do'!$G$6,IF(I443&gt;'To Do'!$J$8,'To Do'!$G$7,IF(I443&gt;'To Do'!$J$9,'To Do'!$G$8,IF(I443&gt;'To Do'!$J$10,'To Do'!$G$9,IF(I443&gt;'To Do'!$J$11,'To Do'!$G$10,IF(I443&gt;'To Do'!$J$12,'To Do'!$G$11,IF(I443&gt;'To Do'!$J$13,'To Do'!$G$12)))))))))))</f>
        <v>J - 20</v>
      </c>
      <c r="K443" s="6">
        <f>VLOOKUP(J443,'To Do'!$G$2:$J$14,2,FALSE)</f>
        <v>20</v>
      </c>
      <c r="L443" t="s">
        <v>1772</v>
      </c>
      <c r="M443" s="7" t="s">
        <v>1502</v>
      </c>
    </row>
    <row r="444" spans="1:13" x14ac:dyDescent="0.2">
      <c r="A444" t="s">
        <v>262</v>
      </c>
      <c r="B444" t="s">
        <v>263</v>
      </c>
      <c r="C444" s="8" t="s">
        <v>12</v>
      </c>
      <c r="D444" t="s">
        <v>285</v>
      </c>
      <c r="E444">
        <v>1947</v>
      </c>
      <c r="F444" t="s">
        <v>286</v>
      </c>
      <c r="G444" t="s">
        <v>267</v>
      </c>
      <c r="I444" s="9">
        <v>19</v>
      </c>
      <c r="J444" s="5" t="str">
        <f>IF(I444&gt;'To Do'!$J$4,'To Do'!$G$3,IF(I444&gt;'To Do'!$J$5,'To Do'!$G$4,IF(I444&gt;'To Do'!$J$6,'To Do'!$G$5,IF(I444&gt;'To Do'!$J$6,'To Do'!$G$5,IF(I444&gt;'To Do'!$J$7,'To Do'!$G$6,IF(I444&gt;'To Do'!$J$8,'To Do'!$G$7,IF(I444&gt;'To Do'!$J$9,'To Do'!$G$8,IF(I444&gt;'To Do'!$J$10,'To Do'!$G$9,IF(I444&gt;'To Do'!$J$11,'To Do'!$G$10,IF(I444&gt;'To Do'!$J$12,'To Do'!$G$11,IF(I444&gt;'To Do'!$J$13,'To Do'!$G$12)))))))))))</f>
        <v>J - 20</v>
      </c>
      <c r="K444" s="6">
        <f>VLOOKUP(J444,'To Do'!$G$2:$J$14,2,FALSE)</f>
        <v>20</v>
      </c>
      <c r="L444" t="s">
        <v>1773</v>
      </c>
      <c r="M444" s="7" t="s">
        <v>1502</v>
      </c>
    </row>
    <row r="445" spans="1:13" x14ac:dyDescent="0.2">
      <c r="A445" t="s">
        <v>262</v>
      </c>
      <c r="B445" t="s">
        <v>263</v>
      </c>
      <c r="C445" s="8" t="s">
        <v>12</v>
      </c>
      <c r="D445" t="s">
        <v>287</v>
      </c>
      <c r="E445">
        <v>1946</v>
      </c>
      <c r="F445" t="s">
        <v>281</v>
      </c>
      <c r="G445" t="s">
        <v>267</v>
      </c>
      <c r="I445" s="9">
        <v>24</v>
      </c>
      <c r="J445" s="5" t="str">
        <f>IF(I445&gt;'To Do'!$J$4,'To Do'!$G$3,IF(I445&gt;'To Do'!$J$5,'To Do'!$G$4,IF(I445&gt;'To Do'!$J$6,'To Do'!$G$5,IF(I445&gt;'To Do'!$J$6,'To Do'!$G$5,IF(I445&gt;'To Do'!$J$7,'To Do'!$G$6,IF(I445&gt;'To Do'!$J$8,'To Do'!$G$7,IF(I445&gt;'To Do'!$J$9,'To Do'!$G$8,IF(I445&gt;'To Do'!$J$10,'To Do'!$G$9,IF(I445&gt;'To Do'!$J$11,'To Do'!$G$10,IF(I445&gt;'To Do'!$J$12,'To Do'!$G$11,IF(I445&gt;'To Do'!$J$13,'To Do'!$G$12)))))))))))</f>
        <v>H - 25</v>
      </c>
      <c r="K445" s="6">
        <f>VLOOKUP(J445,'To Do'!$G$2:$J$14,2,FALSE)</f>
        <v>25</v>
      </c>
      <c r="L445" t="s">
        <v>1774</v>
      </c>
      <c r="M445" s="7" t="s">
        <v>1502</v>
      </c>
    </row>
    <row r="446" spans="1:13" x14ac:dyDescent="0.2">
      <c r="A446" t="s">
        <v>262</v>
      </c>
      <c r="B446" t="s">
        <v>263</v>
      </c>
      <c r="C446" s="8" t="s">
        <v>12</v>
      </c>
      <c r="D446" t="s">
        <v>273</v>
      </c>
      <c r="E446">
        <v>1878</v>
      </c>
      <c r="F446" t="s">
        <v>288</v>
      </c>
      <c r="G446" t="s">
        <v>42</v>
      </c>
      <c r="I446" s="9">
        <v>30.79</v>
      </c>
      <c r="J446" s="5" t="str">
        <f>IF(I446&gt;'To Do'!$J$4,'To Do'!$G$3,IF(I446&gt;'To Do'!$J$5,'To Do'!$G$4,IF(I446&gt;'To Do'!$J$6,'To Do'!$G$5,IF(I446&gt;'To Do'!$J$6,'To Do'!$G$5,IF(I446&gt;'To Do'!$J$7,'To Do'!$G$6,IF(I446&gt;'To Do'!$J$8,'To Do'!$G$7,IF(I446&gt;'To Do'!$J$9,'To Do'!$G$8,IF(I446&gt;'To Do'!$J$10,'To Do'!$G$9,IF(I446&gt;'To Do'!$J$11,'To Do'!$G$10,IF(I446&gt;'To Do'!$J$12,'To Do'!$G$11,IF(I446&gt;'To Do'!$J$13,'To Do'!$G$12)))))))))))</f>
        <v>E - 32.5</v>
      </c>
      <c r="K446" s="6">
        <f>VLOOKUP(J446,'To Do'!$G$2:$J$14,2,FALSE)</f>
        <v>32.5</v>
      </c>
      <c r="L446" t="s">
        <v>1775</v>
      </c>
      <c r="M446" s="7" t="s">
        <v>1502</v>
      </c>
    </row>
    <row r="447" spans="1:13" x14ac:dyDescent="0.2">
      <c r="A447" t="s">
        <v>262</v>
      </c>
      <c r="B447" t="s">
        <v>263</v>
      </c>
      <c r="C447" s="8" t="s">
        <v>12</v>
      </c>
      <c r="D447" t="s">
        <v>289</v>
      </c>
      <c r="E447">
        <v>1905</v>
      </c>
      <c r="F447"/>
      <c r="G447" t="s">
        <v>42</v>
      </c>
      <c r="I447" s="9">
        <v>30.6</v>
      </c>
      <c r="J447" s="5" t="str">
        <f>IF(I447&gt;'To Do'!$J$4,'To Do'!$G$3,IF(I447&gt;'To Do'!$J$5,'To Do'!$G$4,IF(I447&gt;'To Do'!$J$6,'To Do'!$G$5,IF(I447&gt;'To Do'!$J$6,'To Do'!$G$5,IF(I447&gt;'To Do'!$J$7,'To Do'!$G$6,IF(I447&gt;'To Do'!$J$8,'To Do'!$G$7,IF(I447&gt;'To Do'!$J$9,'To Do'!$G$8,IF(I447&gt;'To Do'!$J$10,'To Do'!$G$9,IF(I447&gt;'To Do'!$J$11,'To Do'!$G$10,IF(I447&gt;'To Do'!$J$12,'To Do'!$G$11,IF(I447&gt;'To Do'!$J$13,'To Do'!$G$12)))))))))))</f>
        <v>E - 32.5</v>
      </c>
      <c r="K447" s="6">
        <f>VLOOKUP(J447,'To Do'!$G$2:$J$14,2,FALSE)</f>
        <v>32.5</v>
      </c>
      <c r="L447" t="s">
        <v>1776</v>
      </c>
      <c r="M447" s="7" t="s">
        <v>1502</v>
      </c>
    </row>
    <row r="448" spans="1:13" x14ac:dyDescent="0.2">
      <c r="A448" t="s">
        <v>423</v>
      </c>
      <c r="B448" t="s">
        <v>424</v>
      </c>
      <c r="C448" s="8" t="s">
        <v>12</v>
      </c>
      <c r="D448" t="s">
        <v>441</v>
      </c>
      <c r="E448">
        <v>1833</v>
      </c>
      <c r="F448" t="s">
        <v>442</v>
      </c>
      <c r="G448" t="s">
        <v>42</v>
      </c>
      <c r="I448" s="9">
        <v>42</v>
      </c>
      <c r="J448" s="5" t="str">
        <f>IF(I448&gt;'To Do'!$J$4,'To Do'!$G$3,IF(I448&gt;'To Do'!$J$5,'To Do'!$G$4,IF(I448&gt;'To Do'!$J$6,'To Do'!$G$5,IF(I448&gt;'To Do'!$J$6,'To Do'!$G$5,IF(I448&gt;'To Do'!$J$7,'To Do'!$G$6,IF(I448&gt;'To Do'!$J$8,'To Do'!$G$7,IF(I448&gt;'To Do'!$J$9,'To Do'!$G$8,IF(I448&gt;'To Do'!$J$10,'To Do'!$G$9,IF(I448&gt;'To Do'!$J$11,'To Do'!$G$10,IF(I448&gt;'To Do'!$J$12,'To Do'!$G$11,IF(I448&gt;'To Do'!$J$13,'To Do'!$G$12)))))))))))</f>
        <v>A - 39.5+</v>
      </c>
      <c r="K448" s="6" t="str">
        <f>VLOOKUP(J448,'To Do'!$G$2:$J$14,2,FALSE)</f>
        <v>39.5+</v>
      </c>
      <c r="L448" t="s">
        <v>443</v>
      </c>
    </row>
    <row r="449" spans="1:13" x14ac:dyDescent="0.2">
      <c r="A449" t="s">
        <v>423</v>
      </c>
      <c r="B449" t="s">
        <v>423</v>
      </c>
      <c r="C449" s="8" t="s">
        <v>12</v>
      </c>
      <c r="D449" t="s">
        <v>3430</v>
      </c>
      <c r="E449">
        <v>1992</v>
      </c>
      <c r="F449" t="s">
        <v>3431</v>
      </c>
      <c r="G449" t="s">
        <v>3419</v>
      </c>
      <c r="I449" s="9">
        <v>21.9</v>
      </c>
      <c r="J449" s="4" t="str">
        <f>IF(I449&gt;'To Do'!$J$4,'To Do'!$G$3,IF(I449&gt;'To Do'!$J$5,'To Do'!$G$4,IF(I449&gt;'To Do'!$J$6,'To Do'!$G$5,IF(I449&gt;'To Do'!$J$6,'To Do'!$G$5,IF(I449&gt;'To Do'!$J$7,'To Do'!$G$6,IF(I449&gt;'To Do'!$J$8,'To Do'!$G$7,IF(I449&gt;'To Do'!$J$9,'To Do'!$G$8,IF(I449&gt;'To Do'!$J$10,'To Do'!$G$9,IF(I449&gt;'To Do'!$J$11,'To Do'!$G$10,IF(I449&gt;'To Do'!$J$12,'To Do'!$G$11,IF(I449&gt;'To Do'!$J$13,'To Do'!$G$12)))))))))))</f>
        <v>I - 22.5</v>
      </c>
      <c r="K449" s="6">
        <f>VLOOKUP(J449,'To Do'!$G$2:$J$14,2,FALSE)</f>
        <v>22.5</v>
      </c>
      <c r="L449" t="s">
        <v>3795</v>
      </c>
    </row>
    <row r="450" spans="1:13" x14ac:dyDescent="0.2">
      <c r="A450" t="s">
        <v>423</v>
      </c>
      <c r="B450" t="s">
        <v>423</v>
      </c>
      <c r="C450" s="8" t="s">
        <v>12</v>
      </c>
      <c r="D450" t="s">
        <v>3433</v>
      </c>
      <c r="E450">
        <v>1993</v>
      </c>
      <c r="F450" t="s">
        <v>3434</v>
      </c>
      <c r="G450" t="s">
        <v>3419</v>
      </c>
      <c r="I450" s="9">
        <v>25</v>
      </c>
      <c r="J450" s="4" t="str">
        <f>IF(I450&gt;'To Do'!$J$4,'To Do'!$G$3,IF(I450&gt;'To Do'!$J$5,'To Do'!$G$4,IF(I450&gt;'To Do'!$J$6,'To Do'!$G$5,IF(I450&gt;'To Do'!$J$6,'To Do'!$G$5,IF(I450&gt;'To Do'!$J$7,'To Do'!$G$6,IF(I450&gt;'To Do'!$J$8,'To Do'!$G$7,IF(I450&gt;'To Do'!$J$9,'To Do'!$G$8,IF(I450&gt;'To Do'!$J$10,'To Do'!$G$9,IF(I450&gt;'To Do'!$J$11,'To Do'!$G$10,IF(I450&gt;'To Do'!$J$12,'To Do'!$G$11,IF(I450&gt;'To Do'!$J$13,'To Do'!$G$12)))))))))))</f>
        <v>G - 27.5</v>
      </c>
      <c r="K450" s="6">
        <f>VLOOKUP(J450,'To Do'!$G$2:$J$14,2,FALSE)</f>
        <v>27.5</v>
      </c>
      <c r="L450" t="s">
        <v>3796</v>
      </c>
    </row>
    <row r="451" spans="1:13" x14ac:dyDescent="0.2">
      <c r="A451" t="s">
        <v>37</v>
      </c>
      <c r="B451" t="s">
        <v>38</v>
      </c>
      <c r="C451" s="8" t="s">
        <v>12</v>
      </c>
      <c r="D451" t="s">
        <v>41</v>
      </c>
      <c r="E451">
        <v>1858</v>
      </c>
      <c r="F451" t="s">
        <v>40</v>
      </c>
      <c r="G451" t="s">
        <v>42</v>
      </c>
      <c r="I451" s="9">
        <v>17.2</v>
      </c>
      <c r="J451" s="5" t="str">
        <f>IF(I451&gt;'To Do'!$J$4,'To Do'!$G$3,IF(I451&gt;'To Do'!$J$5,'To Do'!$G$4,IF(I451&gt;'To Do'!$J$6,'To Do'!$G$5,IF(I451&gt;'To Do'!$J$6,'To Do'!$G$5,IF(I451&gt;'To Do'!$J$7,'To Do'!$G$6,IF(I451&gt;'To Do'!$J$8,'To Do'!$G$7,IF(I451&gt;'To Do'!$J$9,'To Do'!$G$8,IF(I451&gt;'To Do'!$J$10,'To Do'!$G$9,IF(I451&gt;'To Do'!$J$11,'To Do'!$G$10,IF(I451&gt;'To Do'!$J$12,'To Do'!$G$11,IF(I451&gt;'To Do'!$J$13,'To Do'!$G$12)))))))))))</f>
        <v>J - 20</v>
      </c>
      <c r="K451" s="6">
        <f>VLOOKUP(J451,'To Do'!$G$2:$J$14,2,FALSE)</f>
        <v>20</v>
      </c>
      <c r="L451" t="s">
        <v>1852</v>
      </c>
      <c r="M451" s="7" t="s">
        <v>1502</v>
      </c>
    </row>
    <row r="452" spans="1:13" x14ac:dyDescent="0.2">
      <c r="A452" t="s">
        <v>37</v>
      </c>
      <c r="B452" t="s">
        <v>38</v>
      </c>
      <c r="C452" s="8" t="s">
        <v>12</v>
      </c>
      <c r="D452" t="s">
        <v>43</v>
      </c>
      <c r="E452">
        <v>1916</v>
      </c>
      <c r="F452"/>
      <c r="G452" t="s">
        <v>42</v>
      </c>
      <c r="I452" s="9">
        <v>19</v>
      </c>
      <c r="J452" s="4" t="str">
        <f>IF(I452&gt;'To Do'!$J$4,'To Do'!$G$3,IF(I452&gt;'To Do'!$J$5,'To Do'!$G$4,IF(I452&gt;'To Do'!$J$6,'To Do'!$G$5,IF(I452&gt;'To Do'!$J$6,'To Do'!$G$5,IF(I452&gt;'To Do'!$J$7,'To Do'!$G$6,IF(I452&gt;'To Do'!$J$8,'To Do'!$G$7,IF(I452&gt;'To Do'!$J$9,'To Do'!$G$8,IF(I452&gt;'To Do'!$J$10,'To Do'!$G$9,IF(I452&gt;'To Do'!$J$11,'To Do'!$G$10,IF(I452&gt;'To Do'!$J$12,'To Do'!$G$11,IF(I452&gt;'To Do'!$J$13,'To Do'!$G$12)))))))))))</f>
        <v>J - 20</v>
      </c>
      <c r="K452" s="6">
        <f>VLOOKUP(J452,'To Do'!$G$2:$J$14,2,FALSE)</f>
        <v>20</v>
      </c>
      <c r="L452" t="s">
        <v>1853</v>
      </c>
      <c r="M452" s="7" t="s">
        <v>1502</v>
      </c>
    </row>
    <row r="453" spans="1:13" x14ac:dyDescent="0.2">
      <c r="A453" t="s">
        <v>37</v>
      </c>
      <c r="B453" t="s">
        <v>38</v>
      </c>
      <c r="C453" s="8" t="s">
        <v>12</v>
      </c>
      <c r="D453" t="s">
        <v>44</v>
      </c>
      <c r="E453">
        <v>1917</v>
      </c>
      <c r="F453"/>
      <c r="G453" t="s">
        <v>42</v>
      </c>
      <c r="I453" s="9">
        <v>21</v>
      </c>
      <c r="J453" s="4" t="str">
        <f>IF(I453&gt;'To Do'!$J$4,'To Do'!$G$3,IF(I453&gt;'To Do'!$J$5,'To Do'!$G$4,IF(I453&gt;'To Do'!$J$6,'To Do'!$G$5,IF(I453&gt;'To Do'!$J$6,'To Do'!$G$5,IF(I453&gt;'To Do'!$J$7,'To Do'!$G$6,IF(I453&gt;'To Do'!$J$8,'To Do'!$G$7,IF(I453&gt;'To Do'!$J$9,'To Do'!$G$8,IF(I453&gt;'To Do'!$J$10,'To Do'!$G$9,IF(I453&gt;'To Do'!$J$11,'To Do'!$G$10,IF(I453&gt;'To Do'!$J$12,'To Do'!$G$11,IF(I453&gt;'To Do'!$J$13,'To Do'!$G$12)))))))))))</f>
        <v>I - 22.5</v>
      </c>
      <c r="K453" s="6">
        <f>VLOOKUP(J453,'To Do'!$G$2:$J$14,2,FALSE)</f>
        <v>22.5</v>
      </c>
      <c r="L453" t="s">
        <v>1854</v>
      </c>
      <c r="M453" s="7" t="s">
        <v>1502</v>
      </c>
    </row>
    <row r="454" spans="1:13" x14ac:dyDescent="0.2">
      <c r="A454" t="s">
        <v>37</v>
      </c>
      <c r="B454" t="s">
        <v>38</v>
      </c>
      <c r="C454" s="8" t="s">
        <v>12</v>
      </c>
      <c r="D454" t="s">
        <v>44</v>
      </c>
      <c r="E454">
        <v>1917</v>
      </c>
      <c r="F454"/>
      <c r="G454" t="s">
        <v>42</v>
      </c>
      <c r="I454" s="9">
        <v>21</v>
      </c>
      <c r="J454" s="4" t="str">
        <f>IF(I454&gt;'To Do'!$J$4,'To Do'!$G$3,IF(I454&gt;'To Do'!$J$5,'To Do'!$G$4,IF(I454&gt;'To Do'!$J$6,'To Do'!$G$5,IF(I454&gt;'To Do'!$J$6,'To Do'!$G$5,IF(I454&gt;'To Do'!$J$7,'To Do'!$G$6,IF(I454&gt;'To Do'!$J$8,'To Do'!$G$7,IF(I454&gt;'To Do'!$J$9,'To Do'!$G$8,IF(I454&gt;'To Do'!$J$10,'To Do'!$G$9,IF(I454&gt;'To Do'!$J$11,'To Do'!$G$10,IF(I454&gt;'To Do'!$J$12,'To Do'!$G$11,IF(I454&gt;'To Do'!$J$13,'To Do'!$G$12)))))))))))</f>
        <v>I - 22.5</v>
      </c>
      <c r="K454" s="6">
        <f>VLOOKUP(J454,'To Do'!$G$2:$J$14,2,FALSE)</f>
        <v>22.5</v>
      </c>
      <c r="L454" t="s">
        <v>1855</v>
      </c>
      <c r="M454" s="7" t="s">
        <v>1502</v>
      </c>
    </row>
    <row r="455" spans="1:13" x14ac:dyDescent="0.2">
      <c r="A455" t="s">
        <v>37</v>
      </c>
      <c r="B455" t="s">
        <v>38</v>
      </c>
      <c r="C455" s="8" t="s">
        <v>12</v>
      </c>
      <c r="D455" t="s">
        <v>45</v>
      </c>
      <c r="E455">
        <v>1914</v>
      </c>
      <c r="F455"/>
      <c r="G455" t="s">
        <v>42</v>
      </c>
      <c r="I455" s="9">
        <v>23</v>
      </c>
      <c r="J455" s="5" t="str">
        <f>IF(I455&gt;'To Do'!$J$4,'To Do'!$G$3,IF(I455&gt;'To Do'!$J$5,'To Do'!$G$4,IF(I455&gt;'To Do'!$J$6,'To Do'!$G$5,IF(I455&gt;'To Do'!$J$6,'To Do'!$G$5,IF(I455&gt;'To Do'!$J$7,'To Do'!$G$6,IF(I455&gt;'To Do'!$J$8,'To Do'!$G$7,IF(I455&gt;'To Do'!$J$9,'To Do'!$G$8,IF(I455&gt;'To Do'!$J$10,'To Do'!$G$9,IF(I455&gt;'To Do'!$J$11,'To Do'!$G$10,IF(I455&gt;'To Do'!$J$12,'To Do'!$G$11,IF(I455&gt;'To Do'!$J$13,'To Do'!$G$12)))))))))))</f>
        <v>H - 25</v>
      </c>
      <c r="K455" s="6">
        <f>VLOOKUP(J455,'To Do'!$G$2:$J$14,2,FALSE)</f>
        <v>25</v>
      </c>
      <c r="L455" t="s">
        <v>1856</v>
      </c>
      <c r="M455" s="7" t="s">
        <v>1502</v>
      </c>
    </row>
    <row r="456" spans="1:13" x14ac:dyDescent="0.2">
      <c r="A456" t="s">
        <v>105</v>
      </c>
      <c r="B456" t="s">
        <v>106</v>
      </c>
      <c r="C456" s="8" t="s">
        <v>12</v>
      </c>
      <c r="D456" t="s">
        <v>81</v>
      </c>
      <c r="E456">
        <v>1901</v>
      </c>
      <c r="F456" t="s">
        <v>82</v>
      </c>
      <c r="G456" t="s">
        <v>42</v>
      </c>
      <c r="I456" s="9">
        <v>27.5</v>
      </c>
      <c r="J456" s="5" t="str">
        <f>IF(I456&gt;'To Do'!$J$4,'To Do'!$G$3,IF(I456&gt;'To Do'!$J$5,'To Do'!$G$4,IF(I456&gt;'To Do'!$J$6,'To Do'!$G$5,IF(I456&gt;'To Do'!$J$6,'To Do'!$G$5,IF(I456&gt;'To Do'!$J$7,'To Do'!$G$6,IF(I456&gt;'To Do'!$J$8,'To Do'!$G$7,IF(I456&gt;'To Do'!$J$9,'To Do'!$G$8,IF(I456&gt;'To Do'!$J$10,'To Do'!$G$9,IF(I456&gt;'To Do'!$J$11,'To Do'!$G$10,IF(I456&gt;'To Do'!$J$12,'To Do'!$G$11,IF(I456&gt;'To Do'!$J$13,'To Do'!$G$12)))))))))))</f>
        <v>F - 30</v>
      </c>
      <c r="K456" s="6">
        <f>VLOOKUP(J456,'To Do'!$G$2:$J$14,2,FALSE)</f>
        <v>30</v>
      </c>
      <c r="L456" t="s">
        <v>1732</v>
      </c>
      <c r="M456" s="7" t="s">
        <v>1502</v>
      </c>
    </row>
    <row r="457" spans="1:13" x14ac:dyDescent="0.2">
      <c r="A457" t="s">
        <v>105</v>
      </c>
      <c r="B457" t="s">
        <v>106</v>
      </c>
      <c r="C457" s="8" t="s">
        <v>12</v>
      </c>
      <c r="D457" t="s">
        <v>111</v>
      </c>
      <c r="E457">
        <v>1951</v>
      </c>
      <c r="F457"/>
      <c r="G457" t="s">
        <v>42</v>
      </c>
      <c r="I457" s="9">
        <v>23.5</v>
      </c>
      <c r="J457" s="5" t="str">
        <f>IF(I457&gt;'To Do'!$J$4,'To Do'!$G$3,IF(I457&gt;'To Do'!$J$5,'To Do'!$G$4,IF(I457&gt;'To Do'!$J$6,'To Do'!$G$5,IF(I457&gt;'To Do'!$J$6,'To Do'!$G$5,IF(I457&gt;'To Do'!$J$7,'To Do'!$G$6,IF(I457&gt;'To Do'!$J$8,'To Do'!$G$7,IF(I457&gt;'To Do'!$J$9,'To Do'!$G$8,IF(I457&gt;'To Do'!$J$10,'To Do'!$G$9,IF(I457&gt;'To Do'!$J$11,'To Do'!$G$10,IF(I457&gt;'To Do'!$J$12,'To Do'!$G$11,IF(I457&gt;'To Do'!$J$13,'To Do'!$G$12)))))))))))</f>
        <v>H - 25</v>
      </c>
      <c r="K457" s="6">
        <f>VLOOKUP(J457,'To Do'!$G$2:$J$14,2,FALSE)</f>
        <v>25</v>
      </c>
      <c r="L457" t="s">
        <v>1736</v>
      </c>
      <c r="M457" s="7" t="s">
        <v>1502</v>
      </c>
    </row>
    <row r="458" spans="1:13" x14ac:dyDescent="0.2">
      <c r="A458" t="s">
        <v>105</v>
      </c>
      <c r="B458" t="s">
        <v>106</v>
      </c>
      <c r="C458" s="8" t="s">
        <v>12</v>
      </c>
      <c r="D458" t="s">
        <v>110</v>
      </c>
      <c r="E458">
        <v>1949</v>
      </c>
      <c r="F458"/>
      <c r="G458" t="s">
        <v>42</v>
      </c>
      <c r="I458" s="9">
        <v>16.5</v>
      </c>
      <c r="J458" s="5" t="str">
        <f>IF(I458&gt;'To Do'!$J$4,'To Do'!$G$3,IF(I458&gt;'To Do'!$J$5,'To Do'!$G$4,IF(I458&gt;'To Do'!$J$6,'To Do'!$G$5,IF(I458&gt;'To Do'!$J$6,'To Do'!$G$5,IF(I458&gt;'To Do'!$J$7,'To Do'!$G$6,IF(I458&gt;'To Do'!$J$8,'To Do'!$G$7,IF(I458&gt;'To Do'!$J$9,'To Do'!$G$8,IF(I458&gt;'To Do'!$J$10,'To Do'!$G$9,IF(I458&gt;'To Do'!$J$11,'To Do'!$G$10,IF(I458&gt;'To Do'!$J$12,'To Do'!$G$11,IF(I458&gt;'To Do'!$J$13,'To Do'!$G$12)))))))))))</f>
        <v>J - 20</v>
      </c>
      <c r="K458" s="6">
        <f>VLOOKUP(J458,'To Do'!$G$2:$J$14,2,FALSE)</f>
        <v>20</v>
      </c>
      <c r="L458" t="s">
        <v>1735</v>
      </c>
      <c r="M458" s="7" t="s">
        <v>1502</v>
      </c>
    </row>
    <row r="459" spans="1:13" x14ac:dyDescent="0.2">
      <c r="A459" t="s">
        <v>130</v>
      </c>
      <c r="B459" t="s">
        <v>130</v>
      </c>
      <c r="C459" s="8" t="s">
        <v>12</v>
      </c>
      <c r="D459" t="s">
        <v>136</v>
      </c>
      <c r="E459">
        <v>1277</v>
      </c>
      <c r="F459"/>
      <c r="G459" t="s">
        <v>42</v>
      </c>
      <c r="I459" s="9">
        <v>30</v>
      </c>
      <c r="J459" s="5" t="str">
        <f>IF(I459&gt;'To Do'!$J$4,'To Do'!$G$3,IF(I459&gt;'To Do'!$J$5,'To Do'!$G$4,IF(I459&gt;'To Do'!$J$6,'To Do'!$G$5,IF(I459&gt;'To Do'!$J$6,'To Do'!$G$5,IF(I459&gt;'To Do'!$J$7,'To Do'!$G$6,IF(I459&gt;'To Do'!$J$8,'To Do'!$G$7,IF(I459&gt;'To Do'!$J$9,'To Do'!$G$8,IF(I459&gt;'To Do'!$J$10,'To Do'!$G$9,IF(I459&gt;'To Do'!$J$11,'To Do'!$G$10,IF(I459&gt;'To Do'!$J$12,'To Do'!$G$11,IF(I459&gt;'To Do'!$J$13,'To Do'!$G$12)))))))))))</f>
        <v>E - 32.5</v>
      </c>
      <c r="K459" s="6">
        <f>VLOOKUP(J459,'To Do'!$G$2:$J$14,2,FALSE)</f>
        <v>32.5</v>
      </c>
      <c r="L459" t="s">
        <v>1587</v>
      </c>
      <c r="M459" s="7" t="s">
        <v>1502</v>
      </c>
    </row>
    <row r="460" spans="1:13" x14ac:dyDescent="0.2">
      <c r="A460" t="s">
        <v>130</v>
      </c>
      <c r="B460" t="s">
        <v>130</v>
      </c>
      <c r="C460" s="8" t="s">
        <v>12</v>
      </c>
      <c r="D460" t="s">
        <v>136</v>
      </c>
      <c r="E460">
        <v>1277</v>
      </c>
      <c r="F460"/>
      <c r="G460" t="s">
        <v>42</v>
      </c>
      <c r="I460" s="9">
        <v>30</v>
      </c>
      <c r="J460" s="5" t="str">
        <f>IF(I460&gt;'To Do'!$J$4,'To Do'!$G$3,IF(I460&gt;'To Do'!$J$5,'To Do'!$G$4,IF(I460&gt;'To Do'!$J$6,'To Do'!$G$5,IF(I460&gt;'To Do'!$J$6,'To Do'!$G$5,IF(I460&gt;'To Do'!$J$7,'To Do'!$G$6,IF(I460&gt;'To Do'!$J$8,'To Do'!$G$7,IF(I460&gt;'To Do'!$J$9,'To Do'!$G$8,IF(I460&gt;'To Do'!$J$10,'To Do'!$G$9,IF(I460&gt;'To Do'!$J$11,'To Do'!$G$10,IF(I460&gt;'To Do'!$J$12,'To Do'!$G$11,IF(I460&gt;'To Do'!$J$13,'To Do'!$G$12)))))))))))</f>
        <v>E - 32.5</v>
      </c>
      <c r="K460" s="6">
        <f>VLOOKUP(J460,'To Do'!$G$2:$J$14,2,FALSE)</f>
        <v>32.5</v>
      </c>
      <c r="L460" t="s">
        <v>1588</v>
      </c>
      <c r="M460" s="7" t="s">
        <v>1502</v>
      </c>
    </row>
    <row r="461" spans="1:13" x14ac:dyDescent="0.2">
      <c r="A461" t="s">
        <v>130</v>
      </c>
      <c r="B461" t="s">
        <v>130</v>
      </c>
      <c r="C461" s="8" t="s">
        <v>12</v>
      </c>
      <c r="D461" t="s">
        <v>137</v>
      </c>
      <c r="E461">
        <v>1293</v>
      </c>
      <c r="F461"/>
      <c r="G461" t="s">
        <v>42</v>
      </c>
      <c r="I461" s="9">
        <v>21</v>
      </c>
      <c r="J461" s="5" t="str">
        <f>IF(I461&gt;'To Do'!$J$4,'To Do'!$G$3,IF(I461&gt;'To Do'!$J$5,'To Do'!$G$4,IF(I461&gt;'To Do'!$J$6,'To Do'!$G$5,IF(I461&gt;'To Do'!$J$6,'To Do'!$G$5,IF(I461&gt;'To Do'!$J$7,'To Do'!$G$6,IF(I461&gt;'To Do'!$J$8,'To Do'!$G$7,IF(I461&gt;'To Do'!$J$9,'To Do'!$G$8,IF(I461&gt;'To Do'!$J$10,'To Do'!$G$9,IF(I461&gt;'To Do'!$J$11,'To Do'!$G$10,IF(I461&gt;'To Do'!$J$12,'To Do'!$G$11,IF(I461&gt;'To Do'!$J$13,'To Do'!$G$12)))))))))))</f>
        <v>I - 22.5</v>
      </c>
      <c r="K461" s="6">
        <f>VLOOKUP(J461,'To Do'!$G$2:$J$14,2,FALSE)</f>
        <v>22.5</v>
      </c>
      <c r="L461" t="s">
        <v>1589</v>
      </c>
      <c r="M461" s="7" t="s">
        <v>1502</v>
      </c>
    </row>
    <row r="462" spans="1:13" x14ac:dyDescent="0.2">
      <c r="A462" t="s">
        <v>130</v>
      </c>
      <c r="B462" t="s">
        <v>130</v>
      </c>
      <c r="C462" s="8" t="s">
        <v>12</v>
      </c>
      <c r="D462" t="s">
        <v>131</v>
      </c>
      <c r="E462">
        <v>1327</v>
      </c>
      <c r="F462" t="s">
        <v>82</v>
      </c>
      <c r="G462" t="s">
        <v>42</v>
      </c>
      <c r="I462" s="9">
        <v>20</v>
      </c>
      <c r="J462" s="5" t="str">
        <f>IF(I462&gt;'To Do'!$J$4,'To Do'!$G$3,IF(I462&gt;'To Do'!$J$5,'To Do'!$G$4,IF(I462&gt;'To Do'!$J$6,'To Do'!$G$5,IF(I462&gt;'To Do'!$J$6,'To Do'!$G$5,IF(I462&gt;'To Do'!$J$7,'To Do'!$G$6,IF(I462&gt;'To Do'!$J$8,'To Do'!$G$7,IF(I462&gt;'To Do'!$J$9,'To Do'!$G$8,IF(I462&gt;'To Do'!$J$10,'To Do'!$G$9,IF(I462&gt;'To Do'!$J$11,'To Do'!$G$10,IF(I462&gt;'To Do'!$J$12,'To Do'!$G$11,IF(I462&gt;'To Do'!$J$13,'To Do'!$G$12)))))))))))</f>
        <v>I - 22.5</v>
      </c>
      <c r="K462" s="6">
        <f>VLOOKUP(J462,'To Do'!$G$2:$J$14,2,FALSE)</f>
        <v>22.5</v>
      </c>
      <c r="L462" t="s">
        <v>1584</v>
      </c>
      <c r="M462" s="7" t="s">
        <v>1502</v>
      </c>
    </row>
    <row r="463" spans="1:13" x14ac:dyDescent="0.2">
      <c r="A463" t="s">
        <v>130</v>
      </c>
      <c r="B463" t="s">
        <v>130</v>
      </c>
      <c r="C463" s="8" t="s">
        <v>12</v>
      </c>
      <c r="D463" t="s">
        <v>132</v>
      </c>
      <c r="E463">
        <v>1327</v>
      </c>
      <c r="F463" t="s">
        <v>82</v>
      </c>
      <c r="G463" t="s">
        <v>42</v>
      </c>
      <c r="I463" s="9">
        <v>14.7</v>
      </c>
      <c r="J463" s="5" t="str">
        <f>IF(I463&gt;'To Do'!$J$4,'To Do'!$G$3,IF(I463&gt;'To Do'!$J$5,'To Do'!$G$4,IF(I463&gt;'To Do'!$J$6,'To Do'!$G$5,IF(I463&gt;'To Do'!$J$6,'To Do'!$G$5,IF(I463&gt;'To Do'!$J$7,'To Do'!$G$6,IF(I463&gt;'To Do'!$J$8,'To Do'!$G$7,IF(I463&gt;'To Do'!$J$9,'To Do'!$G$8,IF(I463&gt;'To Do'!$J$10,'To Do'!$G$9,IF(I463&gt;'To Do'!$J$11,'To Do'!$G$10,IF(I463&gt;'To Do'!$J$12,'To Do'!$G$11,IF(I463&gt;'To Do'!$J$13,'To Do'!$G$12)))))))))))</f>
        <v>J - 20</v>
      </c>
      <c r="K463" s="6">
        <f>VLOOKUP(J463,'To Do'!$G$2:$J$14,2,FALSE)</f>
        <v>20</v>
      </c>
      <c r="L463" t="s">
        <v>1585</v>
      </c>
      <c r="M463" s="7" t="s">
        <v>1502</v>
      </c>
    </row>
    <row r="464" spans="1:13" x14ac:dyDescent="0.2">
      <c r="A464" t="s">
        <v>158</v>
      </c>
      <c r="B464" t="s">
        <v>159</v>
      </c>
      <c r="C464" s="8" t="s">
        <v>12</v>
      </c>
      <c r="D464" t="s">
        <v>176</v>
      </c>
      <c r="E464">
        <v>1867</v>
      </c>
      <c r="F464" t="s">
        <v>163</v>
      </c>
      <c r="G464" t="s">
        <v>42</v>
      </c>
      <c r="I464" s="9">
        <v>27</v>
      </c>
      <c r="J464" s="5" t="str">
        <f>IF(I464&gt;'To Do'!$J$4,'To Do'!$G$3,IF(I464&gt;'To Do'!$J$5,'To Do'!$G$4,IF(I464&gt;'To Do'!$J$6,'To Do'!$G$5,IF(I464&gt;'To Do'!$J$6,'To Do'!$G$5,IF(I464&gt;'To Do'!$J$7,'To Do'!$G$6,IF(I464&gt;'To Do'!$J$8,'To Do'!$G$7,IF(I464&gt;'To Do'!$J$9,'To Do'!$G$8,IF(I464&gt;'To Do'!$J$10,'To Do'!$G$9,IF(I464&gt;'To Do'!$J$11,'To Do'!$G$10,IF(I464&gt;'To Do'!$J$12,'To Do'!$G$11,IF(I464&gt;'To Do'!$J$13,'To Do'!$G$12)))))))))))</f>
        <v>G - 27.5</v>
      </c>
      <c r="K464" s="6">
        <f>VLOOKUP(J464,'To Do'!$G$2:$J$14,2,FALSE)</f>
        <v>27.5</v>
      </c>
      <c r="L464" t="s">
        <v>1624</v>
      </c>
      <c r="M464" s="7" t="s">
        <v>1502</v>
      </c>
    </row>
    <row r="465" spans="1:13" x14ac:dyDescent="0.2">
      <c r="A465" t="s">
        <v>195</v>
      </c>
      <c r="B465" t="s">
        <v>231</v>
      </c>
      <c r="C465" s="8" t="s">
        <v>12</v>
      </c>
      <c r="D465" t="s">
        <v>235</v>
      </c>
      <c r="E465">
        <v>1904</v>
      </c>
      <c r="F465" t="s">
        <v>40</v>
      </c>
      <c r="G465" t="s">
        <v>42</v>
      </c>
      <c r="I465" s="9">
        <v>38.130000000000003</v>
      </c>
      <c r="J465" s="5" t="str">
        <f>IF(I465&gt;'To Do'!$J$4,'To Do'!$G$3,IF(I465&gt;'To Do'!$J$5,'To Do'!$G$4,IF(I465&gt;'To Do'!$J$6,'To Do'!$G$5,IF(I465&gt;'To Do'!$J$6,'To Do'!$G$5,IF(I465&gt;'To Do'!$J$7,'To Do'!$G$6,IF(I465&gt;'To Do'!$J$8,'To Do'!$G$7,IF(I465&gt;'To Do'!$J$9,'To Do'!$G$8,IF(I465&gt;'To Do'!$J$10,'To Do'!$G$9,IF(I465&gt;'To Do'!$J$11,'To Do'!$G$10,IF(I465&gt;'To Do'!$J$12,'To Do'!$G$11,IF(I465&gt;'To Do'!$J$13,'To Do'!$G$12)))))))))))</f>
        <v>B - 39.5</v>
      </c>
      <c r="K465" s="6">
        <f>VLOOKUP(J465,'To Do'!$G$2:$J$14,2,FALSE)</f>
        <v>39.5</v>
      </c>
      <c r="L465" t="s">
        <v>1725</v>
      </c>
      <c r="M465" s="7" t="s">
        <v>1502</v>
      </c>
    </row>
    <row r="466" spans="1:13" x14ac:dyDescent="0.2">
      <c r="A466" t="s">
        <v>195</v>
      </c>
      <c r="B466" t="s">
        <v>199</v>
      </c>
      <c r="C466" s="8" t="s">
        <v>12</v>
      </c>
      <c r="D466" t="s">
        <v>200</v>
      </c>
      <c r="E466">
        <v>1907</v>
      </c>
      <c r="F466" t="s">
        <v>9</v>
      </c>
      <c r="G466" t="s">
        <v>42</v>
      </c>
      <c r="I466" s="9">
        <v>38</v>
      </c>
      <c r="J466" s="5" t="str">
        <f>IF(I466&gt;'To Do'!$J$4,'To Do'!$G$3,IF(I466&gt;'To Do'!$J$5,'To Do'!$G$4,IF(I466&gt;'To Do'!$J$6,'To Do'!$G$5,IF(I466&gt;'To Do'!$J$6,'To Do'!$G$5,IF(I466&gt;'To Do'!$J$7,'To Do'!$G$6,IF(I466&gt;'To Do'!$J$8,'To Do'!$G$7,IF(I466&gt;'To Do'!$J$9,'To Do'!$G$8,IF(I466&gt;'To Do'!$J$10,'To Do'!$G$9,IF(I466&gt;'To Do'!$J$11,'To Do'!$G$10,IF(I466&gt;'To Do'!$J$12,'To Do'!$G$11,IF(I466&gt;'To Do'!$J$13,'To Do'!$G$12)))))))))))</f>
        <v>B - 39.5</v>
      </c>
      <c r="K466" s="6">
        <f>VLOOKUP(J466,'To Do'!$G$2:$J$14,2,FALSE)</f>
        <v>39.5</v>
      </c>
      <c r="L466" t="s">
        <v>1659</v>
      </c>
      <c r="M466" s="7" t="s">
        <v>1502</v>
      </c>
    </row>
    <row r="467" spans="1:13" x14ac:dyDescent="0.2">
      <c r="A467" t="s">
        <v>195</v>
      </c>
      <c r="B467" t="s">
        <v>209</v>
      </c>
      <c r="C467" s="8" t="s">
        <v>12</v>
      </c>
      <c r="D467" t="s">
        <v>223</v>
      </c>
      <c r="E467">
        <v>1942</v>
      </c>
      <c r="F467" t="s">
        <v>40</v>
      </c>
      <c r="G467" t="s">
        <v>42</v>
      </c>
      <c r="I467" s="9">
        <v>19.2</v>
      </c>
      <c r="J467" s="5" t="str">
        <f>IF(I467&gt;'To Do'!$J$4,'To Do'!$G$3,IF(I467&gt;'To Do'!$J$5,'To Do'!$G$4,IF(I467&gt;'To Do'!$J$6,'To Do'!$G$5,IF(I467&gt;'To Do'!$J$6,'To Do'!$G$5,IF(I467&gt;'To Do'!$J$7,'To Do'!$G$6,IF(I467&gt;'To Do'!$J$8,'To Do'!$G$7,IF(I467&gt;'To Do'!$J$9,'To Do'!$G$8,IF(I467&gt;'To Do'!$J$10,'To Do'!$G$9,IF(I467&gt;'To Do'!$J$11,'To Do'!$G$10,IF(I467&gt;'To Do'!$J$12,'To Do'!$G$11,IF(I467&gt;'To Do'!$J$13,'To Do'!$G$12)))))))))))</f>
        <v>J - 20</v>
      </c>
      <c r="K467" s="6">
        <f>VLOOKUP(J467,'To Do'!$G$2:$J$14,2,FALSE)</f>
        <v>20</v>
      </c>
      <c r="L467" t="s">
        <v>1693</v>
      </c>
      <c r="M467" s="7" t="s">
        <v>1502</v>
      </c>
    </row>
    <row r="468" spans="1:13" x14ac:dyDescent="0.2">
      <c r="A468" t="s">
        <v>195</v>
      </c>
      <c r="B468" t="s">
        <v>209</v>
      </c>
      <c r="C468" s="8" t="s">
        <v>12</v>
      </c>
      <c r="D468" t="s">
        <v>216</v>
      </c>
      <c r="E468">
        <v>1874</v>
      </c>
      <c r="F468" t="s">
        <v>212</v>
      </c>
      <c r="G468" t="s">
        <v>42</v>
      </c>
      <c r="I468" s="9">
        <v>18.03</v>
      </c>
      <c r="J468" s="4" t="str">
        <f>IF(I468&gt;'To Do'!$J$4,'To Do'!$G$3,IF(I468&gt;'To Do'!$J$5,'To Do'!$G$4,IF(I468&gt;'To Do'!$J$6,'To Do'!$G$5,IF(I468&gt;'To Do'!$J$6,'To Do'!$G$5,IF(I468&gt;'To Do'!$J$7,'To Do'!$G$6,IF(I468&gt;'To Do'!$J$8,'To Do'!$G$7,IF(I468&gt;'To Do'!$J$9,'To Do'!$G$8,IF(I468&gt;'To Do'!$J$10,'To Do'!$G$9,IF(I468&gt;'To Do'!$J$11,'To Do'!$G$10,IF(I468&gt;'To Do'!$J$12,'To Do'!$G$11,IF(I468&gt;'To Do'!$J$13,'To Do'!$G$12)))))))))))</f>
        <v>J - 20</v>
      </c>
      <c r="K468" s="6">
        <f>VLOOKUP(J468,'To Do'!$G$2:$J$14,2,FALSE)</f>
        <v>20</v>
      </c>
      <c r="L468" t="s">
        <v>1678</v>
      </c>
      <c r="M468" s="7" t="s">
        <v>1502</v>
      </c>
    </row>
    <row r="469" spans="1:13" x14ac:dyDescent="0.2">
      <c r="A469" t="s">
        <v>195</v>
      </c>
      <c r="B469" t="s">
        <v>209</v>
      </c>
      <c r="C469" s="8" t="s">
        <v>12</v>
      </c>
      <c r="D469" t="s">
        <v>217</v>
      </c>
      <c r="E469">
        <v>1906</v>
      </c>
      <c r="F469" t="s">
        <v>40</v>
      </c>
      <c r="G469" t="s">
        <v>42</v>
      </c>
      <c r="I469" s="9">
        <v>18</v>
      </c>
      <c r="J469" s="5" t="str">
        <f>IF(I469&gt;'To Do'!$J$4,'To Do'!$G$3,IF(I469&gt;'To Do'!$J$5,'To Do'!$G$4,IF(I469&gt;'To Do'!$J$6,'To Do'!$G$5,IF(I469&gt;'To Do'!$J$6,'To Do'!$G$5,IF(I469&gt;'To Do'!$J$7,'To Do'!$G$6,IF(I469&gt;'To Do'!$J$8,'To Do'!$G$7,IF(I469&gt;'To Do'!$J$9,'To Do'!$G$8,IF(I469&gt;'To Do'!$J$10,'To Do'!$G$9,IF(I469&gt;'To Do'!$J$11,'To Do'!$G$10,IF(I469&gt;'To Do'!$J$12,'To Do'!$G$11,IF(I469&gt;'To Do'!$J$13,'To Do'!$G$12)))))))))))</f>
        <v>J - 20</v>
      </c>
      <c r="K469" s="6">
        <f>VLOOKUP(J469,'To Do'!$G$2:$J$14,2,FALSE)</f>
        <v>20</v>
      </c>
      <c r="L469" t="s">
        <v>1679</v>
      </c>
      <c r="M469" s="7" t="s">
        <v>1502</v>
      </c>
    </row>
    <row r="470" spans="1:13" x14ac:dyDescent="0.2">
      <c r="A470" t="s">
        <v>195</v>
      </c>
      <c r="B470" t="s">
        <v>209</v>
      </c>
      <c r="C470" s="8" t="s">
        <v>12</v>
      </c>
      <c r="D470" t="s">
        <v>217</v>
      </c>
      <c r="E470">
        <v>1913</v>
      </c>
      <c r="F470" t="s">
        <v>9</v>
      </c>
      <c r="G470" t="s">
        <v>42</v>
      </c>
      <c r="I470" s="9">
        <v>18</v>
      </c>
      <c r="J470" s="5" t="str">
        <f>IF(I470&gt;'To Do'!$J$4,'To Do'!$G$3,IF(I470&gt;'To Do'!$J$5,'To Do'!$G$4,IF(I470&gt;'To Do'!$J$6,'To Do'!$G$5,IF(I470&gt;'To Do'!$J$6,'To Do'!$G$5,IF(I470&gt;'To Do'!$J$7,'To Do'!$G$6,IF(I470&gt;'To Do'!$J$8,'To Do'!$G$7,IF(I470&gt;'To Do'!$J$9,'To Do'!$G$8,IF(I470&gt;'To Do'!$J$10,'To Do'!$G$9,IF(I470&gt;'To Do'!$J$11,'To Do'!$G$10,IF(I470&gt;'To Do'!$J$12,'To Do'!$G$11,IF(I470&gt;'To Do'!$J$13,'To Do'!$G$12)))))))))))</f>
        <v>J - 20</v>
      </c>
      <c r="K470" s="6">
        <f>VLOOKUP(J470,'To Do'!$G$2:$J$14,2,FALSE)</f>
        <v>20</v>
      </c>
      <c r="L470" t="s">
        <v>1680</v>
      </c>
      <c r="M470" s="7" t="s">
        <v>1502</v>
      </c>
    </row>
    <row r="471" spans="1:13" x14ac:dyDescent="0.2">
      <c r="A471" t="s">
        <v>195</v>
      </c>
      <c r="B471" t="s">
        <v>209</v>
      </c>
      <c r="C471" s="8" t="s">
        <v>12</v>
      </c>
      <c r="D471" t="s">
        <v>210</v>
      </c>
      <c r="E471">
        <v>1901</v>
      </c>
      <c r="F471" t="s">
        <v>40</v>
      </c>
      <c r="G471" t="s">
        <v>42</v>
      </c>
      <c r="I471" s="9">
        <v>17.5</v>
      </c>
      <c r="J471" s="5" t="str">
        <f>IF(I471&gt;'To Do'!$J$4,'To Do'!$G$3,IF(I471&gt;'To Do'!$J$5,'To Do'!$G$4,IF(I471&gt;'To Do'!$J$6,'To Do'!$G$5,IF(I471&gt;'To Do'!$J$6,'To Do'!$G$5,IF(I471&gt;'To Do'!$J$7,'To Do'!$G$6,IF(I471&gt;'To Do'!$J$8,'To Do'!$G$7,IF(I471&gt;'To Do'!$J$9,'To Do'!$G$8,IF(I471&gt;'To Do'!$J$10,'To Do'!$G$9,IF(I471&gt;'To Do'!$J$11,'To Do'!$G$10,IF(I471&gt;'To Do'!$J$12,'To Do'!$G$11,IF(I471&gt;'To Do'!$J$13,'To Do'!$G$12)))))))))))</f>
        <v>J - 20</v>
      </c>
      <c r="K471" s="6">
        <f>VLOOKUP(J471,'To Do'!$G$2:$J$14,2,FALSE)</f>
        <v>20</v>
      </c>
      <c r="L471" t="s">
        <v>1674</v>
      </c>
      <c r="M471" s="7" t="s">
        <v>1502</v>
      </c>
    </row>
    <row r="472" spans="1:13" x14ac:dyDescent="0.2">
      <c r="A472" t="s">
        <v>195</v>
      </c>
      <c r="B472" t="s">
        <v>209</v>
      </c>
      <c r="C472" s="8" t="s">
        <v>12</v>
      </c>
      <c r="D472" t="s">
        <v>222</v>
      </c>
      <c r="E472">
        <v>1941</v>
      </c>
      <c r="F472" t="s">
        <v>194</v>
      </c>
      <c r="G472" t="s">
        <v>42</v>
      </c>
      <c r="I472" s="9">
        <v>17</v>
      </c>
      <c r="J472" s="5" t="str">
        <f>IF(I472&gt;'To Do'!$J$4,'To Do'!$G$3,IF(I472&gt;'To Do'!$J$5,'To Do'!$G$4,IF(I472&gt;'To Do'!$J$6,'To Do'!$G$5,IF(I472&gt;'To Do'!$J$6,'To Do'!$G$5,IF(I472&gt;'To Do'!$J$7,'To Do'!$G$6,IF(I472&gt;'To Do'!$J$8,'To Do'!$G$7,IF(I472&gt;'To Do'!$J$9,'To Do'!$G$8,IF(I472&gt;'To Do'!$J$10,'To Do'!$G$9,IF(I472&gt;'To Do'!$J$11,'To Do'!$G$10,IF(I472&gt;'To Do'!$J$12,'To Do'!$G$11,IF(I472&gt;'To Do'!$J$13,'To Do'!$G$12)))))))))))</f>
        <v>J - 20</v>
      </c>
      <c r="K472" s="6">
        <f>VLOOKUP(J472,'To Do'!$G$2:$J$14,2,FALSE)</f>
        <v>20</v>
      </c>
      <c r="L472" t="s">
        <v>1690</v>
      </c>
      <c r="M472" s="7" t="s">
        <v>1502</v>
      </c>
    </row>
    <row r="473" spans="1:13" x14ac:dyDescent="0.2">
      <c r="A473" t="s">
        <v>423</v>
      </c>
      <c r="B473" t="s">
        <v>423</v>
      </c>
      <c r="C473" s="8" t="s">
        <v>12</v>
      </c>
      <c r="D473" t="s">
        <v>3436</v>
      </c>
      <c r="E473">
        <v>1998</v>
      </c>
      <c r="F473" t="s">
        <v>3431</v>
      </c>
      <c r="G473" t="s">
        <v>3419</v>
      </c>
      <c r="I473" s="9">
        <v>17.5</v>
      </c>
      <c r="J473" s="4" t="str">
        <f>IF(I473&gt;'To Do'!$J$4,'To Do'!$G$3,IF(I473&gt;'To Do'!$J$5,'To Do'!$G$4,IF(I473&gt;'To Do'!$J$6,'To Do'!$G$5,IF(I473&gt;'To Do'!$J$6,'To Do'!$G$5,IF(I473&gt;'To Do'!$J$7,'To Do'!$G$6,IF(I473&gt;'To Do'!$J$8,'To Do'!$G$7,IF(I473&gt;'To Do'!$J$9,'To Do'!$G$8,IF(I473&gt;'To Do'!$J$10,'To Do'!$G$9,IF(I473&gt;'To Do'!$J$11,'To Do'!$G$10,IF(I473&gt;'To Do'!$J$12,'To Do'!$G$11,IF(I473&gt;'To Do'!$J$13,'To Do'!$G$12)))))))))))</f>
        <v>J - 20</v>
      </c>
      <c r="K473" s="6">
        <f>VLOOKUP(J473,'To Do'!$G$2:$J$14,2,FALSE)</f>
        <v>20</v>
      </c>
      <c r="L473" t="s">
        <v>3797</v>
      </c>
    </row>
    <row r="474" spans="1:13" x14ac:dyDescent="0.2">
      <c r="A474" t="s">
        <v>472</v>
      </c>
      <c r="B474" t="s">
        <v>472</v>
      </c>
      <c r="C474" s="8" t="s">
        <v>12</v>
      </c>
      <c r="D474" t="s">
        <v>669</v>
      </c>
      <c r="E474">
        <v>1965</v>
      </c>
      <c r="F474"/>
      <c r="G474" t="s">
        <v>61</v>
      </c>
      <c r="I474" s="9">
        <v>24.2</v>
      </c>
      <c r="J474" s="5" t="str">
        <f>IF(I474&gt;'To Do'!$J$4,'To Do'!$G$3,IF(I474&gt;'To Do'!$J$5,'To Do'!$G$4,IF(I474&gt;'To Do'!$J$6,'To Do'!$G$5,IF(I474&gt;'To Do'!$J$6,'To Do'!$G$5,IF(I474&gt;'To Do'!$J$7,'To Do'!$G$6,IF(I474&gt;'To Do'!$J$8,'To Do'!$G$7,IF(I474&gt;'To Do'!$J$9,'To Do'!$G$8,IF(I474&gt;'To Do'!$J$10,'To Do'!$G$9,IF(I474&gt;'To Do'!$J$11,'To Do'!$G$10,IF(I474&gt;'To Do'!$J$12,'To Do'!$G$11,IF(I474&gt;'To Do'!$J$13,'To Do'!$G$12)))))))))))</f>
        <v>H - 25</v>
      </c>
      <c r="K474" s="6">
        <f>VLOOKUP(J474,'To Do'!$G$2:$J$14,2,FALSE)</f>
        <v>25</v>
      </c>
      <c r="L474" t="s">
        <v>3605</v>
      </c>
    </row>
    <row r="475" spans="1:13" x14ac:dyDescent="0.2">
      <c r="A475" t="s">
        <v>472</v>
      </c>
      <c r="B475" t="s">
        <v>472</v>
      </c>
      <c r="C475" s="8" t="s">
        <v>12</v>
      </c>
      <c r="D475" t="s">
        <v>483</v>
      </c>
      <c r="E475">
        <v>1943</v>
      </c>
      <c r="F475"/>
      <c r="G475" t="s">
        <v>104</v>
      </c>
      <c r="I475" s="9">
        <v>16.3</v>
      </c>
      <c r="J475" s="5" t="str">
        <f>IF(I475&gt;'To Do'!$J$4,'To Do'!$G$3,IF(I475&gt;'To Do'!$J$5,'To Do'!$G$4,IF(I475&gt;'To Do'!$J$6,'To Do'!$G$5,IF(I475&gt;'To Do'!$J$6,'To Do'!$G$5,IF(I475&gt;'To Do'!$J$7,'To Do'!$G$6,IF(I475&gt;'To Do'!$J$8,'To Do'!$G$7,IF(I475&gt;'To Do'!$J$9,'To Do'!$G$8,IF(I475&gt;'To Do'!$J$10,'To Do'!$G$9,IF(I475&gt;'To Do'!$J$11,'To Do'!$G$10,IF(I475&gt;'To Do'!$J$12,'To Do'!$G$11,IF(I475&gt;'To Do'!$J$13,'To Do'!$G$12)))))))))))</f>
        <v>J - 20</v>
      </c>
      <c r="K475" s="6">
        <f>VLOOKUP(J475,'To Do'!$G$2:$J$14,2,FALSE)</f>
        <v>20</v>
      </c>
      <c r="L475" t="s">
        <v>668</v>
      </c>
    </row>
    <row r="476" spans="1:13" x14ac:dyDescent="0.2">
      <c r="A476" t="s">
        <v>262</v>
      </c>
      <c r="B476" t="s">
        <v>263</v>
      </c>
      <c r="C476" s="8" t="s">
        <v>12</v>
      </c>
      <c r="D476" t="s">
        <v>290</v>
      </c>
      <c r="E476">
        <v>1918</v>
      </c>
      <c r="F476" t="s">
        <v>281</v>
      </c>
      <c r="G476" t="s">
        <v>108</v>
      </c>
      <c r="I476" s="9">
        <v>30.5</v>
      </c>
      <c r="J476" s="5" t="str">
        <f>IF(I476&gt;'To Do'!$J$4,'To Do'!$G$3,IF(I476&gt;'To Do'!$J$5,'To Do'!$G$4,IF(I476&gt;'To Do'!$J$6,'To Do'!$G$5,IF(I476&gt;'To Do'!$J$6,'To Do'!$G$5,IF(I476&gt;'To Do'!$J$7,'To Do'!$G$6,IF(I476&gt;'To Do'!$J$8,'To Do'!$G$7,IF(I476&gt;'To Do'!$J$9,'To Do'!$G$8,IF(I476&gt;'To Do'!$J$10,'To Do'!$G$9,IF(I476&gt;'To Do'!$J$11,'To Do'!$G$10,IF(I476&gt;'To Do'!$J$12,'To Do'!$G$11,IF(I476&gt;'To Do'!$J$13,'To Do'!$G$12)))))))))))</f>
        <v>E - 32.5</v>
      </c>
      <c r="K476" s="6">
        <f>VLOOKUP(J476,'To Do'!$G$2:$J$14,2,FALSE)</f>
        <v>32.5</v>
      </c>
      <c r="L476" t="s">
        <v>1777</v>
      </c>
      <c r="M476" s="7" t="s">
        <v>1502</v>
      </c>
    </row>
    <row r="477" spans="1:13" x14ac:dyDescent="0.2">
      <c r="A477" t="s">
        <v>262</v>
      </c>
      <c r="B477" t="s">
        <v>263</v>
      </c>
      <c r="C477" s="8" t="s">
        <v>12</v>
      </c>
      <c r="D477" t="s">
        <v>291</v>
      </c>
      <c r="E477">
        <v>1941</v>
      </c>
      <c r="F477" t="s">
        <v>281</v>
      </c>
      <c r="G477" t="s">
        <v>42</v>
      </c>
      <c r="I477" s="9">
        <v>30.5</v>
      </c>
      <c r="J477" s="5" t="str">
        <f>IF(I477&gt;'To Do'!$J$4,'To Do'!$G$3,IF(I477&gt;'To Do'!$J$5,'To Do'!$G$4,IF(I477&gt;'To Do'!$J$6,'To Do'!$G$5,IF(I477&gt;'To Do'!$J$6,'To Do'!$G$5,IF(I477&gt;'To Do'!$J$7,'To Do'!$G$6,IF(I477&gt;'To Do'!$J$8,'To Do'!$G$7,IF(I477&gt;'To Do'!$J$9,'To Do'!$G$8,IF(I477&gt;'To Do'!$J$10,'To Do'!$G$9,IF(I477&gt;'To Do'!$J$11,'To Do'!$G$10,IF(I477&gt;'To Do'!$J$12,'To Do'!$G$11,IF(I477&gt;'To Do'!$J$13,'To Do'!$G$12)))))))))))</f>
        <v>E - 32.5</v>
      </c>
      <c r="K477" s="6">
        <f>VLOOKUP(J477,'To Do'!$G$2:$J$14,2,FALSE)</f>
        <v>32.5</v>
      </c>
      <c r="L477" t="s">
        <v>1778</v>
      </c>
      <c r="M477" s="7" t="s">
        <v>1502</v>
      </c>
    </row>
    <row r="478" spans="1:13" x14ac:dyDescent="0.2">
      <c r="A478" t="s">
        <v>262</v>
      </c>
      <c r="B478" t="s">
        <v>263</v>
      </c>
      <c r="C478" s="8" t="s">
        <v>12</v>
      </c>
      <c r="D478" t="s">
        <v>291</v>
      </c>
      <c r="E478">
        <v>1942</v>
      </c>
      <c r="F478" t="s">
        <v>281</v>
      </c>
      <c r="G478" t="s">
        <v>42</v>
      </c>
      <c r="I478" s="9">
        <v>30.5</v>
      </c>
      <c r="J478" s="5" t="str">
        <f>IF(I478&gt;'To Do'!$J$4,'To Do'!$G$3,IF(I478&gt;'To Do'!$J$5,'To Do'!$G$4,IF(I478&gt;'To Do'!$J$6,'To Do'!$G$5,IF(I478&gt;'To Do'!$J$6,'To Do'!$G$5,IF(I478&gt;'To Do'!$J$7,'To Do'!$G$6,IF(I478&gt;'To Do'!$J$8,'To Do'!$G$7,IF(I478&gt;'To Do'!$J$9,'To Do'!$G$8,IF(I478&gt;'To Do'!$J$10,'To Do'!$G$9,IF(I478&gt;'To Do'!$J$11,'To Do'!$G$10,IF(I478&gt;'To Do'!$J$12,'To Do'!$G$11,IF(I478&gt;'To Do'!$J$13,'To Do'!$G$12)))))))))))</f>
        <v>E - 32.5</v>
      </c>
      <c r="K478" s="6">
        <f>VLOOKUP(J478,'To Do'!$G$2:$J$14,2,FALSE)</f>
        <v>32.5</v>
      </c>
      <c r="L478" t="s">
        <v>1779</v>
      </c>
      <c r="M478" s="7" t="s">
        <v>1502</v>
      </c>
    </row>
    <row r="479" spans="1:13" x14ac:dyDescent="0.2">
      <c r="A479" t="s">
        <v>262</v>
      </c>
      <c r="B479" t="s">
        <v>263</v>
      </c>
      <c r="C479" s="8" t="s">
        <v>12</v>
      </c>
      <c r="D479" t="s">
        <v>285</v>
      </c>
      <c r="E479">
        <v>1945</v>
      </c>
      <c r="F479" t="s">
        <v>281</v>
      </c>
      <c r="G479" t="s">
        <v>29</v>
      </c>
      <c r="I479" s="9">
        <v>19.399999999999999</v>
      </c>
      <c r="J479" s="5" t="str">
        <f>IF(I479&gt;'To Do'!$J$4,'To Do'!$G$3,IF(I479&gt;'To Do'!$J$5,'To Do'!$G$4,IF(I479&gt;'To Do'!$J$6,'To Do'!$G$5,IF(I479&gt;'To Do'!$J$6,'To Do'!$G$5,IF(I479&gt;'To Do'!$J$7,'To Do'!$G$6,IF(I479&gt;'To Do'!$J$8,'To Do'!$G$7,IF(I479&gt;'To Do'!$J$9,'To Do'!$G$8,IF(I479&gt;'To Do'!$J$10,'To Do'!$G$9,IF(I479&gt;'To Do'!$J$11,'To Do'!$G$10,IF(I479&gt;'To Do'!$J$12,'To Do'!$G$11,IF(I479&gt;'To Do'!$J$13,'To Do'!$G$12)))))))))))</f>
        <v>J - 20</v>
      </c>
      <c r="K479" s="6">
        <f>VLOOKUP(J479,'To Do'!$G$2:$J$14,2,FALSE)</f>
        <v>20</v>
      </c>
      <c r="L479" t="s">
        <v>1780</v>
      </c>
      <c r="M479" s="7" t="s">
        <v>1502</v>
      </c>
    </row>
    <row r="480" spans="1:13" x14ac:dyDescent="0.2">
      <c r="A480" t="s">
        <v>262</v>
      </c>
      <c r="B480" t="s">
        <v>263</v>
      </c>
      <c r="C480" s="8" t="s">
        <v>12</v>
      </c>
      <c r="D480" t="s">
        <v>284</v>
      </c>
      <c r="E480">
        <v>1940</v>
      </c>
      <c r="F480" t="s">
        <v>281</v>
      </c>
      <c r="G480" t="s">
        <v>14</v>
      </c>
      <c r="I480" s="9">
        <v>25</v>
      </c>
      <c r="J480" s="5" t="str">
        <f>IF(I480&gt;'To Do'!$J$4,'To Do'!$G$3,IF(I480&gt;'To Do'!$J$5,'To Do'!$G$4,IF(I480&gt;'To Do'!$J$6,'To Do'!$G$5,IF(I480&gt;'To Do'!$J$6,'To Do'!$G$5,IF(I480&gt;'To Do'!$J$7,'To Do'!$G$6,IF(I480&gt;'To Do'!$J$8,'To Do'!$G$7,IF(I480&gt;'To Do'!$J$9,'To Do'!$G$8,IF(I480&gt;'To Do'!$J$10,'To Do'!$G$9,IF(I480&gt;'To Do'!$J$11,'To Do'!$G$10,IF(I480&gt;'To Do'!$J$12,'To Do'!$G$11,IF(I480&gt;'To Do'!$J$13,'To Do'!$G$12)))))))))))</f>
        <v>G - 27.5</v>
      </c>
      <c r="K480" s="6">
        <f>VLOOKUP(J480,'To Do'!$G$2:$J$14,2,FALSE)</f>
        <v>27.5</v>
      </c>
      <c r="L480" t="s">
        <v>1781</v>
      </c>
      <c r="M480" s="7" t="s">
        <v>1502</v>
      </c>
    </row>
    <row r="481" spans="1:13" x14ac:dyDescent="0.2">
      <c r="A481" t="s">
        <v>262</v>
      </c>
      <c r="B481" t="s">
        <v>263</v>
      </c>
      <c r="C481" s="8" t="s">
        <v>12</v>
      </c>
      <c r="D481" t="s">
        <v>292</v>
      </c>
      <c r="E481">
        <v>1883</v>
      </c>
      <c r="F481" t="s">
        <v>293</v>
      </c>
      <c r="G481" t="s">
        <v>294</v>
      </c>
      <c r="I481" s="9">
        <v>20</v>
      </c>
      <c r="J481" s="5" t="str">
        <f>IF(I481&gt;'To Do'!$J$4,'To Do'!$G$3,IF(I481&gt;'To Do'!$J$5,'To Do'!$G$4,IF(I481&gt;'To Do'!$J$6,'To Do'!$G$5,IF(I481&gt;'To Do'!$J$6,'To Do'!$G$5,IF(I481&gt;'To Do'!$J$7,'To Do'!$G$6,IF(I481&gt;'To Do'!$J$8,'To Do'!$G$7,IF(I481&gt;'To Do'!$J$9,'To Do'!$G$8,IF(I481&gt;'To Do'!$J$10,'To Do'!$G$9,IF(I481&gt;'To Do'!$J$11,'To Do'!$G$10,IF(I481&gt;'To Do'!$J$12,'To Do'!$G$11,IF(I481&gt;'To Do'!$J$13,'To Do'!$G$12)))))))))))</f>
        <v>I - 22.5</v>
      </c>
      <c r="K481" s="6">
        <f>VLOOKUP(J481,'To Do'!$G$2:$J$14,2,FALSE)</f>
        <v>22.5</v>
      </c>
      <c r="L481" t="s">
        <v>1782</v>
      </c>
      <c r="M481" s="7" t="s">
        <v>1502</v>
      </c>
    </row>
    <row r="482" spans="1:13" x14ac:dyDescent="0.2">
      <c r="A482" t="s">
        <v>262</v>
      </c>
      <c r="B482" t="s">
        <v>262</v>
      </c>
      <c r="C482" s="8" t="s">
        <v>12</v>
      </c>
      <c r="D482" t="s">
        <v>295</v>
      </c>
      <c r="E482">
        <v>1999</v>
      </c>
      <c r="F482" t="s">
        <v>296</v>
      </c>
      <c r="G482" t="s">
        <v>50</v>
      </c>
      <c r="I482" s="9">
        <v>23</v>
      </c>
      <c r="J482" s="4" t="str">
        <f>IF(I482&gt;'To Do'!$J$4,'To Do'!$G$3,IF(I482&gt;'To Do'!$J$5,'To Do'!$G$4,IF(I482&gt;'To Do'!$J$6,'To Do'!$G$5,IF(I482&gt;'To Do'!$J$6,'To Do'!$G$5,IF(I482&gt;'To Do'!$J$7,'To Do'!$G$6,IF(I482&gt;'To Do'!$J$8,'To Do'!$G$7,IF(I482&gt;'To Do'!$J$9,'To Do'!$G$8,IF(I482&gt;'To Do'!$J$10,'To Do'!$G$9,IF(I482&gt;'To Do'!$J$11,'To Do'!$G$10,IF(I482&gt;'To Do'!$J$12,'To Do'!$G$11,IF(I482&gt;'To Do'!$J$13,'To Do'!$G$12)))))))))))</f>
        <v>H - 25</v>
      </c>
      <c r="K482" s="6">
        <f>VLOOKUP(J482,'To Do'!$G$2:$J$14,2,FALSE)</f>
        <v>25</v>
      </c>
      <c r="L482" t="s">
        <v>1783</v>
      </c>
      <c r="M482" s="7" t="s">
        <v>1502</v>
      </c>
    </row>
    <row r="483" spans="1:13" x14ac:dyDescent="0.2">
      <c r="A483" t="s">
        <v>262</v>
      </c>
      <c r="B483" t="s">
        <v>262</v>
      </c>
      <c r="C483" s="8" t="s">
        <v>12</v>
      </c>
      <c r="D483" t="s">
        <v>297</v>
      </c>
      <c r="E483">
        <v>1996</v>
      </c>
      <c r="F483" t="s">
        <v>298</v>
      </c>
      <c r="G483" t="s">
        <v>17</v>
      </c>
      <c r="I483" s="9">
        <v>25</v>
      </c>
      <c r="J483" s="5" t="str">
        <f>IF(I483&gt;'To Do'!$J$4,'To Do'!$G$3,IF(I483&gt;'To Do'!$J$5,'To Do'!$G$4,IF(I483&gt;'To Do'!$J$6,'To Do'!$G$5,IF(I483&gt;'To Do'!$J$6,'To Do'!$G$5,IF(I483&gt;'To Do'!$J$7,'To Do'!$G$6,IF(I483&gt;'To Do'!$J$8,'To Do'!$G$7,IF(I483&gt;'To Do'!$J$9,'To Do'!$G$8,IF(I483&gt;'To Do'!$J$10,'To Do'!$G$9,IF(I483&gt;'To Do'!$J$11,'To Do'!$G$10,IF(I483&gt;'To Do'!$J$12,'To Do'!$G$11,IF(I483&gt;'To Do'!$J$13,'To Do'!$G$12)))))))))))</f>
        <v>G - 27.5</v>
      </c>
      <c r="K483" s="6">
        <f>VLOOKUP(J483,'To Do'!$G$2:$J$14,2,FALSE)</f>
        <v>27.5</v>
      </c>
      <c r="L483" t="s">
        <v>1784</v>
      </c>
      <c r="M483" s="7" t="s">
        <v>1502</v>
      </c>
    </row>
    <row r="484" spans="1:13" x14ac:dyDescent="0.2">
      <c r="A484" t="s">
        <v>262</v>
      </c>
      <c r="B484" t="s">
        <v>263</v>
      </c>
      <c r="C484" s="8" t="s">
        <v>12</v>
      </c>
      <c r="D484" t="s">
        <v>299</v>
      </c>
      <c r="E484">
        <v>1904</v>
      </c>
      <c r="F484"/>
      <c r="G484" t="s">
        <v>17</v>
      </c>
      <c r="I484" s="9">
        <v>15.4</v>
      </c>
      <c r="J484" s="5" t="str">
        <f>IF(I484&gt;'To Do'!$J$4,'To Do'!$G$3,IF(I484&gt;'To Do'!$J$5,'To Do'!$G$4,IF(I484&gt;'To Do'!$J$6,'To Do'!$G$5,IF(I484&gt;'To Do'!$J$6,'To Do'!$G$5,IF(I484&gt;'To Do'!$J$7,'To Do'!$G$6,IF(I484&gt;'To Do'!$J$8,'To Do'!$G$7,IF(I484&gt;'To Do'!$J$9,'To Do'!$G$8,IF(I484&gt;'To Do'!$J$10,'To Do'!$G$9,IF(I484&gt;'To Do'!$J$11,'To Do'!$G$10,IF(I484&gt;'To Do'!$J$12,'To Do'!$G$11,IF(I484&gt;'To Do'!$J$13,'To Do'!$G$12)))))))))))</f>
        <v>J - 20</v>
      </c>
      <c r="K484" s="6">
        <f>VLOOKUP(J484,'To Do'!$G$2:$J$14,2,FALSE)</f>
        <v>20</v>
      </c>
      <c r="L484" t="s">
        <v>1785</v>
      </c>
      <c r="M484" s="7" t="s">
        <v>1502</v>
      </c>
    </row>
    <row r="485" spans="1:13" x14ac:dyDescent="0.2">
      <c r="A485" t="s">
        <v>262</v>
      </c>
      <c r="B485" t="s">
        <v>263</v>
      </c>
      <c r="C485" s="8" t="s">
        <v>12</v>
      </c>
      <c r="D485" t="s">
        <v>300</v>
      </c>
      <c r="E485">
        <v>1876</v>
      </c>
      <c r="F485"/>
      <c r="G485" t="s">
        <v>104</v>
      </c>
      <c r="I485" s="9">
        <v>17.399999999999999</v>
      </c>
      <c r="J485" s="5" t="str">
        <f>IF(I485&gt;'To Do'!$J$4,'To Do'!$G$3,IF(I485&gt;'To Do'!$J$5,'To Do'!$G$4,IF(I485&gt;'To Do'!$J$6,'To Do'!$G$5,IF(I485&gt;'To Do'!$J$6,'To Do'!$G$5,IF(I485&gt;'To Do'!$J$7,'To Do'!$G$6,IF(I485&gt;'To Do'!$J$8,'To Do'!$G$7,IF(I485&gt;'To Do'!$J$9,'To Do'!$G$8,IF(I485&gt;'To Do'!$J$10,'To Do'!$G$9,IF(I485&gt;'To Do'!$J$11,'To Do'!$G$10,IF(I485&gt;'To Do'!$J$12,'To Do'!$G$11,IF(I485&gt;'To Do'!$J$13,'To Do'!$G$12)))))))))))</f>
        <v>J - 20</v>
      </c>
      <c r="K485" s="6">
        <f>VLOOKUP(J485,'To Do'!$G$2:$J$14,2,FALSE)</f>
        <v>20</v>
      </c>
      <c r="L485" t="s">
        <v>1786</v>
      </c>
      <c r="M485" s="7" t="s">
        <v>1502</v>
      </c>
    </row>
    <row r="486" spans="1:13" x14ac:dyDescent="0.2">
      <c r="A486" t="s">
        <v>262</v>
      </c>
      <c r="B486" t="s">
        <v>263</v>
      </c>
      <c r="C486" s="8" t="s">
        <v>12</v>
      </c>
      <c r="D486" t="s">
        <v>301</v>
      </c>
      <c r="E486">
        <v>1906</v>
      </c>
      <c r="F486"/>
      <c r="G486" t="s">
        <v>104</v>
      </c>
      <c r="I486" s="9">
        <v>17.5</v>
      </c>
      <c r="J486" s="5" t="str">
        <f>IF(I486&gt;'To Do'!$J$4,'To Do'!$G$3,IF(I486&gt;'To Do'!$J$5,'To Do'!$G$4,IF(I486&gt;'To Do'!$J$6,'To Do'!$G$5,IF(I486&gt;'To Do'!$J$6,'To Do'!$G$5,IF(I486&gt;'To Do'!$J$7,'To Do'!$G$6,IF(I486&gt;'To Do'!$J$8,'To Do'!$G$7,IF(I486&gt;'To Do'!$J$9,'To Do'!$G$8,IF(I486&gt;'To Do'!$J$10,'To Do'!$G$9,IF(I486&gt;'To Do'!$J$11,'To Do'!$G$10,IF(I486&gt;'To Do'!$J$12,'To Do'!$G$11,IF(I486&gt;'To Do'!$J$13,'To Do'!$G$12)))))))))))</f>
        <v>J - 20</v>
      </c>
      <c r="K486" s="6">
        <f>VLOOKUP(J486,'To Do'!$G$2:$J$14,2,FALSE)</f>
        <v>20</v>
      </c>
      <c r="L486" t="s">
        <v>1787</v>
      </c>
      <c r="M486" s="7" t="s">
        <v>1502</v>
      </c>
    </row>
    <row r="487" spans="1:13" x14ac:dyDescent="0.2">
      <c r="A487" t="s">
        <v>262</v>
      </c>
      <c r="B487" t="s">
        <v>263</v>
      </c>
      <c r="C487" s="8" t="s">
        <v>12</v>
      </c>
      <c r="D487" t="s">
        <v>274</v>
      </c>
      <c r="E487">
        <v>1913</v>
      </c>
      <c r="F487"/>
      <c r="G487" t="s">
        <v>104</v>
      </c>
      <c r="I487" s="9">
        <v>17.399999999999999</v>
      </c>
      <c r="J487" s="5" t="str">
        <f>IF(I487&gt;'To Do'!$J$4,'To Do'!$G$3,IF(I487&gt;'To Do'!$J$5,'To Do'!$G$4,IF(I487&gt;'To Do'!$J$6,'To Do'!$G$5,IF(I487&gt;'To Do'!$J$6,'To Do'!$G$5,IF(I487&gt;'To Do'!$J$7,'To Do'!$G$6,IF(I487&gt;'To Do'!$J$8,'To Do'!$G$7,IF(I487&gt;'To Do'!$J$9,'To Do'!$G$8,IF(I487&gt;'To Do'!$J$10,'To Do'!$G$9,IF(I487&gt;'To Do'!$J$11,'To Do'!$G$10,IF(I487&gt;'To Do'!$J$12,'To Do'!$G$11,IF(I487&gt;'To Do'!$J$13,'To Do'!$G$12)))))))))))</f>
        <v>J - 20</v>
      </c>
      <c r="K487" s="6">
        <f>VLOOKUP(J487,'To Do'!$G$2:$J$14,2,FALSE)</f>
        <v>20</v>
      </c>
      <c r="L487" t="s">
        <v>1788</v>
      </c>
      <c r="M487" s="7" t="s">
        <v>1502</v>
      </c>
    </row>
    <row r="488" spans="1:13" x14ac:dyDescent="0.2">
      <c r="A488" t="s">
        <v>312</v>
      </c>
      <c r="B488" t="s">
        <v>312</v>
      </c>
      <c r="C488" s="8" t="s">
        <v>12</v>
      </c>
      <c r="D488" t="s">
        <v>315</v>
      </c>
      <c r="E488">
        <v>1822</v>
      </c>
      <c r="F488"/>
      <c r="G488" t="s">
        <v>42</v>
      </c>
      <c r="I488" s="9">
        <v>34</v>
      </c>
      <c r="J488" s="5" t="str">
        <f>IF(I488&gt;'To Do'!$J$4,'To Do'!$G$3,IF(I488&gt;'To Do'!$J$5,'To Do'!$G$4,IF(I488&gt;'To Do'!$J$6,'To Do'!$G$5,IF(I488&gt;'To Do'!$J$6,'To Do'!$G$5,IF(I488&gt;'To Do'!$J$7,'To Do'!$G$6,IF(I488&gt;'To Do'!$J$8,'To Do'!$G$7,IF(I488&gt;'To Do'!$J$9,'To Do'!$G$8,IF(I488&gt;'To Do'!$J$10,'To Do'!$G$9,IF(I488&gt;'To Do'!$J$11,'To Do'!$G$10,IF(I488&gt;'To Do'!$J$12,'To Do'!$G$11,IF(I488&gt;'To Do'!$J$13,'To Do'!$G$12)))))))))))</f>
        <v>D - 35</v>
      </c>
      <c r="K488" s="6">
        <f>VLOOKUP(J488,'To Do'!$G$2:$J$14,2,FALSE)</f>
        <v>35</v>
      </c>
      <c r="L488" t="s">
        <v>1793</v>
      </c>
      <c r="M488" s="7" t="s">
        <v>1502</v>
      </c>
    </row>
    <row r="489" spans="1:13" x14ac:dyDescent="0.2">
      <c r="A489" t="s">
        <v>312</v>
      </c>
      <c r="B489" t="s">
        <v>312</v>
      </c>
      <c r="C489" s="8" t="s">
        <v>12</v>
      </c>
      <c r="D489" t="s">
        <v>314</v>
      </c>
      <c r="E489">
        <v>1805</v>
      </c>
      <c r="F489"/>
      <c r="G489" t="s">
        <v>42</v>
      </c>
      <c r="I489" s="9">
        <v>27.6</v>
      </c>
      <c r="J489" s="5" t="str">
        <f>IF(I489&gt;'To Do'!$J$4,'To Do'!$G$3,IF(I489&gt;'To Do'!$J$5,'To Do'!$G$4,IF(I489&gt;'To Do'!$J$6,'To Do'!$G$5,IF(I489&gt;'To Do'!$J$6,'To Do'!$G$5,IF(I489&gt;'To Do'!$J$7,'To Do'!$G$6,IF(I489&gt;'To Do'!$J$8,'To Do'!$G$7,IF(I489&gt;'To Do'!$J$9,'To Do'!$G$8,IF(I489&gt;'To Do'!$J$10,'To Do'!$G$9,IF(I489&gt;'To Do'!$J$11,'To Do'!$G$10,IF(I489&gt;'To Do'!$J$12,'To Do'!$G$11,IF(I489&gt;'To Do'!$J$13,'To Do'!$G$12)))))))))))</f>
        <v>F - 30</v>
      </c>
      <c r="K489" s="6">
        <f>VLOOKUP(J489,'To Do'!$G$2:$J$14,2,FALSE)</f>
        <v>30</v>
      </c>
      <c r="L489" t="s">
        <v>1792</v>
      </c>
      <c r="M489" s="7" t="s">
        <v>1502</v>
      </c>
    </row>
    <row r="490" spans="1:13" x14ac:dyDescent="0.2">
      <c r="A490" t="s">
        <v>343</v>
      </c>
      <c r="B490" t="s">
        <v>343</v>
      </c>
      <c r="C490" s="8" t="s">
        <v>12</v>
      </c>
      <c r="D490" t="s">
        <v>26</v>
      </c>
      <c r="E490">
        <v>1919</v>
      </c>
      <c r="F490" t="s">
        <v>183</v>
      </c>
      <c r="G490" t="s">
        <v>42</v>
      </c>
      <c r="I490" s="9">
        <v>30.9</v>
      </c>
      <c r="J490" s="4" t="str">
        <f>IF(I490&gt;'To Do'!$J$4,'To Do'!$G$3,IF(I490&gt;'To Do'!$J$5,'To Do'!$G$4,IF(I490&gt;'To Do'!$J$6,'To Do'!$G$5,IF(I490&gt;'To Do'!$J$6,'To Do'!$G$5,IF(I490&gt;'To Do'!$J$7,'To Do'!$G$6,IF(I490&gt;'To Do'!$J$8,'To Do'!$G$7,IF(I490&gt;'To Do'!$J$9,'To Do'!$G$8,IF(I490&gt;'To Do'!$J$10,'To Do'!$G$9,IF(I490&gt;'To Do'!$J$11,'To Do'!$G$10,IF(I490&gt;'To Do'!$J$12,'To Do'!$G$11,IF(I490&gt;'To Do'!$J$13,'To Do'!$G$12)))))))))))</f>
        <v>E - 32.5</v>
      </c>
      <c r="K490" s="6">
        <f>VLOOKUP(J490,'To Do'!$G$2:$J$14,2,FALSE)</f>
        <v>32.5</v>
      </c>
      <c r="L490" t="s">
        <v>1821</v>
      </c>
      <c r="M490" s="7" t="s">
        <v>1502</v>
      </c>
    </row>
    <row r="491" spans="1:13" x14ac:dyDescent="0.2">
      <c r="A491" t="s">
        <v>356</v>
      </c>
      <c r="B491" t="s">
        <v>362</v>
      </c>
      <c r="C491" s="8" t="s">
        <v>12</v>
      </c>
      <c r="D491" t="s">
        <v>363</v>
      </c>
      <c r="E491">
        <v>1845</v>
      </c>
      <c r="F491"/>
      <c r="G491" t="s">
        <v>42</v>
      </c>
      <c r="I491" s="9">
        <v>22.5</v>
      </c>
      <c r="J491" s="5" t="str">
        <f>IF(I491&gt;'To Do'!$J$4,'To Do'!$G$3,IF(I491&gt;'To Do'!$J$5,'To Do'!$G$4,IF(I491&gt;'To Do'!$J$6,'To Do'!$G$5,IF(I491&gt;'To Do'!$J$6,'To Do'!$G$5,IF(I491&gt;'To Do'!$J$7,'To Do'!$G$6,IF(I491&gt;'To Do'!$J$8,'To Do'!$G$7,IF(I491&gt;'To Do'!$J$9,'To Do'!$G$8,IF(I491&gt;'To Do'!$J$10,'To Do'!$G$9,IF(I491&gt;'To Do'!$J$11,'To Do'!$G$10,IF(I491&gt;'To Do'!$J$12,'To Do'!$G$11,IF(I491&gt;'To Do'!$J$13,'To Do'!$G$12)))))))))))</f>
        <v>H - 25</v>
      </c>
      <c r="K491" s="6">
        <f>VLOOKUP(J491,'To Do'!$G$2:$J$14,2,FALSE)</f>
        <v>25</v>
      </c>
      <c r="L491" t="s">
        <v>1955</v>
      </c>
      <c r="M491" s="7" t="s">
        <v>1502</v>
      </c>
    </row>
    <row r="492" spans="1:13" x14ac:dyDescent="0.2">
      <c r="A492" t="s">
        <v>365</v>
      </c>
      <c r="B492" t="s">
        <v>365</v>
      </c>
      <c r="C492" s="8" t="s">
        <v>12</v>
      </c>
      <c r="D492" t="s">
        <v>297</v>
      </c>
      <c r="E492">
        <v>1990</v>
      </c>
      <c r="F492"/>
      <c r="G492" t="s">
        <v>42</v>
      </c>
      <c r="I492" s="9">
        <v>26.5</v>
      </c>
      <c r="J492" s="5" t="str">
        <f>IF(I492&gt;'To Do'!$J$4,'To Do'!$G$3,IF(I492&gt;'To Do'!$J$5,'To Do'!$G$4,IF(I492&gt;'To Do'!$J$6,'To Do'!$G$5,IF(I492&gt;'To Do'!$J$6,'To Do'!$G$5,IF(I492&gt;'To Do'!$J$7,'To Do'!$G$6,IF(I492&gt;'To Do'!$J$8,'To Do'!$G$7,IF(I492&gt;'To Do'!$J$9,'To Do'!$G$8,IF(I492&gt;'To Do'!$J$10,'To Do'!$G$9,IF(I492&gt;'To Do'!$J$11,'To Do'!$G$10,IF(I492&gt;'To Do'!$J$12,'To Do'!$G$11,IF(I492&gt;'To Do'!$J$13,'To Do'!$G$12)))))))))))</f>
        <v>G - 27.5</v>
      </c>
      <c r="K492" s="6">
        <f>VLOOKUP(J492,'To Do'!$G$2:$J$14,2,FALSE)</f>
        <v>27.5</v>
      </c>
      <c r="L492" t="s">
        <v>1834</v>
      </c>
      <c r="M492" s="7" t="s">
        <v>1502</v>
      </c>
    </row>
    <row r="493" spans="1:13" x14ac:dyDescent="0.2">
      <c r="A493" t="s">
        <v>372</v>
      </c>
      <c r="B493" t="s">
        <v>372</v>
      </c>
      <c r="C493" s="8" t="s">
        <v>12</v>
      </c>
      <c r="D493" t="s">
        <v>374</v>
      </c>
      <c r="E493">
        <v>1952</v>
      </c>
      <c r="F493"/>
      <c r="G493" t="s">
        <v>42</v>
      </c>
      <c r="I493" s="9">
        <v>31</v>
      </c>
      <c r="J493" s="5" t="str">
        <f>IF(I493&gt;'To Do'!$J$4,'To Do'!$G$3,IF(I493&gt;'To Do'!$J$5,'To Do'!$G$4,IF(I493&gt;'To Do'!$J$6,'To Do'!$G$5,IF(I493&gt;'To Do'!$J$6,'To Do'!$G$5,IF(I493&gt;'To Do'!$J$7,'To Do'!$G$6,IF(I493&gt;'To Do'!$J$8,'To Do'!$G$7,IF(I493&gt;'To Do'!$J$9,'To Do'!$G$8,IF(I493&gt;'To Do'!$J$10,'To Do'!$G$9,IF(I493&gt;'To Do'!$J$11,'To Do'!$G$10,IF(I493&gt;'To Do'!$J$12,'To Do'!$G$11,IF(I493&gt;'To Do'!$J$13,'To Do'!$G$12)))))))))))</f>
        <v>E - 32.5</v>
      </c>
      <c r="K493" s="6">
        <f>VLOOKUP(J493,'To Do'!$G$2:$J$14,2,FALSE)</f>
        <v>32.5</v>
      </c>
      <c r="L493" t="s">
        <v>1846</v>
      </c>
      <c r="M493" s="7" t="s">
        <v>1502</v>
      </c>
    </row>
    <row r="494" spans="1:13" x14ac:dyDescent="0.2">
      <c r="A494" t="s">
        <v>384</v>
      </c>
      <c r="B494" t="s">
        <v>384</v>
      </c>
      <c r="C494" s="8" t="s">
        <v>12</v>
      </c>
      <c r="D494" t="s">
        <v>407</v>
      </c>
      <c r="E494">
        <v>1327</v>
      </c>
      <c r="F494" t="s">
        <v>408</v>
      </c>
      <c r="G494" t="s">
        <v>42</v>
      </c>
      <c r="I494" s="9">
        <v>37</v>
      </c>
      <c r="J494" s="5" t="str">
        <f>IF(I494&gt;'To Do'!$J$4,'To Do'!$G$3,IF(I494&gt;'To Do'!$J$5,'To Do'!$G$4,IF(I494&gt;'To Do'!$J$6,'To Do'!$G$5,IF(I494&gt;'To Do'!$J$6,'To Do'!$G$5,IF(I494&gt;'To Do'!$J$7,'To Do'!$G$6,IF(I494&gt;'To Do'!$J$8,'To Do'!$G$7,IF(I494&gt;'To Do'!$J$9,'To Do'!$G$8,IF(I494&gt;'To Do'!$J$10,'To Do'!$G$9,IF(I494&gt;'To Do'!$J$11,'To Do'!$G$10,IF(I494&gt;'To Do'!$J$12,'To Do'!$G$11,IF(I494&gt;'To Do'!$J$13,'To Do'!$G$12)))))))))))</f>
        <v>C - 37.5</v>
      </c>
      <c r="K494" s="6">
        <f>VLOOKUP(J494,'To Do'!$G$2:$J$14,2,FALSE)</f>
        <v>37.5</v>
      </c>
      <c r="L494" t="s">
        <v>1887</v>
      </c>
      <c r="M494" s="7" t="s">
        <v>1502</v>
      </c>
    </row>
    <row r="495" spans="1:13" x14ac:dyDescent="0.2">
      <c r="A495" t="s">
        <v>384</v>
      </c>
      <c r="B495" t="s">
        <v>384</v>
      </c>
      <c r="C495" s="8" t="s">
        <v>12</v>
      </c>
      <c r="D495" t="s">
        <v>397</v>
      </c>
      <c r="E495">
        <v>1277</v>
      </c>
      <c r="F495" t="s">
        <v>398</v>
      </c>
      <c r="G495" t="s">
        <v>42</v>
      </c>
      <c r="I495" s="9">
        <v>32</v>
      </c>
      <c r="J495" s="5" t="str">
        <f>IF(I495&gt;'To Do'!$J$4,'To Do'!$G$3,IF(I495&gt;'To Do'!$J$5,'To Do'!$G$4,IF(I495&gt;'To Do'!$J$6,'To Do'!$G$5,IF(I495&gt;'To Do'!$J$6,'To Do'!$G$5,IF(I495&gt;'To Do'!$J$7,'To Do'!$G$6,IF(I495&gt;'To Do'!$J$8,'To Do'!$G$7,IF(I495&gt;'To Do'!$J$9,'To Do'!$G$8,IF(I495&gt;'To Do'!$J$10,'To Do'!$G$9,IF(I495&gt;'To Do'!$J$11,'To Do'!$G$10,IF(I495&gt;'To Do'!$J$12,'To Do'!$G$11,IF(I495&gt;'To Do'!$J$13,'To Do'!$G$12)))))))))))</f>
        <v>E - 32.5</v>
      </c>
      <c r="K495" s="6">
        <f>VLOOKUP(J495,'To Do'!$G$2:$J$14,2,FALSE)</f>
        <v>32.5</v>
      </c>
      <c r="L495" t="s">
        <v>1879</v>
      </c>
      <c r="M495" s="7" t="s">
        <v>1502</v>
      </c>
    </row>
    <row r="496" spans="1:13" x14ac:dyDescent="0.2">
      <c r="A496" t="s">
        <v>384</v>
      </c>
      <c r="B496" t="s">
        <v>384</v>
      </c>
      <c r="C496" s="8" t="s">
        <v>12</v>
      </c>
      <c r="D496" t="s">
        <v>406</v>
      </c>
      <c r="E496">
        <v>1336</v>
      </c>
      <c r="F496" t="s">
        <v>398</v>
      </c>
      <c r="G496" t="s">
        <v>42</v>
      </c>
      <c r="I496" s="9">
        <v>24</v>
      </c>
      <c r="J496" s="5" t="str">
        <f>IF(I496&gt;'To Do'!$J$4,'To Do'!$G$3,IF(I496&gt;'To Do'!$J$5,'To Do'!$G$4,IF(I496&gt;'To Do'!$J$6,'To Do'!$G$5,IF(I496&gt;'To Do'!$J$6,'To Do'!$G$5,IF(I496&gt;'To Do'!$J$7,'To Do'!$G$6,IF(I496&gt;'To Do'!$J$8,'To Do'!$G$7,IF(I496&gt;'To Do'!$J$9,'To Do'!$G$8,IF(I496&gt;'To Do'!$J$10,'To Do'!$G$9,IF(I496&gt;'To Do'!$J$11,'To Do'!$G$10,IF(I496&gt;'To Do'!$J$12,'To Do'!$G$11,IF(I496&gt;'To Do'!$J$13,'To Do'!$G$12)))))))))))</f>
        <v>H - 25</v>
      </c>
      <c r="K496" s="6">
        <f>VLOOKUP(J496,'To Do'!$G$2:$J$14,2,FALSE)</f>
        <v>25</v>
      </c>
      <c r="L496" t="s">
        <v>1886</v>
      </c>
      <c r="M496" s="7" t="s">
        <v>1502</v>
      </c>
    </row>
    <row r="497" spans="1:13" x14ac:dyDescent="0.2">
      <c r="A497" t="s">
        <v>384</v>
      </c>
      <c r="B497" t="s">
        <v>384</v>
      </c>
      <c r="C497" s="8" t="s">
        <v>12</v>
      </c>
      <c r="D497" t="s">
        <v>387</v>
      </c>
      <c r="E497">
        <v>1255</v>
      </c>
      <c r="F497" t="s">
        <v>388</v>
      </c>
      <c r="G497" t="s">
        <v>42</v>
      </c>
      <c r="I497" s="9">
        <v>22</v>
      </c>
      <c r="J497" s="5" t="str">
        <f>IF(I497&gt;'To Do'!$J$4,'To Do'!$G$3,IF(I497&gt;'To Do'!$J$5,'To Do'!$G$4,IF(I497&gt;'To Do'!$J$6,'To Do'!$G$5,IF(I497&gt;'To Do'!$J$6,'To Do'!$G$5,IF(I497&gt;'To Do'!$J$7,'To Do'!$G$6,IF(I497&gt;'To Do'!$J$8,'To Do'!$G$7,IF(I497&gt;'To Do'!$J$9,'To Do'!$G$8,IF(I497&gt;'To Do'!$J$10,'To Do'!$G$9,IF(I497&gt;'To Do'!$J$11,'To Do'!$G$10,IF(I497&gt;'To Do'!$J$12,'To Do'!$G$11,IF(I497&gt;'To Do'!$J$13,'To Do'!$G$12)))))))))))</f>
        <v>I - 22.5</v>
      </c>
      <c r="K497" s="6">
        <f>VLOOKUP(J497,'To Do'!$G$2:$J$14,2,FALSE)</f>
        <v>22.5</v>
      </c>
      <c r="L497" t="s">
        <v>1871</v>
      </c>
      <c r="M497" s="7" t="s">
        <v>1502</v>
      </c>
    </row>
    <row r="498" spans="1:13" x14ac:dyDescent="0.2">
      <c r="A498" t="s">
        <v>384</v>
      </c>
      <c r="B498" t="s">
        <v>384</v>
      </c>
      <c r="C498" s="8" t="s">
        <v>12</v>
      </c>
      <c r="D498" t="s">
        <v>399</v>
      </c>
      <c r="E498">
        <v>1327</v>
      </c>
      <c r="F498" t="s">
        <v>392</v>
      </c>
      <c r="G498" t="s">
        <v>42</v>
      </c>
      <c r="I498" s="9">
        <v>21</v>
      </c>
      <c r="J498" s="5" t="str">
        <f>IF(I498&gt;'To Do'!$J$4,'To Do'!$G$3,IF(I498&gt;'To Do'!$J$5,'To Do'!$G$4,IF(I498&gt;'To Do'!$J$6,'To Do'!$G$5,IF(I498&gt;'To Do'!$J$6,'To Do'!$G$5,IF(I498&gt;'To Do'!$J$7,'To Do'!$G$6,IF(I498&gt;'To Do'!$J$8,'To Do'!$G$7,IF(I498&gt;'To Do'!$J$9,'To Do'!$G$8,IF(I498&gt;'To Do'!$J$10,'To Do'!$G$9,IF(I498&gt;'To Do'!$J$11,'To Do'!$G$10,IF(I498&gt;'To Do'!$J$12,'To Do'!$G$11,IF(I498&gt;'To Do'!$J$13,'To Do'!$G$12)))))))))))</f>
        <v>I - 22.5</v>
      </c>
      <c r="K498" s="6">
        <f>VLOOKUP(J498,'To Do'!$G$2:$J$14,2,FALSE)</f>
        <v>22.5</v>
      </c>
      <c r="L498" t="s">
        <v>1882</v>
      </c>
      <c r="M498" s="7" t="s">
        <v>1502</v>
      </c>
    </row>
    <row r="499" spans="1:13" x14ac:dyDescent="0.2">
      <c r="A499" t="s">
        <v>384</v>
      </c>
      <c r="B499" t="s">
        <v>384</v>
      </c>
      <c r="C499" s="8" t="s">
        <v>12</v>
      </c>
      <c r="D499" t="s">
        <v>393</v>
      </c>
      <c r="E499">
        <v>1327</v>
      </c>
      <c r="F499" t="s">
        <v>391</v>
      </c>
      <c r="G499" t="s">
        <v>42</v>
      </c>
      <c r="I499" s="9">
        <v>18.899999999999999</v>
      </c>
      <c r="J499" s="5" t="str">
        <f>IF(I499&gt;'To Do'!$J$4,'To Do'!$G$3,IF(I499&gt;'To Do'!$J$5,'To Do'!$G$4,IF(I499&gt;'To Do'!$J$6,'To Do'!$G$5,IF(I499&gt;'To Do'!$J$6,'To Do'!$G$5,IF(I499&gt;'To Do'!$J$7,'To Do'!$G$6,IF(I499&gt;'To Do'!$J$8,'To Do'!$G$7,IF(I499&gt;'To Do'!$J$9,'To Do'!$G$8,IF(I499&gt;'To Do'!$J$10,'To Do'!$G$9,IF(I499&gt;'To Do'!$J$11,'To Do'!$G$10,IF(I499&gt;'To Do'!$J$12,'To Do'!$G$11,IF(I499&gt;'To Do'!$J$13,'To Do'!$G$12)))))))))))</f>
        <v>J - 20</v>
      </c>
      <c r="K499" s="6">
        <f>VLOOKUP(J499,'To Do'!$G$2:$J$14,2,FALSE)</f>
        <v>20</v>
      </c>
      <c r="L499" t="s">
        <v>1875</v>
      </c>
      <c r="M499" s="7" t="s">
        <v>1502</v>
      </c>
    </row>
    <row r="500" spans="1:13" x14ac:dyDescent="0.2">
      <c r="A500" t="s">
        <v>384</v>
      </c>
      <c r="B500" t="s">
        <v>384</v>
      </c>
      <c r="C500" s="8" t="s">
        <v>12</v>
      </c>
      <c r="D500" t="s">
        <v>393</v>
      </c>
      <c r="E500">
        <v>1327</v>
      </c>
      <c r="F500" t="s">
        <v>392</v>
      </c>
      <c r="G500" t="s">
        <v>42</v>
      </c>
      <c r="I500" s="9">
        <v>18.899999999999999</v>
      </c>
      <c r="J500" s="5" t="str">
        <f>IF(I500&gt;'To Do'!$J$4,'To Do'!$G$3,IF(I500&gt;'To Do'!$J$5,'To Do'!$G$4,IF(I500&gt;'To Do'!$J$6,'To Do'!$G$5,IF(I500&gt;'To Do'!$J$6,'To Do'!$G$5,IF(I500&gt;'To Do'!$J$7,'To Do'!$G$6,IF(I500&gt;'To Do'!$J$8,'To Do'!$G$7,IF(I500&gt;'To Do'!$J$9,'To Do'!$G$8,IF(I500&gt;'To Do'!$J$10,'To Do'!$G$9,IF(I500&gt;'To Do'!$J$11,'To Do'!$G$10,IF(I500&gt;'To Do'!$J$12,'To Do'!$G$11,IF(I500&gt;'To Do'!$J$13,'To Do'!$G$12)))))))))))</f>
        <v>J - 20</v>
      </c>
      <c r="K500" s="6">
        <f>VLOOKUP(J500,'To Do'!$G$2:$J$14,2,FALSE)</f>
        <v>20</v>
      </c>
      <c r="L500" t="s">
        <v>1876</v>
      </c>
      <c r="M500" s="7" t="s">
        <v>1502</v>
      </c>
    </row>
    <row r="501" spans="1:13" x14ac:dyDescent="0.2">
      <c r="A501" t="s">
        <v>384</v>
      </c>
      <c r="B501" t="s">
        <v>384</v>
      </c>
      <c r="C501" s="8" t="s">
        <v>12</v>
      </c>
      <c r="D501" t="s">
        <v>394</v>
      </c>
      <c r="E501">
        <v>1327</v>
      </c>
      <c r="F501" t="s">
        <v>395</v>
      </c>
      <c r="G501" t="s">
        <v>42</v>
      </c>
      <c r="I501" s="9">
        <v>18.600000000000001</v>
      </c>
      <c r="J501" s="5" t="str">
        <f>IF(I501&gt;'To Do'!$J$4,'To Do'!$G$3,IF(I501&gt;'To Do'!$J$5,'To Do'!$G$4,IF(I501&gt;'To Do'!$J$6,'To Do'!$G$5,IF(I501&gt;'To Do'!$J$6,'To Do'!$G$5,IF(I501&gt;'To Do'!$J$7,'To Do'!$G$6,IF(I501&gt;'To Do'!$J$8,'To Do'!$G$7,IF(I501&gt;'To Do'!$J$9,'To Do'!$G$8,IF(I501&gt;'To Do'!$J$10,'To Do'!$G$9,IF(I501&gt;'To Do'!$J$11,'To Do'!$G$10,IF(I501&gt;'To Do'!$J$12,'To Do'!$G$11,IF(I501&gt;'To Do'!$J$13,'To Do'!$G$12)))))))))))</f>
        <v>J - 20</v>
      </c>
      <c r="K501" s="6">
        <f>VLOOKUP(J501,'To Do'!$G$2:$J$14,2,FALSE)</f>
        <v>20</v>
      </c>
      <c r="L501" t="s">
        <v>1878</v>
      </c>
      <c r="M501" s="7" t="s">
        <v>1502</v>
      </c>
    </row>
    <row r="502" spans="1:13" x14ac:dyDescent="0.2">
      <c r="A502" t="s">
        <v>384</v>
      </c>
      <c r="B502" t="s">
        <v>384</v>
      </c>
      <c r="C502" s="8" t="s">
        <v>12</v>
      </c>
      <c r="D502" t="s">
        <v>389</v>
      </c>
      <c r="E502">
        <v>1327</v>
      </c>
      <c r="F502" t="s">
        <v>390</v>
      </c>
      <c r="G502" t="s">
        <v>42</v>
      </c>
      <c r="I502" s="9">
        <v>16.149999999999999</v>
      </c>
      <c r="J502" s="5" t="str">
        <f>IF(I502&gt;'To Do'!$J$4,'To Do'!$G$3,IF(I502&gt;'To Do'!$J$5,'To Do'!$G$4,IF(I502&gt;'To Do'!$J$6,'To Do'!$G$5,IF(I502&gt;'To Do'!$J$6,'To Do'!$G$5,IF(I502&gt;'To Do'!$J$7,'To Do'!$G$6,IF(I502&gt;'To Do'!$J$8,'To Do'!$G$7,IF(I502&gt;'To Do'!$J$9,'To Do'!$G$8,IF(I502&gt;'To Do'!$J$10,'To Do'!$G$9,IF(I502&gt;'To Do'!$J$11,'To Do'!$G$10,IF(I502&gt;'To Do'!$J$12,'To Do'!$G$11,IF(I502&gt;'To Do'!$J$13,'To Do'!$G$12)))))))))))</f>
        <v>J - 20</v>
      </c>
      <c r="K502" s="6">
        <f>VLOOKUP(J502,'To Do'!$G$2:$J$14,2,FALSE)</f>
        <v>20</v>
      </c>
      <c r="L502" t="s">
        <v>1872</v>
      </c>
      <c r="M502" s="7" t="s">
        <v>1502</v>
      </c>
    </row>
    <row r="503" spans="1:13" x14ac:dyDescent="0.2">
      <c r="A503" t="s">
        <v>384</v>
      </c>
      <c r="B503" t="s">
        <v>384</v>
      </c>
      <c r="C503" s="8" t="s">
        <v>12</v>
      </c>
      <c r="D503" t="s">
        <v>389</v>
      </c>
      <c r="E503">
        <v>1327</v>
      </c>
      <c r="F503" t="s">
        <v>391</v>
      </c>
      <c r="G503" t="s">
        <v>42</v>
      </c>
      <c r="I503" s="9">
        <v>16.149999999999999</v>
      </c>
      <c r="J503" s="5" t="str">
        <f>IF(I503&gt;'To Do'!$J$4,'To Do'!$G$3,IF(I503&gt;'To Do'!$J$5,'To Do'!$G$4,IF(I503&gt;'To Do'!$J$6,'To Do'!$G$5,IF(I503&gt;'To Do'!$J$6,'To Do'!$G$5,IF(I503&gt;'To Do'!$J$7,'To Do'!$G$6,IF(I503&gt;'To Do'!$J$8,'To Do'!$G$7,IF(I503&gt;'To Do'!$J$9,'To Do'!$G$8,IF(I503&gt;'To Do'!$J$10,'To Do'!$G$9,IF(I503&gt;'To Do'!$J$11,'To Do'!$G$10,IF(I503&gt;'To Do'!$J$12,'To Do'!$G$11,IF(I503&gt;'To Do'!$J$13,'To Do'!$G$12)))))))))))</f>
        <v>J - 20</v>
      </c>
      <c r="K503" s="6">
        <f>VLOOKUP(J503,'To Do'!$G$2:$J$14,2,FALSE)</f>
        <v>20</v>
      </c>
      <c r="L503" t="s">
        <v>1873</v>
      </c>
      <c r="M503" s="7" t="s">
        <v>1502</v>
      </c>
    </row>
    <row r="504" spans="1:13" x14ac:dyDescent="0.2">
      <c r="A504" t="s">
        <v>384</v>
      </c>
      <c r="B504" t="s">
        <v>384</v>
      </c>
      <c r="C504" s="8" t="s">
        <v>12</v>
      </c>
      <c r="D504" t="s">
        <v>389</v>
      </c>
      <c r="E504">
        <v>1327</v>
      </c>
      <c r="F504" t="s">
        <v>392</v>
      </c>
      <c r="G504" t="s">
        <v>42</v>
      </c>
      <c r="I504" s="9">
        <v>16.149999999999999</v>
      </c>
      <c r="J504" s="5" t="str">
        <f>IF(I504&gt;'To Do'!$J$4,'To Do'!$G$3,IF(I504&gt;'To Do'!$J$5,'To Do'!$G$4,IF(I504&gt;'To Do'!$J$6,'To Do'!$G$5,IF(I504&gt;'To Do'!$J$6,'To Do'!$G$5,IF(I504&gt;'To Do'!$J$7,'To Do'!$G$6,IF(I504&gt;'To Do'!$J$8,'To Do'!$G$7,IF(I504&gt;'To Do'!$J$9,'To Do'!$G$8,IF(I504&gt;'To Do'!$J$10,'To Do'!$G$9,IF(I504&gt;'To Do'!$J$11,'To Do'!$G$10,IF(I504&gt;'To Do'!$J$12,'To Do'!$G$11,IF(I504&gt;'To Do'!$J$13,'To Do'!$G$12)))))))))))</f>
        <v>J - 20</v>
      </c>
      <c r="K504" s="6">
        <f>VLOOKUP(J504,'To Do'!$G$2:$J$14,2,FALSE)</f>
        <v>20</v>
      </c>
      <c r="L504" t="s">
        <v>1874</v>
      </c>
      <c r="M504" s="7" t="s">
        <v>1502</v>
      </c>
    </row>
    <row r="505" spans="1:13" x14ac:dyDescent="0.2">
      <c r="A505" t="s">
        <v>423</v>
      </c>
      <c r="B505" t="s">
        <v>424</v>
      </c>
      <c r="C505" s="8" t="s">
        <v>12</v>
      </c>
      <c r="D505" t="s">
        <v>433</v>
      </c>
      <c r="E505">
        <v>1811</v>
      </c>
      <c r="F505" t="s">
        <v>434</v>
      </c>
      <c r="G505" t="s">
        <v>42</v>
      </c>
      <c r="I505" s="9">
        <v>29</v>
      </c>
      <c r="J505" s="5" t="str">
        <f>IF(I505&gt;'To Do'!$J$4,'To Do'!$G$3,IF(I505&gt;'To Do'!$J$5,'To Do'!$G$4,IF(I505&gt;'To Do'!$J$6,'To Do'!$G$5,IF(I505&gt;'To Do'!$J$6,'To Do'!$G$5,IF(I505&gt;'To Do'!$J$7,'To Do'!$G$6,IF(I505&gt;'To Do'!$J$8,'To Do'!$G$7,IF(I505&gt;'To Do'!$J$9,'To Do'!$G$8,IF(I505&gt;'To Do'!$J$10,'To Do'!$G$9,IF(I505&gt;'To Do'!$J$11,'To Do'!$G$10,IF(I505&gt;'To Do'!$J$12,'To Do'!$G$11,IF(I505&gt;'To Do'!$J$13,'To Do'!$G$12)))))))))))</f>
        <v>F - 30</v>
      </c>
      <c r="K505" s="6">
        <f>VLOOKUP(J505,'To Do'!$G$2:$J$14,2,FALSE)</f>
        <v>30</v>
      </c>
      <c r="L505" t="s">
        <v>1902</v>
      </c>
      <c r="M505" s="7" t="s">
        <v>1502</v>
      </c>
    </row>
    <row r="506" spans="1:13" x14ac:dyDescent="0.2">
      <c r="A506" t="s">
        <v>423</v>
      </c>
      <c r="B506" t="s">
        <v>424</v>
      </c>
      <c r="C506" s="8" t="s">
        <v>12</v>
      </c>
      <c r="D506" t="s">
        <v>433</v>
      </c>
      <c r="E506">
        <v>1812</v>
      </c>
      <c r="F506" t="s">
        <v>428</v>
      </c>
      <c r="G506" t="s">
        <v>42</v>
      </c>
      <c r="I506" s="9">
        <v>29</v>
      </c>
      <c r="J506" s="5" t="str">
        <f>IF(I506&gt;'To Do'!$J$4,'To Do'!$G$3,IF(I506&gt;'To Do'!$J$5,'To Do'!$G$4,IF(I506&gt;'To Do'!$J$6,'To Do'!$G$5,IF(I506&gt;'To Do'!$J$6,'To Do'!$G$5,IF(I506&gt;'To Do'!$J$7,'To Do'!$G$6,IF(I506&gt;'To Do'!$J$8,'To Do'!$G$7,IF(I506&gt;'To Do'!$J$9,'To Do'!$G$8,IF(I506&gt;'To Do'!$J$10,'To Do'!$G$9,IF(I506&gt;'To Do'!$J$11,'To Do'!$G$10,IF(I506&gt;'To Do'!$J$12,'To Do'!$G$11,IF(I506&gt;'To Do'!$J$13,'To Do'!$G$12)))))))))))</f>
        <v>F - 30</v>
      </c>
      <c r="K506" s="6">
        <f>VLOOKUP(J506,'To Do'!$G$2:$J$14,2,FALSE)</f>
        <v>30</v>
      </c>
      <c r="L506" t="s">
        <v>1903</v>
      </c>
      <c r="M506" s="7" t="s">
        <v>1502</v>
      </c>
    </row>
    <row r="507" spans="1:13" x14ac:dyDescent="0.2">
      <c r="A507" t="s">
        <v>423</v>
      </c>
      <c r="B507" t="s">
        <v>424</v>
      </c>
      <c r="C507" s="8" t="s">
        <v>12</v>
      </c>
      <c r="D507" t="s">
        <v>435</v>
      </c>
      <c r="E507">
        <v>1912</v>
      </c>
      <c r="F507" t="s">
        <v>432</v>
      </c>
      <c r="G507" t="s">
        <v>42</v>
      </c>
      <c r="I507" s="9">
        <v>24.5</v>
      </c>
      <c r="J507" s="5" t="str">
        <f>IF(I507&gt;'To Do'!$J$4,'To Do'!$G$3,IF(I507&gt;'To Do'!$J$5,'To Do'!$G$4,IF(I507&gt;'To Do'!$J$6,'To Do'!$G$5,IF(I507&gt;'To Do'!$J$6,'To Do'!$G$5,IF(I507&gt;'To Do'!$J$7,'To Do'!$G$6,IF(I507&gt;'To Do'!$J$8,'To Do'!$G$7,IF(I507&gt;'To Do'!$J$9,'To Do'!$G$8,IF(I507&gt;'To Do'!$J$10,'To Do'!$G$9,IF(I507&gt;'To Do'!$J$11,'To Do'!$G$10,IF(I507&gt;'To Do'!$J$12,'To Do'!$G$11,IF(I507&gt;'To Do'!$J$13,'To Do'!$G$12)))))))))))</f>
        <v>H - 25</v>
      </c>
      <c r="K507" s="6">
        <f>VLOOKUP(J507,'To Do'!$G$2:$J$14,2,FALSE)</f>
        <v>25</v>
      </c>
      <c r="L507" t="s">
        <v>1904</v>
      </c>
      <c r="M507" s="7" t="s">
        <v>1502</v>
      </c>
    </row>
    <row r="508" spans="1:13" x14ac:dyDescent="0.2">
      <c r="A508" t="s">
        <v>508</v>
      </c>
      <c r="B508" t="s">
        <v>508</v>
      </c>
      <c r="C508" s="8" t="s">
        <v>12</v>
      </c>
      <c r="D508" t="s">
        <v>509</v>
      </c>
      <c r="E508">
        <v>1308</v>
      </c>
      <c r="F508" t="s">
        <v>40</v>
      </c>
      <c r="G508" t="s">
        <v>42</v>
      </c>
      <c r="I508" s="9">
        <v>25</v>
      </c>
      <c r="J508" s="5" t="str">
        <f>IF(I508&gt;'To Do'!$J$4,'To Do'!$G$3,IF(I508&gt;'To Do'!$J$5,'To Do'!$G$4,IF(I508&gt;'To Do'!$J$6,'To Do'!$G$5,IF(I508&gt;'To Do'!$J$6,'To Do'!$G$5,IF(I508&gt;'To Do'!$J$7,'To Do'!$G$6,IF(I508&gt;'To Do'!$J$8,'To Do'!$G$7,IF(I508&gt;'To Do'!$J$9,'To Do'!$G$8,IF(I508&gt;'To Do'!$J$10,'To Do'!$G$9,IF(I508&gt;'To Do'!$J$11,'To Do'!$G$10,IF(I508&gt;'To Do'!$J$12,'To Do'!$G$11,IF(I508&gt;'To Do'!$J$13,'To Do'!$G$12)))))))))))</f>
        <v>G - 27.5</v>
      </c>
      <c r="K508" s="6">
        <f>VLOOKUP(J508,'To Do'!$G$2:$J$14,2,FALSE)</f>
        <v>27.5</v>
      </c>
      <c r="L508" t="s">
        <v>1968</v>
      </c>
      <c r="M508" s="7" t="s">
        <v>1502</v>
      </c>
    </row>
    <row r="509" spans="1:13" x14ac:dyDescent="0.2">
      <c r="A509" t="s">
        <v>472</v>
      </c>
      <c r="B509" t="s">
        <v>472</v>
      </c>
      <c r="C509" s="8" t="s">
        <v>12</v>
      </c>
      <c r="D509" t="s">
        <v>480</v>
      </c>
      <c r="E509">
        <v>1934</v>
      </c>
      <c r="F509"/>
      <c r="G509" t="s">
        <v>941</v>
      </c>
      <c r="I509" s="9">
        <v>31</v>
      </c>
      <c r="J509" s="5" t="str">
        <f>IF(I509&gt;'To Do'!$J$4,'To Do'!$G$3,IF(I509&gt;'To Do'!$J$5,'To Do'!$G$4,IF(I509&gt;'To Do'!$J$6,'To Do'!$G$5,IF(I509&gt;'To Do'!$J$6,'To Do'!$G$5,IF(I509&gt;'To Do'!$J$7,'To Do'!$G$6,IF(I509&gt;'To Do'!$J$8,'To Do'!$G$7,IF(I509&gt;'To Do'!$J$9,'To Do'!$G$8,IF(I509&gt;'To Do'!$J$10,'To Do'!$G$9,IF(I509&gt;'To Do'!$J$11,'To Do'!$G$10,IF(I509&gt;'To Do'!$J$12,'To Do'!$G$11,IF(I509&gt;'To Do'!$J$13,'To Do'!$G$12)))))))))))</f>
        <v>E - 32.5</v>
      </c>
      <c r="K509" s="6">
        <f>VLOOKUP(J509,'To Do'!$G$2:$J$14,2,FALSE)</f>
        <v>32.5</v>
      </c>
      <c r="L509" t="s">
        <v>3602</v>
      </c>
    </row>
    <row r="510" spans="1:13" x14ac:dyDescent="0.2">
      <c r="A510" t="s">
        <v>472</v>
      </c>
      <c r="B510" t="s">
        <v>472</v>
      </c>
      <c r="C510" s="8" t="s">
        <v>12</v>
      </c>
      <c r="D510" t="s">
        <v>483</v>
      </c>
      <c r="E510">
        <v>1941</v>
      </c>
      <c r="F510"/>
      <c r="G510" t="s">
        <v>930</v>
      </c>
      <c r="I510" s="9">
        <v>16.3</v>
      </c>
      <c r="J510" s="5" t="str">
        <f>IF(I510&gt;'To Do'!$J$4,'To Do'!$G$3,IF(I510&gt;'To Do'!$J$5,'To Do'!$G$4,IF(I510&gt;'To Do'!$J$6,'To Do'!$G$5,IF(I510&gt;'To Do'!$J$6,'To Do'!$G$5,IF(I510&gt;'To Do'!$J$7,'To Do'!$G$6,IF(I510&gt;'To Do'!$J$8,'To Do'!$G$7,IF(I510&gt;'To Do'!$J$9,'To Do'!$G$8,IF(I510&gt;'To Do'!$J$10,'To Do'!$G$9,IF(I510&gt;'To Do'!$J$11,'To Do'!$G$10,IF(I510&gt;'To Do'!$J$12,'To Do'!$G$11,IF(I510&gt;'To Do'!$J$13,'To Do'!$G$12)))))))))))</f>
        <v>J - 20</v>
      </c>
      <c r="K510" s="6">
        <f>VLOOKUP(J510,'To Do'!$G$2:$J$14,2,FALSE)</f>
        <v>20</v>
      </c>
      <c r="L510" t="s">
        <v>3603</v>
      </c>
    </row>
    <row r="511" spans="1:13" x14ac:dyDescent="0.2">
      <c r="A511" t="s">
        <v>472</v>
      </c>
      <c r="B511" t="s">
        <v>472</v>
      </c>
      <c r="C511" s="8" t="s">
        <v>12</v>
      </c>
      <c r="D511" t="s">
        <v>933</v>
      </c>
      <c r="E511">
        <v>1926</v>
      </c>
      <c r="F511"/>
      <c r="G511" t="s">
        <v>930</v>
      </c>
      <c r="I511" s="9">
        <v>19.350000000000001</v>
      </c>
      <c r="J511" s="5" t="str">
        <f>IF(I511&gt;'To Do'!$J$4,'To Do'!$G$3,IF(I511&gt;'To Do'!$J$5,'To Do'!$G$4,IF(I511&gt;'To Do'!$J$6,'To Do'!$G$5,IF(I511&gt;'To Do'!$J$6,'To Do'!$G$5,IF(I511&gt;'To Do'!$J$7,'To Do'!$G$6,IF(I511&gt;'To Do'!$J$8,'To Do'!$G$7,IF(I511&gt;'To Do'!$J$9,'To Do'!$G$8,IF(I511&gt;'To Do'!$J$10,'To Do'!$G$9,IF(I511&gt;'To Do'!$J$11,'To Do'!$G$10,IF(I511&gt;'To Do'!$J$12,'To Do'!$G$11,IF(I511&gt;'To Do'!$J$13,'To Do'!$G$12)))))))))))</f>
        <v>J - 20</v>
      </c>
      <c r="K511" s="6">
        <f>VLOOKUP(J511,'To Do'!$G$2:$J$14,2,FALSE)</f>
        <v>20</v>
      </c>
      <c r="L511" t="s">
        <v>3604</v>
      </c>
    </row>
    <row r="512" spans="1:13" x14ac:dyDescent="0.2">
      <c r="A512" t="s">
        <v>37</v>
      </c>
      <c r="B512" t="s">
        <v>38</v>
      </c>
      <c r="C512" s="27" t="s">
        <v>12</v>
      </c>
      <c r="D512" t="s">
        <v>45</v>
      </c>
      <c r="E512">
        <v>1899</v>
      </c>
      <c r="F512"/>
      <c r="G512" t="s">
        <v>849</v>
      </c>
      <c r="I512" s="9">
        <v>23</v>
      </c>
      <c r="J512" s="5" t="str">
        <f>IF(I512&gt;'To Do'!$J$4,'To Do'!$G$3,IF(I512&gt;'To Do'!$J$5,'To Do'!$G$4,IF(I512&gt;'To Do'!$J$6,'To Do'!$G$5,IF(I512&gt;'To Do'!$J$6,'To Do'!$G$5,IF(I512&gt;'To Do'!$J$7,'To Do'!$G$6,IF(I512&gt;'To Do'!$J$8,'To Do'!$G$7,IF(I512&gt;'To Do'!$J$9,'To Do'!$G$8,IF(I512&gt;'To Do'!$J$10,'To Do'!$G$9,IF(I512&gt;'To Do'!$J$11,'To Do'!$G$10,IF(I512&gt;'To Do'!$J$12,'To Do'!$G$11,IF(I512&gt;'To Do'!$J$13,'To Do'!$G$12)))))))))))</f>
        <v>H - 25</v>
      </c>
      <c r="K512" s="6">
        <f>VLOOKUP(J512,'To Do'!$G$2:$J$14,2,FALSE)</f>
        <v>25</v>
      </c>
      <c r="L512" t="s">
        <v>4192</v>
      </c>
      <c r="M512" s="7" t="s">
        <v>1502</v>
      </c>
    </row>
    <row r="513" spans="1:13" x14ac:dyDescent="0.2">
      <c r="A513" t="s">
        <v>253</v>
      </c>
      <c r="B513" t="s">
        <v>253</v>
      </c>
      <c r="C513" s="27" t="s">
        <v>12</v>
      </c>
      <c r="D513" t="s">
        <v>4135</v>
      </c>
      <c r="E513">
        <v>1893</v>
      </c>
      <c r="F513" t="s">
        <v>3477</v>
      </c>
      <c r="G513" t="s">
        <v>849</v>
      </c>
      <c r="I513" s="9">
        <v>23</v>
      </c>
      <c r="J513" s="5" t="str">
        <f>IF(I513&gt;'To Do'!$J$4,'To Do'!$G$3,IF(I513&gt;'To Do'!$J$5,'To Do'!$G$4,IF(I513&gt;'To Do'!$J$6,'To Do'!$G$5,IF(I513&gt;'To Do'!$J$6,'To Do'!$G$5,IF(I513&gt;'To Do'!$J$7,'To Do'!$G$6,IF(I513&gt;'To Do'!$J$8,'To Do'!$G$7,IF(I513&gt;'To Do'!$J$9,'To Do'!$G$8,IF(I513&gt;'To Do'!$J$10,'To Do'!$G$9,IF(I513&gt;'To Do'!$J$11,'To Do'!$G$10,IF(I513&gt;'To Do'!$J$12,'To Do'!$G$11,IF(I513&gt;'To Do'!$J$13,'To Do'!$G$12)))))))))))</f>
        <v>H - 25</v>
      </c>
      <c r="K513" s="6">
        <f>VLOOKUP(J513,'To Do'!$G$2:$J$14,2,FALSE)</f>
        <v>25</v>
      </c>
      <c r="L513" t="s">
        <v>4194</v>
      </c>
      <c r="M513" s="7" t="s">
        <v>1502</v>
      </c>
    </row>
    <row r="514" spans="1:13" x14ac:dyDescent="0.2">
      <c r="A514" t="s">
        <v>666</v>
      </c>
      <c r="B514" t="s">
        <v>666</v>
      </c>
      <c r="C514" s="8" t="s">
        <v>12</v>
      </c>
      <c r="D514" t="s">
        <v>667</v>
      </c>
      <c r="E514">
        <v>1969</v>
      </c>
      <c r="F514"/>
      <c r="G514" t="s">
        <v>61</v>
      </c>
      <c r="I514" s="9">
        <v>19.41</v>
      </c>
      <c r="J514" s="5" t="str">
        <f>IF(I514&gt;'To Do'!$J$4,'To Do'!$G$3,IF(I514&gt;'To Do'!$J$5,'To Do'!$G$4,IF(I514&gt;'To Do'!$J$6,'To Do'!$G$5,IF(I514&gt;'To Do'!$J$6,'To Do'!$G$5,IF(I514&gt;'To Do'!$J$7,'To Do'!$G$6,IF(I514&gt;'To Do'!$J$8,'To Do'!$G$7,IF(I514&gt;'To Do'!$J$9,'To Do'!$G$8,IF(I514&gt;'To Do'!$J$10,'To Do'!$G$9,IF(I514&gt;'To Do'!$J$11,'To Do'!$G$10,IF(I514&gt;'To Do'!$J$12,'To Do'!$G$11,IF(I514&gt;'To Do'!$J$13,'To Do'!$G$12)))))))))))</f>
        <v>J - 20</v>
      </c>
      <c r="K514" s="6">
        <f>VLOOKUP(J514,'To Do'!$G$2:$J$14,2,FALSE)</f>
        <v>20</v>
      </c>
      <c r="L514" t="s">
        <v>3601</v>
      </c>
    </row>
    <row r="515" spans="1:13" x14ac:dyDescent="0.2">
      <c r="A515" t="s">
        <v>356</v>
      </c>
      <c r="B515" t="s">
        <v>362</v>
      </c>
      <c r="C515" s="8" t="s">
        <v>12</v>
      </c>
      <c r="D515" t="s">
        <v>364</v>
      </c>
      <c r="E515">
        <v>1920</v>
      </c>
      <c r="F515"/>
      <c r="G515" t="s">
        <v>930</v>
      </c>
      <c r="I515" s="9">
        <v>21.5</v>
      </c>
      <c r="J515" s="5" t="str">
        <f>IF(I515&gt;'To Do'!$J$4,'To Do'!$G$3,IF(I515&gt;'To Do'!$J$5,'To Do'!$G$4,IF(I515&gt;'To Do'!$J$6,'To Do'!$G$5,IF(I515&gt;'To Do'!$J$6,'To Do'!$G$5,IF(I515&gt;'To Do'!$J$7,'To Do'!$G$6,IF(I515&gt;'To Do'!$J$8,'To Do'!$G$7,IF(I515&gt;'To Do'!$J$9,'To Do'!$G$8,IF(I515&gt;'To Do'!$J$10,'To Do'!$G$9,IF(I515&gt;'To Do'!$J$11,'To Do'!$G$10,IF(I515&gt;'To Do'!$J$12,'To Do'!$G$11,IF(I515&gt;'To Do'!$J$13,'To Do'!$G$12)))))))))))</f>
        <v>I - 22.5</v>
      </c>
      <c r="K515" s="6">
        <f>VLOOKUP(J515,'To Do'!$G$2:$J$14,2,FALSE)</f>
        <v>22.5</v>
      </c>
      <c r="L515" t="s">
        <v>3576</v>
      </c>
    </row>
    <row r="516" spans="1:13" x14ac:dyDescent="0.2">
      <c r="A516" t="s">
        <v>501</v>
      </c>
      <c r="B516" t="s">
        <v>501</v>
      </c>
      <c r="C516" s="8" t="s">
        <v>12</v>
      </c>
      <c r="D516" t="s">
        <v>502</v>
      </c>
      <c r="E516">
        <v>1898</v>
      </c>
      <c r="F516" t="s">
        <v>162</v>
      </c>
      <c r="G516" t="s">
        <v>941</v>
      </c>
      <c r="I516" s="9">
        <v>17.149999999999999</v>
      </c>
      <c r="J516" s="5" t="str">
        <f>IF(I516&gt;'To Do'!$J$4,'To Do'!$G$3,IF(I516&gt;'To Do'!$J$5,'To Do'!$G$4,IF(I516&gt;'To Do'!$J$6,'To Do'!$G$5,IF(I516&gt;'To Do'!$J$6,'To Do'!$G$5,IF(I516&gt;'To Do'!$J$7,'To Do'!$G$6,IF(I516&gt;'To Do'!$J$8,'To Do'!$G$7,IF(I516&gt;'To Do'!$J$9,'To Do'!$G$8,IF(I516&gt;'To Do'!$J$10,'To Do'!$G$9,IF(I516&gt;'To Do'!$J$11,'To Do'!$G$10,IF(I516&gt;'To Do'!$J$12,'To Do'!$G$11,IF(I516&gt;'To Do'!$J$13,'To Do'!$G$12)))))))))))</f>
        <v>J - 20</v>
      </c>
      <c r="K516" s="6">
        <f>VLOOKUP(J516,'To Do'!$G$2:$J$14,2,FALSE)</f>
        <v>20</v>
      </c>
      <c r="L516" t="s">
        <v>3606</v>
      </c>
    </row>
    <row r="517" spans="1:13" x14ac:dyDescent="0.2">
      <c r="A517" t="s">
        <v>501</v>
      </c>
      <c r="B517" t="s">
        <v>501</v>
      </c>
      <c r="C517" s="8" t="s">
        <v>12</v>
      </c>
      <c r="D517" t="s">
        <v>678</v>
      </c>
      <c r="E517">
        <v>2014</v>
      </c>
      <c r="F517" t="s">
        <v>162</v>
      </c>
      <c r="G517" t="s">
        <v>61</v>
      </c>
      <c r="I517" s="9">
        <v>17.149999999999999</v>
      </c>
      <c r="J517" s="5" t="str">
        <f>IF(I517&gt;'To Do'!$J$4,'To Do'!$G$3,IF(I517&gt;'To Do'!$J$5,'To Do'!$G$4,IF(I517&gt;'To Do'!$J$6,'To Do'!$G$5,IF(I517&gt;'To Do'!$J$6,'To Do'!$G$5,IF(I517&gt;'To Do'!$J$7,'To Do'!$G$6,IF(I517&gt;'To Do'!$J$8,'To Do'!$G$7,IF(I517&gt;'To Do'!$J$9,'To Do'!$G$8,IF(I517&gt;'To Do'!$J$10,'To Do'!$G$9,IF(I517&gt;'To Do'!$J$11,'To Do'!$G$10,IF(I517&gt;'To Do'!$J$12,'To Do'!$G$11,IF(I517&gt;'To Do'!$J$13,'To Do'!$G$12)))))))))))</f>
        <v>J - 20</v>
      </c>
      <c r="K517" s="6">
        <f>VLOOKUP(J517,'To Do'!$G$2:$J$14,2,FALSE)</f>
        <v>20</v>
      </c>
      <c r="L517" t="s">
        <v>3607</v>
      </c>
    </row>
    <row r="518" spans="1:13" x14ac:dyDescent="0.2">
      <c r="A518" t="s">
        <v>501</v>
      </c>
      <c r="B518" t="s">
        <v>501</v>
      </c>
      <c r="C518" s="8" t="s">
        <v>12</v>
      </c>
      <c r="D518" t="s">
        <v>503</v>
      </c>
      <c r="E518">
        <v>1879</v>
      </c>
      <c r="F518" t="s">
        <v>162</v>
      </c>
      <c r="G518" t="s">
        <v>941</v>
      </c>
      <c r="I518" s="9">
        <v>19.149999999999999</v>
      </c>
      <c r="J518" s="5" t="str">
        <f>IF(I518&gt;'To Do'!$J$4,'To Do'!$G$3,IF(I518&gt;'To Do'!$J$5,'To Do'!$G$4,IF(I518&gt;'To Do'!$J$6,'To Do'!$G$5,IF(I518&gt;'To Do'!$J$6,'To Do'!$G$5,IF(I518&gt;'To Do'!$J$7,'To Do'!$G$6,IF(I518&gt;'To Do'!$J$8,'To Do'!$G$7,IF(I518&gt;'To Do'!$J$9,'To Do'!$G$8,IF(I518&gt;'To Do'!$J$10,'To Do'!$G$9,IF(I518&gt;'To Do'!$J$11,'To Do'!$G$10,IF(I518&gt;'To Do'!$J$12,'To Do'!$G$11,IF(I518&gt;'To Do'!$J$13,'To Do'!$G$12)))))))))))</f>
        <v>J - 20</v>
      </c>
      <c r="K518" s="6">
        <f>VLOOKUP(J518,'To Do'!$G$2:$J$14,2,FALSE)</f>
        <v>20</v>
      </c>
      <c r="L518" t="s">
        <v>3608</v>
      </c>
    </row>
    <row r="519" spans="1:13" x14ac:dyDescent="0.2">
      <c r="A519" t="s">
        <v>501</v>
      </c>
      <c r="B519" t="s">
        <v>501</v>
      </c>
      <c r="C519" s="8" t="s">
        <v>12</v>
      </c>
      <c r="D519" t="s">
        <v>503</v>
      </c>
      <c r="E519">
        <v>1931</v>
      </c>
      <c r="F519" t="s">
        <v>162</v>
      </c>
      <c r="G519" t="s">
        <v>61</v>
      </c>
      <c r="I519" s="9">
        <v>19.149999999999999</v>
      </c>
      <c r="J519" s="5" t="str">
        <f>IF(I519&gt;'To Do'!$J$4,'To Do'!$G$3,IF(I519&gt;'To Do'!$J$5,'To Do'!$G$4,IF(I519&gt;'To Do'!$J$6,'To Do'!$G$5,IF(I519&gt;'To Do'!$J$6,'To Do'!$G$5,IF(I519&gt;'To Do'!$J$7,'To Do'!$G$6,IF(I519&gt;'To Do'!$J$8,'To Do'!$G$7,IF(I519&gt;'To Do'!$J$9,'To Do'!$G$8,IF(I519&gt;'To Do'!$J$10,'To Do'!$G$9,IF(I519&gt;'To Do'!$J$11,'To Do'!$G$10,IF(I519&gt;'To Do'!$J$12,'To Do'!$G$11,IF(I519&gt;'To Do'!$J$13,'To Do'!$G$12)))))))))))</f>
        <v>J - 20</v>
      </c>
      <c r="K519" s="6">
        <f>VLOOKUP(J519,'To Do'!$G$2:$J$14,2,FALSE)</f>
        <v>20</v>
      </c>
      <c r="L519" t="s">
        <v>3610</v>
      </c>
    </row>
    <row r="520" spans="1:13" x14ac:dyDescent="0.2">
      <c r="A520" t="s">
        <v>501</v>
      </c>
      <c r="B520" t="s">
        <v>501</v>
      </c>
      <c r="C520" s="8" t="s">
        <v>12</v>
      </c>
      <c r="D520" t="s">
        <v>503</v>
      </c>
      <c r="E520">
        <v>1932</v>
      </c>
      <c r="F520" t="s">
        <v>162</v>
      </c>
      <c r="G520" t="s">
        <v>61</v>
      </c>
      <c r="I520" s="9">
        <v>19.149999999999999</v>
      </c>
      <c r="J520" s="5" t="str">
        <f>IF(I520&gt;'To Do'!$J$4,'To Do'!$G$3,IF(I520&gt;'To Do'!$J$5,'To Do'!$G$4,IF(I520&gt;'To Do'!$J$6,'To Do'!$G$5,IF(I520&gt;'To Do'!$J$6,'To Do'!$G$5,IF(I520&gt;'To Do'!$J$7,'To Do'!$G$6,IF(I520&gt;'To Do'!$J$8,'To Do'!$G$7,IF(I520&gt;'To Do'!$J$9,'To Do'!$G$8,IF(I520&gt;'To Do'!$J$10,'To Do'!$G$9,IF(I520&gt;'To Do'!$J$11,'To Do'!$G$10,IF(I520&gt;'To Do'!$J$12,'To Do'!$G$11,IF(I520&gt;'To Do'!$J$13,'To Do'!$G$12)))))))))))</f>
        <v>J - 20</v>
      </c>
      <c r="K520" s="6">
        <f>VLOOKUP(J520,'To Do'!$G$2:$J$14,2,FALSE)</f>
        <v>20</v>
      </c>
      <c r="L520" t="s">
        <v>3611</v>
      </c>
    </row>
    <row r="521" spans="1:13" x14ac:dyDescent="0.2">
      <c r="A521" t="s">
        <v>501</v>
      </c>
      <c r="B521" t="s">
        <v>501</v>
      </c>
      <c r="C521" s="8" t="s">
        <v>12</v>
      </c>
      <c r="D521" t="s">
        <v>503</v>
      </c>
      <c r="E521">
        <v>1924</v>
      </c>
      <c r="F521" t="s">
        <v>162</v>
      </c>
      <c r="G521" t="s">
        <v>61</v>
      </c>
      <c r="I521" s="9">
        <v>19.149999999999999</v>
      </c>
      <c r="J521" s="5" t="str">
        <f>IF(I521&gt;'To Do'!$J$4,'To Do'!$G$3,IF(I521&gt;'To Do'!$J$5,'To Do'!$G$4,IF(I521&gt;'To Do'!$J$6,'To Do'!$G$5,IF(I521&gt;'To Do'!$J$6,'To Do'!$G$5,IF(I521&gt;'To Do'!$J$7,'To Do'!$G$6,IF(I521&gt;'To Do'!$J$8,'To Do'!$G$7,IF(I521&gt;'To Do'!$J$9,'To Do'!$G$8,IF(I521&gt;'To Do'!$J$10,'To Do'!$G$9,IF(I521&gt;'To Do'!$J$11,'To Do'!$G$10,IF(I521&gt;'To Do'!$J$12,'To Do'!$G$11,IF(I521&gt;'To Do'!$J$13,'To Do'!$G$12)))))))))))</f>
        <v>J - 20</v>
      </c>
      <c r="K521" s="6">
        <f>VLOOKUP(J521,'To Do'!$G$2:$J$14,2,FALSE)</f>
        <v>20</v>
      </c>
      <c r="L521" t="s">
        <v>3609</v>
      </c>
    </row>
    <row r="522" spans="1:13" x14ac:dyDescent="0.2">
      <c r="A522" t="s">
        <v>983</v>
      </c>
      <c r="B522" t="s">
        <v>983</v>
      </c>
      <c r="C522" s="8" t="s">
        <v>12</v>
      </c>
      <c r="D522" t="s">
        <v>984</v>
      </c>
      <c r="E522">
        <v>1966</v>
      </c>
      <c r="F522"/>
      <c r="G522" t="s">
        <v>941</v>
      </c>
      <c r="I522" s="9">
        <v>27.65</v>
      </c>
      <c r="J522" s="5" t="str">
        <f>IF(I522&gt;'To Do'!$J$4,'To Do'!$G$3,IF(I522&gt;'To Do'!$J$5,'To Do'!$G$4,IF(I522&gt;'To Do'!$J$6,'To Do'!$G$5,IF(I522&gt;'To Do'!$J$6,'To Do'!$G$5,IF(I522&gt;'To Do'!$J$7,'To Do'!$G$6,IF(I522&gt;'To Do'!$J$8,'To Do'!$G$7,IF(I522&gt;'To Do'!$J$9,'To Do'!$G$8,IF(I522&gt;'To Do'!$J$10,'To Do'!$G$9,IF(I522&gt;'To Do'!$J$11,'To Do'!$G$10,IF(I522&gt;'To Do'!$J$12,'To Do'!$G$11,IF(I522&gt;'To Do'!$J$13,'To Do'!$G$12)))))))))))</f>
        <v>F - 30</v>
      </c>
      <c r="K522" s="6">
        <f>VLOOKUP(J522,'To Do'!$G$2:$J$14,2,FALSE)</f>
        <v>30</v>
      </c>
      <c r="L522" t="s">
        <v>3612</v>
      </c>
    </row>
    <row r="523" spans="1:13" x14ac:dyDescent="0.2">
      <c r="A523" t="s">
        <v>679</v>
      </c>
      <c r="B523" t="s">
        <v>679</v>
      </c>
      <c r="C523" s="8" t="s">
        <v>12</v>
      </c>
      <c r="D523" t="s">
        <v>737</v>
      </c>
      <c r="E523">
        <v>1827</v>
      </c>
      <c r="F523"/>
      <c r="G523" t="s">
        <v>17</v>
      </c>
      <c r="I523" s="9">
        <v>16</v>
      </c>
      <c r="J523" s="5" t="str">
        <f>IF(I523&gt;'To Do'!$J$4,'To Do'!$G$3,IF(I523&gt;'To Do'!$J$5,'To Do'!$G$4,IF(I523&gt;'To Do'!$J$6,'To Do'!$G$5,IF(I523&gt;'To Do'!$J$6,'To Do'!$G$5,IF(I523&gt;'To Do'!$J$7,'To Do'!$G$6,IF(I523&gt;'To Do'!$J$8,'To Do'!$G$7,IF(I523&gt;'To Do'!$J$9,'To Do'!$G$8,IF(I523&gt;'To Do'!$J$10,'To Do'!$G$9,IF(I523&gt;'To Do'!$J$11,'To Do'!$G$10,IF(I523&gt;'To Do'!$J$12,'To Do'!$G$11,IF(I523&gt;'To Do'!$J$13,'To Do'!$G$12)))))))))))</f>
        <v>J - 20</v>
      </c>
      <c r="K523" s="6">
        <f>VLOOKUP(J523,'To Do'!$G$2:$J$14,2,FALSE)</f>
        <v>20</v>
      </c>
      <c r="L523" t="s">
        <v>738</v>
      </c>
    </row>
    <row r="524" spans="1:13" x14ac:dyDescent="0.2">
      <c r="A524" t="s">
        <v>679</v>
      </c>
      <c r="B524" t="s">
        <v>679</v>
      </c>
      <c r="C524" s="8" t="s">
        <v>12</v>
      </c>
      <c r="D524" t="s">
        <v>739</v>
      </c>
      <c r="E524">
        <v>1913</v>
      </c>
      <c r="F524"/>
      <c r="G524" t="s">
        <v>29</v>
      </c>
      <c r="I524" s="9">
        <v>15</v>
      </c>
      <c r="J524" s="5" t="str">
        <f>IF(I524&gt;'To Do'!$J$4,'To Do'!$G$3,IF(I524&gt;'To Do'!$J$5,'To Do'!$G$4,IF(I524&gt;'To Do'!$J$6,'To Do'!$G$5,IF(I524&gt;'To Do'!$J$6,'To Do'!$G$5,IF(I524&gt;'To Do'!$J$7,'To Do'!$G$6,IF(I524&gt;'To Do'!$J$8,'To Do'!$G$7,IF(I524&gt;'To Do'!$J$9,'To Do'!$G$8,IF(I524&gt;'To Do'!$J$10,'To Do'!$G$9,IF(I524&gt;'To Do'!$J$11,'To Do'!$G$10,IF(I524&gt;'To Do'!$J$12,'To Do'!$G$11,IF(I524&gt;'To Do'!$J$13,'To Do'!$G$12)))))))))))</f>
        <v>J - 20</v>
      </c>
      <c r="K524" s="6">
        <f>VLOOKUP(J524,'To Do'!$G$2:$J$14,2,FALSE)</f>
        <v>20</v>
      </c>
      <c r="L524" t="s">
        <v>740</v>
      </c>
    </row>
    <row r="525" spans="1:13" x14ac:dyDescent="0.2">
      <c r="A525" t="s">
        <v>679</v>
      </c>
      <c r="B525" t="s">
        <v>679</v>
      </c>
      <c r="C525" s="8" t="s">
        <v>12</v>
      </c>
      <c r="D525" t="s">
        <v>744</v>
      </c>
      <c r="E525">
        <v>1844</v>
      </c>
      <c r="F525"/>
      <c r="G525" t="s">
        <v>42</v>
      </c>
      <c r="I525" s="9">
        <v>18</v>
      </c>
      <c r="J525" s="5" t="str">
        <f>IF(I525&gt;'To Do'!$J$4,'To Do'!$G$3,IF(I525&gt;'To Do'!$J$5,'To Do'!$G$4,IF(I525&gt;'To Do'!$J$6,'To Do'!$G$5,IF(I525&gt;'To Do'!$J$6,'To Do'!$G$5,IF(I525&gt;'To Do'!$J$7,'To Do'!$G$6,IF(I525&gt;'To Do'!$J$8,'To Do'!$G$7,IF(I525&gt;'To Do'!$J$9,'To Do'!$G$8,IF(I525&gt;'To Do'!$J$10,'To Do'!$G$9,IF(I525&gt;'To Do'!$J$11,'To Do'!$G$10,IF(I525&gt;'To Do'!$J$12,'To Do'!$G$11,IF(I525&gt;'To Do'!$J$13,'To Do'!$G$12)))))))))))</f>
        <v>J - 20</v>
      </c>
      <c r="K525" s="6">
        <f>VLOOKUP(J525,'To Do'!$G$2:$J$14,2,FALSE)</f>
        <v>20</v>
      </c>
      <c r="L525" t="s">
        <v>745</v>
      </c>
    </row>
    <row r="526" spans="1:13" x14ac:dyDescent="0.2">
      <c r="A526" t="s">
        <v>679</v>
      </c>
      <c r="B526" t="s">
        <v>679</v>
      </c>
      <c r="C526" s="8" t="s">
        <v>12</v>
      </c>
      <c r="D526" t="s">
        <v>826</v>
      </c>
      <c r="E526">
        <v>1799</v>
      </c>
      <c r="F526"/>
      <c r="G526" t="s">
        <v>161</v>
      </c>
      <c r="I526" s="9">
        <v>23.5</v>
      </c>
      <c r="J526" s="5" t="str">
        <f>IF(I526&gt;'To Do'!$J$4,'To Do'!$G$3,IF(I526&gt;'To Do'!$J$5,'To Do'!$G$4,IF(I526&gt;'To Do'!$J$6,'To Do'!$G$5,IF(I526&gt;'To Do'!$J$6,'To Do'!$G$5,IF(I526&gt;'To Do'!$J$7,'To Do'!$G$6,IF(I526&gt;'To Do'!$J$8,'To Do'!$G$7,IF(I526&gt;'To Do'!$J$9,'To Do'!$G$8,IF(I526&gt;'To Do'!$J$10,'To Do'!$G$9,IF(I526&gt;'To Do'!$J$11,'To Do'!$G$10,IF(I526&gt;'To Do'!$J$12,'To Do'!$G$11,IF(I526&gt;'To Do'!$J$13,'To Do'!$G$12)))))))))))</f>
        <v>H - 25</v>
      </c>
      <c r="K526" s="6">
        <f>VLOOKUP(J526,'To Do'!$G$2:$J$14,2,FALSE)</f>
        <v>25</v>
      </c>
      <c r="L526" t="s">
        <v>1481</v>
      </c>
    </row>
    <row r="527" spans="1:13" x14ac:dyDescent="0.2">
      <c r="A527" t="s">
        <v>679</v>
      </c>
      <c r="B527" t="s">
        <v>679</v>
      </c>
      <c r="C527" s="8" t="s">
        <v>12</v>
      </c>
      <c r="D527" t="s">
        <v>862</v>
      </c>
      <c r="E527">
        <v>1823</v>
      </c>
      <c r="F527"/>
      <c r="G527" t="s">
        <v>29</v>
      </c>
      <c r="I527" s="9">
        <v>22</v>
      </c>
      <c r="J527" s="5" t="str">
        <f>IF(I527&gt;'To Do'!$J$4,'To Do'!$G$3,IF(I527&gt;'To Do'!$J$5,'To Do'!$G$4,IF(I527&gt;'To Do'!$J$6,'To Do'!$G$5,IF(I527&gt;'To Do'!$J$6,'To Do'!$G$5,IF(I527&gt;'To Do'!$J$7,'To Do'!$G$6,IF(I527&gt;'To Do'!$J$8,'To Do'!$G$7,IF(I527&gt;'To Do'!$J$9,'To Do'!$G$8,IF(I527&gt;'To Do'!$J$10,'To Do'!$G$9,IF(I527&gt;'To Do'!$J$11,'To Do'!$G$10,IF(I527&gt;'To Do'!$J$12,'To Do'!$G$11,IF(I527&gt;'To Do'!$J$13,'To Do'!$G$12)))))))))))</f>
        <v>I - 22.5</v>
      </c>
      <c r="K527" s="6">
        <f>VLOOKUP(J527,'To Do'!$G$2:$J$14,2,FALSE)</f>
        <v>22.5</v>
      </c>
      <c r="L527" t="s">
        <v>863</v>
      </c>
    </row>
    <row r="528" spans="1:13" x14ac:dyDescent="0.2">
      <c r="A528" t="s">
        <v>679</v>
      </c>
      <c r="B528" t="s">
        <v>679</v>
      </c>
      <c r="C528" s="8" t="s">
        <v>12</v>
      </c>
      <c r="D528" t="s">
        <v>864</v>
      </c>
      <c r="E528">
        <v>1830</v>
      </c>
      <c r="F528"/>
      <c r="G528" t="s">
        <v>42</v>
      </c>
      <c r="I528" s="9">
        <v>22</v>
      </c>
      <c r="J528" s="5" t="str">
        <f>IF(I528&gt;'To Do'!$J$4,'To Do'!$G$3,IF(I528&gt;'To Do'!$J$5,'To Do'!$G$4,IF(I528&gt;'To Do'!$J$6,'To Do'!$G$5,IF(I528&gt;'To Do'!$J$6,'To Do'!$G$5,IF(I528&gt;'To Do'!$J$7,'To Do'!$G$6,IF(I528&gt;'To Do'!$J$8,'To Do'!$G$7,IF(I528&gt;'To Do'!$J$9,'To Do'!$G$8,IF(I528&gt;'To Do'!$J$10,'To Do'!$G$9,IF(I528&gt;'To Do'!$J$11,'To Do'!$G$10,IF(I528&gt;'To Do'!$J$12,'To Do'!$G$11,IF(I528&gt;'To Do'!$J$13,'To Do'!$G$12)))))))))))</f>
        <v>I - 22.5</v>
      </c>
      <c r="K528" s="6">
        <f>VLOOKUP(J528,'To Do'!$G$2:$J$14,2,FALSE)</f>
        <v>22.5</v>
      </c>
      <c r="L528" t="s">
        <v>865</v>
      </c>
    </row>
    <row r="529" spans="1:13" x14ac:dyDescent="0.2">
      <c r="A529" t="s">
        <v>679</v>
      </c>
      <c r="B529" t="s">
        <v>679</v>
      </c>
      <c r="C529" s="8" t="s">
        <v>12</v>
      </c>
      <c r="D529" t="s">
        <v>866</v>
      </c>
      <c r="E529">
        <v>1831</v>
      </c>
      <c r="F529"/>
      <c r="G529" t="s">
        <v>139</v>
      </c>
      <c r="I529" s="9">
        <v>22</v>
      </c>
      <c r="J529" s="5" t="str">
        <f>IF(I529&gt;'To Do'!$J$4,'To Do'!$G$3,IF(I529&gt;'To Do'!$J$5,'To Do'!$G$4,IF(I529&gt;'To Do'!$J$6,'To Do'!$G$5,IF(I529&gt;'To Do'!$J$6,'To Do'!$G$5,IF(I529&gt;'To Do'!$J$7,'To Do'!$G$6,IF(I529&gt;'To Do'!$J$8,'To Do'!$G$7,IF(I529&gt;'To Do'!$J$9,'To Do'!$G$8,IF(I529&gt;'To Do'!$J$10,'To Do'!$G$9,IF(I529&gt;'To Do'!$J$11,'To Do'!$G$10,IF(I529&gt;'To Do'!$J$12,'To Do'!$G$11,IF(I529&gt;'To Do'!$J$13,'To Do'!$G$12)))))))))))</f>
        <v>I - 22.5</v>
      </c>
      <c r="K529" s="6">
        <f>VLOOKUP(J529,'To Do'!$G$2:$J$14,2,FALSE)</f>
        <v>22.5</v>
      </c>
      <c r="L529" t="s">
        <v>867</v>
      </c>
    </row>
    <row r="530" spans="1:13" x14ac:dyDescent="0.2">
      <c r="A530" t="s">
        <v>679</v>
      </c>
      <c r="B530" t="s">
        <v>679</v>
      </c>
      <c r="C530" s="8" t="s">
        <v>12</v>
      </c>
      <c r="D530" t="s">
        <v>880</v>
      </c>
      <c r="E530">
        <v>1886</v>
      </c>
      <c r="F530"/>
      <c r="G530" t="s">
        <v>14</v>
      </c>
      <c r="I530" s="9">
        <v>20</v>
      </c>
      <c r="J530" s="5" t="str">
        <f>IF(I530&gt;'To Do'!$J$4,'To Do'!$G$3,IF(I530&gt;'To Do'!$J$5,'To Do'!$G$4,IF(I530&gt;'To Do'!$J$6,'To Do'!$G$5,IF(I530&gt;'To Do'!$J$6,'To Do'!$G$5,IF(I530&gt;'To Do'!$J$7,'To Do'!$G$6,IF(I530&gt;'To Do'!$J$8,'To Do'!$G$7,IF(I530&gt;'To Do'!$J$9,'To Do'!$G$8,IF(I530&gt;'To Do'!$J$10,'To Do'!$G$9,IF(I530&gt;'To Do'!$J$11,'To Do'!$G$10,IF(I530&gt;'To Do'!$J$12,'To Do'!$G$11,IF(I530&gt;'To Do'!$J$13,'To Do'!$G$12)))))))))))</f>
        <v>I - 22.5</v>
      </c>
      <c r="K530" s="6">
        <f>VLOOKUP(J530,'To Do'!$G$2:$J$14,2,FALSE)</f>
        <v>22.5</v>
      </c>
      <c r="L530" t="s">
        <v>881</v>
      </c>
    </row>
    <row r="531" spans="1:13" x14ac:dyDescent="0.2">
      <c r="A531" t="s">
        <v>679</v>
      </c>
      <c r="B531" t="s">
        <v>679</v>
      </c>
      <c r="C531" s="8" t="s">
        <v>12</v>
      </c>
      <c r="D531" t="s">
        <v>882</v>
      </c>
      <c r="E531">
        <v>1897</v>
      </c>
      <c r="F531"/>
      <c r="G531" t="s">
        <v>25</v>
      </c>
      <c r="I531" s="9">
        <v>20</v>
      </c>
      <c r="J531" s="5" t="str">
        <f>IF(I531&gt;'To Do'!$J$4,'To Do'!$G$3,IF(I531&gt;'To Do'!$J$5,'To Do'!$G$4,IF(I531&gt;'To Do'!$J$6,'To Do'!$G$5,IF(I531&gt;'To Do'!$J$6,'To Do'!$G$5,IF(I531&gt;'To Do'!$J$7,'To Do'!$G$6,IF(I531&gt;'To Do'!$J$8,'To Do'!$G$7,IF(I531&gt;'To Do'!$J$9,'To Do'!$G$8,IF(I531&gt;'To Do'!$J$10,'To Do'!$G$9,IF(I531&gt;'To Do'!$J$11,'To Do'!$G$10,IF(I531&gt;'To Do'!$J$12,'To Do'!$G$11,IF(I531&gt;'To Do'!$J$13,'To Do'!$G$12)))))))))))</f>
        <v>I - 22.5</v>
      </c>
      <c r="K531" s="6">
        <f>VLOOKUP(J531,'To Do'!$G$2:$J$14,2,FALSE)</f>
        <v>22.5</v>
      </c>
      <c r="L531" t="s">
        <v>883</v>
      </c>
    </row>
    <row r="532" spans="1:13" x14ac:dyDescent="0.2">
      <c r="A532" t="s">
        <v>4131</v>
      </c>
      <c r="B532" t="s">
        <v>4131</v>
      </c>
      <c r="C532" s="27" t="s">
        <v>12</v>
      </c>
      <c r="D532" t="s">
        <v>4137</v>
      </c>
      <c r="E532">
        <v>1912</v>
      </c>
      <c r="F532"/>
      <c r="G532" t="s">
        <v>849</v>
      </c>
      <c r="I532" s="9">
        <v>18</v>
      </c>
      <c r="J532" s="5" t="str">
        <f>IF(I532&gt;'To Do'!$J$4,'To Do'!$G$3,IF(I532&gt;'To Do'!$J$5,'To Do'!$G$4,IF(I532&gt;'To Do'!$J$6,'To Do'!$G$5,IF(I532&gt;'To Do'!$J$6,'To Do'!$G$5,IF(I532&gt;'To Do'!$J$7,'To Do'!$G$6,IF(I532&gt;'To Do'!$J$8,'To Do'!$G$7,IF(I532&gt;'To Do'!$J$9,'To Do'!$G$8,IF(I532&gt;'To Do'!$J$10,'To Do'!$G$9,IF(I532&gt;'To Do'!$J$11,'To Do'!$G$10,IF(I532&gt;'To Do'!$J$12,'To Do'!$G$11,IF(I532&gt;'To Do'!$J$13,'To Do'!$G$12)))))))))))</f>
        <v>J - 20</v>
      </c>
      <c r="K532" s="6">
        <f>VLOOKUP(J532,'To Do'!$G$2:$J$14,2,FALSE)</f>
        <v>20</v>
      </c>
      <c r="L532" t="s">
        <v>4195</v>
      </c>
      <c r="M532" s="7" t="s">
        <v>1502</v>
      </c>
    </row>
    <row r="533" spans="1:13" x14ac:dyDescent="0.2">
      <c r="A533" t="s">
        <v>517</v>
      </c>
      <c r="B533" t="s">
        <v>517</v>
      </c>
      <c r="C533" s="27" t="s">
        <v>12</v>
      </c>
      <c r="D533" t="s">
        <v>3552</v>
      </c>
      <c r="E533">
        <v>1927</v>
      </c>
      <c r="F533"/>
      <c r="G533" t="s">
        <v>849</v>
      </c>
      <c r="I533" s="9">
        <v>21.2</v>
      </c>
      <c r="J533" s="5" t="str">
        <f>IF(I533&gt;'To Do'!$J$4,'To Do'!$G$3,IF(I533&gt;'To Do'!$J$5,'To Do'!$G$4,IF(I533&gt;'To Do'!$J$6,'To Do'!$G$5,IF(I533&gt;'To Do'!$J$6,'To Do'!$G$5,IF(I533&gt;'To Do'!$J$7,'To Do'!$G$6,IF(I533&gt;'To Do'!$J$8,'To Do'!$G$7,IF(I533&gt;'To Do'!$J$9,'To Do'!$G$8,IF(I533&gt;'To Do'!$J$10,'To Do'!$G$9,IF(I533&gt;'To Do'!$J$11,'To Do'!$G$10,IF(I533&gt;'To Do'!$J$12,'To Do'!$G$11,IF(I533&gt;'To Do'!$J$13,'To Do'!$G$12)))))))))))</f>
        <v>I - 22.5</v>
      </c>
      <c r="K533" s="6">
        <f>VLOOKUP(J533,'To Do'!$G$2:$J$14,2,FALSE)</f>
        <v>22.5</v>
      </c>
      <c r="L533" t="s">
        <v>4198</v>
      </c>
      <c r="M533" s="7" t="s">
        <v>1502</v>
      </c>
    </row>
    <row r="534" spans="1:13" x14ac:dyDescent="0.2">
      <c r="A534" t="s">
        <v>517</v>
      </c>
      <c r="B534" t="s">
        <v>517</v>
      </c>
      <c r="C534" s="27" t="s">
        <v>12</v>
      </c>
      <c r="D534" t="s">
        <v>4138</v>
      </c>
      <c r="E534">
        <v>1946</v>
      </c>
      <c r="F534"/>
      <c r="G534" t="s">
        <v>849</v>
      </c>
      <c r="I534" s="9">
        <v>17.899999999999999</v>
      </c>
      <c r="J534" s="5" t="str">
        <f>IF(I534&gt;'To Do'!$J$4,'To Do'!$G$3,IF(I534&gt;'To Do'!$J$5,'To Do'!$G$4,IF(I534&gt;'To Do'!$J$6,'To Do'!$G$5,IF(I534&gt;'To Do'!$J$6,'To Do'!$G$5,IF(I534&gt;'To Do'!$J$7,'To Do'!$G$6,IF(I534&gt;'To Do'!$J$8,'To Do'!$G$7,IF(I534&gt;'To Do'!$J$9,'To Do'!$G$8,IF(I534&gt;'To Do'!$J$10,'To Do'!$G$9,IF(I534&gt;'To Do'!$J$11,'To Do'!$G$10,IF(I534&gt;'To Do'!$J$12,'To Do'!$G$11,IF(I534&gt;'To Do'!$J$13,'To Do'!$G$12)))))))))))</f>
        <v>J - 20</v>
      </c>
      <c r="K534" s="6">
        <f>VLOOKUP(J534,'To Do'!$G$2:$J$14,2,FALSE)</f>
        <v>20</v>
      </c>
      <c r="L534" t="s">
        <v>4199</v>
      </c>
      <c r="M534" s="7" t="s">
        <v>1502</v>
      </c>
    </row>
    <row r="535" spans="1:13" x14ac:dyDescent="0.2">
      <c r="A535" t="s">
        <v>679</v>
      </c>
      <c r="B535" t="s">
        <v>679</v>
      </c>
      <c r="C535" s="8" t="s">
        <v>12</v>
      </c>
      <c r="D535" t="s">
        <v>882</v>
      </c>
      <c r="E535">
        <v>1897</v>
      </c>
      <c r="F535"/>
      <c r="G535" t="s">
        <v>14</v>
      </c>
      <c r="I535" s="9">
        <v>20</v>
      </c>
      <c r="J535" s="5" t="str">
        <f>IF(I535&gt;'To Do'!$J$4,'To Do'!$G$3,IF(I535&gt;'To Do'!$J$5,'To Do'!$G$4,IF(I535&gt;'To Do'!$J$6,'To Do'!$G$5,IF(I535&gt;'To Do'!$J$6,'To Do'!$G$5,IF(I535&gt;'To Do'!$J$7,'To Do'!$G$6,IF(I535&gt;'To Do'!$J$8,'To Do'!$G$7,IF(I535&gt;'To Do'!$J$9,'To Do'!$G$8,IF(I535&gt;'To Do'!$J$10,'To Do'!$G$9,IF(I535&gt;'To Do'!$J$11,'To Do'!$G$10,IF(I535&gt;'To Do'!$J$12,'To Do'!$G$11,IF(I535&gt;'To Do'!$J$13,'To Do'!$G$12)))))))))))</f>
        <v>I - 22.5</v>
      </c>
      <c r="K535" s="6">
        <f>VLOOKUP(J535,'To Do'!$G$2:$J$14,2,FALSE)</f>
        <v>22.5</v>
      </c>
      <c r="L535" t="s">
        <v>884</v>
      </c>
    </row>
    <row r="536" spans="1:13" x14ac:dyDescent="0.2">
      <c r="A536" t="s">
        <v>78</v>
      </c>
      <c r="B536" t="s">
        <v>78</v>
      </c>
      <c r="C536" s="8" t="s">
        <v>12</v>
      </c>
      <c r="D536" t="s">
        <v>3627</v>
      </c>
      <c r="E536">
        <v>1962</v>
      </c>
      <c r="F536"/>
      <c r="G536" t="s">
        <v>3619</v>
      </c>
      <c r="I536" s="9">
        <v>25.1</v>
      </c>
      <c r="J536" s="5" t="str">
        <f>IF(I536&gt;'To Do'!$J$4,'To Do'!$G$3,IF(I536&gt;'To Do'!$J$5,'To Do'!$G$4,IF(I536&gt;'To Do'!$J$6,'To Do'!$G$5,IF(I536&gt;'To Do'!$J$6,'To Do'!$G$5,IF(I536&gt;'To Do'!$J$7,'To Do'!$G$6,IF(I536&gt;'To Do'!$J$8,'To Do'!$G$7,IF(I536&gt;'To Do'!$J$9,'To Do'!$G$8,IF(I536&gt;'To Do'!$J$10,'To Do'!$G$9,IF(I536&gt;'To Do'!$J$11,'To Do'!$G$10,IF(I536&gt;'To Do'!$J$12,'To Do'!$G$11,IF(I536&gt;'To Do'!$J$13,'To Do'!$G$12)))))))))))</f>
        <v>G - 27.5</v>
      </c>
      <c r="K536" s="6">
        <f>VLOOKUP(J536,'To Do'!$G$2:$J$14,2,FALSE)</f>
        <v>27.5</v>
      </c>
      <c r="L536" t="s">
        <v>3802</v>
      </c>
      <c r="M536" s="7" t="s">
        <v>1502</v>
      </c>
    </row>
    <row r="537" spans="1:13" x14ac:dyDescent="0.2">
      <c r="A537" t="s">
        <v>78</v>
      </c>
      <c r="B537" t="s">
        <v>78</v>
      </c>
      <c r="C537" s="8" t="s">
        <v>12</v>
      </c>
      <c r="D537" t="s">
        <v>3626</v>
      </c>
      <c r="E537">
        <v>1962</v>
      </c>
      <c r="F537"/>
      <c r="G537" t="s">
        <v>3619</v>
      </c>
      <c r="I537" s="9">
        <v>23</v>
      </c>
      <c r="J537" s="5" t="str">
        <f>IF(I537&gt;'To Do'!$J$4,'To Do'!$G$3,IF(I537&gt;'To Do'!$J$5,'To Do'!$G$4,IF(I537&gt;'To Do'!$J$6,'To Do'!$G$5,IF(I537&gt;'To Do'!$J$6,'To Do'!$G$5,IF(I537&gt;'To Do'!$J$7,'To Do'!$G$6,IF(I537&gt;'To Do'!$J$8,'To Do'!$G$7,IF(I537&gt;'To Do'!$J$9,'To Do'!$G$8,IF(I537&gt;'To Do'!$J$10,'To Do'!$G$9,IF(I537&gt;'To Do'!$J$11,'To Do'!$G$10,IF(I537&gt;'To Do'!$J$12,'To Do'!$G$11,IF(I537&gt;'To Do'!$J$13,'To Do'!$G$12)))))))))))</f>
        <v>H - 25</v>
      </c>
      <c r="K537" s="6">
        <f>VLOOKUP(J537,'To Do'!$G$2:$J$14,2,FALSE)</f>
        <v>25</v>
      </c>
      <c r="L537" t="s">
        <v>3774</v>
      </c>
      <c r="M537" s="7" t="s">
        <v>1502</v>
      </c>
    </row>
    <row r="538" spans="1:13" x14ac:dyDescent="0.2">
      <c r="A538" t="s">
        <v>78</v>
      </c>
      <c r="B538" t="s">
        <v>78</v>
      </c>
      <c r="C538" s="8" t="s">
        <v>12</v>
      </c>
      <c r="D538" t="s">
        <v>3623</v>
      </c>
      <c r="E538">
        <v>1962</v>
      </c>
      <c r="F538"/>
      <c r="G538" t="s">
        <v>3619</v>
      </c>
      <c r="I538" s="9">
        <v>22</v>
      </c>
      <c r="J538" s="5" t="str">
        <f>IF(I538&gt;'To Do'!$J$4,'To Do'!$G$3,IF(I538&gt;'To Do'!$J$5,'To Do'!$G$4,IF(I538&gt;'To Do'!$J$6,'To Do'!$G$5,IF(I538&gt;'To Do'!$J$6,'To Do'!$G$5,IF(I538&gt;'To Do'!$J$7,'To Do'!$G$6,IF(I538&gt;'To Do'!$J$8,'To Do'!$G$7,IF(I538&gt;'To Do'!$J$9,'To Do'!$G$8,IF(I538&gt;'To Do'!$J$10,'To Do'!$G$9,IF(I538&gt;'To Do'!$J$11,'To Do'!$G$10,IF(I538&gt;'To Do'!$J$12,'To Do'!$G$11,IF(I538&gt;'To Do'!$J$13,'To Do'!$G$12)))))))))))</f>
        <v>I - 22.5</v>
      </c>
      <c r="K538" s="6">
        <f>VLOOKUP(J538,'To Do'!$G$2:$J$14,2,FALSE)</f>
        <v>22.5</v>
      </c>
      <c r="L538" t="s">
        <v>3772</v>
      </c>
      <c r="M538" s="7" t="s">
        <v>1502</v>
      </c>
    </row>
    <row r="539" spans="1:13" x14ac:dyDescent="0.2">
      <c r="A539" t="s">
        <v>78</v>
      </c>
      <c r="B539" t="s">
        <v>78</v>
      </c>
      <c r="C539" s="27" t="s">
        <v>12</v>
      </c>
      <c r="D539" t="s">
        <v>3823</v>
      </c>
      <c r="E539">
        <v>1962</v>
      </c>
      <c r="F539"/>
      <c r="G539" t="s">
        <v>3619</v>
      </c>
      <c r="I539" s="9">
        <v>21.2</v>
      </c>
      <c r="J539" s="5" t="str">
        <f>IF(I539&gt;'To Do'!$J$4,'To Do'!$G$3,IF(I539&gt;'To Do'!$J$5,'To Do'!$G$4,IF(I539&gt;'To Do'!$J$6,'To Do'!$G$5,IF(I539&gt;'To Do'!$J$6,'To Do'!$G$5,IF(I539&gt;'To Do'!$J$7,'To Do'!$G$6,IF(I539&gt;'To Do'!$J$8,'To Do'!$G$7,IF(I539&gt;'To Do'!$J$9,'To Do'!$G$8,IF(I539&gt;'To Do'!$J$10,'To Do'!$G$9,IF(I539&gt;'To Do'!$J$11,'To Do'!$G$10,IF(I539&gt;'To Do'!$J$12,'To Do'!$G$11,IF(I539&gt;'To Do'!$J$13,'To Do'!$G$12)))))))))))</f>
        <v>I - 22.5</v>
      </c>
      <c r="K539" s="6">
        <f>VLOOKUP(J539,'To Do'!$G$2:$J$14,2,FALSE)</f>
        <v>22.5</v>
      </c>
      <c r="L539" t="s">
        <v>3830</v>
      </c>
      <c r="M539" s="7" t="s">
        <v>1502</v>
      </c>
    </row>
    <row r="540" spans="1:13" x14ac:dyDescent="0.2">
      <c r="A540" t="s">
        <v>78</v>
      </c>
      <c r="B540" t="s">
        <v>78</v>
      </c>
      <c r="C540" s="8" t="s">
        <v>12</v>
      </c>
      <c r="D540" t="s">
        <v>3621</v>
      </c>
      <c r="E540">
        <v>1962</v>
      </c>
      <c r="F540"/>
      <c r="G540" t="s">
        <v>3619</v>
      </c>
      <c r="I540" s="9">
        <v>18.100000000000001</v>
      </c>
      <c r="J540" s="5" t="str">
        <f>IF(I540&gt;'To Do'!$J$4,'To Do'!$G$3,IF(I540&gt;'To Do'!$J$5,'To Do'!$G$4,IF(I540&gt;'To Do'!$J$6,'To Do'!$G$5,IF(I540&gt;'To Do'!$J$6,'To Do'!$G$5,IF(I540&gt;'To Do'!$J$7,'To Do'!$G$6,IF(I540&gt;'To Do'!$J$8,'To Do'!$G$7,IF(I540&gt;'To Do'!$J$9,'To Do'!$G$8,IF(I540&gt;'To Do'!$J$10,'To Do'!$G$9,IF(I540&gt;'To Do'!$J$11,'To Do'!$G$10,IF(I540&gt;'To Do'!$J$12,'To Do'!$G$11,IF(I540&gt;'To Do'!$J$13,'To Do'!$G$12)))))))))))</f>
        <v>J - 20</v>
      </c>
      <c r="K540" s="6">
        <f>VLOOKUP(J540,'To Do'!$G$2:$J$14,2,FALSE)</f>
        <v>20</v>
      </c>
      <c r="L540" t="s">
        <v>3771</v>
      </c>
      <c r="M540" s="7" t="s">
        <v>1502</v>
      </c>
    </row>
    <row r="541" spans="1:13" x14ac:dyDescent="0.2">
      <c r="A541" t="s">
        <v>78</v>
      </c>
      <c r="B541" t="s">
        <v>78</v>
      </c>
      <c r="C541" s="8" t="s">
        <v>12</v>
      </c>
      <c r="D541" t="s">
        <v>3624</v>
      </c>
      <c r="E541">
        <v>1962</v>
      </c>
      <c r="F541"/>
      <c r="G541" t="s">
        <v>3619</v>
      </c>
      <c r="I541" s="9">
        <v>17.2</v>
      </c>
      <c r="J541" s="5" t="str">
        <f>IF(I541&gt;'To Do'!$J$4,'To Do'!$G$3,IF(I541&gt;'To Do'!$J$5,'To Do'!$G$4,IF(I541&gt;'To Do'!$J$6,'To Do'!$G$5,IF(I541&gt;'To Do'!$J$6,'To Do'!$G$5,IF(I541&gt;'To Do'!$J$7,'To Do'!$G$6,IF(I541&gt;'To Do'!$J$8,'To Do'!$G$7,IF(I541&gt;'To Do'!$J$9,'To Do'!$G$8,IF(I541&gt;'To Do'!$J$10,'To Do'!$G$9,IF(I541&gt;'To Do'!$J$11,'To Do'!$G$10,IF(I541&gt;'To Do'!$J$12,'To Do'!$G$11,IF(I541&gt;'To Do'!$J$13,'To Do'!$G$12)))))))))))</f>
        <v>J - 20</v>
      </c>
      <c r="K541" s="6">
        <f>VLOOKUP(J541,'To Do'!$G$2:$J$14,2,FALSE)</f>
        <v>20</v>
      </c>
      <c r="L541" t="s">
        <v>3773</v>
      </c>
      <c r="M541" s="7" t="s">
        <v>1502</v>
      </c>
    </row>
    <row r="542" spans="1:13" x14ac:dyDescent="0.2">
      <c r="A542" t="s">
        <v>78</v>
      </c>
      <c r="B542" t="s">
        <v>78</v>
      </c>
      <c r="C542" s="8" t="s">
        <v>12</v>
      </c>
      <c r="D542" t="s">
        <v>3616</v>
      </c>
      <c r="E542">
        <v>1962</v>
      </c>
      <c r="F542"/>
      <c r="G542" t="s">
        <v>3619</v>
      </c>
      <c r="I542" s="9">
        <v>15.2</v>
      </c>
      <c r="J542" s="5" t="str">
        <f>IF(I542&gt;'To Do'!$J$4,'To Do'!$G$3,IF(I542&gt;'To Do'!$J$5,'To Do'!$G$4,IF(I542&gt;'To Do'!$J$6,'To Do'!$G$5,IF(I542&gt;'To Do'!$J$6,'To Do'!$G$5,IF(I542&gt;'To Do'!$J$7,'To Do'!$G$6,IF(I542&gt;'To Do'!$J$8,'To Do'!$G$7,IF(I542&gt;'To Do'!$J$9,'To Do'!$G$8,IF(I542&gt;'To Do'!$J$10,'To Do'!$G$9,IF(I542&gt;'To Do'!$J$11,'To Do'!$G$10,IF(I542&gt;'To Do'!$J$12,'To Do'!$G$11,IF(I542&gt;'To Do'!$J$13,'To Do'!$G$12)))))))))))</f>
        <v>J - 20</v>
      </c>
      <c r="K542" s="6">
        <f>VLOOKUP(J542,'To Do'!$G$2:$J$14,2,FALSE)</f>
        <v>20</v>
      </c>
      <c r="L542" t="s">
        <v>3770</v>
      </c>
      <c r="M542" s="7" t="s">
        <v>1502</v>
      </c>
    </row>
    <row r="543" spans="1:13" x14ac:dyDescent="0.2">
      <c r="A543" t="s">
        <v>122</v>
      </c>
      <c r="B543" t="s">
        <v>122</v>
      </c>
      <c r="C543" s="27" t="s">
        <v>12</v>
      </c>
      <c r="D543" t="s">
        <v>113</v>
      </c>
      <c r="E543">
        <v>1923</v>
      </c>
      <c r="F543"/>
      <c r="G543" t="s">
        <v>3619</v>
      </c>
      <c r="I543" s="9">
        <v>25</v>
      </c>
      <c r="J543" s="5" t="str">
        <f>IF(I543&gt;'To Do'!$J$4,'To Do'!$G$3,IF(I543&gt;'To Do'!$J$5,'To Do'!$G$4,IF(I543&gt;'To Do'!$J$6,'To Do'!$G$5,IF(I543&gt;'To Do'!$J$6,'To Do'!$G$5,IF(I543&gt;'To Do'!$J$7,'To Do'!$G$6,IF(I543&gt;'To Do'!$J$8,'To Do'!$G$7,IF(I543&gt;'To Do'!$J$9,'To Do'!$G$8,IF(I543&gt;'To Do'!$J$10,'To Do'!$G$9,IF(I543&gt;'To Do'!$J$11,'To Do'!$G$10,IF(I543&gt;'To Do'!$J$12,'To Do'!$G$11,IF(I543&gt;'To Do'!$J$13,'To Do'!$G$12)))))))))))</f>
        <v>G - 27.5</v>
      </c>
      <c r="K543" s="6">
        <f>VLOOKUP(J543,'To Do'!$G$2:$J$14,2,FALSE)</f>
        <v>27.5</v>
      </c>
      <c r="L543" t="s">
        <v>4017</v>
      </c>
      <c r="M543" s="7" t="s">
        <v>1502</v>
      </c>
    </row>
    <row r="544" spans="1:13" x14ac:dyDescent="0.2">
      <c r="A544" t="s">
        <v>122</v>
      </c>
      <c r="B544" t="s">
        <v>122</v>
      </c>
      <c r="C544" s="27" t="s">
        <v>12</v>
      </c>
      <c r="D544" t="s">
        <v>3825</v>
      </c>
      <c r="E544">
        <v>1953</v>
      </c>
      <c r="F544"/>
      <c r="G544" t="s">
        <v>3619</v>
      </c>
      <c r="I544" s="9">
        <v>22</v>
      </c>
      <c r="J544" s="5" t="str">
        <f>IF(I544&gt;'To Do'!$J$4,'To Do'!$G$3,IF(I544&gt;'To Do'!$J$5,'To Do'!$G$4,IF(I544&gt;'To Do'!$J$6,'To Do'!$G$5,IF(I544&gt;'To Do'!$J$6,'To Do'!$G$5,IF(I544&gt;'To Do'!$J$7,'To Do'!$G$6,IF(I544&gt;'To Do'!$J$8,'To Do'!$G$7,IF(I544&gt;'To Do'!$J$9,'To Do'!$G$8,IF(I544&gt;'To Do'!$J$10,'To Do'!$G$9,IF(I544&gt;'To Do'!$J$11,'To Do'!$G$10,IF(I544&gt;'To Do'!$J$12,'To Do'!$G$11,IF(I544&gt;'To Do'!$J$13,'To Do'!$G$12)))))))))))</f>
        <v>I - 22.5</v>
      </c>
      <c r="K544" s="6">
        <f>VLOOKUP(J544,'To Do'!$G$2:$J$14,2,FALSE)</f>
        <v>22.5</v>
      </c>
      <c r="L544" t="s">
        <v>4018</v>
      </c>
      <c r="M544" s="7" t="s">
        <v>1502</v>
      </c>
    </row>
    <row r="545" spans="1:13" x14ac:dyDescent="0.2">
      <c r="A545" t="s">
        <v>122</v>
      </c>
      <c r="B545" t="s">
        <v>122</v>
      </c>
      <c r="C545" s="27" t="s">
        <v>12</v>
      </c>
      <c r="D545" t="s">
        <v>3824</v>
      </c>
      <c r="E545">
        <v>1921</v>
      </c>
      <c r="F545"/>
      <c r="G545" t="s">
        <v>3619</v>
      </c>
      <c r="I545" s="9">
        <v>20</v>
      </c>
      <c r="J545" s="5" t="str">
        <f>IF(I545&gt;'To Do'!$J$4,'To Do'!$G$3,IF(I545&gt;'To Do'!$J$5,'To Do'!$G$4,IF(I545&gt;'To Do'!$J$6,'To Do'!$G$5,IF(I545&gt;'To Do'!$J$6,'To Do'!$G$5,IF(I545&gt;'To Do'!$J$7,'To Do'!$G$6,IF(I545&gt;'To Do'!$J$8,'To Do'!$G$7,IF(I545&gt;'To Do'!$J$9,'To Do'!$G$8,IF(I545&gt;'To Do'!$J$10,'To Do'!$G$9,IF(I545&gt;'To Do'!$J$11,'To Do'!$G$10,IF(I545&gt;'To Do'!$J$12,'To Do'!$G$11,IF(I545&gt;'To Do'!$J$13,'To Do'!$G$12)))))))))))</f>
        <v>I - 22.5</v>
      </c>
      <c r="K545" s="6">
        <f>VLOOKUP(J545,'To Do'!$G$2:$J$14,2,FALSE)</f>
        <v>22.5</v>
      </c>
      <c r="L545" t="s">
        <v>4016</v>
      </c>
      <c r="M545" s="7" t="s">
        <v>1502</v>
      </c>
    </row>
    <row r="546" spans="1:13" x14ac:dyDescent="0.2">
      <c r="A546" t="s">
        <v>253</v>
      </c>
      <c r="B546" t="s">
        <v>253</v>
      </c>
      <c r="C546" s="8" t="s">
        <v>12</v>
      </c>
      <c r="D546" t="s">
        <v>3493</v>
      </c>
      <c r="E546">
        <v>1994</v>
      </c>
      <c r="F546" t="s">
        <v>255</v>
      </c>
      <c r="G546" t="s">
        <v>3619</v>
      </c>
      <c r="I546" s="9">
        <v>19</v>
      </c>
      <c r="J546" s="5" t="str">
        <f>IF(I546&gt;'To Do'!$J$4,'To Do'!$G$3,IF(I546&gt;'To Do'!$J$5,'To Do'!$G$4,IF(I546&gt;'To Do'!$J$6,'To Do'!$G$5,IF(I546&gt;'To Do'!$J$6,'To Do'!$G$5,IF(I546&gt;'To Do'!$J$7,'To Do'!$G$6,IF(I546&gt;'To Do'!$J$8,'To Do'!$G$7,IF(I546&gt;'To Do'!$J$9,'To Do'!$G$8,IF(I546&gt;'To Do'!$J$10,'To Do'!$G$9,IF(I546&gt;'To Do'!$J$11,'To Do'!$G$10,IF(I546&gt;'To Do'!$J$12,'To Do'!$G$11,IF(I546&gt;'To Do'!$J$13,'To Do'!$G$12)))))))))))</f>
        <v>J - 20</v>
      </c>
      <c r="K546" s="6">
        <f>VLOOKUP(J546,'To Do'!$G$2:$J$14,2,FALSE)</f>
        <v>20</v>
      </c>
      <c r="L546" t="s">
        <v>3781</v>
      </c>
      <c r="M546" s="7" t="s">
        <v>1502</v>
      </c>
    </row>
    <row r="547" spans="1:13" x14ac:dyDescent="0.2">
      <c r="A547" t="s">
        <v>253</v>
      </c>
      <c r="B547" t="s">
        <v>253</v>
      </c>
      <c r="C547" s="8" t="s">
        <v>12</v>
      </c>
      <c r="D547" t="s">
        <v>3628</v>
      </c>
      <c r="E547">
        <v>1979</v>
      </c>
      <c r="F547" t="s">
        <v>255</v>
      </c>
      <c r="G547" t="s">
        <v>3619</v>
      </c>
      <c r="I547" s="9">
        <v>18.5</v>
      </c>
      <c r="J547" s="5" t="str">
        <f>IF(I547&gt;'To Do'!$J$4,'To Do'!$G$3,IF(I547&gt;'To Do'!$J$5,'To Do'!$G$4,IF(I547&gt;'To Do'!$J$6,'To Do'!$G$5,IF(I547&gt;'To Do'!$J$6,'To Do'!$G$5,IF(I547&gt;'To Do'!$J$7,'To Do'!$G$6,IF(I547&gt;'To Do'!$J$8,'To Do'!$G$7,IF(I547&gt;'To Do'!$J$9,'To Do'!$G$8,IF(I547&gt;'To Do'!$J$10,'To Do'!$G$9,IF(I547&gt;'To Do'!$J$11,'To Do'!$G$10,IF(I547&gt;'To Do'!$J$12,'To Do'!$G$11,IF(I547&gt;'To Do'!$J$13,'To Do'!$G$12)))))))))))</f>
        <v>J - 20</v>
      </c>
      <c r="K547" s="6">
        <f>VLOOKUP(J547,'To Do'!$G$2:$J$14,2,FALSE)</f>
        <v>20</v>
      </c>
      <c r="L547" t="s">
        <v>3780</v>
      </c>
      <c r="M547" s="7" t="s">
        <v>1502</v>
      </c>
    </row>
    <row r="548" spans="1:13" x14ac:dyDescent="0.2">
      <c r="A548" t="s">
        <v>253</v>
      </c>
      <c r="B548" t="s">
        <v>253</v>
      </c>
      <c r="C548" s="8" t="s">
        <v>12</v>
      </c>
      <c r="D548" t="s">
        <v>3630</v>
      </c>
      <c r="E548">
        <v>1994</v>
      </c>
      <c r="F548" t="s">
        <v>255</v>
      </c>
      <c r="G548" t="s">
        <v>3619</v>
      </c>
      <c r="I548" s="9">
        <v>16.3</v>
      </c>
      <c r="J548" s="5" t="str">
        <f>IF(I548&gt;'To Do'!$J$4,'To Do'!$G$3,IF(I548&gt;'To Do'!$J$5,'To Do'!$G$4,IF(I548&gt;'To Do'!$J$6,'To Do'!$G$5,IF(I548&gt;'To Do'!$J$6,'To Do'!$G$5,IF(I548&gt;'To Do'!$J$7,'To Do'!$G$6,IF(I548&gt;'To Do'!$J$8,'To Do'!$G$7,IF(I548&gt;'To Do'!$J$9,'To Do'!$G$8,IF(I548&gt;'To Do'!$J$10,'To Do'!$G$9,IF(I548&gt;'To Do'!$J$11,'To Do'!$G$10,IF(I548&gt;'To Do'!$J$12,'To Do'!$G$11,IF(I548&gt;'To Do'!$J$13,'To Do'!$G$12)))))))))))</f>
        <v>J - 20</v>
      </c>
      <c r="K548" s="6">
        <f>VLOOKUP(J548,'To Do'!$G$2:$J$14,2,FALSE)</f>
        <v>20</v>
      </c>
      <c r="L548" t="s">
        <v>3783</v>
      </c>
      <c r="M548" s="7" t="s">
        <v>1502</v>
      </c>
    </row>
    <row r="549" spans="1:13" x14ac:dyDescent="0.2">
      <c r="A549" t="s">
        <v>679</v>
      </c>
      <c r="B549" t="s">
        <v>679</v>
      </c>
      <c r="C549" s="8" t="s">
        <v>12</v>
      </c>
      <c r="D549" t="s">
        <v>755</v>
      </c>
      <c r="E549">
        <v>1921</v>
      </c>
      <c r="F549"/>
      <c r="G549" t="s">
        <v>646</v>
      </c>
      <c r="I549" s="9">
        <v>16</v>
      </c>
      <c r="J549" s="5" t="str">
        <f>IF(I549&gt;'To Do'!$J$4,'To Do'!$G$3,IF(I549&gt;'To Do'!$J$5,'To Do'!$G$4,IF(I549&gt;'To Do'!$J$6,'To Do'!$G$5,IF(I549&gt;'To Do'!$J$6,'To Do'!$G$5,IF(I549&gt;'To Do'!$J$7,'To Do'!$G$6,IF(I549&gt;'To Do'!$J$8,'To Do'!$G$7,IF(I549&gt;'To Do'!$J$9,'To Do'!$G$8,IF(I549&gt;'To Do'!$J$10,'To Do'!$G$9,IF(I549&gt;'To Do'!$J$11,'To Do'!$G$10,IF(I549&gt;'To Do'!$J$12,'To Do'!$G$11,IF(I549&gt;'To Do'!$J$13,'To Do'!$G$12)))))))))))</f>
        <v>J - 20</v>
      </c>
      <c r="K549" s="6">
        <f>VLOOKUP(J549,'To Do'!$G$2:$J$14,2,FALSE)</f>
        <v>20</v>
      </c>
      <c r="L549" t="s">
        <v>756</v>
      </c>
    </row>
    <row r="550" spans="1:13" x14ac:dyDescent="0.2">
      <c r="A550" t="s">
        <v>679</v>
      </c>
      <c r="B550" t="s">
        <v>679</v>
      </c>
      <c r="C550" s="8" t="s">
        <v>12</v>
      </c>
      <c r="D550" t="s">
        <v>31</v>
      </c>
      <c r="E550">
        <v>1931</v>
      </c>
      <c r="F550"/>
      <c r="G550" t="s">
        <v>139</v>
      </c>
      <c r="I550" s="9">
        <v>16</v>
      </c>
      <c r="J550" s="5" t="str">
        <f>IF(I550&gt;'To Do'!$J$4,'To Do'!$G$3,IF(I550&gt;'To Do'!$J$5,'To Do'!$G$4,IF(I550&gt;'To Do'!$J$6,'To Do'!$G$5,IF(I550&gt;'To Do'!$J$6,'To Do'!$G$5,IF(I550&gt;'To Do'!$J$7,'To Do'!$G$6,IF(I550&gt;'To Do'!$J$8,'To Do'!$G$7,IF(I550&gt;'To Do'!$J$9,'To Do'!$G$8,IF(I550&gt;'To Do'!$J$10,'To Do'!$G$9,IF(I550&gt;'To Do'!$J$11,'To Do'!$G$10,IF(I550&gt;'To Do'!$J$12,'To Do'!$G$11,IF(I550&gt;'To Do'!$J$13,'To Do'!$G$12)))))))))))</f>
        <v>J - 20</v>
      </c>
      <c r="K550" s="6">
        <f>VLOOKUP(J550,'To Do'!$G$2:$J$14,2,FALSE)</f>
        <v>20</v>
      </c>
      <c r="L550" t="s">
        <v>757</v>
      </c>
    </row>
    <row r="551" spans="1:13" x14ac:dyDescent="0.2">
      <c r="A551" t="s">
        <v>679</v>
      </c>
      <c r="B551" t="s">
        <v>679</v>
      </c>
      <c r="C551" s="8" t="s">
        <v>12</v>
      </c>
      <c r="D551" t="s">
        <v>31</v>
      </c>
      <c r="E551">
        <v>1934</v>
      </c>
      <c r="F551"/>
      <c r="G551" t="s">
        <v>17</v>
      </c>
      <c r="I551" s="9">
        <v>16</v>
      </c>
      <c r="J551" s="5" t="str">
        <f>IF(I551&gt;'To Do'!$J$4,'To Do'!$G$3,IF(I551&gt;'To Do'!$J$5,'To Do'!$G$4,IF(I551&gt;'To Do'!$J$6,'To Do'!$G$5,IF(I551&gt;'To Do'!$J$6,'To Do'!$G$5,IF(I551&gt;'To Do'!$J$7,'To Do'!$G$6,IF(I551&gt;'To Do'!$J$8,'To Do'!$G$7,IF(I551&gt;'To Do'!$J$9,'To Do'!$G$8,IF(I551&gt;'To Do'!$J$10,'To Do'!$G$9,IF(I551&gt;'To Do'!$J$11,'To Do'!$G$10,IF(I551&gt;'To Do'!$J$12,'To Do'!$G$11,IF(I551&gt;'To Do'!$J$13,'To Do'!$G$12)))))))))))</f>
        <v>J - 20</v>
      </c>
      <c r="K551" s="6">
        <f>VLOOKUP(J551,'To Do'!$G$2:$J$14,2,FALSE)</f>
        <v>20</v>
      </c>
      <c r="L551" t="s">
        <v>758</v>
      </c>
    </row>
    <row r="552" spans="1:13" x14ac:dyDescent="0.2">
      <c r="A552" t="s">
        <v>679</v>
      </c>
      <c r="B552" t="s">
        <v>679</v>
      </c>
      <c r="C552" s="8" t="s">
        <v>12</v>
      </c>
      <c r="D552" t="s">
        <v>759</v>
      </c>
      <c r="E552">
        <v>1939</v>
      </c>
      <c r="F552"/>
      <c r="G552" t="s">
        <v>646</v>
      </c>
      <c r="I552" s="9">
        <v>16</v>
      </c>
      <c r="J552" s="5" t="str">
        <f>IF(I552&gt;'To Do'!$J$4,'To Do'!$G$3,IF(I552&gt;'To Do'!$J$5,'To Do'!$G$4,IF(I552&gt;'To Do'!$J$6,'To Do'!$G$5,IF(I552&gt;'To Do'!$J$6,'To Do'!$G$5,IF(I552&gt;'To Do'!$J$7,'To Do'!$G$6,IF(I552&gt;'To Do'!$J$8,'To Do'!$G$7,IF(I552&gt;'To Do'!$J$9,'To Do'!$G$8,IF(I552&gt;'To Do'!$J$10,'To Do'!$G$9,IF(I552&gt;'To Do'!$J$11,'To Do'!$G$10,IF(I552&gt;'To Do'!$J$12,'To Do'!$G$11,IF(I552&gt;'To Do'!$J$13,'To Do'!$G$12)))))))))))</f>
        <v>J - 20</v>
      </c>
      <c r="K552" s="6">
        <f>VLOOKUP(J552,'To Do'!$G$2:$J$14,2,FALSE)</f>
        <v>20</v>
      </c>
      <c r="L552" t="s">
        <v>760</v>
      </c>
    </row>
    <row r="553" spans="1:13" x14ac:dyDescent="0.2">
      <c r="A553" t="s">
        <v>679</v>
      </c>
      <c r="B553" t="s">
        <v>679</v>
      </c>
      <c r="C553" s="8" t="s">
        <v>12</v>
      </c>
      <c r="D553" t="s">
        <v>759</v>
      </c>
      <c r="E553">
        <v>1939</v>
      </c>
      <c r="F553"/>
      <c r="G553" t="s">
        <v>139</v>
      </c>
      <c r="I553" s="9">
        <v>16</v>
      </c>
      <c r="J553" s="5" t="str">
        <f>IF(I553&gt;'To Do'!$J$4,'To Do'!$G$3,IF(I553&gt;'To Do'!$J$5,'To Do'!$G$4,IF(I553&gt;'To Do'!$J$6,'To Do'!$G$5,IF(I553&gt;'To Do'!$J$6,'To Do'!$G$5,IF(I553&gt;'To Do'!$J$7,'To Do'!$G$6,IF(I553&gt;'To Do'!$J$8,'To Do'!$G$7,IF(I553&gt;'To Do'!$J$9,'To Do'!$G$8,IF(I553&gt;'To Do'!$J$10,'To Do'!$G$9,IF(I553&gt;'To Do'!$J$11,'To Do'!$G$10,IF(I553&gt;'To Do'!$J$12,'To Do'!$G$11,IF(I553&gt;'To Do'!$J$13,'To Do'!$G$12)))))))))))</f>
        <v>J - 20</v>
      </c>
      <c r="K553" s="6">
        <f>VLOOKUP(J553,'To Do'!$G$2:$J$14,2,FALSE)</f>
        <v>20</v>
      </c>
      <c r="L553" t="s">
        <v>761</v>
      </c>
    </row>
    <row r="554" spans="1:13" x14ac:dyDescent="0.2">
      <c r="A554" t="s">
        <v>679</v>
      </c>
      <c r="B554" t="s">
        <v>679</v>
      </c>
      <c r="C554" s="8" t="s">
        <v>12</v>
      </c>
      <c r="D554" t="s">
        <v>868</v>
      </c>
      <c r="E554">
        <v>1943</v>
      </c>
      <c r="F554"/>
      <c r="G554" t="s">
        <v>14</v>
      </c>
      <c r="I554" s="9">
        <v>21.8</v>
      </c>
      <c r="J554" s="5" t="str">
        <f>IF(I554&gt;'To Do'!$J$4,'To Do'!$G$3,IF(I554&gt;'To Do'!$J$5,'To Do'!$G$4,IF(I554&gt;'To Do'!$J$6,'To Do'!$G$5,IF(I554&gt;'To Do'!$J$6,'To Do'!$G$5,IF(I554&gt;'To Do'!$J$7,'To Do'!$G$6,IF(I554&gt;'To Do'!$J$8,'To Do'!$G$7,IF(I554&gt;'To Do'!$J$9,'To Do'!$G$8,IF(I554&gt;'To Do'!$J$10,'To Do'!$G$9,IF(I554&gt;'To Do'!$J$11,'To Do'!$G$10,IF(I554&gt;'To Do'!$J$12,'To Do'!$G$11,IF(I554&gt;'To Do'!$J$13,'To Do'!$G$12)))))))))))</f>
        <v>I - 22.5</v>
      </c>
      <c r="K554" s="6">
        <f>VLOOKUP(J554,'To Do'!$G$2:$J$14,2,FALSE)</f>
        <v>22.5</v>
      </c>
      <c r="L554" t="s">
        <v>869</v>
      </c>
    </row>
    <row r="555" spans="1:13" x14ac:dyDescent="0.2">
      <c r="A555" t="s">
        <v>679</v>
      </c>
      <c r="B555" t="s">
        <v>679</v>
      </c>
      <c r="C555" s="8" t="s">
        <v>12</v>
      </c>
      <c r="D555" t="s">
        <v>870</v>
      </c>
      <c r="E555">
        <v>1953</v>
      </c>
      <c r="F555"/>
      <c r="G555" t="s">
        <v>14</v>
      </c>
      <c r="I555" s="9">
        <v>21.8</v>
      </c>
      <c r="J555" s="5" t="str">
        <f>IF(I555&gt;'To Do'!$J$4,'To Do'!$G$3,IF(I555&gt;'To Do'!$J$5,'To Do'!$G$4,IF(I555&gt;'To Do'!$J$6,'To Do'!$G$5,IF(I555&gt;'To Do'!$J$6,'To Do'!$G$5,IF(I555&gt;'To Do'!$J$7,'To Do'!$G$6,IF(I555&gt;'To Do'!$J$8,'To Do'!$G$7,IF(I555&gt;'To Do'!$J$9,'To Do'!$G$8,IF(I555&gt;'To Do'!$J$10,'To Do'!$G$9,IF(I555&gt;'To Do'!$J$11,'To Do'!$G$10,IF(I555&gt;'To Do'!$J$12,'To Do'!$G$11,IF(I555&gt;'To Do'!$J$13,'To Do'!$G$12)))))))))))</f>
        <v>I - 22.5</v>
      </c>
      <c r="K555" s="6">
        <f>VLOOKUP(J555,'To Do'!$G$2:$J$14,2,FALSE)</f>
        <v>22.5</v>
      </c>
      <c r="L555" t="s">
        <v>871</v>
      </c>
    </row>
    <row r="556" spans="1:13" x14ac:dyDescent="0.2">
      <c r="A556" t="s">
        <v>679</v>
      </c>
      <c r="B556" t="s">
        <v>679</v>
      </c>
      <c r="C556" s="8" t="s">
        <v>12</v>
      </c>
      <c r="D556" t="s">
        <v>765</v>
      </c>
      <c r="E556">
        <v>1836</v>
      </c>
      <c r="F556"/>
      <c r="G556" t="s">
        <v>742</v>
      </c>
      <c r="I556" s="9">
        <v>16</v>
      </c>
      <c r="J556" s="5" t="str">
        <f>IF(I556&gt;'To Do'!$J$4,'To Do'!$G$3,IF(I556&gt;'To Do'!$J$5,'To Do'!$G$4,IF(I556&gt;'To Do'!$J$6,'To Do'!$G$5,IF(I556&gt;'To Do'!$J$6,'To Do'!$G$5,IF(I556&gt;'To Do'!$J$7,'To Do'!$G$6,IF(I556&gt;'To Do'!$J$8,'To Do'!$G$7,IF(I556&gt;'To Do'!$J$9,'To Do'!$G$8,IF(I556&gt;'To Do'!$J$10,'To Do'!$G$9,IF(I556&gt;'To Do'!$J$11,'To Do'!$G$10,IF(I556&gt;'To Do'!$J$12,'To Do'!$G$11,IF(I556&gt;'To Do'!$J$13,'To Do'!$G$12)))))))))))</f>
        <v>J - 20</v>
      </c>
      <c r="K556" s="6">
        <f>VLOOKUP(J556,'To Do'!$G$2:$J$14,2,FALSE)</f>
        <v>20</v>
      </c>
      <c r="L556" t="s">
        <v>766</v>
      </c>
    </row>
    <row r="557" spans="1:13" x14ac:dyDescent="0.2">
      <c r="A557" t="s">
        <v>679</v>
      </c>
      <c r="B557" t="s">
        <v>679</v>
      </c>
      <c r="C557" s="8" t="s">
        <v>12</v>
      </c>
      <c r="D557" t="s">
        <v>767</v>
      </c>
      <c r="E557">
        <v>1816</v>
      </c>
      <c r="F557"/>
      <c r="G557" t="s">
        <v>294</v>
      </c>
      <c r="I557" s="9">
        <v>19</v>
      </c>
      <c r="J557" s="5" t="str">
        <f>IF(I557&gt;'To Do'!$J$4,'To Do'!$G$3,IF(I557&gt;'To Do'!$J$5,'To Do'!$G$4,IF(I557&gt;'To Do'!$J$6,'To Do'!$G$5,IF(I557&gt;'To Do'!$J$6,'To Do'!$G$5,IF(I557&gt;'To Do'!$J$7,'To Do'!$G$6,IF(I557&gt;'To Do'!$J$8,'To Do'!$G$7,IF(I557&gt;'To Do'!$J$9,'To Do'!$G$8,IF(I557&gt;'To Do'!$J$10,'To Do'!$G$9,IF(I557&gt;'To Do'!$J$11,'To Do'!$G$10,IF(I557&gt;'To Do'!$J$12,'To Do'!$G$11,IF(I557&gt;'To Do'!$J$13,'To Do'!$G$12)))))))))))</f>
        <v>J - 20</v>
      </c>
      <c r="K557" s="6">
        <f>VLOOKUP(J557,'To Do'!$G$2:$J$14,2,FALSE)</f>
        <v>20</v>
      </c>
      <c r="L557" t="s">
        <v>768</v>
      </c>
    </row>
    <row r="558" spans="1:13" x14ac:dyDescent="0.2">
      <c r="A558" t="s">
        <v>679</v>
      </c>
      <c r="B558" t="s">
        <v>679</v>
      </c>
      <c r="C558" s="8" t="s">
        <v>12</v>
      </c>
      <c r="D558" t="s">
        <v>769</v>
      </c>
      <c r="E558">
        <v>1901</v>
      </c>
      <c r="F558"/>
      <c r="G558" t="s">
        <v>215</v>
      </c>
      <c r="I558" s="9">
        <v>19</v>
      </c>
      <c r="J558" s="5" t="str">
        <f>IF(I558&gt;'To Do'!$J$4,'To Do'!$G$3,IF(I558&gt;'To Do'!$J$5,'To Do'!$G$4,IF(I558&gt;'To Do'!$J$6,'To Do'!$G$5,IF(I558&gt;'To Do'!$J$6,'To Do'!$G$5,IF(I558&gt;'To Do'!$J$7,'To Do'!$G$6,IF(I558&gt;'To Do'!$J$8,'To Do'!$G$7,IF(I558&gt;'To Do'!$J$9,'To Do'!$G$8,IF(I558&gt;'To Do'!$J$10,'To Do'!$G$9,IF(I558&gt;'To Do'!$J$11,'To Do'!$G$10,IF(I558&gt;'To Do'!$J$12,'To Do'!$G$11,IF(I558&gt;'To Do'!$J$13,'To Do'!$G$12)))))))))))</f>
        <v>J - 20</v>
      </c>
      <c r="K558" s="6">
        <f>VLOOKUP(J558,'To Do'!$G$2:$J$14,2,FALSE)</f>
        <v>20</v>
      </c>
      <c r="L558" t="s">
        <v>770</v>
      </c>
    </row>
    <row r="559" spans="1:13" x14ac:dyDescent="0.2">
      <c r="A559" t="s">
        <v>413</v>
      </c>
      <c r="B559" t="s">
        <v>413</v>
      </c>
      <c r="C559" s="27" t="s">
        <v>12</v>
      </c>
      <c r="D559" t="s">
        <v>3829</v>
      </c>
      <c r="E559">
        <v>1958</v>
      </c>
      <c r="F559"/>
      <c r="G559" t="s">
        <v>3619</v>
      </c>
      <c r="I559" s="9">
        <v>27</v>
      </c>
      <c r="J559" s="5" t="str">
        <f>IF(I559&gt;'To Do'!$J$4,'To Do'!$G$3,IF(I559&gt;'To Do'!$J$5,'To Do'!$G$4,IF(I559&gt;'To Do'!$J$6,'To Do'!$G$5,IF(I559&gt;'To Do'!$J$6,'To Do'!$G$5,IF(I559&gt;'To Do'!$J$7,'To Do'!$G$6,IF(I559&gt;'To Do'!$J$8,'To Do'!$G$7,IF(I559&gt;'To Do'!$J$9,'To Do'!$G$8,IF(I559&gt;'To Do'!$J$10,'To Do'!$G$9,IF(I559&gt;'To Do'!$J$11,'To Do'!$G$10,IF(I559&gt;'To Do'!$J$12,'To Do'!$G$11,IF(I559&gt;'To Do'!$J$13,'To Do'!$G$12)))))))))))</f>
        <v>G - 27.5</v>
      </c>
      <c r="K559" s="6">
        <f>VLOOKUP(J559,'To Do'!$G$2:$J$14,2,FALSE)</f>
        <v>27.5</v>
      </c>
      <c r="L559" t="s">
        <v>4034</v>
      </c>
      <c r="M559" s="7" t="s">
        <v>1502</v>
      </c>
    </row>
    <row r="560" spans="1:13" x14ac:dyDescent="0.2">
      <c r="A560" t="s">
        <v>413</v>
      </c>
      <c r="B560" t="s">
        <v>413</v>
      </c>
      <c r="C560" s="27" t="s">
        <v>12</v>
      </c>
      <c r="D560" t="s">
        <v>3829</v>
      </c>
      <c r="E560">
        <v>1960</v>
      </c>
      <c r="F560"/>
      <c r="G560" t="s">
        <v>3619</v>
      </c>
      <c r="I560" s="9">
        <v>27</v>
      </c>
      <c r="J560" s="5" t="str">
        <f>IF(I560&gt;'To Do'!$J$4,'To Do'!$G$3,IF(I560&gt;'To Do'!$J$5,'To Do'!$G$4,IF(I560&gt;'To Do'!$J$6,'To Do'!$G$5,IF(I560&gt;'To Do'!$J$6,'To Do'!$G$5,IF(I560&gt;'To Do'!$J$7,'To Do'!$G$6,IF(I560&gt;'To Do'!$J$8,'To Do'!$G$7,IF(I560&gt;'To Do'!$J$9,'To Do'!$G$8,IF(I560&gt;'To Do'!$J$10,'To Do'!$G$9,IF(I560&gt;'To Do'!$J$11,'To Do'!$G$10,IF(I560&gt;'To Do'!$J$12,'To Do'!$G$11,IF(I560&gt;'To Do'!$J$13,'To Do'!$G$12)))))))))))</f>
        <v>G - 27.5</v>
      </c>
      <c r="K560" s="6">
        <f>VLOOKUP(J560,'To Do'!$G$2:$J$14,2,FALSE)</f>
        <v>27.5</v>
      </c>
      <c r="L560" t="s">
        <v>4036</v>
      </c>
      <c r="M560" s="7" t="s">
        <v>1502</v>
      </c>
    </row>
    <row r="561" spans="1:13" x14ac:dyDescent="0.2">
      <c r="A561" t="s">
        <v>413</v>
      </c>
      <c r="B561" t="s">
        <v>413</v>
      </c>
      <c r="C561" s="27" t="s">
        <v>12</v>
      </c>
      <c r="D561" t="s">
        <v>3828</v>
      </c>
      <c r="E561">
        <v>1949</v>
      </c>
      <c r="F561"/>
      <c r="G561" t="s">
        <v>3619</v>
      </c>
      <c r="I561" s="9">
        <v>23</v>
      </c>
      <c r="J561" s="5" t="str">
        <f>IF(I561&gt;'To Do'!$J$4,'To Do'!$G$3,IF(I561&gt;'To Do'!$J$5,'To Do'!$G$4,IF(I561&gt;'To Do'!$J$6,'To Do'!$G$5,IF(I561&gt;'To Do'!$J$6,'To Do'!$G$5,IF(I561&gt;'To Do'!$J$7,'To Do'!$G$6,IF(I561&gt;'To Do'!$J$8,'To Do'!$G$7,IF(I561&gt;'To Do'!$J$9,'To Do'!$G$8,IF(I561&gt;'To Do'!$J$10,'To Do'!$G$9,IF(I561&gt;'To Do'!$J$11,'To Do'!$G$10,IF(I561&gt;'To Do'!$J$12,'To Do'!$G$11,IF(I561&gt;'To Do'!$J$13,'To Do'!$G$12)))))))))))</f>
        <v>H - 25</v>
      </c>
      <c r="K561" s="6">
        <f>VLOOKUP(J561,'To Do'!$G$2:$J$14,2,FALSE)</f>
        <v>25</v>
      </c>
      <c r="L561" t="s">
        <v>4035</v>
      </c>
      <c r="M561" s="7" t="s">
        <v>1502</v>
      </c>
    </row>
    <row r="562" spans="1:13" x14ac:dyDescent="0.2">
      <c r="A562" t="s">
        <v>413</v>
      </c>
      <c r="B562" t="s">
        <v>413</v>
      </c>
      <c r="C562" s="27" t="s">
        <v>12</v>
      </c>
      <c r="D562" t="s">
        <v>3827</v>
      </c>
      <c r="E562">
        <v>1962</v>
      </c>
      <c r="F562"/>
      <c r="G562" t="s">
        <v>3619</v>
      </c>
      <c r="I562" s="9">
        <v>16</v>
      </c>
      <c r="J562" s="5" t="str">
        <f>IF(I562&gt;'To Do'!$J$4,'To Do'!$G$3,IF(I562&gt;'To Do'!$J$5,'To Do'!$G$4,IF(I562&gt;'To Do'!$J$6,'To Do'!$G$5,IF(I562&gt;'To Do'!$J$6,'To Do'!$G$5,IF(I562&gt;'To Do'!$J$7,'To Do'!$G$6,IF(I562&gt;'To Do'!$J$8,'To Do'!$G$7,IF(I562&gt;'To Do'!$J$9,'To Do'!$G$8,IF(I562&gt;'To Do'!$J$10,'To Do'!$G$9,IF(I562&gt;'To Do'!$J$11,'To Do'!$G$10,IF(I562&gt;'To Do'!$J$12,'To Do'!$G$11,IF(I562&gt;'To Do'!$J$13,'To Do'!$G$12)))))))))))</f>
        <v>J - 20</v>
      </c>
      <c r="K562" s="6">
        <f>VLOOKUP(J562,'To Do'!$G$2:$J$14,2,FALSE)</f>
        <v>20</v>
      </c>
      <c r="L562" t="s">
        <v>4033</v>
      </c>
      <c r="M562" s="7" t="s">
        <v>1502</v>
      </c>
    </row>
    <row r="563" spans="1:13" x14ac:dyDescent="0.2">
      <c r="A563" t="s">
        <v>22</v>
      </c>
      <c r="B563" t="s">
        <v>22</v>
      </c>
      <c r="C563" s="26" t="s">
        <v>12</v>
      </c>
      <c r="D563" t="s">
        <v>23</v>
      </c>
      <c r="E563">
        <v>1922</v>
      </c>
      <c r="F563"/>
      <c r="G563" t="s">
        <v>3640</v>
      </c>
      <c r="I563" s="9">
        <v>25.5</v>
      </c>
      <c r="J563" s="5" t="str">
        <f>IF(I563&gt;'To Do'!$J$4,'To Do'!$G$3,IF(I563&gt;'To Do'!$J$5,'To Do'!$G$4,IF(I563&gt;'To Do'!$J$6,'To Do'!$G$5,IF(I563&gt;'To Do'!$J$6,'To Do'!$G$5,IF(I563&gt;'To Do'!$J$7,'To Do'!$G$6,IF(I563&gt;'To Do'!$J$8,'To Do'!$G$7,IF(I563&gt;'To Do'!$J$9,'To Do'!$G$8,IF(I563&gt;'To Do'!$J$10,'To Do'!$G$9,IF(I563&gt;'To Do'!$J$11,'To Do'!$G$10,IF(I563&gt;'To Do'!$J$12,'To Do'!$G$11,IF(I563&gt;'To Do'!$J$13,'To Do'!$G$12)))))))))))</f>
        <v>G - 27.5</v>
      </c>
      <c r="K563" s="6">
        <f>VLOOKUP(J563,'To Do'!$G$2:$J$14,2,FALSE)</f>
        <v>27.5</v>
      </c>
      <c r="L563" t="s">
        <v>3661</v>
      </c>
      <c r="M563" s="7" t="s">
        <v>1502</v>
      </c>
    </row>
    <row r="564" spans="1:13" x14ac:dyDescent="0.2">
      <c r="A564" t="s">
        <v>22</v>
      </c>
      <c r="B564" t="s">
        <v>22</v>
      </c>
      <c r="C564" s="26" t="s">
        <v>12</v>
      </c>
      <c r="D564" t="s">
        <v>26</v>
      </c>
      <c r="E564">
        <v>1927</v>
      </c>
      <c r="F564"/>
      <c r="G564" t="s">
        <v>3640</v>
      </c>
      <c r="I564" s="9">
        <v>30.8</v>
      </c>
      <c r="J564" s="5" t="str">
        <f>IF(I564&gt;'To Do'!$J$4,'To Do'!$G$3,IF(I564&gt;'To Do'!$J$5,'To Do'!$G$4,IF(I564&gt;'To Do'!$J$6,'To Do'!$G$5,IF(I564&gt;'To Do'!$J$6,'To Do'!$G$5,IF(I564&gt;'To Do'!$J$7,'To Do'!$G$6,IF(I564&gt;'To Do'!$J$8,'To Do'!$G$7,IF(I564&gt;'To Do'!$J$9,'To Do'!$G$8,IF(I564&gt;'To Do'!$J$10,'To Do'!$G$9,IF(I564&gt;'To Do'!$J$11,'To Do'!$G$10,IF(I564&gt;'To Do'!$J$12,'To Do'!$G$11,IF(I564&gt;'To Do'!$J$13,'To Do'!$G$12)))))))))))</f>
        <v>E - 32.5</v>
      </c>
      <c r="K564" s="6">
        <f>VLOOKUP(J564,'To Do'!$G$2:$J$14,2,FALSE)</f>
        <v>32.5</v>
      </c>
      <c r="L564" t="s">
        <v>3663</v>
      </c>
      <c r="M564" s="7" t="s">
        <v>1502</v>
      </c>
    </row>
    <row r="565" spans="1:13" x14ac:dyDescent="0.2">
      <c r="A565" t="s">
        <v>80</v>
      </c>
      <c r="B565" t="s">
        <v>80</v>
      </c>
      <c r="C565" s="26" t="s">
        <v>12</v>
      </c>
      <c r="D565" t="s">
        <v>83</v>
      </c>
      <c r="E565">
        <v>1917</v>
      </c>
      <c r="F565"/>
      <c r="G565" t="s">
        <v>3640</v>
      </c>
      <c r="I565" s="9">
        <v>25.5</v>
      </c>
      <c r="J565" s="5" t="str">
        <f>IF(I565&gt;'To Do'!$J$4,'To Do'!$G$3,IF(I565&gt;'To Do'!$J$5,'To Do'!$G$4,IF(I565&gt;'To Do'!$J$6,'To Do'!$G$5,IF(I565&gt;'To Do'!$J$6,'To Do'!$G$5,IF(I565&gt;'To Do'!$J$7,'To Do'!$G$6,IF(I565&gt;'To Do'!$J$8,'To Do'!$G$7,IF(I565&gt;'To Do'!$J$9,'To Do'!$G$8,IF(I565&gt;'To Do'!$J$10,'To Do'!$G$9,IF(I565&gt;'To Do'!$J$11,'To Do'!$G$10,IF(I565&gt;'To Do'!$J$12,'To Do'!$G$11,IF(I565&gt;'To Do'!$J$13,'To Do'!$G$12)))))))))))</f>
        <v>G - 27.5</v>
      </c>
      <c r="K565" s="6">
        <f>VLOOKUP(J565,'To Do'!$G$2:$J$14,2,FALSE)</f>
        <v>27.5</v>
      </c>
      <c r="L565" t="s">
        <v>3808</v>
      </c>
      <c r="M565" s="7" t="s">
        <v>1502</v>
      </c>
    </row>
    <row r="566" spans="1:13" x14ac:dyDescent="0.2">
      <c r="A566" t="s">
        <v>130</v>
      </c>
      <c r="B566" t="s">
        <v>130</v>
      </c>
      <c r="C566" s="26" t="s">
        <v>12</v>
      </c>
      <c r="D566" t="s">
        <v>3635</v>
      </c>
      <c r="E566">
        <v>1293</v>
      </c>
      <c r="F566"/>
      <c r="G566" t="s">
        <v>3640</v>
      </c>
      <c r="I566" s="9">
        <v>23</v>
      </c>
      <c r="J566" s="5" t="str">
        <f>IF(I566&gt;'To Do'!$J$4,'To Do'!$G$3,IF(I566&gt;'To Do'!$J$5,'To Do'!$G$4,IF(I566&gt;'To Do'!$J$6,'To Do'!$G$5,IF(I566&gt;'To Do'!$J$6,'To Do'!$G$5,IF(I566&gt;'To Do'!$J$7,'To Do'!$G$6,IF(I566&gt;'To Do'!$J$8,'To Do'!$G$7,IF(I566&gt;'To Do'!$J$9,'To Do'!$G$8,IF(I566&gt;'To Do'!$J$10,'To Do'!$G$9,IF(I566&gt;'To Do'!$J$11,'To Do'!$G$10,IF(I566&gt;'To Do'!$J$12,'To Do'!$G$11,IF(I566&gt;'To Do'!$J$13,'To Do'!$G$12)))))))))))</f>
        <v>H - 25</v>
      </c>
      <c r="K566" s="6">
        <f>VLOOKUP(J566,'To Do'!$G$2:$J$14,2,FALSE)</f>
        <v>25</v>
      </c>
      <c r="L566" t="s">
        <v>3653</v>
      </c>
      <c r="M566" s="7" t="s">
        <v>1502</v>
      </c>
    </row>
    <row r="567" spans="1:13" x14ac:dyDescent="0.2">
      <c r="A567" t="s">
        <v>262</v>
      </c>
      <c r="B567" t="s">
        <v>263</v>
      </c>
      <c r="C567" s="8" t="s">
        <v>12</v>
      </c>
      <c r="D567" t="s">
        <v>274</v>
      </c>
      <c r="E567">
        <v>1926</v>
      </c>
      <c r="F567" t="s">
        <v>281</v>
      </c>
      <c r="G567" t="s">
        <v>104</v>
      </c>
      <c r="I567" s="9">
        <v>17.399999999999999</v>
      </c>
      <c r="J567" s="5" t="str">
        <f>IF(I567&gt;'To Do'!$J$4,'To Do'!$G$3,IF(I567&gt;'To Do'!$J$5,'To Do'!$G$4,IF(I567&gt;'To Do'!$J$6,'To Do'!$G$5,IF(I567&gt;'To Do'!$J$6,'To Do'!$G$5,IF(I567&gt;'To Do'!$J$7,'To Do'!$G$6,IF(I567&gt;'To Do'!$J$8,'To Do'!$G$7,IF(I567&gt;'To Do'!$J$9,'To Do'!$G$8,IF(I567&gt;'To Do'!$J$10,'To Do'!$G$9,IF(I567&gt;'To Do'!$J$11,'To Do'!$G$10,IF(I567&gt;'To Do'!$J$12,'To Do'!$G$11,IF(I567&gt;'To Do'!$J$13,'To Do'!$G$12)))))))))))</f>
        <v>J - 20</v>
      </c>
      <c r="K567" s="6">
        <f>VLOOKUP(J567,'To Do'!$G$2:$J$14,2,FALSE)</f>
        <v>20</v>
      </c>
      <c r="L567" t="s">
        <v>1789</v>
      </c>
      <c r="M567" s="7" t="s">
        <v>1502</v>
      </c>
    </row>
    <row r="568" spans="1:13" x14ac:dyDescent="0.2">
      <c r="A568" t="s">
        <v>262</v>
      </c>
      <c r="B568" t="s">
        <v>263</v>
      </c>
      <c r="C568" s="8" t="s">
        <v>12</v>
      </c>
      <c r="D568" t="s">
        <v>274</v>
      </c>
      <c r="E568">
        <v>1935</v>
      </c>
      <c r="F568"/>
      <c r="G568" t="s">
        <v>104</v>
      </c>
      <c r="I568" s="9">
        <v>17.399999999999999</v>
      </c>
      <c r="J568" s="4" t="str">
        <f>IF(I568&gt;'To Do'!$J$4,'To Do'!$G$3,IF(I568&gt;'To Do'!$J$5,'To Do'!$G$4,IF(I568&gt;'To Do'!$J$6,'To Do'!$G$5,IF(I568&gt;'To Do'!$J$6,'To Do'!$G$5,IF(I568&gt;'To Do'!$J$7,'To Do'!$G$6,IF(I568&gt;'To Do'!$J$8,'To Do'!$G$7,IF(I568&gt;'To Do'!$J$9,'To Do'!$G$8,IF(I568&gt;'To Do'!$J$10,'To Do'!$G$9,IF(I568&gt;'To Do'!$J$11,'To Do'!$G$10,IF(I568&gt;'To Do'!$J$12,'To Do'!$G$11,IF(I568&gt;'To Do'!$J$13,'To Do'!$G$12)))))))))))</f>
        <v>J - 20</v>
      </c>
      <c r="K568" s="6">
        <f>VLOOKUP(J568,'To Do'!$G$2:$J$14,2,FALSE)</f>
        <v>20</v>
      </c>
      <c r="L568" t="s">
        <v>1790</v>
      </c>
      <c r="M568" s="7" t="s">
        <v>1502</v>
      </c>
    </row>
    <row r="569" spans="1:13" x14ac:dyDescent="0.2">
      <c r="A569" t="s">
        <v>262</v>
      </c>
      <c r="B569" t="s">
        <v>263</v>
      </c>
      <c r="C569" s="8" t="s">
        <v>12</v>
      </c>
      <c r="D569" t="s">
        <v>612</v>
      </c>
      <c r="E569">
        <v>1862</v>
      </c>
      <c r="F569"/>
      <c r="G569" t="s">
        <v>61</v>
      </c>
      <c r="I569" s="9">
        <v>25.18</v>
      </c>
      <c r="J569" s="5" t="str">
        <f>IF(I569&gt;'To Do'!$J$4,'To Do'!$G$3,IF(I569&gt;'To Do'!$J$5,'To Do'!$G$4,IF(I569&gt;'To Do'!$J$6,'To Do'!$G$5,IF(I569&gt;'To Do'!$J$6,'To Do'!$G$5,IF(I569&gt;'To Do'!$J$7,'To Do'!$G$6,IF(I569&gt;'To Do'!$J$8,'To Do'!$G$7,IF(I569&gt;'To Do'!$J$9,'To Do'!$G$8,IF(I569&gt;'To Do'!$J$10,'To Do'!$G$9,IF(I569&gt;'To Do'!$J$11,'To Do'!$G$10,IF(I569&gt;'To Do'!$J$12,'To Do'!$G$11,IF(I569&gt;'To Do'!$J$13,'To Do'!$G$12)))))))))))</f>
        <v>G - 27.5</v>
      </c>
      <c r="K569" s="6">
        <f>VLOOKUP(J569,'To Do'!$G$2:$J$14,2,FALSE)</f>
        <v>27.5</v>
      </c>
      <c r="L569" t="s">
        <v>3391</v>
      </c>
      <c r="M569" s="7" t="s">
        <v>1502</v>
      </c>
    </row>
    <row r="570" spans="1:13" x14ac:dyDescent="0.2">
      <c r="A570" t="s">
        <v>262</v>
      </c>
      <c r="B570" t="s">
        <v>263</v>
      </c>
      <c r="C570" s="8" t="s">
        <v>12</v>
      </c>
      <c r="D570" t="s">
        <v>276</v>
      </c>
      <c r="E570">
        <v>1891</v>
      </c>
      <c r="F570"/>
      <c r="G570" t="s">
        <v>61</v>
      </c>
      <c r="I570" s="9">
        <v>25</v>
      </c>
      <c r="J570" s="5" t="str">
        <f>IF(I570&gt;'To Do'!$J$4,'To Do'!$G$3,IF(I570&gt;'To Do'!$J$5,'To Do'!$G$4,IF(I570&gt;'To Do'!$J$6,'To Do'!$G$5,IF(I570&gt;'To Do'!$J$6,'To Do'!$G$5,IF(I570&gt;'To Do'!$J$7,'To Do'!$G$6,IF(I570&gt;'To Do'!$J$8,'To Do'!$G$7,IF(I570&gt;'To Do'!$J$9,'To Do'!$G$8,IF(I570&gt;'To Do'!$J$10,'To Do'!$G$9,IF(I570&gt;'To Do'!$J$11,'To Do'!$G$10,IF(I570&gt;'To Do'!$J$12,'To Do'!$G$11,IF(I570&gt;'To Do'!$J$13,'To Do'!$G$12)))))))))))</f>
        <v>G - 27.5</v>
      </c>
      <c r="K570" s="6">
        <f>VLOOKUP(J570,'To Do'!$G$2:$J$14,2,FALSE)</f>
        <v>27.5</v>
      </c>
      <c r="L570" t="s">
        <v>3392</v>
      </c>
      <c r="M570" s="7" t="s">
        <v>1502</v>
      </c>
    </row>
    <row r="571" spans="1:13" x14ac:dyDescent="0.2">
      <c r="A571" t="s">
        <v>262</v>
      </c>
      <c r="B571" t="s">
        <v>263</v>
      </c>
      <c r="C571" s="8" t="s">
        <v>12</v>
      </c>
      <c r="D571" t="s">
        <v>277</v>
      </c>
      <c r="E571">
        <v>1906</v>
      </c>
      <c r="F571"/>
      <c r="G571" t="s">
        <v>61</v>
      </c>
      <c r="I571" s="9">
        <v>25.3</v>
      </c>
      <c r="J571" s="5" t="str">
        <f>IF(I571&gt;'To Do'!$J$4,'To Do'!$G$3,IF(I571&gt;'To Do'!$J$5,'To Do'!$G$4,IF(I571&gt;'To Do'!$J$6,'To Do'!$G$5,IF(I571&gt;'To Do'!$J$6,'To Do'!$G$5,IF(I571&gt;'To Do'!$J$7,'To Do'!$G$6,IF(I571&gt;'To Do'!$J$8,'To Do'!$G$7,IF(I571&gt;'To Do'!$J$9,'To Do'!$G$8,IF(I571&gt;'To Do'!$J$10,'To Do'!$G$9,IF(I571&gt;'To Do'!$J$11,'To Do'!$G$10,IF(I571&gt;'To Do'!$J$12,'To Do'!$G$11,IF(I571&gt;'To Do'!$J$13,'To Do'!$G$12)))))))))))</f>
        <v>G - 27.5</v>
      </c>
      <c r="K571" s="6">
        <f>VLOOKUP(J571,'To Do'!$G$2:$J$14,2,FALSE)</f>
        <v>27.5</v>
      </c>
      <c r="L571" t="s">
        <v>3393</v>
      </c>
      <c r="M571" s="7" t="s">
        <v>1502</v>
      </c>
    </row>
    <row r="572" spans="1:13" x14ac:dyDescent="0.2">
      <c r="A572" t="s">
        <v>679</v>
      </c>
      <c r="B572" t="s">
        <v>679</v>
      </c>
      <c r="C572" s="8" t="s">
        <v>12</v>
      </c>
      <c r="D572" t="s">
        <v>885</v>
      </c>
      <c r="E572">
        <v>1905</v>
      </c>
      <c r="F572"/>
      <c r="G572" t="s">
        <v>139</v>
      </c>
      <c r="I572" s="9">
        <v>20</v>
      </c>
      <c r="J572" s="5" t="str">
        <f>IF(I572&gt;'To Do'!$J$4,'To Do'!$G$3,IF(I572&gt;'To Do'!$J$5,'To Do'!$G$4,IF(I572&gt;'To Do'!$J$6,'To Do'!$G$5,IF(I572&gt;'To Do'!$J$6,'To Do'!$G$5,IF(I572&gt;'To Do'!$J$7,'To Do'!$G$6,IF(I572&gt;'To Do'!$J$8,'To Do'!$G$7,IF(I572&gt;'To Do'!$J$9,'To Do'!$G$8,IF(I572&gt;'To Do'!$J$10,'To Do'!$G$9,IF(I572&gt;'To Do'!$J$11,'To Do'!$G$10,IF(I572&gt;'To Do'!$J$12,'To Do'!$G$11,IF(I572&gt;'To Do'!$J$13,'To Do'!$G$12)))))))))))</f>
        <v>I - 22.5</v>
      </c>
      <c r="K572" s="6">
        <f>VLOOKUP(J572,'To Do'!$G$2:$J$14,2,FALSE)</f>
        <v>22.5</v>
      </c>
      <c r="L572" t="s">
        <v>886</v>
      </c>
    </row>
    <row r="573" spans="1:13" x14ac:dyDescent="0.2">
      <c r="A573" t="s">
        <v>679</v>
      </c>
      <c r="B573" t="s">
        <v>679</v>
      </c>
      <c r="C573" s="8" t="s">
        <v>12</v>
      </c>
      <c r="D573" t="s">
        <v>773</v>
      </c>
      <c r="E573">
        <v>1926</v>
      </c>
      <c r="F573"/>
      <c r="G573" t="s">
        <v>14</v>
      </c>
      <c r="I573" s="9">
        <v>19</v>
      </c>
      <c r="J573" s="5" t="str">
        <f>IF(I573&gt;'To Do'!$J$4,'To Do'!$G$3,IF(I573&gt;'To Do'!$J$5,'To Do'!$G$4,IF(I573&gt;'To Do'!$J$6,'To Do'!$G$5,IF(I573&gt;'To Do'!$J$6,'To Do'!$G$5,IF(I573&gt;'To Do'!$J$7,'To Do'!$G$6,IF(I573&gt;'To Do'!$J$8,'To Do'!$G$7,IF(I573&gt;'To Do'!$J$9,'To Do'!$G$8,IF(I573&gt;'To Do'!$J$10,'To Do'!$G$9,IF(I573&gt;'To Do'!$J$11,'To Do'!$G$10,IF(I573&gt;'To Do'!$J$12,'To Do'!$G$11,IF(I573&gt;'To Do'!$J$13,'To Do'!$G$12)))))))))))</f>
        <v>J - 20</v>
      </c>
      <c r="K573" s="6">
        <f>VLOOKUP(J573,'To Do'!$G$2:$J$14,2,FALSE)</f>
        <v>20</v>
      </c>
      <c r="L573" t="s">
        <v>774</v>
      </c>
    </row>
    <row r="574" spans="1:13" x14ac:dyDescent="0.2">
      <c r="A574" t="s">
        <v>679</v>
      </c>
      <c r="B574" t="s">
        <v>679</v>
      </c>
      <c r="C574" s="8" t="s">
        <v>12</v>
      </c>
      <c r="D574" t="s">
        <v>775</v>
      </c>
      <c r="E574">
        <v>1928</v>
      </c>
      <c r="F574"/>
      <c r="G574" t="s">
        <v>14</v>
      </c>
      <c r="I574" s="9">
        <v>19</v>
      </c>
      <c r="J574" s="5" t="str">
        <f>IF(I574&gt;'To Do'!$J$4,'To Do'!$G$3,IF(I574&gt;'To Do'!$J$5,'To Do'!$G$4,IF(I574&gt;'To Do'!$J$6,'To Do'!$G$5,IF(I574&gt;'To Do'!$J$6,'To Do'!$G$5,IF(I574&gt;'To Do'!$J$7,'To Do'!$G$6,IF(I574&gt;'To Do'!$J$8,'To Do'!$G$7,IF(I574&gt;'To Do'!$J$9,'To Do'!$G$8,IF(I574&gt;'To Do'!$J$10,'To Do'!$G$9,IF(I574&gt;'To Do'!$J$11,'To Do'!$G$10,IF(I574&gt;'To Do'!$J$12,'To Do'!$G$11,IF(I574&gt;'To Do'!$J$13,'To Do'!$G$12)))))))))))</f>
        <v>J - 20</v>
      </c>
      <c r="K574" s="6">
        <f>VLOOKUP(J574,'To Do'!$G$2:$J$14,2,FALSE)</f>
        <v>20</v>
      </c>
      <c r="L574" t="s">
        <v>776</v>
      </c>
    </row>
    <row r="575" spans="1:13" x14ac:dyDescent="0.2">
      <c r="A575" t="s">
        <v>372</v>
      </c>
      <c r="B575" t="s">
        <v>372</v>
      </c>
      <c r="C575" s="26" t="s">
        <v>12</v>
      </c>
      <c r="D575" t="s">
        <v>3637</v>
      </c>
      <c r="E575">
        <v>1950</v>
      </c>
      <c r="F575"/>
      <c r="G575" t="s">
        <v>3640</v>
      </c>
      <c r="I575" s="9">
        <v>32</v>
      </c>
      <c r="J575" s="5" t="str">
        <f>IF(I575&gt;'To Do'!$J$4,'To Do'!$G$3,IF(I575&gt;'To Do'!$J$5,'To Do'!$G$4,IF(I575&gt;'To Do'!$J$6,'To Do'!$G$5,IF(I575&gt;'To Do'!$J$6,'To Do'!$G$5,IF(I575&gt;'To Do'!$J$7,'To Do'!$G$6,IF(I575&gt;'To Do'!$J$8,'To Do'!$G$7,IF(I575&gt;'To Do'!$J$9,'To Do'!$G$8,IF(I575&gt;'To Do'!$J$10,'To Do'!$G$9,IF(I575&gt;'To Do'!$J$11,'To Do'!$G$10,IF(I575&gt;'To Do'!$J$12,'To Do'!$G$11,IF(I575&gt;'To Do'!$J$13,'To Do'!$G$12)))))))))))</f>
        <v>E - 32.5</v>
      </c>
      <c r="K575" s="6">
        <f>VLOOKUP(J575,'To Do'!$G$2:$J$14,2,FALSE)</f>
        <v>32.5</v>
      </c>
      <c r="L575" t="s">
        <v>3660</v>
      </c>
      <c r="M575" s="7" t="s">
        <v>1502</v>
      </c>
    </row>
    <row r="576" spans="1:13" x14ac:dyDescent="0.2">
      <c r="A576" t="s">
        <v>384</v>
      </c>
      <c r="B576" t="s">
        <v>384</v>
      </c>
      <c r="C576" s="26" t="s">
        <v>12</v>
      </c>
      <c r="D576" t="s">
        <v>3638</v>
      </c>
      <c r="E576">
        <v>1255</v>
      </c>
      <c r="F576" t="s">
        <v>3639</v>
      </c>
      <c r="G576" t="s">
        <v>3640</v>
      </c>
      <c r="I576" s="9">
        <v>27.3</v>
      </c>
      <c r="J576" s="5" t="str">
        <f>IF(I576&gt;'To Do'!$J$4,'To Do'!$G$3,IF(I576&gt;'To Do'!$J$5,'To Do'!$G$4,IF(I576&gt;'To Do'!$J$6,'To Do'!$G$5,IF(I576&gt;'To Do'!$J$6,'To Do'!$G$5,IF(I576&gt;'To Do'!$J$7,'To Do'!$G$6,IF(I576&gt;'To Do'!$J$8,'To Do'!$G$7,IF(I576&gt;'To Do'!$J$9,'To Do'!$G$8,IF(I576&gt;'To Do'!$J$10,'To Do'!$G$9,IF(I576&gt;'To Do'!$J$11,'To Do'!$G$10,IF(I576&gt;'To Do'!$J$12,'To Do'!$G$11,IF(I576&gt;'To Do'!$J$13,'To Do'!$G$12)))))))))))</f>
        <v>G - 27.5</v>
      </c>
      <c r="K576" s="6">
        <f>VLOOKUP(J576,'To Do'!$G$2:$J$14,2,FALSE)</f>
        <v>27.5</v>
      </c>
      <c r="L576" t="s">
        <v>3652</v>
      </c>
      <c r="M576" s="7" t="s">
        <v>1502</v>
      </c>
    </row>
    <row r="577" spans="1:13" x14ac:dyDescent="0.2">
      <c r="A577" t="s">
        <v>495</v>
      </c>
      <c r="B577" t="s">
        <v>496</v>
      </c>
      <c r="C577" s="8" t="s">
        <v>12</v>
      </c>
      <c r="D577" t="s">
        <v>110</v>
      </c>
      <c r="E577">
        <v>1945</v>
      </c>
      <c r="F577"/>
      <c r="G577" t="s">
        <v>17</v>
      </c>
      <c r="I577" s="9">
        <v>21.2</v>
      </c>
      <c r="J577" s="5" t="str">
        <f>IF(I577&gt;'To Do'!$J$4,'To Do'!$G$3,IF(I577&gt;'To Do'!$J$5,'To Do'!$G$4,IF(I577&gt;'To Do'!$J$6,'To Do'!$G$5,IF(I577&gt;'To Do'!$J$6,'To Do'!$G$5,IF(I577&gt;'To Do'!$J$7,'To Do'!$G$6,IF(I577&gt;'To Do'!$J$8,'To Do'!$G$7,IF(I577&gt;'To Do'!$J$9,'To Do'!$G$8,IF(I577&gt;'To Do'!$J$10,'To Do'!$G$9,IF(I577&gt;'To Do'!$J$11,'To Do'!$G$10,IF(I577&gt;'To Do'!$J$12,'To Do'!$G$11,IF(I577&gt;'To Do'!$J$13,'To Do'!$G$12)))))))))))</f>
        <v>I - 22.5</v>
      </c>
      <c r="K577" s="6">
        <f>VLOOKUP(J577,'To Do'!$G$2:$J$14,2,FALSE)</f>
        <v>22.5</v>
      </c>
      <c r="L577" t="s">
        <v>1953</v>
      </c>
      <c r="M577" s="7" t="s">
        <v>1502</v>
      </c>
    </row>
    <row r="578" spans="1:13" x14ac:dyDescent="0.2">
      <c r="A578" t="s">
        <v>679</v>
      </c>
      <c r="B578" t="s">
        <v>679</v>
      </c>
      <c r="C578" s="8" t="s">
        <v>12</v>
      </c>
      <c r="D578" t="s">
        <v>777</v>
      </c>
      <c r="E578">
        <v>1945</v>
      </c>
      <c r="F578"/>
      <c r="G578" t="s">
        <v>14</v>
      </c>
      <c r="I578" s="9">
        <v>19</v>
      </c>
      <c r="J578" s="5" t="str">
        <f>IF(I578&gt;'To Do'!$J$4,'To Do'!$G$3,IF(I578&gt;'To Do'!$J$5,'To Do'!$G$4,IF(I578&gt;'To Do'!$J$6,'To Do'!$G$5,IF(I578&gt;'To Do'!$J$6,'To Do'!$G$5,IF(I578&gt;'To Do'!$J$7,'To Do'!$G$6,IF(I578&gt;'To Do'!$J$8,'To Do'!$G$7,IF(I578&gt;'To Do'!$J$9,'To Do'!$G$8,IF(I578&gt;'To Do'!$J$10,'To Do'!$G$9,IF(I578&gt;'To Do'!$J$11,'To Do'!$G$10,IF(I578&gt;'To Do'!$J$12,'To Do'!$G$11,IF(I578&gt;'To Do'!$J$13,'To Do'!$G$12)))))))))))</f>
        <v>J - 20</v>
      </c>
      <c r="K578" s="6">
        <f>VLOOKUP(J578,'To Do'!$G$2:$J$14,2,FALSE)</f>
        <v>20</v>
      </c>
      <c r="L578" t="s">
        <v>778</v>
      </c>
    </row>
    <row r="579" spans="1:13" x14ac:dyDescent="0.2">
      <c r="A579" t="s">
        <v>679</v>
      </c>
      <c r="B579" t="s">
        <v>679</v>
      </c>
      <c r="C579" s="8" t="s">
        <v>12</v>
      </c>
      <c r="D579" t="s">
        <v>779</v>
      </c>
      <c r="E579">
        <v>1966</v>
      </c>
      <c r="F579"/>
      <c r="G579" t="s">
        <v>14</v>
      </c>
      <c r="I579" s="9">
        <v>19</v>
      </c>
      <c r="J579" s="5" t="str">
        <f>IF(I579&gt;'To Do'!$J$4,'To Do'!$G$3,IF(I579&gt;'To Do'!$J$5,'To Do'!$G$4,IF(I579&gt;'To Do'!$J$6,'To Do'!$G$5,IF(I579&gt;'To Do'!$J$6,'To Do'!$G$5,IF(I579&gt;'To Do'!$J$7,'To Do'!$G$6,IF(I579&gt;'To Do'!$J$8,'To Do'!$G$7,IF(I579&gt;'To Do'!$J$9,'To Do'!$G$8,IF(I579&gt;'To Do'!$J$10,'To Do'!$G$9,IF(I579&gt;'To Do'!$J$11,'To Do'!$G$10,IF(I579&gt;'To Do'!$J$12,'To Do'!$G$11,IF(I579&gt;'To Do'!$J$13,'To Do'!$G$12)))))))))))</f>
        <v>J - 20</v>
      </c>
      <c r="K579" s="6">
        <f>VLOOKUP(J579,'To Do'!$G$2:$J$14,2,FALSE)</f>
        <v>20</v>
      </c>
      <c r="L579" t="s">
        <v>780</v>
      </c>
    </row>
    <row r="580" spans="1:13" x14ac:dyDescent="0.2">
      <c r="A580" t="s">
        <v>679</v>
      </c>
      <c r="B580" t="s">
        <v>679</v>
      </c>
      <c r="C580" s="8" t="s">
        <v>12</v>
      </c>
      <c r="D580" t="s">
        <v>827</v>
      </c>
      <c r="E580">
        <v>1922</v>
      </c>
      <c r="F580"/>
      <c r="G580" t="s">
        <v>64</v>
      </c>
      <c r="I580" s="9">
        <v>23.5</v>
      </c>
      <c r="J580" s="5" t="str">
        <f>IF(I580&gt;'To Do'!$J$4,'To Do'!$G$3,IF(I580&gt;'To Do'!$J$5,'To Do'!$G$4,IF(I580&gt;'To Do'!$J$6,'To Do'!$G$5,IF(I580&gt;'To Do'!$J$6,'To Do'!$G$5,IF(I580&gt;'To Do'!$J$7,'To Do'!$G$6,IF(I580&gt;'To Do'!$J$8,'To Do'!$G$7,IF(I580&gt;'To Do'!$J$9,'To Do'!$G$8,IF(I580&gt;'To Do'!$J$10,'To Do'!$G$9,IF(I580&gt;'To Do'!$J$11,'To Do'!$G$10,IF(I580&gt;'To Do'!$J$12,'To Do'!$G$11,IF(I580&gt;'To Do'!$J$13,'To Do'!$G$12)))))))))))</f>
        <v>H - 25</v>
      </c>
      <c r="K580" s="6">
        <f>VLOOKUP(J580,'To Do'!$G$2:$J$14,2,FALSE)</f>
        <v>25</v>
      </c>
      <c r="L580" t="s">
        <v>828</v>
      </c>
    </row>
    <row r="581" spans="1:13" x14ac:dyDescent="0.2">
      <c r="A581" t="s">
        <v>679</v>
      </c>
      <c r="B581" t="s">
        <v>679</v>
      </c>
      <c r="C581" s="8" t="s">
        <v>12</v>
      </c>
      <c r="D581" t="s">
        <v>829</v>
      </c>
      <c r="E581">
        <v>1936</v>
      </c>
      <c r="F581"/>
      <c r="G581" t="s">
        <v>32</v>
      </c>
      <c r="I581" s="9">
        <v>23.5</v>
      </c>
      <c r="J581" s="5" t="str">
        <f>IF(I581&gt;'To Do'!$J$4,'To Do'!$G$3,IF(I581&gt;'To Do'!$J$5,'To Do'!$G$4,IF(I581&gt;'To Do'!$J$6,'To Do'!$G$5,IF(I581&gt;'To Do'!$J$6,'To Do'!$G$5,IF(I581&gt;'To Do'!$J$7,'To Do'!$G$6,IF(I581&gt;'To Do'!$J$8,'To Do'!$G$7,IF(I581&gt;'To Do'!$J$9,'To Do'!$G$8,IF(I581&gt;'To Do'!$J$10,'To Do'!$G$9,IF(I581&gt;'To Do'!$J$11,'To Do'!$G$10,IF(I581&gt;'To Do'!$J$12,'To Do'!$G$11,IF(I581&gt;'To Do'!$J$13,'To Do'!$G$12)))))))))))</f>
        <v>H - 25</v>
      </c>
      <c r="K581" s="6">
        <f>VLOOKUP(J581,'To Do'!$G$2:$J$14,2,FALSE)</f>
        <v>25</v>
      </c>
      <c r="L581" t="s">
        <v>830</v>
      </c>
    </row>
    <row r="582" spans="1:13" x14ac:dyDescent="0.2">
      <c r="A582" t="s">
        <v>679</v>
      </c>
      <c r="B582" t="s">
        <v>679</v>
      </c>
      <c r="C582" s="8" t="s">
        <v>12</v>
      </c>
      <c r="D582" t="s">
        <v>831</v>
      </c>
      <c r="E582">
        <v>1940</v>
      </c>
      <c r="F582"/>
      <c r="G582" t="s">
        <v>14</v>
      </c>
      <c r="I582" s="9">
        <v>23.5</v>
      </c>
      <c r="J582" s="5" t="str">
        <f>IF(I582&gt;'To Do'!$J$4,'To Do'!$G$3,IF(I582&gt;'To Do'!$J$5,'To Do'!$G$4,IF(I582&gt;'To Do'!$J$6,'To Do'!$G$5,IF(I582&gt;'To Do'!$J$6,'To Do'!$G$5,IF(I582&gt;'To Do'!$J$7,'To Do'!$G$6,IF(I582&gt;'To Do'!$J$8,'To Do'!$G$7,IF(I582&gt;'To Do'!$J$9,'To Do'!$G$8,IF(I582&gt;'To Do'!$J$10,'To Do'!$G$9,IF(I582&gt;'To Do'!$J$11,'To Do'!$G$10,IF(I582&gt;'To Do'!$J$12,'To Do'!$G$11,IF(I582&gt;'To Do'!$J$13,'To Do'!$G$12)))))))))))</f>
        <v>H - 25</v>
      </c>
      <c r="K582" s="6">
        <f>VLOOKUP(J582,'To Do'!$G$2:$J$14,2,FALSE)</f>
        <v>25</v>
      </c>
      <c r="L582" t="s">
        <v>832</v>
      </c>
    </row>
    <row r="583" spans="1:13" x14ac:dyDescent="0.2">
      <c r="A583" t="s">
        <v>679</v>
      </c>
      <c r="B583" t="s">
        <v>679</v>
      </c>
      <c r="C583" s="8" t="s">
        <v>12</v>
      </c>
      <c r="D583" t="s">
        <v>833</v>
      </c>
      <c r="E583">
        <v>1939</v>
      </c>
      <c r="F583"/>
      <c r="G583" t="s">
        <v>32</v>
      </c>
      <c r="I583" s="9">
        <v>23.5</v>
      </c>
      <c r="J583" s="5" t="str">
        <f>IF(I583&gt;'To Do'!$J$4,'To Do'!$G$3,IF(I583&gt;'To Do'!$J$5,'To Do'!$G$4,IF(I583&gt;'To Do'!$J$6,'To Do'!$G$5,IF(I583&gt;'To Do'!$J$6,'To Do'!$G$5,IF(I583&gt;'To Do'!$J$7,'To Do'!$G$6,IF(I583&gt;'To Do'!$J$8,'To Do'!$G$7,IF(I583&gt;'To Do'!$J$9,'To Do'!$G$8,IF(I583&gt;'To Do'!$J$10,'To Do'!$G$9,IF(I583&gt;'To Do'!$J$11,'To Do'!$G$10,IF(I583&gt;'To Do'!$J$12,'To Do'!$G$11,IF(I583&gt;'To Do'!$J$13,'To Do'!$G$12)))))))))))</f>
        <v>H - 25</v>
      </c>
      <c r="K583" s="6">
        <f>VLOOKUP(J583,'To Do'!$G$2:$J$14,2,FALSE)</f>
        <v>25</v>
      </c>
      <c r="L583" t="s">
        <v>834</v>
      </c>
    </row>
    <row r="584" spans="1:13" x14ac:dyDescent="0.2">
      <c r="A584" t="s">
        <v>679</v>
      </c>
      <c r="B584" t="s">
        <v>679</v>
      </c>
      <c r="C584" s="8" t="s">
        <v>12</v>
      </c>
      <c r="D584" t="s">
        <v>835</v>
      </c>
      <c r="E584">
        <v>1949</v>
      </c>
      <c r="F584"/>
      <c r="G584" t="s">
        <v>64</v>
      </c>
      <c r="I584" s="9">
        <v>23.5</v>
      </c>
      <c r="J584" s="5" t="str">
        <f>IF(I584&gt;'To Do'!$J$4,'To Do'!$G$3,IF(I584&gt;'To Do'!$J$5,'To Do'!$G$4,IF(I584&gt;'To Do'!$J$6,'To Do'!$G$5,IF(I584&gt;'To Do'!$J$6,'To Do'!$G$5,IF(I584&gt;'To Do'!$J$7,'To Do'!$G$6,IF(I584&gt;'To Do'!$J$8,'To Do'!$G$7,IF(I584&gt;'To Do'!$J$9,'To Do'!$G$8,IF(I584&gt;'To Do'!$J$10,'To Do'!$G$9,IF(I584&gt;'To Do'!$J$11,'To Do'!$G$10,IF(I584&gt;'To Do'!$J$12,'To Do'!$G$11,IF(I584&gt;'To Do'!$J$13,'To Do'!$G$12)))))))))))</f>
        <v>H - 25</v>
      </c>
      <c r="K584" s="6">
        <f>VLOOKUP(J584,'To Do'!$G$2:$J$14,2,FALSE)</f>
        <v>25</v>
      </c>
      <c r="L584" t="s">
        <v>836</v>
      </c>
    </row>
    <row r="585" spans="1:13" x14ac:dyDescent="0.2">
      <c r="A585" t="s">
        <v>112</v>
      </c>
      <c r="B585" t="s">
        <v>112</v>
      </c>
      <c r="C585" s="8" t="s">
        <v>12</v>
      </c>
      <c r="D585" t="s">
        <v>119</v>
      </c>
      <c r="E585">
        <v>2018</v>
      </c>
      <c r="F585" t="s">
        <v>114</v>
      </c>
      <c r="G585" t="s">
        <v>115</v>
      </c>
      <c r="I585" s="9">
        <v>27.5</v>
      </c>
      <c r="J585" s="5" t="str">
        <f>IF(I585&gt;'To Do'!$J$4,'To Do'!$G$3,IF(I585&gt;'To Do'!$J$5,'To Do'!$G$4,IF(I585&gt;'To Do'!$J$6,'To Do'!$G$5,IF(I585&gt;'To Do'!$J$6,'To Do'!$G$5,IF(I585&gt;'To Do'!$J$7,'To Do'!$G$6,IF(I585&gt;'To Do'!$J$8,'To Do'!$G$7,IF(I585&gt;'To Do'!$J$9,'To Do'!$G$8,IF(I585&gt;'To Do'!$J$10,'To Do'!$G$9,IF(I585&gt;'To Do'!$J$11,'To Do'!$G$10,IF(I585&gt;'To Do'!$J$12,'To Do'!$G$11,IF(I585&gt;'To Do'!$J$13,'To Do'!$G$12)))))))))))</f>
        <v>F - 30</v>
      </c>
      <c r="K585" s="6">
        <f>VLOOKUP(J585,'To Do'!$G$2:$J$14,2,FALSE)</f>
        <v>30</v>
      </c>
      <c r="L585" t="s">
        <v>1580</v>
      </c>
      <c r="M585" s="7" t="s">
        <v>1502</v>
      </c>
    </row>
    <row r="586" spans="1:13" x14ac:dyDescent="0.2">
      <c r="A586" t="s">
        <v>112</v>
      </c>
      <c r="B586" t="s">
        <v>112</v>
      </c>
      <c r="C586" s="8" t="s">
        <v>12</v>
      </c>
      <c r="D586" t="s">
        <v>118</v>
      </c>
      <c r="E586">
        <v>1999</v>
      </c>
      <c r="F586" t="s">
        <v>114</v>
      </c>
      <c r="G586" t="s">
        <v>115</v>
      </c>
      <c r="I586" s="9">
        <v>26</v>
      </c>
      <c r="J586" s="5" t="str">
        <f>IF(I586&gt;'To Do'!$J$4,'To Do'!$G$3,IF(I586&gt;'To Do'!$J$5,'To Do'!$G$4,IF(I586&gt;'To Do'!$J$6,'To Do'!$G$5,IF(I586&gt;'To Do'!$J$6,'To Do'!$G$5,IF(I586&gt;'To Do'!$J$7,'To Do'!$G$6,IF(I586&gt;'To Do'!$J$8,'To Do'!$G$7,IF(I586&gt;'To Do'!$J$9,'To Do'!$G$8,IF(I586&gt;'To Do'!$J$10,'To Do'!$G$9,IF(I586&gt;'To Do'!$J$11,'To Do'!$G$10,IF(I586&gt;'To Do'!$J$12,'To Do'!$G$11,IF(I586&gt;'To Do'!$J$13,'To Do'!$G$12)))))))))))</f>
        <v>G - 27.5</v>
      </c>
      <c r="K586" s="6">
        <f>VLOOKUP(J586,'To Do'!$G$2:$J$14,2,FALSE)</f>
        <v>27.5</v>
      </c>
      <c r="L586" t="s">
        <v>1579</v>
      </c>
      <c r="M586" s="7" t="s">
        <v>1502</v>
      </c>
    </row>
    <row r="587" spans="1:13" x14ac:dyDescent="0.2">
      <c r="A587" t="s">
        <v>112</v>
      </c>
      <c r="B587" t="s">
        <v>112</v>
      </c>
      <c r="C587" s="8" t="s">
        <v>12</v>
      </c>
      <c r="D587" t="s">
        <v>117</v>
      </c>
      <c r="E587">
        <v>2007</v>
      </c>
      <c r="F587" t="s">
        <v>114</v>
      </c>
      <c r="G587" t="s">
        <v>115</v>
      </c>
      <c r="I587" s="9">
        <v>23</v>
      </c>
      <c r="J587" s="5" t="str">
        <f>IF(I587&gt;'To Do'!$J$4,'To Do'!$G$3,IF(I587&gt;'To Do'!$J$5,'To Do'!$G$4,IF(I587&gt;'To Do'!$J$6,'To Do'!$G$5,IF(I587&gt;'To Do'!$J$6,'To Do'!$G$5,IF(I587&gt;'To Do'!$J$7,'To Do'!$G$6,IF(I587&gt;'To Do'!$J$8,'To Do'!$G$7,IF(I587&gt;'To Do'!$J$9,'To Do'!$G$8,IF(I587&gt;'To Do'!$J$10,'To Do'!$G$9,IF(I587&gt;'To Do'!$J$11,'To Do'!$G$10,IF(I587&gt;'To Do'!$J$12,'To Do'!$G$11,IF(I587&gt;'To Do'!$J$13,'To Do'!$G$12)))))))))))</f>
        <v>H - 25</v>
      </c>
      <c r="K587" s="6">
        <f>VLOOKUP(J587,'To Do'!$G$2:$J$14,2,FALSE)</f>
        <v>25</v>
      </c>
      <c r="L587" t="s">
        <v>1578</v>
      </c>
      <c r="M587" s="7" t="s">
        <v>1502</v>
      </c>
    </row>
    <row r="588" spans="1:13" x14ac:dyDescent="0.2">
      <c r="A588" t="s">
        <v>112</v>
      </c>
      <c r="B588" t="s">
        <v>112</v>
      </c>
      <c r="C588" s="8" t="s">
        <v>12</v>
      </c>
      <c r="D588" t="s">
        <v>116</v>
      </c>
      <c r="E588">
        <v>2009</v>
      </c>
      <c r="F588" t="s">
        <v>114</v>
      </c>
      <c r="G588" t="s">
        <v>115</v>
      </c>
      <c r="I588" s="9">
        <v>21.5</v>
      </c>
      <c r="J588" s="5" t="str">
        <f>IF(I588&gt;'To Do'!$J$4,'To Do'!$G$3,IF(I588&gt;'To Do'!$J$5,'To Do'!$G$4,IF(I588&gt;'To Do'!$J$6,'To Do'!$G$5,IF(I588&gt;'To Do'!$J$6,'To Do'!$G$5,IF(I588&gt;'To Do'!$J$7,'To Do'!$G$6,IF(I588&gt;'To Do'!$J$8,'To Do'!$G$7,IF(I588&gt;'To Do'!$J$9,'To Do'!$G$8,IF(I588&gt;'To Do'!$J$10,'To Do'!$G$9,IF(I588&gt;'To Do'!$J$11,'To Do'!$G$10,IF(I588&gt;'To Do'!$J$12,'To Do'!$G$11,IF(I588&gt;'To Do'!$J$13,'To Do'!$G$12)))))))))))</f>
        <v>I - 22.5</v>
      </c>
      <c r="K588" s="6">
        <f>VLOOKUP(J588,'To Do'!$G$2:$J$14,2,FALSE)</f>
        <v>22.5</v>
      </c>
      <c r="L588" t="s">
        <v>1577</v>
      </c>
      <c r="M588" s="7" t="s">
        <v>1502</v>
      </c>
    </row>
    <row r="589" spans="1:13" x14ac:dyDescent="0.2">
      <c r="A589" t="s">
        <v>112</v>
      </c>
      <c r="B589" t="s">
        <v>112</v>
      </c>
      <c r="C589" s="8" t="s">
        <v>12</v>
      </c>
      <c r="D589" t="s">
        <v>113</v>
      </c>
      <c r="E589">
        <v>2016</v>
      </c>
      <c r="F589" t="s">
        <v>114</v>
      </c>
      <c r="G589" t="s">
        <v>115</v>
      </c>
      <c r="I589" s="9">
        <v>20</v>
      </c>
      <c r="J589" s="5" t="str">
        <f>IF(I589&gt;'To Do'!$J$4,'To Do'!$G$3,IF(I589&gt;'To Do'!$J$5,'To Do'!$G$4,IF(I589&gt;'To Do'!$J$6,'To Do'!$G$5,IF(I589&gt;'To Do'!$J$6,'To Do'!$G$5,IF(I589&gt;'To Do'!$J$7,'To Do'!$G$6,IF(I589&gt;'To Do'!$J$8,'To Do'!$G$7,IF(I589&gt;'To Do'!$J$9,'To Do'!$G$8,IF(I589&gt;'To Do'!$J$10,'To Do'!$G$9,IF(I589&gt;'To Do'!$J$11,'To Do'!$G$10,IF(I589&gt;'To Do'!$J$12,'To Do'!$G$11,IF(I589&gt;'To Do'!$J$13,'To Do'!$G$12)))))))))))</f>
        <v>I - 22.5</v>
      </c>
      <c r="K589" s="6">
        <f>VLOOKUP(J589,'To Do'!$G$2:$J$14,2,FALSE)</f>
        <v>22.5</v>
      </c>
      <c r="L589" t="s">
        <v>1576</v>
      </c>
      <c r="M589" s="7" t="s">
        <v>1502</v>
      </c>
    </row>
    <row r="590" spans="1:13" x14ac:dyDescent="0.2">
      <c r="A590" t="s">
        <v>679</v>
      </c>
      <c r="B590" t="s">
        <v>679</v>
      </c>
      <c r="C590" s="8" t="s">
        <v>12</v>
      </c>
      <c r="D590" t="s">
        <v>837</v>
      </c>
      <c r="E590">
        <v>1953</v>
      </c>
      <c r="F590"/>
      <c r="G590" t="s">
        <v>64</v>
      </c>
      <c r="I590" s="9">
        <v>23.5</v>
      </c>
      <c r="J590" s="5" t="str">
        <f>IF(I590&gt;'To Do'!$J$4,'To Do'!$G$3,IF(I590&gt;'To Do'!$J$5,'To Do'!$G$4,IF(I590&gt;'To Do'!$J$6,'To Do'!$G$5,IF(I590&gt;'To Do'!$J$6,'To Do'!$G$5,IF(I590&gt;'To Do'!$J$7,'To Do'!$G$6,IF(I590&gt;'To Do'!$J$8,'To Do'!$G$7,IF(I590&gt;'To Do'!$J$9,'To Do'!$G$8,IF(I590&gt;'To Do'!$J$10,'To Do'!$G$9,IF(I590&gt;'To Do'!$J$11,'To Do'!$G$10,IF(I590&gt;'To Do'!$J$12,'To Do'!$G$11,IF(I590&gt;'To Do'!$J$13,'To Do'!$G$12)))))))))))</f>
        <v>H - 25</v>
      </c>
      <c r="K590" s="6">
        <f>VLOOKUP(J590,'To Do'!$G$2:$J$14,2,FALSE)</f>
        <v>25</v>
      </c>
      <c r="L590" t="s">
        <v>838</v>
      </c>
    </row>
    <row r="591" spans="1:13" x14ac:dyDescent="0.2">
      <c r="A591" t="s">
        <v>679</v>
      </c>
      <c r="B591" t="s">
        <v>679</v>
      </c>
      <c r="C591" s="8" t="s">
        <v>12</v>
      </c>
      <c r="D591" t="s">
        <v>885</v>
      </c>
      <c r="E591">
        <v>1905</v>
      </c>
      <c r="F591"/>
      <c r="G591" t="s">
        <v>164</v>
      </c>
      <c r="I591" s="9">
        <v>20</v>
      </c>
      <c r="J591" s="5" t="str">
        <f>IF(I591&gt;'To Do'!$J$4,'To Do'!$G$3,IF(I591&gt;'To Do'!$J$5,'To Do'!$G$4,IF(I591&gt;'To Do'!$J$6,'To Do'!$G$5,IF(I591&gt;'To Do'!$J$6,'To Do'!$G$5,IF(I591&gt;'To Do'!$J$7,'To Do'!$G$6,IF(I591&gt;'To Do'!$J$8,'To Do'!$G$7,IF(I591&gt;'To Do'!$J$9,'To Do'!$G$8,IF(I591&gt;'To Do'!$J$10,'To Do'!$G$9,IF(I591&gt;'To Do'!$J$11,'To Do'!$G$10,IF(I591&gt;'To Do'!$J$12,'To Do'!$G$11,IF(I591&gt;'To Do'!$J$13,'To Do'!$G$12)))))))))))</f>
        <v>I - 22.5</v>
      </c>
      <c r="K591" s="6">
        <f>VLOOKUP(J591,'To Do'!$G$2:$J$14,2,FALSE)</f>
        <v>22.5</v>
      </c>
      <c r="L591" t="s">
        <v>887</v>
      </c>
    </row>
    <row r="592" spans="1:13" x14ac:dyDescent="0.2">
      <c r="A592" t="s">
        <v>679</v>
      </c>
      <c r="B592" t="s">
        <v>679</v>
      </c>
      <c r="C592" s="8" t="s">
        <v>12</v>
      </c>
      <c r="D592" t="s">
        <v>786</v>
      </c>
      <c r="E592">
        <v>1921</v>
      </c>
      <c r="F592"/>
      <c r="G592" t="s">
        <v>164</v>
      </c>
      <c r="I592" s="9">
        <v>28.3</v>
      </c>
      <c r="J592" s="5" t="str">
        <f>IF(I592&gt;'To Do'!$J$4,'To Do'!$G$3,IF(I592&gt;'To Do'!$J$5,'To Do'!$G$4,IF(I592&gt;'To Do'!$J$6,'To Do'!$G$5,IF(I592&gt;'To Do'!$J$6,'To Do'!$G$5,IF(I592&gt;'To Do'!$J$7,'To Do'!$G$6,IF(I592&gt;'To Do'!$J$8,'To Do'!$G$7,IF(I592&gt;'To Do'!$J$9,'To Do'!$G$8,IF(I592&gt;'To Do'!$J$10,'To Do'!$G$9,IF(I592&gt;'To Do'!$J$11,'To Do'!$G$10,IF(I592&gt;'To Do'!$J$12,'To Do'!$G$11,IF(I592&gt;'To Do'!$J$13,'To Do'!$G$12)))))))))))</f>
        <v>F - 30</v>
      </c>
      <c r="K592" s="6">
        <f>VLOOKUP(J592,'To Do'!$G$2:$J$14,2,FALSE)</f>
        <v>30</v>
      </c>
      <c r="L592" t="s">
        <v>787</v>
      </c>
    </row>
    <row r="593" spans="1:13" x14ac:dyDescent="0.2">
      <c r="A593" t="s">
        <v>679</v>
      </c>
      <c r="B593" t="s">
        <v>679</v>
      </c>
      <c r="C593" s="8" t="s">
        <v>12</v>
      </c>
      <c r="D593" t="s">
        <v>763</v>
      </c>
      <c r="E593">
        <v>1939</v>
      </c>
      <c r="F593"/>
      <c r="G593" t="s">
        <v>32</v>
      </c>
      <c r="I593" s="9">
        <v>28.5</v>
      </c>
      <c r="J593" s="5" t="str">
        <f>IF(I593&gt;'To Do'!$J$4,'To Do'!$G$3,IF(I593&gt;'To Do'!$J$5,'To Do'!$G$4,IF(I593&gt;'To Do'!$J$6,'To Do'!$G$5,IF(I593&gt;'To Do'!$J$6,'To Do'!$G$5,IF(I593&gt;'To Do'!$J$7,'To Do'!$G$6,IF(I593&gt;'To Do'!$J$8,'To Do'!$G$7,IF(I593&gt;'To Do'!$J$9,'To Do'!$G$8,IF(I593&gt;'To Do'!$J$10,'To Do'!$G$9,IF(I593&gt;'To Do'!$J$11,'To Do'!$G$10,IF(I593&gt;'To Do'!$J$12,'To Do'!$G$11,IF(I593&gt;'To Do'!$J$13,'To Do'!$G$12)))))))))))</f>
        <v>F - 30</v>
      </c>
      <c r="K593" s="6">
        <f>VLOOKUP(J593,'To Do'!$G$2:$J$14,2,FALSE)</f>
        <v>30</v>
      </c>
      <c r="L593" t="s">
        <v>764</v>
      </c>
    </row>
    <row r="594" spans="1:13" x14ac:dyDescent="0.2">
      <c r="A594" t="s">
        <v>679</v>
      </c>
      <c r="B594" t="s">
        <v>679</v>
      </c>
      <c r="C594" s="8" t="s">
        <v>12</v>
      </c>
      <c r="D594" t="s">
        <v>771</v>
      </c>
      <c r="E594">
        <v>1951</v>
      </c>
      <c r="F594"/>
      <c r="G594" t="s">
        <v>164</v>
      </c>
      <c r="I594" s="9">
        <v>28.5</v>
      </c>
      <c r="J594" s="5" t="str">
        <f>IF(I594&gt;'To Do'!$J$4,'To Do'!$G$3,IF(I594&gt;'To Do'!$J$5,'To Do'!$G$4,IF(I594&gt;'To Do'!$J$6,'To Do'!$G$5,IF(I594&gt;'To Do'!$J$6,'To Do'!$G$5,IF(I594&gt;'To Do'!$J$7,'To Do'!$G$6,IF(I594&gt;'To Do'!$J$8,'To Do'!$G$7,IF(I594&gt;'To Do'!$J$9,'To Do'!$G$8,IF(I594&gt;'To Do'!$J$10,'To Do'!$G$9,IF(I594&gt;'To Do'!$J$11,'To Do'!$G$10,IF(I594&gt;'To Do'!$J$12,'To Do'!$G$11,IF(I594&gt;'To Do'!$J$13,'To Do'!$G$12)))))))))))</f>
        <v>F - 30</v>
      </c>
      <c r="K594" s="6">
        <f>VLOOKUP(J594,'To Do'!$G$2:$J$14,2,FALSE)</f>
        <v>30</v>
      </c>
      <c r="L594" t="s">
        <v>772</v>
      </c>
    </row>
    <row r="595" spans="1:13" x14ac:dyDescent="0.2">
      <c r="A595" t="s">
        <v>679</v>
      </c>
      <c r="B595" t="s">
        <v>679</v>
      </c>
      <c r="C595" s="8" t="s">
        <v>12</v>
      </c>
      <c r="D595" t="s">
        <v>781</v>
      </c>
      <c r="E595">
        <v>1956</v>
      </c>
      <c r="F595"/>
      <c r="G595" t="s">
        <v>164</v>
      </c>
      <c r="I595" s="9">
        <v>28.5</v>
      </c>
      <c r="J595" s="5" t="str">
        <f>IF(I595&gt;'To Do'!$J$4,'To Do'!$G$3,IF(I595&gt;'To Do'!$J$5,'To Do'!$G$4,IF(I595&gt;'To Do'!$J$6,'To Do'!$G$5,IF(I595&gt;'To Do'!$J$6,'To Do'!$G$5,IF(I595&gt;'To Do'!$J$7,'To Do'!$G$6,IF(I595&gt;'To Do'!$J$8,'To Do'!$G$7,IF(I595&gt;'To Do'!$J$9,'To Do'!$G$8,IF(I595&gt;'To Do'!$J$10,'To Do'!$G$9,IF(I595&gt;'To Do'!$J$11,'To Do'!$G$10,IF(I595&gt;'To Do'!$J$12,'To Do'!$G$11,IF(I595&gt;'To Do'!$J$13,'To Do'!$G$12)))))))))))</f>
        <v>F - 30</v>
      </c>
      <c r="K595" s="6">
        <f>VLOOKUP(J595,'To Do'!$G$2:$J$14,2,FALSE)</f>
        <v>30</v>
      </c>
      <c r="L595" t="s">
        <v>782</v>
      </c>
    </row>
    <row r="596" spans="1:13" x14ac:dyDescent="0.2">
      <c r="A596" t="s">
        <v>679</v>
      </c>
      <c r="B596" t="s">
        <v>679</v>
      </c>
      <c r="C596" s="8" t="s">
        <v>12</v>
      </c>
      <c r="D596" t="s">
        <v>692</v>
      </c>
      <c r="E596">
        <v>1947</v>
      </c>
      <c r="F596"/>
      <c r="G596" t="s">
        <v>139</v>
      </c>
      <c r="I596" s="9">
        <v>32.299999999999997</v>
      </c>
      <c r="J596" s="5" t="str">
        <f>IF(I596&gt;'To Do'!$J$4,'To Do'!$G$3,IF(I596&gt;'To Do'!$J$5,'To Do'!$G$4,IF(I596&gt;'To Do'!$J$6,'To Do'!$G$5,IF(I596&gt;'To Do'!$J$6,'To Do'!$G$5,IF(I596&gt;'To Do'!$J$7,'To Do'!$G$6,IF(I596&gt;'To Do'!$J$8,'To Do'!$G$7,IF(I596&gt;'To Do'!$J$9,'To Do'!$G$8,IF(I596&gt;'To Do'!$J$10,'To Do'!$G$9,IF(I596&gt;'To Do'!$J$11,'To Do'!$G$10,IF(I596&gt;'To Do'!$J$12,'To Do'!$G$11,IF(I596&gt;'To Do'!$J$13,'To Do'!$G$12)))))))))))</f>
        <v>E - 32.5</v>
      </c>
      <c r="K596" s="6">
        <f>VLOOKUP(J596,'To Do'!$G$2:$J$14,2,FALSE)</f>
        <v>32.5</v>
      </c>
      <c r="L596" t="s">
        <v>693</v>
      </c>
    </row>
    <row r="597" spans="1:13" x14ac:dyDescent="0.2">
      <c r="A597" t="s">
        <v>679</v>
      </c>
      <c r="B597" t="s">
        <v>679</v>
      </c>
      <c r="C597" s="8" t="s">
        <v>12</v>
      </c>
      <c r="D597" t="s">
        <v>694</v>
      </c>
      <c r="E597">
        <v>1956</v>
      </c>
      <c r="F597"/>
      <c r="G597" t="s">
        <v>139</v>
      </c>
      <c r="I597" s="9">
        <v>32.299999999999997</v>
      </c>
      <c r="J597" s="5" t="str">
        <f>IF(I597&gt;'To Do'!$J$4,'To Do'!$G$3,IF(I597&gt;'To Do'!$J$5,'To Do'!$G$4,IF(I597&gt;'To Do'!$J$6,'To Do'!$G$5,IF(I597&gt;'To Do'!$J$6,'To Do'!$G$5,IF(I597&gt;'To Do'!$J$7,'To Do'!$G$6,IF(I597&gt;'To Do'!$J$8,'To Do'!$G$7,IF(I597&gt;'To Do'!$J$9,'To Do'!$G$8,IF(I597&gt;'To Do'!$J$10,'To Do'!$G$9,IF(I597&gt;'To Do'!$J$11,'To Do'!$G$10,IF(I597&gt;'To Do'!$J$12,'To Do'!$G$11,IF(I597&gt;'To Do'!$J$13,'To Do'!$G$12)))))))))))</f>
        <v>E - 32.5</v>
      </c>
      <c r="K597" s="6">
        <f>VLOOKUP(J597,'To Do'!$G$2:$J$14,2,FALSE)</f>
        <v>32.5</v>
      </c>
      <c r="L597" t="s">
        <v>695</v>
      </c>
    </row>
    <row r="598" spans="1:13" x14ac:dyDescent="0.2">
      <c r="A598" t="s">
        <v>679</v>
      </c>
      <c r="B598" t="s">
        <v>679</v>
      </c>
      <c r="C598" s="8" t="s">
        <v>12</v>
      </c>
      <c r="D598" t="s">
        <v>688</v>
      </c>
      <c r="E598">
        <v>1951</v>
      </c>
      <c r="F598"/>
      <c r="G598" t="s">
        <v>29</v>
      </c>
      <c r="I598" s="9">
        <v>38.61</v>
      </c>
      <c r="J598" s="5" t="str">
        <f>IF(I598&gt;'To Do'!$J$4,'To Do'!$G$3,IF(I598&gt;'To Do'!$J$5,'To Do'!$G$4,IF(I598&gt;'To Do'!$J$6,'To Do'!$G$5,IF(I598&gt;'To Do'!$J$6,'To Do'!$G$5,IF(I598&gt;'To Do'!$J$7,'To Do'!$G$6,IF(I598&gt;'To Do'!$J$8,'To Do'!$G$7,IF(I598&gt;'To Do'!$J$9,'To Do'!$G$8,IF(I598&gt;'To Do'!$J$10,'To Do'!$G$9,IF(I598&gt;'To Do'!$J$11,'To Do'!$G$10,IF(I598&gt;'To Do'!$J$12,'To Do'!$G$11,IF(I598&gt;'To Do'!$J$13,'To Do'!$G$12)))))))))))</f>
        <v>B - 39.5</v>
      </c>
      <c r="K598" s="6">
        <f>VLOOKUP(J598,'To Do'!$G$2:$J$14,2,FALSE)</f>
        <v>39.5</v>
      </c>
      <c r="L598" t="s">
        <v>689</v>
      </c>
    </row>
    <row r="599" spans="1:13" x14ac:dyDescent="0.2">
      <c r="A599" t="s">
        <v>413</v>
      </c>
      <c r="B599" t="s">
        <v>413</v>
      </c>
      <c r="C599" s="8" t="s">
        <v>12</v>
      </c>
      <c r="D599" t="s">
        <v>419</v>
      </c>
      <c r="E599">
        <v>2015</v>
      </c>
      <c r="F599" t="s">
        <v>416</v>
      </c>
      <c r="G599" t="s">
        <v>115</v>
      </c>
      <c r="I599" s="9">
        <v>18.399999999999999</v>
      </c>
      <c r="J599" s="5" t="str">
        <f>IF(I599&gt;'To Do'!$J$4,'To Do'!$G$3,IF(I599&gt;'To Do'!$J$5,'To Do'!$G$4,IF(I599&gt;'To Do'!$J$6,'To Do'!$G$5,IF(I599&gt;'To Do'!$J$6,'To Do'!$G$5,IF(I599&gt;'To Do'!$J$7,'To Do'!$G$6,IF(I599&gt;'To Do'!$J$8,'To Do'!$G$7,IF(I599&gt;'To Do'!$J$9,'To Do'!$G$8,IF(I599&gt;'To Do'!$J$10,'To Do'!$G$9,IF(I599&gt;'To Do'!$J$11,'To Do'!$G$10,IF(I599&gt;'To Do'!$J$12,'To Do'!$G$11,IF(I599&gt;'To Do'!$J$13,'To Do'!$G$12)))))))))))</f>
        <v>J - 20</v>
      </c>
      <c r="K599" s="6">
        <f>VLOOKUP(J599,'To Do'!$G$2:$J$14,2,FALSE)</f>
        <v>20</v>
      </c>
      <c r="L599" t="s">
        <v>1893</v>
      </c>
      <c r="M599" s="7" t="s">
        <v>1502</v>
      </c>
    </row>
    <row r="600" spans="1:13" x14ac:dyDescent="0.2">
      <c r="A600" t="s">
        <v>413</v>
      </c>
      <c r="B600" t="s">
        <v>413</v>
      </c>
      <c r="C600" s="27" t="s">
        <v>12</v>
      </c>
      <c r="D600" t="s">
        <v>4029</v>
      </c>
      <c r="E600" s="4">
        <v>2008</v>
      </c>
      <c r="F600" s="4" t="s">
        <v>416</v>
      </c>
      <c r="G600" t="s">
        <v>115</v>
      </c>
      <c r="I600">
        <v>17.5</v>
      </c>
      <c r="J600" s="5" t="str">
        <f>IF(I600&gt;'To Do'!$J$4,'To Do'!$G$3,IF(I600&gt;'To Do'!$J$5,'To Do'!$G$4,IF(I600&gt;'To Do'!$J$6,'To Do'!$G$5,IF(I600&gt;'To Do'!$J$6,'To Do'!$G$5,IF(I600&gt;'To Do'!$J$7,'To Do'!$G$6,IF(I600&gt;'To Do'!$J$8,'To Do'!$G$7,IF(I600&gt;'To Do'!$J$9,'To Do'!$G$8,IF(I600&gt;'To Do'!$J$10,'To Do'!$G$9,IF(I600&gt;'To Do'!$J$11,'To Do'!$G$10,IF(I600&gt;'To Do'!$J$12,'To Do'!$G$11,IF(I600&gt;'To Do'!$J$13,'To Do'!$G$12)))))))))))</f>
        <v>J - 20</v>
      </c>
      <c r="K600" s="6">
        <f>VLOOKUP(J600,'To Do'!$G$2:$J$14,2,FALSE)</f>
        <v>20</v>
      </c>
      <c r="L600" t="s">
        <v>4037</v>
      </c>
      <c r="M600" s="7" t="s">
        <v>1502</v>
      </c>
    </row>
    <row r="601" spans="1:13" x14ac:dyDescent="0.2">
      <c r="A601" t="s">
        <v>413</v>
      </c>
      <c r="B601" t="s">
        <v>413</v>
      </c>
      <c r="C601" s="8" t="s">
        <v>12</v>
      </c>
      <c r="D601" t="s">
        <v>418</v>
      </c>
      <c r="E601">
        <v>2015</v>
      </c>
      <c r="F601" t="s">
        <v>416</v>
      </c>
      <c r="G601" t="s">
        <v>115</v>
      </c>
      <c r="I601" s="9">
        <v>16.3</v>
      </c>
      <c r="J601" s="4" t="str">
        <f>IF(I601&gt;'To Do'!$J$4,'To Do'!$G$3,IF(I601&gt;'To Do'!$J$5,'To Do'!$G$4,IF(I601&gt;'To Do'!$J$6,'To Do'!$G$5,IF(I601&gt;'To Do'!$J$6,'To Do'!$G$5,IF(I601&gt;'To Do'!$J$7,'To Do'!$G$6,IF(I601&gt;'To Do'!$J$8,'To Do'!$G$7,IF(I601&gt;'To Do'!$J$9,'To Do'!$G$8,IF(I601&gt;'To Do'!$J$10,'To Do'!$G$9,IF(I601&gt;'To Do'!$J$11,'To Do'!$G$10,IF(I601&gt;'To Do'!$J$12,'To Do'!$G$11,IF(I601&gt;'To Do'!$J$13,'To Do'!$G$12)))))))))))</f>
        <v>J - 20</v>
      </c>
      <c r="K601" s="6">
        <f>VLOOKUP(J601,'To Do'!$G$2:$J$14,2,FALSE)</f>
        <v>20</v>
      </c>
      <c r="L601" t="s">
        <v>1892</v>
      </c>
      <c r="M601" s="7" t="s">
        <v>1502</v>
      </c>
    </row>
    <row r="602" spans="1:13" x14ac:dyDescent="0.2">
      <c r="A602" t="s">
        <v>413</v>
      </c>
      <c r="B602" t="s">
        <v>413</v>
      </c>
      <c r="C602" s="8" t="s">
        <v>12</v>
      </c>
      <c r="D602" t="s">
        <v>417</v>
      </c>
      <c r="E602">
        <v>2017</v>
      </c>
      <c r="F602" t="s">
        <v>416</v>
      </c>
      <c r="G602" t="s">
        <v>115</v>
      </c>
      <c r="I602" s="9">
        <v>15.5</v>
      </c>
      <c r="J602" s="5" t="str">
        <f>IF(I602&gt;'To Do'!$J$4,'To Do'!$G$3,IF(I602&gt;'To Do'!$J$5,'To Do'!$G$4,IF(I602&gt;'To Do'!$J$6,'To Do'!$G$5,IF(I602&gt;'To Do'!$J$6,'To Do'!$G$5,IF(I602&gt;'To Do'!$J$7,'To Do'!$G$6,IF(I602&gt;'To Do'!$J$8,'To Do'!$G$7,IF(I602&gt;'To Do'!$J$9,'To Do'!$G$8,IF(I602&gt;'To Do'!$J$10,'To Do'!$G$9,IF(I602&gt;'To Do'!$J$11,'To Do'!$G$10,IF(I602&gt;'To Do'!$J$12,'To Do'!$G$11,IF(I602&gt;'To Do'!$J$13,'To Do'!$G$12)))))))))))</f>
        <v>J - 20</v>
      </c>
      <c r="K602" s="6">
        <f>VLOOKUP(J602,'To Do'!$G$2:$J$14,2,FALSE)</f>
        <v>20</v>
      </c>
      <c r="L602" t="s">
        <v>1891</v>
      </c>
      <c r="M602" s="7" t="s">
        <v>1502</v>
      </c>
    </row>
    <row r="603" spans="1:13" x14ac:dyDescent="0.2">
      <c r="A603" t="s">
        <v>679</v>
      </c>
      <c r="B603" t="s">
        <v>679</v>
      </c>
      <c r="C603" s="8" t="s">
        <v>12</v>
      </c>
      <c r="D603" t="s">
        <v>690</v>
      </c>
      <c r="E603">
        <v>1965</v>
      </c>
      <c r="F603"/>
      <c r="G603" t="s">
        <v>139</v>
      </c>
      <c r="I603" s="9">
        <v>38.61</v>
      </c>
      <c r="J603" s="5" t="str">
        <f>IF(I603&gt;'To Do'!$J$4,'To Do'!$G$3,IF(I603&gt;'To Do'!$J$5,'To Do'!$G$4,IF(I603&gt;'To Do'!$J$6,'To Do'!$G$5,IF(I603&gt;'To Do'!$J$6,'To Do'!$G$5,IF(I603&gt;'To Do'!$J$7,'To Do'!$G$6,IF(I603&gt;'To Do'!$J$8,'To Do'!$G$7,IF(I603&gt;'To Do'!$J$9,'To Do'!$G$8,IF(I603&gt;'To Do'!$J$10,'To Do'!$G$9,IF(I603&gt;'To Do'!$J$11,'To Do'!$G$10,IF(I603&gt;'To Do'!$J$12,'To Do'!$G$11,IF(I603&gt;'To Do'!$J$13,'To Do'!$G$12)))))))))))</f>
        <v>B - 39.5</v>
      </c>
      <c r="K603" s="6">
        <f>VLOOKUP(J603,'To Do'!$G$2:$J$14,2,FALSE)</f>
        <v>39.5</v>
      </c>
      <c r="L603" t="s">
        <v>691</v>
      </c>
    </row>
    <row r="604" spans="1:13" x14ac:dyDescent="0.2">
      <c r="A604" t="s">
        <v>679</v>
      </c>
      <c r="B604" t="s">
        <v>679</v>
      </c>
      <c r="C604" s="8" t="s">
        <v>12</v>
      </c>
      <c r="D604" t="s">
        <v>706</v>
      </c>
      <c r="E604">
        <v>1901</v>
      </c>
      <c r="F604"/>
      <c r="G604" t="s">
        <v>61</v>
      </c>
      <c r="I604" s="9">
        <v>30.8</v>
      </c>
      <c r="J604" s="5" t="str">
        <f>IF(I604&gt;'To Do'!$J$4,'To Do'!$G$3,IF(I604&gt;'To Do'!$J$5,'To Do'!$G$4,IF(I604&gt;'To Do'!$J$6,'To Do'!$G$5,IF(I604&gt;'To Do'!$J$6,'To Do'!$G$5,IF(I604&gt;'To Do'!$J$7,'To Do'!$G$6,IF(I604&gt;'To Do'!$J$8,'To Do'!$G$7,IF(I604&gt;'To Do'!$J$9,'To Do'!$G$8,IF(I604&gt;'To Do'!$J$10,'To Do'!$G$9,IF(I604&gt;'To Do'!$J$11,'To Do'!$G$10,IF(I604&gt;'To Do'!$J$12,'To Do'!$G$11,IF(I604&gt;'To Do'!$J$13,'To Do'!$G$12)))))))))))</f>
        <v>E - 32.5</v>
      </c>
      <c r="K604" s="6">
        <f>VLOOKUP(J604,'To Do'!$G$2:$J$14,2,FALSE)</f>
        <v>32.5</v>
      </c>
      <c r="L604" t="s">
        <v>3801</v>
      </c>
    </row>
    <row r="605" spans="1:13" x14ac:dyDescent="0.2">
      <c r="A605" t="s">
        <v>679</v>
      </c>
      <c r="B605" t="s">
        <v>679</v>
      </c>
      <c r="C605" s="8" t="s">
        <v>12</v>
      </c>
      <c r="D605" t="s">
        <v>741</v>
      </c>
      <c r="E605">
        <v>1793</v>
      </c>
      <c r="F605"/>
      <c r="G605" t="s">
        <v>742</v>
      </c>
      <c r="I605" s="9">
        <v>29.47</v>
      </c>
      <c r="J605" s="5" t="str">
        <f>IF(I605&gt;'To Do'!$J$4,'To Do'!$G$3,IF(I605&gt;'To Do'!$J$5,'To Do'!$G$4,IF(I605&gt;'To Do'!$J$6,'To Do'!$G$5,IF(I605&gt;'To Do'!$J$6,'To Do'!$G$5,IF(I605&gt;'To Do'!$J$7,'To Do'!$G$6,IF(I605&gt;'To Do'!$J$8,'To Do'!$G$7,IF(I605&gt;'To Do'!$J$9,'To Do'!$G$8,IF(I605&gt;'To Do'!$J$10,'To Do'!$G$9,IF(I605&gt;'To Do'!$J$11,'To Do'!$G$10,IF(I605&gt;'To Do'!$J$12,'To Do'!$G$11,IF(I605&gt;'To Do'!$J$13,'To Do'!$G$12)))))))))))</f>
        <v>F - 30</v>
      </c>
      <c r="K605" s="6">
        <f>VLOOKUP(J605,'To Do'!$G$2:$J$14,2,FALSE)</f>
        <v>30</v>
      </c>
      <c r="L605" t="s">
        <v>743</v>
      </c>
    </row>
    <row r="606" spans="1:13" x14ac:dyDescent="0.2">
      <c r="A606" t="s">
        <v>679</v>
      </c>
      <c r="B606" t="s">
        <v>679</v>
      </c>
      <c r="C606" s="8" t="s">
        <v>12</v>
      </c>
      <c r="D606" t="s">
        <v>888</v>
      </c>
      <c r="E606">
        <v>1917</v>
      </c>
      <c r="F606"/>
      <c r="G606" t="s">
        <v>164</v>
      </c>
      <c r="I606" s="9">
        <v>20</v>
      </c>
      <c r="J606" s="5" t="str">
        <f>IF(I606&gt;'To Do'!$J$4,'To Do'!$G$3,IF(I606&gt;'To Do'!$J$5,'To Do'!$G$4,IF(I606&gt;'To Do'!$J$6,'To Do'!$G$5,IF(I606&gt;'To Do'!$J$6,'To Do'!$G$5,IF(I606&gt;'To Do'!$J$7,'To Do'!$G$6,IF(I606&gt;'To Do'!$J$8,'To Do'!$G$7,IF(I606&gt;'To Do'!$J$9,'To Do'!$G$8,IF(I606&gt;'To Do'!$J$10,'To Do'!$G$9,IF(I606&gt;'To Do'!$J$11,'To Do'!$G$10,IF(I606&gt;'To Do'!$J$12,'To Do'!$G$11,IF(I606&gt;'To Do'!$J$13,'To Do'!$G$12)))))))))))</f>
        <v>I - 22.5</v>
      </c>
      <c r="K606" s="6">
        <f>VLOOKUP(J606,'To Do'!$G$2:$J$14,2,FALSE)</f>
        <v>22.5</v>
      </c>
      <c r="L606" t="s">
        <v>889</v>
      </c>
    </row>
    <row r="607" spans="1:13" x14ac:dyDescent="0.2">
      <c r="A607" t="s">
        <v>679</v>
      </c>
      <c r="B607" t="s">
        <v>679</v>
      </c>
      <c r="C607" s="8" t="s">
        <v>12</v>
      </c>
      <c r="D607" t="s">
        <v>802</v>
      </c>
      <c r="E607">
        <v>1971</v>
      </c>
      <c r="F607"/>
      <c r="G607" t="s">
        <v>64</v>
      </c>
      <c r="I607" s="9">
        <v>17.14</v>
      </c>
      <c r="J607" s="5" t="str">
        <f>IF(I607&gt;'To Do'!$J$4,'To Do'!$G$3,IF(I607&gt;'To Do'!$J$5,'To Do'!$G$4,IF(I607&gt;'To Do'!$J$6,'To Do'!$G$5,IF(I607&gt;'To Do'!$J$6,'To Do'!$G$5,IF(I607&gt;'To Do'!$J$7,'To Do'!$G$6,IF(I607&gt;'To Do'!$J$8,'To Do'!$G$7,IF(I607&gt;'To Do'!$J$9,'To Do'!$G$8,IF(I607&gt;'To Do'!$J$10,'To Do'!$G$9,IF(I607&gt;'To Do'!$J$11,'To Do'!$G$10,IF(I607&gt;'To Do'!$J$12,'To Do'!$G$11,IF(I607&gt;'To Do'!$J$13,'To Do'!$G$12)))))))))))</f>
        <v>J - 20</v>
      </c>
      <c r="K607" s="6">
        <f>VLOOKUP(J607,'To Do'!$G$2:$J$14,2,FALSE)</f>
        <v>20</v>
      </c>
      <c r="L607" t="s">
        <v>803</v>
      </c>
    </row>
    <row r="608" spans="1:13" x14ac:dyDescent="0.2">
      <c r="A608" t="s">
        <v>679</v>
      </c>
      <c r="B608" t="s">
        <v>679</v>
      </c>
      <c r="C608" s="8" t="s">
        <v>12</v>
      </c>
      <c r="D608" t="s">
        <v>872</v>
      </c>
      <c r="E608">
        <v>1971</v>
      </c>
      <c r="F608"/>
      <c r="G608" t="s">
        <v>64</v>
      </c>
      <c r="I608" s="9">
        <v>20.32</v>
      </c>
      <c r="J608" s="5" t="str">
        <f>IF(I608&gt;'To Do'!$J$4,'To Do'!$G$3,IF(I608&gt;'To Do'!$J$5,'To Do'!$G$4,IF(I608&gt;'To Do'!$J$6,'To Do'!$G$5,IF(I608&gt;'To Do'!$J$6,'To Do'!$G$5,IF(I608&gt;'To Do'!$J$7,'To Do'!$G$6,IF(I608&gt;'To Do'!$J$8,'To Do'!$G$7,IF(I608&gt;'To Do'!$J$9,'To Do'!$G$8,IF(I608&gt;'To Do'!$J$10,'To Do'!$G$9,IF(I608&gt;'To Do'!$J$11,'To Do'!$G$10,IF(I608&gt;'To Do'!$J$12,'To Do'!$G$11,IF(I608&gt;'To Do'!$J$13,'To Do'!$G$12)))))))))))</f>
        <v>I - 22.5</v>
      </c>
      <c r="K608" s="6">
        <f>VLOOKUP(J608,'To Do'!$G$2:$J$14,2,FALSE)</f>
        <v>22.5</v>
      </c>
      <c r="L608" t="s">
        <v>873</v>
      </c>
    </row>
    <row r="609" spans="1:13" x14ac:dyDescent="0.2">
      <c r="A609" t="s">
        <v>80</v>
      </c>
      <c r="B609" t="s">
        <v>98</v>
      </c>
      <c r="C609" s="8" t="s">
        <v>12</v>
      </c>
      <c r="D609" t="s">
        <v>81</v>
      </c>
      <c r="E609">
        <v>1861</v>
      </c>
      <c r="F609"/>
      <c r="G609" t="s">
        <v>99</v>
      </c>
      <c r="I609" s="9">
        <v>25</v>
      </c>
      <c r="J609" s="5" t="str">
        <f>IF(I609&gt;'To Do'!$J$4,'To Do'!$G$3,IF(I609&gt;'To Do'!$J$5,'To Do'!$G$4,IF(I609&gt;'To Do'!$J$6,'To Do'!$G$5,IF(I609&gt;'To Do'!$J$6,'To Do'!$G$5,IF(I609&gt;'To Do'!$J$7,'To Do'!$G$6,IF(I609&gt;'To Do'!$J$8,'To Do'!$G$7,IF(I609&gt;'To Do'!$J$9,'To Do'!$G$8,IF(I609&gt;'To Do'!$J$10,'To Do'!$G$9,IF(I609&gt;'To Do'!$J$11,'To Do'!$G$10,IF(I609&gt;'To Do'!$J$12,'To Do'!$G$11,IF(I609&gt;'To Do'!$J$13,'To Do'!$G$12)))))))))))</f>
        <v>G - 27.5</v>
      </c>
      <c r="K609" s="6">
        <f>VLOOKUP(J609,'To Do'!$G$2:$J$14,2,FALSE)</f>
        <v>27.5</v>
      </c>
      <c r="L609" t="s">
        <v>1570</v>
      </c>
      <c r="M609" s="7" t="s">
        <v>1502</v>
      </c>
    </row>
    <row r="610" spans="1:13" x14ac:dyDescent="0.2">
      <c r="A610" t="s">
        <v>312</v>
      </c>
      <c r="B610" t="s">
        <v>312</v>
      </c>
      <c r="C610" s="8" t="s">
        <v>12</v>
      </c>
      <c r="D610" t="s">
        <v>322</v>
      </c>
      <c r="E610">
        <v>1962</v>
      </c>
      <c r="F610"/>
      <c r="G610" t="s">
        <v>99</v>
      </c>
      <c r="I610" s="9">
        <v>32.299999999999997</v>
      </c>
      <c r="J610" s="5" t="str">
        <f>IF(I610&gt;'To Do'!$J$4,'To Do'!$G$3,IF(I610&gt;'To Do'!$J$5,'To Do'!$G$4,IF(I610&gt;'To Do'!$J$6,'To Do'!$G$5,IF(I610&gt;'To Do'!$J$6,'To Do'!$G$5,IF(I610&gt;'To Do'!$J$7,'To Do'!$G$6,IF(I610&gt;'To Do'!$J$8,'To Do'!$G$7,IF(I610&gt;'To Do'!$J$9,'To Do'!$G$8,IF(I610&gt;'To Do'!$J$10,'To Do'!$G$9,IF(I610&gt;'To Do'!$J$11,'To Do'!$G$10,IF(I610&gt;'To Do'!$J$12,'To Do'!$G$11,IF(I610&gt;'To Do'!$J$13,'To Do'!$G$12)))))))))))</f>
        <v>E - 32.5</v>
      </c>
      <c r="K610" s="6">
        <f>VLOOKUP(J610,'To Do'!$G$2:$J$14,2,FALSE)</f>
        <v>32.5</v>
      </c>
      <c r="L610" t="s">
        <v>1800</v>
      </c>
      <c r="M610" s="7" t="s">
        <v>1502</v>
      </c>
    </row>
    <row r="611" spans="1:13" x14ac:dyDescent="0.2">
      <c r="A611" t="s">
        <v>312</v>
      </c>
      <c r="B611" t="s">
        <v>312</v>
      </c>
      <c r="C611" s="8" t="s">
        <v>12</v>
      </c>
      <c r="D611" t="s">
        <v>320</v>
      </c>
      <c r="E611">
        <v>1953</v>
      </c>
      <c r="F611"/>
      <c r="G611" t="s">
        <v>99</v>
      </c>
      <c r="I611" s="9">
        <v>17.7</v>
      </c>
      <c r="J611" s="4" t="str">
        <f>IF(I611&gt;'To Do'!$J$4,'To Do'!$G$3,IF(I611&gt;'To Do'!$J$5,'To Do'!$G$4,IF(I611&gt;'To Do'!$J$6,'To Do'!$G$5,IF(I611&gt;'To Do'!$J$6,'To Do'!$G$5,IF(I611&gt;'To Do'!$J$7,'To Do'!$G$6,IF(I611&gt;'To Do'!$J$8,'To Do'!$G$7,IF(I611&gt;'To Do'!$J$9,'To Do'!$G$8,IF(I611&gt;'To Do'!$J$10,'To Do'!$G$9,IF(I611&gt;'To Do'!$J$11,'To Do'!$G$10,IF(I611&gt;'To Do'!$J$12,'To Do'!$G$11,IF(I611&gt;'To Do'!$J$13,'To Do'!$G$12)))))))))))</f>
        <v>J - 20</v>
      </c>
      <c r="K611" s="6">
        <f>VLOOKUP(J611,'To Do'!$G$2:$J$14,2,FALSE)</f>
        <v>20</v>
      </c>
      <c r="L611" t="s">
        <v>1798</v>
      </c>
      <c r="M611" s="7" t="s">
        <v>1502</v>
      </c>
    </row>
    <row r="612" spans="1:13" x14ac:dyDescent="0.2">
      <c r="A612" t="s">
        <v>335</v>
      </c>
      <c r="B612" t="s">
        <v>335</v>
      </c>
      <c r="C612" s="8" t="s">
        <v>12</v>
      </c>
      <c r="D612" t="s">
        <v>338</v>
      </c>
      <c r="E612">
        <v>1863</v>
      </c>
      <c r="F612"/>
      <c r="G612" t="s">
        <v>99</v>
      </c>
      <c r="I612" s="9">
        <v>30</v>
      </c>
      <c r="J612" s="4" t="str">
        <f>IF(I612&gt;'To Do'!$J$4,'To Do'!$G$3,IF(I612&gt;'To Do'!$J$5,'To Do'!$G$4,IF(I612&gt;'To Do'!$J$6,'To Do'!$G$5,IF(I612&gt;'To Do'!$J$6,'To Do'!$G$5,IF(I612&gt;'To Do'!$J$7,'To Do'!$G$6,IF(I612&gt;'To Do'!$J$8,'To Do'!$G$7,IF(I612&gt;'To Do'!$J$9,'To Do'!$G$8,IF(I612&gt;'To Do'!$J$10,'To Do'!$G$9,IF(I612&gt;'To Do'!$J$11,'To Do'!$G$10,IF(I612&gt;'To Do'!$J$12,'To Do'!$G$11,IF(I612&gt;'To Do'!$J$13,'To Do'!$G$12)))))))))))</f>
        <v>E - 32.5</v>
      </c>
      <c r="K612" s="6">
        <f>VLOOKUP(J612,'To Do'!$G$2:$J$14,2,FALSE)</f>
        <v>32.5</v>
      </c>
      <c r="L612" t="s">
        <v>1816</v>
      </c>
      <c r="M612" s="7" t="s">
        <v>1502</v>
      </c>
    </row>
    <row r="613" spans="1:13" x14ac:dyDescent="0.2">
      <c r="A613" t="s">
        <v>343</v>
      </c>
      <c r="B613" t="s">
        <v>343</v>
      </c>
      <c r="C613" s="8" t="s">
        <v>12</v>
      </c>
      <c r="D613" t="s">
        <v>344</v>
      </c>
      <c r="E613">
        <v>1958</v>
      </c>
      <c r="F613"/>
      <c r="G613" t="s">
        <v>99</v>
      </c>
      <c r="I613" s="9">
        <v>27</v>
      </c>
      <c r="J613" s="4" t="str">
        <f>IF(I613&gt;'To Do'!$J$4,'To Do'!$G$3,IF(I613&gt;'To Do'!$J$5,'To Do'!$G$4,IF(I613&gt;'To Do'!$J$6,'To Do'!$G$5,IF(I613&gt;'To Do'!$J$6,'To Do'!$G$5,IF(I613&gt;'To Do'!$J$7,'To Do'!$G$6,IF(I613&gt;'To Do'!$J$8,'To Do'!$G$7,IF(I613&gt;'To Do'!$J$9,'To Do'!$G$8,IF(I613&gt;'To Do'!$J$10,'To Do'!$G$9,IF(I613&gt;'To Do'!$J$11,'To Do'!$G$10,IF(I613&gt;'To Do'!$J$12,'To Do'!$G$11,IF(I613&gt;'To Do'!$J$13,'To Do'!$G$12)))))))))))</f>
        <v>G - 27.5</v>
      </c>
      <c r="K613" s="6">
        <f>VLOOKUP(J613,'To Do'!$G$2:$J$14,2,FALSE)</f>
        <v>27.5</v>
      </c>
      <c r="L613" t="s">
        <v>1822</v>
      </c>
      <c r="M613" s="7" t="s">
        <v>1502</v>
      </c>
    </row>
    <row r="614" spans="1:13" x14ac:dyDescent="0.2">
      <c r="A614" t="s">
        <v>345</v>
      </c>
      <c r="B614" t="s">
        <v>345</v>
      </c>
      <c r="C614" s="8" t="s">
        <v>12</v>
      </c>
      <c r="D614" t="s">
        <v>347</v>
      </c>
      <c r="E614">
        <v>1877</v>
      </c>
      <c r="F614" t="s">
        <v>82</v>
      </c>
      <c r="G614" t="s">
        <v>99</v>
      </c>
      <c r="I614" s="9">
        <v>30.5</v>
      </c>
      <c r="J614" s="4" t="str">
        <f>IF(I614&gt;'To Do'!$J$4,'To Do'!$G$3,IF(I614&gt;'To Do'!$J$5,'To Do'!$G$4,IF(I614&gt;'To Do'!$J$6,'To Do'!$G$5,IF(I614&gt;'To Do'!$J$6,'To Do'!$G$5,IF(I614&gt;'To Do'!$J$7,'To Do'!$G$6,IF(I614&gt;'To Do'!$J$8,'To Do'!$G$7,IF(I614&gt;'To Do'!$J$9,'To Do'!$G$8,IF(I614&gt;'To Do'!$J$10,'To Do'!$G$9,IF(I614&gt;'To Do'!$J$11,'To Do'!$G$10,IF(I614&gt;'To Do'!$J$12,'To Do'!$G$11,IF(I614&gt;'To Do'!$J$13,'To Do'!$G$12)))))))))))</f>
        <v>E - 32.5</v>
      </c>
      <c r="K614" s="6">
        <f>VLOOKUP(J614,'To Do'!$G$2:$J$14,2,FALSE)</f>
        <v>32.5</v>
      </c>
      <c r="L614" t="s">
        <v>1824</v>
      </c>
      <c r="M614" s="7" t="s">
        <v>1502</v>
      </c>
    </row>
    <row r="615" spans="1:13" x14ac:dyDescent="0.2">
      <c r="A615" t="s">
        <v>372</v>
      </c>
      <c r="B615" t="s">
        <v>372</v>
      </c>
      <c r="C615" s="8" t="s">
        <v>12</v>
      </c>
      <c r="D615" t="s">
        <v>374</v>
      </c>
      <c r="E615">
        <v>1952</v>
      </c>
      <c r="F615"/>
      <c r="G615" t="s">
        <v>99</v>
      </c>
      <c r="I615" s="9">
        <v>31</v>
      </c>
      <c r="J615" s="5" t="str">
        <f>IF(I615&gt;'To Do'!$J$4,'To Do'!$G$3,IF(I615&gt;'To Do'!$J$5,'To Do'!$G$4,IF(I615&gt;'To Do'!$J$6,'To Do'!$G$5,IF(I615&gt;'To Do'!$J$6,'To Do'!$G$5,IF(I615&gt;'To Do'!$J$7,'To Do'!$G$6,IF(I615&gt;'To Do'!$J$8,'To Do'!$G$7,IF(I615&gt;'To Do'!$J$9,'To Do'!$G$8,IF(I615&gt;'To Do'!$J$10,'To Do'!$G$9,IF(I615&gt;'To Do'!$J$11,'To Do'!$G$10,IF(I615&gt;'To Do'!$J$12,'To Do'!$G$11,IF(I615&gt;'To Do'!$J$13,'To Do'!$G$12)))))))))))</f>
        <v>E - 32.5</v>
      </c>
      <c r="K615" s="6">
        <f>VLOOKUP(J615,'To Do'!$G$2:$J$14,2,FALSE)</f>
        <v>32.5</v>
      </c>
      <c r="L615" t="s">
        <v>1845</v>
      </c>
      <c r="M615" s="7" t="s">
        <v>1502</v>
      </c>
    </row>
    <row r="616" spans="1:13" x14ac:dyDescent="0.2">
      <c r="A616" t="s">
        <v>465</v>
      </c>
      <c r="B616" t="s">
        <v>466</v>
      </c>
      <c r="C616" s="8" t="s">
        <v>12</v>
      </c>
      <c r="D616" t="s">
        <v>467</v>
      </c>
      <c r="E616">
        <v>1821</v>
      </c>
      <c r="F616"/>
      <c r="G616" t="s">
        <v>99</v>
      </c>
      <c r="I616" s="9">
        <v>29</v>
      </c>
      <c r="J616" s="5" t="str">
        <f>IF(I616&gt;'To Do'!$J$4,'To Do'!$G$3,IF(I616&gt;'To Do'!$J$5,'To Do'!$G$4,IF(I616&gt;'To Do'!$J$6,'To Do'!$G$5,IF(I616&gt;'To Do'!$J$6,'To Do'!$G$5,IF(I616&gt;'To Do'!$J$7,'To Do'!$G$6,IF(I616&gt;'To Do'!$J$8,'To Do'!$G$7,IF(I616&gt;'To Do'!$J$9,'To Do'!$G$8,IF(I616&gt;'To Do'!$J$10,'To Do'!$G$9,IF(I616&gt;'To Do'!$J$11,'To Do'!$G$10,IF(I616&gt;'To Do'!$J$12,'To Do'!$G$11,IF(I616&gt;'To Do'!$J$13,'To Do'!$G$12)))))))))))</f>
        <v>F - 30</v>
      </c>
      <c r="K616" s="6">
        <f>VLOOKUP(J616,'To Do'!$G$2:$J$14,2,FALSE)</f>
        <v>30</v>
      </c>
      <c r="L616" t="s">
        <v>1939</v>
      </c>
      <c r="M616" s="7" t="s">
        <v>1502</v>
      </c>
    </row>
    <row r="617" spans="1:13" x14ac:dyDescent="0.2">
      <c r="A617" t="s">
        <v>384</v>
      </c>
      <c r="B617" t="s">
        <v>384</v>
      </c>
      <c r="C617" s="8" t="s">
        <v>12</v>
      </c>
      <c r="D617" t="s">
        <v>400</v>
      </c>
      <c r="E617">
        <v>1255</v>
      </c>
      <c r="F617" t="s">
        <v>401</v>
      </c>
      <c r="G617" t="s">
        <v>396</v>
      </c>
      <c r="I617" s="9">
        <v>37</v>
      </c>
      <c r="J617" s="5" t="str">
        <f>IF(I617&gt;'To Do'!$J$4,'To Do'!$G$3,IF(I617&gt;'To Do'!$J$5,'To Do'!$G$4,IF(I617&gt;'To Do'!$J$6,'To Do'!$G$5,IF(I617&gt;'To Do'!$J$6,'To Do'!$G$5,IF(I617&gt;'To Do'!$J$7,'To Do'!$G$6,IF(I617&gt;'To Do'!$J$8,'To Do'!$G$7,IF(I617&gt;'To Do'!$J$9,'To Do'!$G$8,IF(I617&gt;'To Do'!$J$10,'To Do'!$G$9,IF(I617&gt;'To Do'!$J$11,'To Do'!$G$10,IF(I617&gt;'To Do'!$J$12,'To Do'!$G$11,IF(I617&gt;'To Do'!$J$13,'To Do'!$G$12)))))))))))</f>
        <v>C - 37.5</v>
      </c>
      <c r="K617" s="6">
        <f>VLOOKUP(J617,'To Do'!$G$2:$J$14,2,FALSE)</f>
        <v>37.5</v>
      </c>
      <c r="L617" t="s">
        <v>1883</v>
      </c>
      <c r="M617" s="7" t="s">
        <v>1502</v>
      </c>
    </row>
    <row r="618" spans="1:13" x14ac:dyDescent="0.2">
      <c r="A618" t="s">
        <v>384</v>
      </c>
      <c r="B618" t="s">
        <v>384</v>
      </c>
      <c r="C618" s="8" t="s">
        <v>12</v>
      </c>
      <c r="D618" t="s">
        <v>404</v>
      </c>
      <c r="E618">
        <v>1327</v>
      </c>
      <c r="F618" t="s">
        <v>405</v>
      </c>
      <c r="G618" t="s">
        <v>396</v>
      </c>
      <c r="I618" s="9">
        <v>23.9</v>
      </c>
      <c r="J618" s="5" t="str">
        <f>IF(I618&gt;'To Do'!$J$4,'To Do'!$G$3,IF(I618&gt;'To Do'!$J$5,'To Do'!$G$4,IF(I618&gt;'To Do'!$J$6,'To Do'!$G$5,IF(I618&gt;'To Do'!$J$6,'To Do'!$G$5,IF(I618&gt;'To Do'!$J$7,'To Do'!$G$6,IF(I618&gt;'To Do'!$J$8,'To Do'!$G$7,IF(I618&gt;'To Do'!$J$9,'To Do'!$G$8,IF(I618&gt;'To Do'!$J$10,'To Do'!$G$9,IF(I618&gt;'To Do'!$J$11,'To Do'!$G$10,IF(I618&gt;'To Do'!$J$12,'To Do'!$G$11,IF(I618&gt;'To Do'!$J$13,'To Do'!$G$12)))))))))))</f>
        <v>H - 25</v>
      </c>
      <c r="K618" s="6">
        <f>VLOOKUP(J618,'To Do'!$G$2:$J$14,2,FALSE)</f>
        <v>25</v>
      </c>
      <c r="L618" t="s">
        <v>1885</v>
      </c>
      <c r="M618" s="7" t="s">
        <v>1502</v>
      </c>
    </row>
    <row r="619" spans="1:13" x14ac:dyDescent="0.2">
      <c r="A619" t="s">
        <v>384</v>
      </c>
      <c r="B619" t="s">
        <v>384</v>
      </c>
      <c r="C619" s="8" t="s">
        <v>12</v>
      </c>
      <c r="D619" t="s">
        <v>399</v>
      </c>
      <c r="E619">
        <v>1327</v>
      </c>
      <c r="F619" t="s">
        <v>390</v>
      </c>
      <c r="G619" t="s">
        <v>396</v>
      </c>
      <c r="I619" s="9">
        <v>21</v>
      </c>
      <c r="J619" s="5" t="str">
        <f>IF(I619&gt;'To Do'!$J$4,'To Do'!$G$3,IF(I619&gt;'To Do'!$J$5,'To Do'!$G$4,IF(I619&gt;'To Do'!$J$6,'To Do'!$G$5,IF(I619&gt;'To Do'!$J$6,'To Do'!$G$5,IF(I619&gt;'To Do'!$J$7,'To Do'!$G$6,IF(I619&gt;'To Do'!$J$8,'To Do'!$G$7,IF(I619&gt;'To Do'!$J$9,'To Do'!$G$8,IF(I619&gt;'To Do'!$J$10,'To Do'!$G$9,IF(I619&gt;'To Do'!$J$11,'To Do'!$G$10,IF(I619&gt;'To Do'!$J$12,'To Do'!$G$11,IF(I619&gt;'To Do'!$J$13,'To Do'!$G$12)))))))))))</f>
        <v>I - 22.5</v>
      </c>
      <c r="K619" s="6">
        <f>VLOOKUP(J619,'To Do'!$G$2:$J$14,2,FALSE)</f>
        <v>22.5</v>
      </c>
      <c r="L619" t="s">
        <v>1880</v>
      </c>
      <c r="M619" s="7" t="s">
        <v>1502</v>
      </c>
    </row>
    <row r="620" spans="1:13" x14ac:dyDescent="0.2">
      <c r="A620" t="s">
        <v>384</v>
      </c>
      <c r="B620" t="s">
        <v>384</v>
      </c>
      <c r="C620" s="8" t="s">
        <v>12</v>
      </c>
      <c r="D620" t="s">
        <v>399</v>
      </c>
      <c r="E620">
        <v>1327</v>
      </c>
      <c r="F620" t="s">
        <v>391</v>
      </c>
      <c r="G620" t="s">
        <v>396</v>
      </c>
      <c r="I620" s="9">
        <v>21</v>
      </c>
      <c r="J620" s="5" t="str">
        <f>IF(I620&gt;'To Do'!$J$4,'To Do'!$G$3,IF(I620&gt;'To Do'!$J$5,'To Do'!$G$4,IF(I620&gt;'To Do'!$J$6,'To Do'!$G$5,IF(I620&gt;'To Do'!$J$6,'To Do'!$G$5,IF(I620&gt;'To Do'!$J$7,'To Do'!$G$6,IF(I620&gt;'To Do'!$J$8,'To Do'!$G$7,IF(I620&gt;'To Do'!$J$9,'To Do'!$G$8,IF(I620&gt;'To Do'!$J$10,'To Do'!$G$9,IF(I620&gt;'To Do'!$J$11,'To Do'!$G$10,IF(I620&gt;'To Do'!$J$12,'To Do'!$G$11,IF(I620&gt;'To Do'!$J$13,'To Do'!$G$12)))))))))))</f>
        <v>I - 22.5</v>
      </c>
      <c r="K620" s="6">
        <f>VLOOKUP(J620,'To Do'!$G$2:$J$14,2,FALSE)</f>
        <v>22.5</v>
      </c>
      <c r="L620" t="s">
        <v>1881</v>
      </c>
      <c r="M620" s="7" t="s">
        <v>1502</v>
      </c>
    </row>
    <row r="621" spans="1:13" x14ac:dyDescent="0.2">
      <c r="A621" t="s">
        <v>384</v>
      </c>
      <c r="B621" t="s">
        <v>384</v>
      </c>
      <c r="C621" s="8" t="s">
        <v>12</v>
      </c>
      <c r="D621" t="s">
        <v>394</v>
      </c>
      <c r="E621">
        <v>1327</v>
      </c>
      <c r="F621" t="s">
        <v>395</v>
      </c>
      <c r="G621" t="s">
        <v>396</v>
      </c>
      <c r="I621" s="9">
        <v>18.600000000000001</v>
      </c>
      <c r="J621" s="5" t="str">
        <f>IF(I621&gt;'To Do'!$J$4,'To Do'!$G$3,IF(I621&gt;'To Do'!$J$5,'To Do'!$G$4,IF(I621&gt;'To Do'!$J$6,'To Do'!$G$5,IF(I621&gt;'To Do'!$J$6,'To Do'!$G$5,IF(I621&gt;'To Do'!$J$7,'To Do'!$G$6,IF(I621&gt;'To Do'!$J$8,'To Do'!$G$7,IF(I621&gt;'To Do'!$J$9,'To Do'!$G$8,IF(I621&gt;'To Do'!$J$10,'To Do'!$G$9,IF(I621&gt;'To Do'!$J$11,'To Do'!$G$10,IF(I621&gt;'To Do'!$J$12,'To Do'!$G$11,IF(I621&gt;'To Do'!$J$13,'To Do'!$G$12)))))))))))</f>
        <v>J - 20</v>
      </c>
      <c r="K621" s="6">
        <f>VLOOKUP(J621,'To Do'!$G$2:$J$14,2,FALSE)</f>
        <v>20</v>
      </c>
      <c r="L621" t="s">
        <v>1877</v>
      </c>
      <c r="M621" s="7" t="s">
        <v>1502</v>
      </c>
    </row>
    <row r="622" spans="1:13" x14ac:dyDescent="0.2">
      <c r="A622" t="s">
        <v>384</v>
      </c>
      <c r="B622" t="s">
        <v>384</v>
      </c>
      <c r="C622" s="8" t="s">
        <v>12</v>
      </c>
      <c r="D622" t="s">
        <v>402</v>
      </c>
      <c r="E622">
        <v>1293</v>
      </c>
      <c r="F622" t="s">
        <v>403</v>
      </c>
      <c r="G622" t="s">
        <v>396</v>
      </c>
      <c r="I622" s="9">
        <v>14.6</v>
      </c>
      <c r="J622" s="5" t="str">
        <f>IF(I622&gt;'To Do'!$J$4,'To Do'!$G$3,IF(I622&gt;'To Do'!$J$5,'To Do'!$G$4,IF(I622&gt;'To Do'!$J$6,'To Do'!$G$5,IF(I622&gt;'To Do'!$J$6,'To Do'!$G$5,IF(I622&gt;'To Do'!$J$7,'To Do'!$G$6,IF(I622&gt;'To Do'!$J$8,'To Do'!$G$7,IF(I622&gt;'To Do'!$J$9,'To Do'!$G$8,IF(I622&gt;'To Do'!$J$10,'To Do'!$G$9,IF(I622&gt;'To Do'!$J$11,'To Do'!$G$10,IF(I622&gt;'To Do'!$J$12,'To Do'!$G$11,IF(I622&gt;'To Do'!$J$13,'To Do'!$G$12)))))))))))</f>
        <v>J - 20</v>
      </c>
      <c r="K622" s="6">
        <f>VLOOKUP(J622,'To Do'!$G$2:$J$14,2,FALSE)</f>
        <v>20</v>
      </c>
      <c r="L622" t="s">
        <v>1884</v>
      </c>
      <c r="M622" s="7" t="s">
        <v>1502</v>
      </c>
    </row>
    <row r="623" spans="1:13" x14ac:dyDescent="0.2">
      <c r="A623" t="s">
        <v>513</v>
      </c>
      <c r="B623" t="s">
        <v>513</v>
      </c>
      <c r="C623" s="8" t="s">
        <v>12</v>
      </c>
      <c r="D623" t="s">
        <v>516</v>
      </c>
      <c r="E623">
        <v>2018</v>
      </c>
      <c r="F623"/>
      <c r="G623" t="s">
        <v>396</v>
      </c>
      <c r="I623" s="9">
        <v>26.15</v>
      </c>
      <c r="J623" s="5" t="str">
        <f>IF(I623&gt;'To Do'!$J$4,'To Do'!$G$3,IF(I623&gt;'To Do'!$J$5,'To Do'!$G$4,IF(I623&gt;'To Do'!$J$6,'To Do'!$G$5,IF(I623&gt;'To Do'!$J$6,'To Do'!$G$5,IF(I623&gt;'To Do'!$J$7,'To Do'!$G$6,IF(I623&gt;'To Do'!$J$8,'To Do'!$G$7,IF(I623&gt;'To Do'!$J$9,'To Do'!$G$8,IF(I623&gt;'To Do'!$J$10,'To Do'!$G$9,IF(I623&gt;'To Do'!$J$11,'To Do'!$G$10,IF(I623&gt;'To Do'!$J$12,'To Do'!$G$11,IF(I623&gt;'To Do'!$J$13,'To Do'!$G$12)))))))))))</f>
        <v>G - 27.5</v>
      </c>
      <c r="K623" s="6">
        <f>VLOOKUP(J623,'To Do'!$G$2:$J$14,2,FALSE)</f>
        <v>27.5</v>
      </c>
      <c r="L623" t="s">
        <v>1975</v>
      </c>
      <c r="M623" s="7" t="s">
        <v>1502</v>
      </c>
    </row>
    <row r="624" spans="1:13" x14ac:dyDescent="0.2">
      <c r="A624" t="s">
        <v>513</v>
      </c>
      <c r="B624" t="s">
        <v>513</v>
      </c>
      <c r="C624" s="8" t="s">
        <v>12</v>
      </c>
      <c r="D624" t="s">
        <v>515</v>
      </c>
      <c r="E624">
        <v>1968</v>
      </c>
      <c r="F624"/>
      <c r="G624" t="s">
        <v>396</v>
      </c>
      <c r="I624" s="9">
        <v>21.3</v>
      </c>
      <c r="J624" s="5" t="str">
        <f>IF(I624&gt;'To Do'!$J$4,'To Do'!$G$3,IF(I624&gt;'To Do'!$J$5,'To Do'!$G$4,IF(I624&gt;'To Do'!$J$6,'To Do'!$G$5,IF(I624&gt;'To Do'!$J$6,'To Do'!$G$5,IF(I624&gt;'To Do'!$J$7,'To Do'!$G$6,IF(I624&gt;'To Do'!$J$8,'To Do'!$G$7,IF(I624&gt;'To Do'!$J$9,'To Do'!$G$8,IF(I624&gt;'To Do'!$J$10,'To Do'!$G$9,IF(I624&gt;'To Do'!$J$11,'To Do'!$G$10,IF(I624&gt;'To Do'!$J$12,'To Do'!$G$11,IF(I624&gt;'To Do'!$J$13,'To Do'!$G$12)))))))))))</f>
        <v>I - 22.5</v>
      </c>
      <c r="K624" s="6">
        <f>VLOOKUP(J624,'To Do'!$G$2:$J$14,2,FALSE)</f>
        <v>22.5</v>
      </c>
      <c r="L624" t="s">
        <v>1973</v>
      </c>
      <c r="M624" s="7" t="s">
        <v>1502</v>
      </c>
    </row>
    <row r="625" spans="1:13" x14ac:dyDescent="0.2">
      <c r="A625" t="s">
        <v>513</v>
      </c>
      <c r="B625" t="s">
        <v>513</v>
      </c>
      <c r="C625" s="8" t="s">
        <v>12</v>
      </c>
      <c r="D625" t="s">
        <v>514</v>
      </c>
      <c r="E625">
        <v>1971</v>
      </c>
      <c r="F625"/>
      <c r="G625" t="s">
        <v>396</v>
      </c>
      <c r="I625" s="9">
        <v>17</v>
      </c>
      <c r="J625" s="5" t="str">
        <f>IF(I625&gt;'To Do'!$J$4,'To Do'!$G$3,IF(I625&gt;'To Do'!$J$5,'To Do'!$G$4,IF(I625&gt;'To Do'!$J$6,'To Do'!$G$5,IF(I625&gt;'To Do'!$J$6,'To Do'!$G$5,IF(I625&gt;'To Do'!$J$7,'To Do'!$G$6,IF(I625&gt;'To Do'!$J$8,'To Do'!$G$7,IF(I625&gt;'To Do'!$J$9,'To Do'!$G$8,IF(I625&gt;'To Do'!$J$10,'To Do'!$G$9,IF(I625&gt;'To Do'!$J$11,'To Do'!$G$10,IF(I625&gt;'To Do'!$J$12,'To Do'!$G$11,IF(I625&gt;'To Do'!$J$13,'To Do'!$G$12)))))))))))</f>
        <v>J - 20</v>
      </c>
      <c r="K625" s="6">
        <f>VLOOKUP(J625,'To Do'!$G$2:$J$14,2,FALSE)</f>
        <v>20</v>
      </c>
      <c r="L625" t="s">
        <v>1972</v>
      </c>
      <c r="M625" s="7" t="s">
        <v>1502</v>
      </c>
    </row>
    <row r="626" spans="1:13" x14ac:dyDescent="0.2">
      <c r="A626" t="s">
        <v>130</v>
      </c>
      <c r="B626" t="s">
        <v>130</v>
      </c>
      <c r="C626" s="8" t="s">
        <v>12</v>
      </c>
      <c r="D626" t="s">
        <v>133</v>
      </c>
      <c r="E626">
        <v>1255</v>
      </c>
      <c r="F626" t="s">
        <v>134</v>
      </c>
      <c r="G626" t="s">
        <v>135</v>
      </c>
      <c r="I626" s="9">
        <v>20.6</v>
      </c>
      <c r="J626" s="5" t="str">
        <f>IF(I626&gt;'To Do'!$J$4,'To Do'!$G$3,IF(I626&gt;'To Do'!$J$5,'To Do'!$G$4,IF(I626&gt;'To Do'!$J$6,'To Do'!$G$5,IF(I626&gt;'To Do'!$J$6,'To Do'!$G$5,IF(I626&gt;'To Do'!$J$7,'To Do'!$G$6,IF(I626&gt;'To Do'!$J$8,'To Do'!$G$7,IF(I626&gt;'To Do'!$J$9,'To Do'!$G$8,IF(I626&gt;'To Do'!$J$10,'To Do'!$G$9,IF(I626&gt;'To Do'!$J$11,'To Do'!$G$10,IF(I626&gt;'To Do'!$J$12,'To Do'!$G$11,IF(I626&gt;'To Do'!$J$13,'To Do'!$G$12)))))))))))</f>
        <v>I - 22.5</v>
      </c>
      <c r="K626" s="6">
        <f>VLOOKUP(J626,'To Do'!$G$2:$J$14,2,FALSE)</f>
        <v>22.5</v>
      </c>
      <c r="L626" t="s">
        <v>1586</v>
      </c>
      <c r="M626" s="7" t="s">
        <v>1502</v>
      </c>
    </row>
    <row r="627" spans="1:13" x14ac:dyDescent="0.2">
      <c r="A627" t="s">
        <v>195</v>
      </c>
      <c r="B627" t="s">
        <v>231</v>
      </c>
      <c r="C627" s="8" t="s">
        <v>12</v>
      </c>
      <c r="D627" t="s">
        <v>233</v>
      </c>
      <c r="E627">
        <v>1876</v>
      </c>
      <c r="F627" t="s">
        <v>162</v>
      </c>
      <c r="G627" t="s">
        <v>234</v>
      </c>
      <c r="I627" s="9">
        <v>38</v>
      </c>
      <c r="J627" s="5" t="str">
        <f>IF(I627&gt;'To Do'!$J$4,'To Do'!$G$3,IF(I627&gt;'To Do'!$J$5,'To Do'!$G$4,IF(I627&gt;'To Do'!$J$6,'To Do'!$G$5,IF(I627&gt;'To Do'!$J$6,'To Do'!$G$5,IF(I627&gt;'To Do'!$J$7,'To Do'!$G$6,IF(I627&gt;'To Do'!$J$8,'To Do'!$G$7,IF(I627&gt;'To Do'!$J$9,'To Do'!$G$8,IF(I627&gt;'To Do'!$J$10,'To Do'!$G$9,IF(I627&gt;'To Do'!$J$11,'To Do'!$G$10,IF(I627&gt;'To Do'!$J$12,'To Do'!$G$11,IF(I627&gt;'To Do'!$J$13,'To Do'!$G$12)))))))))))</f>
        <v>B - 39.5</v>
      </c>
      <c r="K627" s="6">
        <f>VLOOKUP(J627,'To Do'!$G$2:$J$14,2,FALSE)</f>
        <v>39.5</v>
      </c>
      <c r="L627" t="s">
        <v>1724</v>
      </c>
      <c r="M627" s="7" t="s">
        <v>1502</v>
      </c>
    </row>
    <row r="628" spans="1:13" x14ac:dyDescent="0.2">
      <c r="A628" t="s">
        <v>37</v>
      </c>
      <c r="B628" t="s">
        <v>37</v>
      </c>
      <c r="C628" s="8" t="s">
        <v>12</v>
      </c>
      <c r="D628" t="s">
        <v>49</v>
      </c>
      <c r="E628">
        <v>1983</v>
      </c>
      <c r="F628"/>
      <c r="G628" t="s">
        <v>50</v>
      </c>
      <c r="I628" s="9">
        <v>19.8</v>
      </c>
      <c r="J628" s="5" t="str">
        <f>IF(I628&gt;'To Do'!$J$4,'To Do'!$G$3,IF(I628&gt;'To Do'!$J$5,'To Do'!$G$4,IF(I628&gt;'To Do'!$J$6,'To Do'!$G$5,IF(I628&gt;'To Do'!$J$6,'To Do'!$G$5,IF(I628&gt;'To Do'!$J$7,'To Do'!$G$6,IF(I628&gt;'To Do'!$J$8,'To Do'!$G$7,IF(I628&gt;'To Do'!$J$9,'To Do'!$G$8,IF(I628&gt;'To Do'!$J$10,'To Do'!$G$9,IF(I628&gt;'To Do'!$J$11,'To Do'!$G$10,IF(I628&gt;'To Do'!$J$12,'To Do'!$G$11,IF(I628&gt;'To Do'!$J$13,'To Do'!$G$12)))))))))))</f>
        <v>J - 20</v>
      </c>
      <c r="K628" s="6">
        <f>VLOOKUP(J628,'To Do'!$G$2:$J$14,2,FALSE)</f>
        <v>20</v>
      </c>
      <c r="L628" t="s">
        <v>1860</v>
      </c>
      <c r="M628" s="7" t="s">
        <v>1502</v>
      </c>
    </row>
    <row r="629" spans="1:13" x14ac:dyDescent="0.2">
      <c r="A629" t="s">
        <v>37</v>
      </c>
      <c r="B629" t="s">
        <v>37</v>
      </c>
      <c r="C629" s="8" t="s">
        <v>12</v>
      </c>
      <c r="D629" t="s">
        <v>49</v>
      </c>
      <c r="E629">
        <v>1986</v>
      </c>
      <c r="F629"/>
      <c r="G629" t="s">
        <v>50</v>
      </c>
      <c r="I629" s="9">
        <v>19.8</v>
      </c>
      <c r="J629" s="5" t="str">
        <f>IF(I629&gt;'To Do'!$J$4,'To Do'!$G$3,IF(I629&gt;'To Do'!$J$5,'To Do'!$G$4,IF(I629&gt;'To Do'!$J$6,'To Do'!$G$5,IF(I629&gt;'To Do'!$J$6,'To Do'!$G$5,IF(I629&gt;'To Do'!$J$7,'To Do'!$G$6,IF(I629&gt;'To Do'!$J$8,'To Do'!$G$7,IF(I629&gt;'To Do'!$J$9,'To Do'!$G$8,IF(I629&gt;'To Do'!$J$10,'To Do'!$G$9,IF(I629&gt;'To Do'!$J$11,'To Do'!$G$10,IF(I629&gt;'To Do'!$J$12,'To Do'!$G$11,IF(I629&gt;'To Do'!$J$13,'To Do'!$G$12)))))))))))</f>
        <v>J - 20</v>
      </c>
      <c r="K629" s="6">
        <f>VLOOKUP(J629,'To Do'!$G$2:$J$14,2,FALSE)</f>
        <v>20</v>
      </c>
      <c r="L629" t="s">
        <v>1861</v>
      </c>
      <c r="M629" s="7" t="s">
        <v>1502</v>
      </c>
    </row>
    <row r="630" spans="1:13" x14ac:dyDescent="0.2">
      <c r="A630" t="s">
        <v>37</v>
      </c>
      <c r="B630" t="s">
        <v>37</v>
      </c>
      <c r="C630" s="8" t="s">
        <v>12</v>
      </c>
      <c r="D630" t="s">
        <v>52</v>
      </c>
      <c r="E630">
        <v>1970</v>
      </c>
      <c r="F630"/>
      <c r="G630" t="s">
        <v>50</v>
      </c>
      <c r="I630" s="9">
        <v>23.5</v>
      </c>
      <c r="J630" s="4" t="str">
        <f>IF(I630&gt;'To Do'!$J$4,'To Do'!$G$3,IF(I630&gt;'To Do'!$J$5,'To Do'!$G$4,IF(I630&gt;'To Do'!$J$6,'To Do'!$G$5,IF(I630&gt;'To Do'!$J$6,'To Do'!$G$5,IF(I630&gt;'To Do'!$J$7,'To Do'!$G$6,IF(I630&gt;'To Do'!$J$8,'To Do'!$G$7,IF(I630&gt;'To Do'!$J$9,'To Do'!$G$8,IF(I630&gt;'To Do'!$J$10,'To Do'!$G$9,IF(I630&gt;'To Do'!$J$11,'To Do'!$G$10,IF(I630&gt;'To Do'!$J$12,'To Do'!$G$11,IF(I630&gt;'To Do'!$J$13,'To Do'!$G$12)))))))))))</f>
        <v>H - 25</v>
      </c>
      <c r="K630" s="6">
        <f>VLOOKUP(J630,'To Do'!$G$2:$J$14,2,FALSE)</f>
        <v>25</v>
      </c>
      <c r="L630" t="s">
        <v>1864</v>
      </c>
      <c r="M630" s="7" t="s">
        <v>1502</v>
      </c>
    </row>
    <row r="631" spans="1:13" x14ac:dyDescent="0.2">
      <c r="A631" t="s">
        <v>37</v>
      </c>
      <c r="B631" t="s">
        <v>37</v>
      </c>
      <c r="C631" s="8" t="s">
        <v>12</v>
      </c>
      <c r="D631" t="s">
        <v>53</v>
      </c>
      <c r="E631">
        <v>1958</v>
      </c>
      <c r="F631"/>
      <c r="G631" t="s">
        <v>50</v>
      </c>
      <c r="I631" s="9">
        <v>27</v>
      </c>
      <c r="J631" s="4" t="str">
        <f>IF(I631&gt;'To Do'!$J$4,'To Do'!$G$3,IF(I631&gt;'To Do'!$J$5,'To Do'!$G$4,IF(I631&gt;'To Do'!$J$6,'To Do'!$G$5,IF(I631&gt;'To Do'!$J$6,'To Do'!$G$5,IF(I631&gt;'To Do'!$J$7,'To Do'!$G$6,IF(I631&gt;'To Do'!$J$8,'To Do'!$G$7,IF(I631&gt;'To Do'!$J$9,'To Do'!$G$8,IF(I631&gt;'To Do'!$J$10,'To Do'!$G$9,IF(I631&gt;'To Do'!$J$11,'To Do'!$G$10,IF(I631&gt;'To Do'!$J$12,'To Do'!$G$11,IF(I631&gt;'To Do'!$J$13,'To Do'!$G$12)))))))))))</f>
        <v>G - 27.5</v>
      </c>
      <c r="K631" s="6">
        <f>VLOOKUP(J631,'To Do'!$G$2:$J$14,2,FALSE)</f>
        <v>27.5</v>
      </c>
      <c r="L631" t="s">
        <v>1865</v>
      </c>
      <c r="M631" s="7" t="s">
        <v>1502</v>
      </c>
    </row>
    <row r="632" spans="1:13" x14ac:dyDescent="0.2">
      <c r="A632" t="s">
        <v>80</v>
      </c>
      <c r="B632" t="s">
        <v>80</v>
      </c>
      <c r="C632" s="8" t="s">
        <v>12</v>
      </c>
      <c r="D632" t="s">
        <v>91</v>
      </c>
      <c r="E632">
        <v>1971</v>
      </c>
      <c r="F632"/>
      <c r="G632" t="s">
        <v>50</v>
      </c>
      <c r="I632" s="9">
        <v>19.05</v>
      </c>
      <c r="J632" s="5" t="str">
        <f>IF(I632&gt;'To Do'!$J$4,'To Do'!$G$3,IF(I632&gt;'To Do'!$J$5,'To Do'!$G$4,IF(I632&gt;'To Do'!$J$6,'To Do'!$G$5,IF(I632&gt;'To Do'!$J$6,'To Do'!$G$5,IF(I632&gt;'To Do'!$J$7,'To Do'!$G$6,IF(I632&gt;'To Do'!$J$8,'To Do'!$G$7,IF(I632&gt;'To Do'!$J$9,'To Do'!$G$8,IF(I632&gt;'To Do'!$J$10,'To Do'!$G$9,IF(I632&gt;'To Do'!$J$11,'To Do'!$G$10,IF(I632&gt;'To Do'!$J$12,'To Do'!$G$11,IF(I632&gt;'To Do'!$J$13,'To Do'!$G$12)))))))))))</f>
        <v>J - 20</v>
      </c>
      <c r="K632" s="6">
        <f>VLOOKUP(J632,'To Do'!$G$2:$J$14,2,FALSE)</f>
        <v>20</v>
      </c>
      <c r="L632" t="s">
        <v>1558</v>
      </c>
      <c r="M632" s="7" t="s">
        <v>1502</v>
      </c>
    </row>
    <row r="633" spans="1:13" x14ac:dyDescent="0.2">
      <c r="A633" t="s">
        <v>80</v>
      </c>
      <c r="B633" t="s">
        <v>80</v>
      </c>
      <c r="C633" s="8" t="s">
        <v>12</v>
      </c>
      <c r="D633" t="s">
        <v>92</v>
      </c>
      <c r="E633">
        <v>1984</v>
      </c>
      <c r="F633"/>
      <c r="G633" t="s">
        <v>50</v>
      </c>
      <c r="I633" s="9">
        <v>21.2</v>
      </c>
      <c r="J633" s="4" t="str">
        <f>IF(I633&gt;'To Do'!$J$4,'To Do'!$G$3,IF(I633&gt;'To Do'!$J$5,'To Do'!$G$4,IF(I633&gt;'To Do'!$J$6,'To Do'!$G$5,IF(I633&gt;'To Do'!$J$6,'To Do'!$G$5,IF(I633&gt;'To Do'!$J$7,'To Do'!$G$6,IF(I633&gt;'To Do'!$J$8,'To Do'!$G$7,IF(I633&gt;'To Do'!$J$9,'To Do'!$G$8,IF(I633&gt;'To Do'!$J$10,'To Do'!$G$9,IF(I633&gt;'To Do'!$J$11,'To Do'!$G$10,IF(I633&gt;'To Do'!$J$12,'To Do'!$G$11,IF(I633&gt;'To Do'!$J$13,'To Do'!$G$12)))))))))))</f>
        <v>I - 22.5</v>
      </c>
      <c r="K633" s="6">
        <f>VLOOKUP(J633,'To Do'!$G$2:$J$14,2,FALSE)</f>
        <v>22.5</v>
      </c>
      <c r="L633" t="s">
        <v>1559</v>
      </c>
      <c r="M633" s="7" t="s">
        <v>1502</v>
      </c>
    </row>
    <row r="634" spans="1:13" x14ac:dyDescent="0.2">
      <c r="A634" t="s">
        <v>80</v>
      </c>
      <c r="B634" t="s">
        <v>80</v>
      </c>
      <c r="C634" s="8" t="s">
        <v>12</v>
      </c>
      <c r="D634" t="s">
        <v>93</v>
      </c>
      <c r="E634">
        <v>1980</v>
      </c>
      <c r="F634"/>
      <c r="G634" t="s">
        <v>50</v>
      </c>
      <c r="I634" s="9">
        <v>18.033999999999999</v>
      </c>
      <c r="J634" s="5" t="str">
        <f>IF(I634&gt;'To Do'!$J$4,'To Do'!$G$3,IF(I634&gt;'To Do'!$J$5,'To Do'!$G$4,IF(I634&gt;'To Do'!$J$6,'To Do'!$G$5,IF(I634&gt;'To Do'!$J$6,'To Do'!$G$5,IF(I634&gt;'To Do'!$J$7,'To Do'!$G$6,IF(I634&gt;'To Do'!$J$8,'To Do'!$G$7,IF(I634&gt;'To Do'!$J$9,'To Do'!$G$8,IF(I634&gt;'To Do'!$J$10,'To Do'!$G$9,IF(I634&gt;'To Do'!$J$11,'To Do'!$G$10,IF(I634&gt;'To Do'!$J$12,'To Do'!$G$11,IF(I634&gt;'To Do'!$J$13,'To Do'!$G$12)))))))))))</f>
        <v>J - 20</v>
      </c>
      <c r="K634" s="6">
        <f>VLOOKUP(J634,'To Do'!$G$2:$J$14,2,FALSE)</f>
        <v>20</v>
      </c>
      <c r="L634" t="s">
        <v>1561</v>
      </c>
      <c r="M634" s="7" t="s">
        <v>1502</v>
      </c>
    </row>
    <row r="635" spans="1:13" x14ac:dyDescent="0.2">
      <c r="A635" t="s">
        <v>80</v>
      </c>
      <c r="B635" t="s">
        <v>80</v>
      </c>
      <c r="C635" s="8" t="s">
        <v>12</v>
      </c>
      <c r="D635" t="s">
        <v>94</v>
      </c>
      <c r="E635">
        <v>1972</v>
      </c>
      <c r="F635"/>
      <c r="G635" t="s">
        <v>50</v>
      </c>
      <c r="I635" s="9">
        <v>23.88</v>
      </c>
      <c r="J635" s="5" t="str">
        <f>IF(I635&gt;'To Do'!$J$4,'To Do'!$G$3,IF(I635&gt;'To Do'!$J$5,'To Do'!$G$4,IF(I635&gt;'To Do'!$J$6,'To Do'!$G$5,IF(I635&gt;'To Do'!$J$6,'To Do'!$G$5,IF(I635&gt;'To Do'!$J$7,'To Do'!$G$6,IF(I635&gt;'To Do'!$J$8,'To Do'!$G$7,IF(I635&gt;'To Do'!$J$9,'To Do'!$G$8,IF(I635&gt;'To Do'!$J$10,'To Do'!$G$9,IF(I635&gt;'To Do'!$J$11,'To Do'!$G$10,IF(I635&gt;'To Do'!$J$12,'To Do'!$G$11,IF(I635&gt;'To Do'!$J$13,'To Do'!$G$12)))))))))))</f>
        <v>H - 25</v>
      </c>
      <c r="K635" s="6">
        <f>VLOOKUP(J635,'To Do'!$G$2:$J$14,2,FALSE)</f>
        <v>25</v>
      </c>
      <c r="L635" t="s">
        <v>1562</v>
      </c>
      <c r="M635" s="7" t="s">
        <v>1502</v>
      </c>
    </row>
    <row r="636" spans="1:13" x14ac:dyDescent="0.2">
      <c r="A636" t="s">
        <v>130</v>
      </c>
      <c r="B636" t="s">
        <v>130</v>
      </c>
      <c r="C636" s="8" t="s">
        <v>12</v>
      </c>
      <c r="D636" t="s">
        <v>137</v>
      </c>
      <c r="E636">
        <v>1293</v>
      </c>
      <c r="F636"/>
      <c r="G636" t="s">
        <v>50</v>
      </c>
      <c r="I636" s="9">
        <v>21</v>
      </c>
      <c r="J636" s="5" t="str">
        <f>IF(I636&gt;'To Do'!$J$4,'To Do'!$G$3,IF(I636&gt;'To Do'!$J$5,'To Do'!$G$4,IF(I636&gt;'To Do'!$J$6,'To Do'!$G$5,IF(I636&gt;'To Do'!$J$6,'To Do'!$G$5,IF(I636&gt;'To Do'!$J$7,'To Do'!$G$6,IF(I636&gt;'To Do'!$J$8,'To Do'!$G$7,IF(I636&gt;'To Do'!$J$9,'To Do'!$G$8,IF(I636&gt;'To Do'!$J$10,'To Do'!$G$9,IF(I636&gt;'To Do'!$J$11,'To Do'!$G$10,IF(I636&gt;'To Do'!$J$12,'To Do'!$G$11,IF(I636&gt;'To Do'!$J$13,'To Do'!$G$12)))))))))))</f>
        <v>I - 22.5</v>
      </c>
      <c r="K636" s="6">
        <f>VLOOKUP(J636,'To Do'!$G$2:$J$14,2,FALSE)</f>
        <v>22.5</v>
      </c>
      <c r="L636" t="s">
        <v>1592</v>
      </c>
      <c r="M636" s="7" t="s">
        <v>1502</v>
      </c>
    </row>
    <row r="637" spans="1:13" x14ac:dyDescent="0.2">
      <c r="A637" t="s">
        <v>150</v>
      </c>
      <c r="B637" t="s">
        <v>150</v>
      </c>
      <c r="C637" s="8" t="s">
        <v>12</v>
      </c>
      <c r="D637" t="s">
        <v>152</v>
      </c>
      <c r="E637">
        <v>1983</v>
      </c>
      <c r="F637"/>
      <c r="G637" t="s">
        <v>50</v>
      </c>
      <c r="I637" s="9">
        <v>23.6</v>
      </c>
      <c r="J637" s="5" t="str">
        <f>IF(I637&gt;'To Do'!$J$4,'To Do'!$G$3,IF(I637&gt;'To Do'!$J$5,'To Do'!$G$4,IF(I637&gt;'To Do'!$J$6,'To Do'!$G$5,IF(I637&gt;'To Do'!$J$6,'To Do'!$G$5,IF(I637&gt;'To Do'!$J$7,'To Do'!$G$6,IF(I637&gt;'To Do'!$J$8,'To Do'!$G$7,IF(I637&gt;'To Do'!$J$9,'To Do'!$G$8,IF(I637&gt;'To Do'!$J$10,'To Do'!$G$9,IF(I637&gt;'To Do'!$J$11,'To Do'!$G$10,IF(I637&gt;'To Do'!$J$12,'To Do'!$G$11,IF(I637&gt;'To Do'!$J$13,'To Do'!$G$12)))))))))))</f>
        <v>H - 25</v>
      </c>
      <c r="K637" s="6">
        <f>VLOOKUP(J637,'To Do'!$G$2:$J$14,2,FALSE)</f>
        <v>25</v>
      </c>
      <c r="L637" t="s">
        <v>1608</v>
      </c>
      <c r="M637" s="7" t="s">
        <v>1502</v>
      </c>
    </row>
    <row r="638" spans="1:13" x14ac:dyDescent="0.2">
      <c r="A638" t="s">
        <v>158</v>
      </c>
      <c r="B638" t="s">
        <v>159</v>
      </c>
      <c r="C638" s="8" t="s">
        <v>12</v>
      </c>
      <c r="D638" t="s">
        <v>190</v>
      </c>
      <c r="E638">
        <v>1969</v>
      </c>
      <c r="F638"/>
      <c r="G638" t="s">
        <v>50</v>
      </c>
      <c r="I638" s="9">
        <v>24</v>
      </c>
      <c r="J638" s="5" t="str">
        <f>IF(I638&gt;'To Do'!$J$4,'To Do'!$G$3,IF(I638&gt;'To Do'!$J$5,'To Do'!$G$4,IF(I638&gt;'To Do'!$J$6,'To Do'!$G$5,IF(I638&gt;'To Do'!$J$6,'To Do'!$G$5,IF(I638&gt;'To Do'!$J$7,'To Do'!$G$6,IF(I638&gt;'To Do'!$J$8,'To Do'!$G$7,IF(I638&gt;'To Do'!$J$9,'To Do'!$G$8,IF(I638&gt;'To Do'!$J$10,'To Do'!$G$9,IF(I638&gt;'To Do'!$J$11,'To Do'!$G$10,IF(I638&gt;'To Do'!$J$12,'To Do'!$G$11,IF(I638&gt;'To Do'!$J$13,'To Do'!$G$12)))))))))))</f>
        <v>H - 25</v>
      </c>
      <c r="K638" s="6">
        <f>VLOOKUP(J638,'To Do'!$G$2:$J$14,2,FALSE)</f>
        <v>25</v>
      </c>
      <c r="L638" t="s">
        <v>1655</v>
      </c>
      <c r="M638" s="7" t="s">
        <v>1502</v>
      </c>
    </row>
    <row r="639" spans="1:13" x14ac:dyDescent="0.2">
      <c r="A639" t="s">
        <v>158</v>
      </c>
      <c r="B639" t="s">
        <v>159</v>
      </c>
      <c r="C639" s="8" t="s">
        <v>12</v>
      </c>
      <c r="D639" t="s">
        <v>189</v>
      </c>
      <c r="E639">
        <v>1967</v>
      </c>
      <c r="F639"/>
      <c r="G639" t="s">
        <v>50</v>
      </c>
      <c r="I639" s="9">
        <v>23.5</v>
      </c>
      <c r="J639" s="5" t="str">
        <f>IF(I639&gt;'To Do'!$J$4,'To Do'!$G$3,IF(I639&gt;'To Do'!$J$5,'To Do'!$G$4,IF(I639&gt;'To Do'!$J$6,'To Do'!$G$5,IF(I639&gt;'To Do'!$J$6,'To Do'!$G$5,IF(I639&gt;'To Do'!$J$7,'To Do'!$G$6,IF(I639&gt;'To Do'!$J$8,'To Do'!$G$7,IF(I639&gt;'To Do'!$J$9,'To Do'!$G$8,IF(I639&gt;'To Do'!$J$10,'To Do'!$G$9,IF(I639&gt;'To Do'!$J$11,'To Do'!$G$10,IF(I639&gt;'To Do'!$J$12,'To Do'!$G$11,IF(I639&gt;'To Do'!$J$13,'To Do'!$G$12)))))))))))</f>
        <v>H - 25</v>
      </c>
      <c r="K639" s="6">
        <f>VLOOKUP(J639,'To Do'!$G$2:$J$14,2,FALSE)</f>
        <v>25</v>
      </c>
      <c r="L639" t="s">
        <v>1653</v>
      </c>
      <c r="M639" s="7" t="s">
        <v>1502</v>
      </c>
    </row>
    <row r="640" spans="1:13" x14ac:dyDescent="0.2">
      <c r="A640" t="s">
        <v>158</v>
      </c>
      <c r="B640" t="s">
        <v>159</v>
      </c>
      <c r="C640" s="8" t="s">
        <v>12</v>
      </c>
      <c r="D640" t="s">
        <v>185</v>
      </c>
      <c r="E640">
        <v>1943</v>
      </c>
      <c r="F640"/>
      <c r="G640" t="s">
        <v>50</v>
      </c>
      <c r="I640" s="9">
        <v>23</v>
      </c>
      <c r="J640" s="5" t="str">
        <f>IF(I640&gt;'To Do'!$J$4,'To Do'!$G$3,IF(I640&gt;'To Do'!$J$5,'To Do'!$G$4,IF(I640&gt;'To Do'!$J$6,'To Do'!$G$5,IF(I640&gt;'To Do'!$J$6,'To Do'!$G$5,IF(I640&gt;'To Do'!$J$7,'To Do'!$G$6,IF(I640&gt;'To Do'!$J$8,'To Do'!$G$7,IF(I640&gt;'To Do'!$J$9,'To Do'!$G$8,IF(I640&gt;'To Do'!$J$10,'To Do'!$G$9,IF(I640&gt;'To Do'!$J$11,'To Do'!$G$10,IF(I640&gt;'To Do'!$J$12,'To Do'!$G$11,IF(I640&gt;'To Do'!$J$13,'To Do'!$G$12)))))))))))</f>
        <v>H - 25</v>
      </c>
      <c r="K640" s="6">
        <f>VLOOKUP(J640,'To Do'!$G$2:$J$14,2,FALSE)</f>
        <v>25</v>
      </c>
      <c r="L640" t="s">
        <v>1639</v>
      </c>
      <c r="M640" s="7" t="s">
        <v>1502</v>
      </c>
    </row>
    <row r="641" spans="1:13" x14ac:dyDescent="0.2">
      <c r="A641" t="s">
        <v>158</v>
      </c>
      <c r="B641" t="s">
        <v>159</v>
      </c>
      <c r="C641" s="8" t="s">
        <v>12</v>
      </c>
      <c r="D641" t="s">
        <v>188</v>
      </c>
      <c r="E641">
        <v>1952</v>
      </c>
      <c r="F641"/>
      <c r="G641" t="s">
        <v>50</v>
      </c>
      <c r="I641" s="9">
        <v>20</v>
      </c>
      <c r="J641" s="5" t="str">
        <f>IF(I641&gt;'To Do'!$J$4,'To Do'!$G$3,IF(I641&gt;'To Do'!$J$5,'To Do'!$G$4,IF(I641&gt;'To Do'!$J$6,'To Do'!$G$5,IF(I641&gt;'To Do'!$J$6,'To Do'!$G$5,IF(I641&gt;'To Do'!$J$7,'To Do'!$G$6,IF(I641&gt;'To Do'!$J$8,'To Do'!$G$7,IF(I641&gt;'To Do'!$J$9,'To Do'!$G$8,IF(I641&gt;'To Do'!$J$10,'To Do'!$G$9,IF(I641&gt;'To Do'!$J$11,'To Do'!$G$10,IF(I641&gt;'To Do'!$J$12,'To Do'!$G$11,IF(I641&gt;'To Do'!$J$13,'To Do'!$G$12)))))))))))</f>
        <v>I - 22.5</v>
      </c>
      <c r="K641" s="6">
        <f>VLOOKUP(J641,'To Do'!$G$2:$J$14,2,FALSE)</f>
        <v>22.5</v>
      </c>
      <c r="L641" t="s">
        <v>1650</v>
      </c>
      <c r="M641" s="7" t="s">
        <v>1502</v>
      </c>
    </row>
    <row r="642" spans="1:13" x14ac:dyDescent="0.2">
      <c r="A642" t="s">
        <v>195</v>
      </c>
      <c r="B642" t="s">
        <v>228</v>
      </c>
      <c r="C642" s="8" t="s">
        <v>12</v>
      </c>
      <c r="D642" t="s">
        <v>204</v>
      </c>
      <c r="E642">
        <v>1950</v>
      </c>
      <c r="F642" t="s">
        <v>9</v>
      </c>
      <c r="G642" t="s">
        <v>50</v>
      </c>
      <c r="I642" s="9">
        <v>21.5</v>
      </c>
      <c r="J642" s="5" t="str">
        <f>IF(I642&gt;'To Do'!$J$4,'To Do'!$G$3,IF(I642&gt;'To Do'!$J$5,'To Do'!$G$4,IF(I642&gt;'To Do'!$J$6,'To Do'!$G$5,IF(I642&gt;'To Do'!$J$6,'To Do'!$G$5,IF(I642&gt;'To Do'!$J$7,'To Do'!$G$6,IF(I642&gt;'To Do'!$J$8,'To Do'!$G$7,IF(I642&gt;'To Do'!$J$9,'To Do'!$G$8,IF(I642&gt;'To Do'!$J$10,'To Do'!$G$9,IF(I642&gt;'To Do'!$J$11,'To Do'!$G$10,IF(I642&gt;'To Do'!$J$12,'To Do'!$G$11,IF(I642&gt;'To Do'!$J$13,'To Do'!$G$12)))))))))))</f>
        <v>I - 22.5</v>
      </c>
      <c r="K642" s="6">
        <f>VLOOKUP(J642,'To Do'!$G$2:$J$14,2,FALSE)</f>
        <v>22.5</v>
      </c>
      <c r="L642" t="s">
        <v>1710</v>
      </c>
      <c r="M642" s="7" t="s">
        <v>1502</v>
      </c>
    </row>
    <row r="643" spans="1:13" x14ac:dyDescent="0.2">
      <c r="A643" t="s">
        <v>195</v>
      </c>
      <c r="B643" t="s">
        <v>228</v>
      </c>
      <c r="C643" s="8" t="s">
        <v>12</v>
      </c>
      <c r="D643" t="s">
        <v>206</v>
      </c>
      <c r="E643">
        <v>1950</v>
      </c>
      <c r="F643" t="s">
        <v>194</v>
      </c>
      <c r="G643" t="s">
        <v>50</v>
      </c>
      <c r="I643" s="9">
        <v>20</v>
      </c>
      <c r="J643" s="5" t="str">
        <f>IF(I643&gt;'To Do'!$J$4,'To Do'!$G$3,IF(I643&gt;'To Do'!$J$5,'To Do'!$G$4,IF(I643&gt;'To Do'!$J$6,'To Do'!$G$5,IF(I643&gt;'To Do'!$J$6,'To Do'!$G$5,IF(I643&gt;'To Do'!$J$7,'To Do'!$G$6,IF(I643&gt;'To Do'!$J$8,'To Do'!$G$7,IF(I643&gt;'To Do'!$J$9,'To Do'!$G$8,IF(I643&gt;'To Do'!$J$10,'To Do'!$G$9,IF(I643&gt;'To Do'!$J$11,'To Do'!$G$10,IF(I643&gt;'To Do'!$J$12,'To Do'!$G$11,IF(I643&gt;'To Do'!$J$13,'To Do'!$G$12)))))))))))</f>
        <v>I - 22.5</v>
      </c>
      <c r="K643" s="6">
        <f>VLOOKUP(J643,'To Do'!$G$2:$J$14,2,FALSE)</f>
        <v>22.5</v>
      </c>
      <c r="L643" t="s">
        <v>1713</v>
      </c>
      <c r="M643" s="7" t="s">
        <v>1502</v>
      </c>
    </row>
    <row r="644" spans="1:13" x14ac:dyDescent="0.2">
      <c r="A644" t="s">
        <v>195</v>
      </c>
      <c r="B644" t="s">
        <v>228</v>
      </c>
      <c r="C644" s="8" t="s">
        <v>12</v>
      </c>
      <c r="D644" t="s">
        <v>203</v>
      </c>
      <c r="E644">
        <v>1949</v>
      </c>
      <c r="F644" t="s">
        <v>212</v>
      </c>
      <c r="G644" t="s">
        <v>50</v>
      </c>
      <c r="I644" s="9">
        <v>18.5</v>
      </c>
      <c r="J644" s="5" t="str">
        <f>IF(I644&gt;'To Do'!$J$4,'To Do'!$G$3,IF(I644&gt;'To Do'!$J$5,'To Do'!$G$4,IF(I644&gt;'To Do'!$J$6,'To Do'!$G$5,IF(I644&gt;'To Do'!$J$6,'To Do'!$G$5,IF(I644&gt;'To Do'!$J$7,'To Do'!$G$6,IF(I644&gt;'To Do'!$J$8,'To Do'!$G$7,IF(I644&gt;'To Do'!$J$9,'To Do'!$G$8,IF(I644&gt;'To Do'!$J$10,'To Do'!$G$9,IF(I644&gt;'To Do'!$J$11,'To Do'!$G$10,IF(I644&gt;'To Do'!$J$12,'To Do'!$G$11,IF(I644&gt;'To Do'!$J$13,'To Do'!$G$12)))))))))))</f>
        <v>J - 20</v>
      </c>
      <c r="K644" s="6">
        <f>VLOOKUP(J644,'To Do'!$G$2:$J$14,2,FALSE)</f>
        <v>20</v>
      </c>
      <c r="L644" t="s">
        <v>1709</v>
      </c>
      <c r="M644" s="7" t="s">
        <v>1502</v>
      </c>
    </row>
    <row r="645" spans="1:13" x14ac:dyDescent="0.2">
      <c r="A645" t="s">
        <v>195</v>
      </c>
      <c r="B645" t="s">
        <v>209</v>
      </c>
      <c r="C645" s="8" t="s">
        <v>12</v>
      </c>
      <c r="D645" t="s">
        <v>217</v>
      </c>
      <c r="E645">
        <v>1918</v>
      </c>
      <c r="F645" t="s">
        <v>40</v>
      </c>
      <c r="G645" t="s">
        <v>50</v>
      </c>
      <c r="I645" s="9">
        <v>18</v>
      </c>
      <c r="J645" s="5" t="str">
        <f>IF(I645&gt;'To Do'!$J$4,'To Do'!$G$3,IF(I645&gt;'To Do'!$J$5,'To Do'!$G$4,IF(I645&gt;'To Do'!$J$6,'To Do'!$G$5,IF(I645&gt;'To Do'!$J$6,'To Do'!$G$5,IF(I645&gt;'To Do'!$J$7,'To Do'!$G$6,IF(I645&gt;'To Do'!$J$8,'To Do'!$G$7,IF(I645&gt;'To Do'!$J$9,'To Do'!$G$8,IF(I645&gt;'To Do'!$J$10,'To Do'!$G$9,IF(I645&gt;'To Do'!$J$11,'To Do'!$G$10,IF(I645&gt;'To Do'!$J$12,'To Do'!$G$11,IF(I645&gt;'To Do'!$J$13,'To Do'!$G$12)))))))))))</f>
        <v>J - 20</v>
      </c>
      <c r="K645" s="6">
        <f>VLOOKUP(J645,'To Do'!$G$2:$J$14,2,FALSE)</f>
        <v>20</v>
      </c>
      <c r="L645" t="s">
        <v>1684</v>
      </c>
      <c r="M645" s="7" t="s">
        <v>1502</v>
      </c>
    </row>
    <row r="646" spans="1:13" x14ac:dyDescent="0.2">
      <c r="A646" t="s">
        <v>262</v>
      </c>
      <c r="B646" t="s">
        <v>263</v>
      </c>
      <c r="C646" s="8" t="s">
        <v>12</v>
      </c>
      <c r="D646" t="s">
        <v>613</v>
      </c>
      <c r="E646">
        <v>1862</v>
      </c>
      <c r="F646"/>
      <c r="G646" t="s">
        <v>61</v>
      </c>
      <c r="I646" s="9">
        <v>30</v>
      </c>
      <c r="J646" s="5" t="str">
        <f>IF(I646&gt;'To Do'!$J$4,'To Do'!$G$3,IF(I646&gt;'To Do'!$J$5,'To Do'!$G$4,IF(I646&gt;'To Do'!$J$6,'To Do'!$G$5,IF(I646&gt;'To Do'!$J$6,'To Do'!$G$5,IF(I646&gt;'To Do'!$J$7,'To Do'!$G$6,IF(I646&gt;'To Do'!$J$8,'To Do'!$G$7,IF(I646&gt;'To Do'!$J$9,'To Do'!$G$8,IF(I646&gt;'To Do'!$J$10,'To Do'!$G$9,IF(I646&gt;'To Do'!$J$11,'To Do'!$G$10,IF(I646&gt;'To Do'!$J$12,'To Do'!$G$11,IF(I646&gt;'To Do'!$J$13,'To Do'!$G$12)))))))))))</f>
        <v>E - 32.5</v>
      </c>
      <c r="K646" s="6">
        <f>VLOOKUP(J646,'To Do'!$G$2:$J$14,2,FALSE)</f>
        <v>32.5</v>
      </c>
      <c r="L646" t="s">
        <v>3394</v>
      </c>
      <c r="M646" s="7" t="s">
        <v>1502</v>
      </c>
    </row>
    <row r="647" spans="1:13" x14ac:dyDescent="0.2">
      <c r="A647" t="s">
        <v>679</v>
      </c>
      <c r="B647" t="s">
        <v>679</v>
      </c>
      <c r="C647" s="8" t="s">
        <v>12</v>
      </c>
      <c r="D647" t="s">
        <v>874</v>
      </c>
      <c r="E647">
        <v>1993</v>
      </c>
      <c r="F647"/>
      <c r="G647" t="s">
        <v>64</v>
      </c>
      <c r="I647" s="9">
        <v>20.32</v>
      </c>
      <c r="J647" s="5" t="str">
        <f>IF(I647&gt;'To Do'!$J$4,'To Do'!$G$3,IF(I647&gt;'To Do'!$J$5,'To Do'!$G$4,IF(I647&gt;'To Do'!$J$6,'To Do'!$G$5,IF(I647&gt;'To Do'!$J$6,'To Do'!$G$5,IF(I647&gt;'To Do'!$J$7,'To Do'!$G$6,IF(I647&gt;'To Do'!$J$8,'To Do'!$G$7,IF(I647&gt;'To Do'!$J$9,'To Do'!$G$8,IF(I647&gt;'To Do'!$J$10,'To Do'!$G$9,IF(I647&gt;'To Do'!$J$11,'To Do'!$G$10,IF(I647&gt;'To Do'!$J$12,'To Do'!$G$11,IF(I647&gt;'To Do'!$J$13,'To Do'!$G$12)))))))))))</f>
        <v>I - 22.5</v>
      </c>
      <c r="K647" s="6">
        <f>VLOOKUP(J647,'To Do'!$G$2:$J$14,2,FALSE)</f>
        <v>22.5</v>
      </c>
      <c r="L647" t="s">
        <v>875</v>
      </c>
    </row>
    <row r="648" spans="1:13" x14ac:dyDescent="0.2">
      <c r="A648" t="s">
        <v>413</v>
      </c>
      <c r="B648" t="s">
        <v>413</v>
      </c>
      <c r="C648" s="8" t="s">
        <v>12</v>
      </c>
      <c r="D648" t="s">
        <v>415</v>
      </c>
      <c r="E648">
        <v>1992</v>
      </c>
      <c r="F648" t="s">
        <v>416</v>
      </c>
      <c r="G648" t="s">
        <v>50</v>
      </c>
      <c r="I648" s="9">
        <v>22.8</v>
      </c>
      <c r="J648" s="5" t="str">
        <f>IF(I648&gt;'To Do'!$J$4,'To Do'!$G$3,IF(I648&gt;'To Do'!$J$5,'To Do'!$G$4,IF(I648&gt;'To Do'!$J$6,'To Do'!$G$5,IF(I648&gt;'To Do'!$J$6,'To Do'!$G$5,IF(I648&gt;'To Do'!$J$7,'To Do'!$G$6,IF(I648&gt;'To Do'!$J$8,'To Do'!$G$7,IF(I648&gt;'To Do'!$J$9,'To Do'!$G$8,IF(I648&gt;'To Do'!$J$10,'To Do'!$G$9,IF(I648&gt;'To Do'!$J$11,'To Do'!$G$10,IF(I648&gt;'To Do'!$J$12,'To Do'!$G$11,IF(I648&gt;'To Do'!$J$13,'To Do'!$G$12)))))))))))</f>
        <v>H - 25</v>
      </c>
      <c r="K648" s="6">
        <f>VLOOKUP(J648,'To Do'!$G$2:$J$14,2,FALSE)</f>
        <v>25</v>
      </c>
      <c r="L648" t="s">
        <v>1890</v>
      </c>
      <c r="M648" s="7" t="s">
        <v>1502</v>
      </c>
    </row>
    <row r="649" spans="1:13" x14ac:dyDescent="0.2">
      <c r="A649" t="s">
        <v>501</v>
      </c>
      <c r="B649" t="s">
        <v>501</v>
      </c>
      <c r="C649" s="8" t="s">
        <v>12</v>
      </c>
      <c r="D649" t="s">
        <v>175</v>
      </c>
      <c r="E649">
        <v>1969</v>
      </c>
      <c r="F649" t="s">
        <v>162</v>
      </c>
      <c r="G649" t="s">
        <v>50</v>
      </c>
      <c r="I649" s="9">
        <v>23.2</v>
      </c>
      <c r="J649" s="5" t="str">
        <f>IF(I649&gt;'To Do'!$J$4,'To Do'!$G$3,IF(I649&gt;'To Do'!$J$5,'To Do'!$G$4,IF(I649&gt;'To Do'!$J$6,'To Do'!$G$5,IF(I649&gt;'To Do'!$J$6,'To Do'!$G$5,IF(I649&gt;'To Do'!$J$7,'To Do'!$G$6,IF(I649&gt;'To Do'!$J$8,'To Do'!$G$7,IF(I649&gt;'To Do'!$J$9,'To Do'!$G$8,IF(I649&gt;'To Do'!$J$10,'To Do'!$G$9,IF(I649&gt;'To Do'!$J$11,'To Do'!$G$10,IF(I649&gt;'To Do'!$J$12,'To Do'!$G$11,IF(I649&gt;'To Do'!$J$13,'To Do'!$G$12)))))))))))</f>
        <v>H - 25</v>
      </c>
      <c r="K649" s="6">
        <f>VLOOKUP(J649,'To Do'!$G$2:$J$14,2,FALSE)</f>
        <v>25</v>
      </c>
      <c r="L649" t="s">
        <v>1967</v>
      </c>
      <c r="M649" s="7" t="s">
        <v>1502</v>
      </c>
    </row>
    <row r="650" spans="1:13" x14ac:dyDescent="0.2">
      <c r="A650" t="s">
        <v>501</v>
      </c>
      <c r="B650" t="s">
        <v>501</v>
      </c>
      <c r="C650" s="8" t="s">
        <v>12</v>
      </c>
      <c r="D650" t="s">
        <v>504</v>
      </c>
      <c r="E650">
        <v>1969</v>
      </c>
      <c r="F650" t="s">
        <v>162</v>
      </c>
      <c r="G650" t="s">
        <v>50</v>
      </c>
      <c r="I650" s="9">
        <v>21.05</v>
      </c>
      <c r="J650" s="5" t="str">
        <f>IF(I650&gt;'To Do'!$J$4,'To Do'!$G$3,IF(I650&gt;'To Do'!$J$5,'To Do'!$G$4,IF(I650&gt;'To Do'!$J$6,'To Do'!$G$5,IF(I650&gt;'To Do'!$J$6,'To Do'!$G$5,IF(I650&gt;'To Do'!$J$7,'To Do'!$G$6,IF(I650&gt;'To Do'!$J$8,'To Do'!$G$7,IF(I650&gt;'To Do'!$J$9,'To Do'!$G$8,IF(I650&gt;'To Do'!$J$10,'To Do'!$G$9,IF(I650&gt;'To Do'!$J$11,'To Do'!$G$10,IF(I650&gt;'To Do'!$J$12,'To Do'!$G$11,IF(I650&gt;'To Do'!$J$13,'To Do'!$G$12)))))))))))</f>
        <v>I - 22.5</v>
      </c>
      <c r="K650" s="6">
        <f>VLOOKUP(J650,'To Do'!$G$2:$J$14,2,FALSE)</f>
        <v>22.5</v>
      </c>
      <c r="L650" t="s">
        <v>1965</v>
      </c>
      <c r="M650" s="7" t="s">
        <v>1502</v>
      </c>
    </row>
    <row r="651" spans="1:13" x14ac:dyDescent="0.2">
      <c r="A651" t="s">
        <v>501</v>
      </c>
      <c r="B651" t="s">
        <v>501</v>
      </c>
      <c r="C651" s="8" t="s">
        <v>12</v>
      </c>
      <c r="D651" t="s">
        <v>502</v>
      </c>
      <c r="E651">
        <v>1944</v>
      </c>
      <c r="F651" t="s">
        <v>162</v>
      </c>
      <c r="G651" t="s">
        <v>50</v>
      </c>
      <c r="I651" s="9">
        <v>17.149999999999999</v>
      </c>
      <c r="J651" s="5" t="str">
        <f>IF(I651&gt;'To Do'!$J$4,'To Do'!$G$3,IF(I651&gt;'To Do'!$J$5,'To Do'!$G$4,IF(I651&gt;'To Do'!$J$6,'To Do'!$G$5,IF(I651&gt;'To Do'!$J$6,'To Do'!$G$5,IF(I651&gt;'To Do'!$J$7,'To Do'!$G$6,IF(I651&gt;'To Do'!$J$8,'To Do'!$G$7,IF(I651&gt;'To Do'!$J$9,'To Do'!$G$8,IF(I651&gt;'To Do'!$J$10,'To Do'!$G$9,IF(I651&gt;'To Do'!$J$11,'To Do'!$G$10,IF(I651&gt;'To Do'!$J$12,'To Do'!$G$11,IF(I651&gt;'To Do'!$J$13,'To Do'!$G$12)))))))))))</f>
        <v>J - 20</v>
      </c>
      <c r="K651" s="6">
        <f>VLOOKUP(J651,'To Do'!$G$2:$J$14,2,FALSE)</f>
        <v>20</v>
      </c>
      <c r="L651" t="s">
        <v>1959</v>
      </c>
      <c r="M651" s="7" t="s">
        <v>1502</v>
      </c>
    </row>
    <row r="652" spans="1:13" x14ac:dyDescent="0.2">
      <c r="A652" t="s">
        <v>513</v>
      </c>
      <c r="B652" t="s">
        <v>513</v>
      </c>
      <c r="C652" s="8" t="s">
        <v>12</v>
      </c>
      <c r="D652" t="s">
        <v>516</v>
      </c>
      <c r="E652">
        <v>1967</v>
      </c>
      <c r="F652"/>
      <c r="G652" t="s">
        <v>50</v>
      </c>
      <c r="I652" s="9">
        <v>27</v>
      </c>
      <c r="J652" s="5" t="str">
        <f>IF(I652&gt;'To Do'!$J$4,'To Do'!$G$3,IF(I652&gt;'To Do'!$J$5,'To Do'!$G$4,IF(I652&gt;'To Do'!$J$6,'To Do'!$G$5,IF(I652&gt;'To Do'!$J$6,'To Do'!$G$5,IF(I652&gt;'To Do'!$J$7,'To Do'!$G$6,IF(I652&gt;'To Do'!$J$8,'To Do'!$G$7,IF(I652&gt;'To Do'!$J$9,'To Do'!$G$8,IF(I652&gt;'To Do'!$J$10,'To Do'!$G$9,IF(I652&gt;'To Do'!$J$11,'To Do'!$G$10,IF(I652&gt;'To Do'!$J$12,'To Do'!$G$11,IF(I652&gt;'To Do'!$J$13,'To Do'!$G$12)))))))))))</f>
        <v>G - 27.5</v>
      </c>
      <c r="K652" s="6">
        <f>VLOOKUP(J652,'To Do'!$G$2:$J$14,2,FALSE)</f>
        <v>27.5</v>
      </c>
      <c r="L652" t="s">
        <v>1974</v>
      </c>
      <c r="M652" s="7" t="s">
        <v>1502</v>
      </c>
    </row>
    <row r="653" spans="1:13" x14ac:dyDescent="0.2">
      <c r="A653" t="s">
        <v>517</v>
      </c>
      <c r="B653" t="s">
        <v>517</v>
      </c>
      <c r="C653" s="8" t="s">
        <v>12</v>
      </c>
      <c r="D653" t="s">
        <v>519</v>
      </c>
      <c r="E653">
        <v>1957</v>
      </c>
      <c r="F653" t="s">
        <v>9</v>
      </c>
      <c r="G653" t="s">
        <v>50</v>
      </c>
      <c r="I653" s="9">
        <v>19</v>
      </c>
      <c r="J653" s="5" t="str">
        <f>IF(I653&gt;'To Do'!$J$4,'To Do'!$G$3,IF(I653&gt;'To Do'!$J$5,'To Do'!$G$4,IF(I653&gt;'To Do'!$J$6,'To Do'!$G$5,IF(I653&gt;'To Do'!$J$6,'To Do'!$G$5,IF(I653&gt;'To Do'!$J$7,'To Do'!$G$6,IF(I653&gt;'To Do'!$J$8,'To Do'!$G$7,IF(I653&gt;'To Do'!$J$9,'To Do'!$G$8,IF(I653&gt;'To Do'!$J$10,'To Do'!$G$9,IF(I653&gt;'To Do'!$J$11,'To Do'!$G$10,IF(I653&gt;'To Do'!$J$12,'To Do'!$G$11,IF(I653&gt;'To Do'!$J$13,'To Do'!$G$12)))))))))))</f>
        <v>J - 20</v>
      </c>
      <c r="K653" s="6">
        <f>VLOOKUP(J653,'To Do'!$G$2:$J$14,2,FALSE)</f>
        <v>20</v>
      </c>
      <c r="L653" t="s">
        <v>1979</v>
      </c>
      <c r="M653" s="7" t="s">
        <v>1502</v>
      </c>
    </row>
    <row r="654" spans="1:13" x14ac:dyDescent="0.2">
      <c r="A654" t="s">
        <v>423</v>
      </c>
      <c r="B654" t="s">
        <v>424</v>
      </c>
      <c r="C654" s="27" t="s">
        <v>12</v>
      </c>
      <c r="D654" t="s">
        <v>433</v>
      </c>
      <c r="E654">
        <v>1814</v>
      </c>
      <c r="F654" t="s">
        <v>4177</v>
      </c>
      <c r="G654" t="s">
        <v>4176</v>
      </c>
      <c r="I654" s="9">
        <v>29</v>
      </c>
      <c r="J654" s="5" t="str">
        <f>IF(I654&gt;'To Do'!$J$4,'To Do'!$G$3,IF(I654&gt;'To Do'!$J$5,'To Do'!$G$4,IF(I654&gt;'To Do'!$J$6,'To Do'!$G$5,IF(I654&gt;'To Do'!$J$6,'To Do'!$G$5,IF(I654&gt;'To Do'!$J$7,'To Do'!$G$6,IF(I654&gt;'To Do'!$J$8,'To Do'!$G$7,IF(I654&gt;'To Do'!$J$9,'To Do'!$G$8,IF(I654&gt;'To Do'!$J$10,'To Do'!$G$9,IF(I654&gt;'To Do'!$J$11,'To Do'!$G$10,IF(I654&gt;'To Do'!$J$12,'To Do'!$G$11,IF(I654&gt;'To Do'!$J$13,'To Do'!$G$12)))))))))))</f>
        <v>F - 30</v>
      </c>
      <c r="K654" s="6">
        <f>VLOOKUP(J654,'To Do'!$G$2:$J$14,2,FALSE)</f>
        <v>30</v>
      </c>
      <c r="L654" t="s">
        <v>4186</v>
      </c>
      <c r="M654" s="7" t="s">
        <v>1502</v>
      </c>
    </row>
    <row r="655" spans="1:13" x14ac:dyDescent="0.2">
      <c r="A655" t="s">
        <v>423</v>
      </c>
      <c r="B655" t="s">
        <v>424</v>
      </c>
      <c r="C655" s="27" t="s">
        <v>12</v>
      </c>
      <c r="D655" t="s">
        <v>427</v>
      </c>
      <c r="E655">
        <v>1819</v>
      </c>
      <c r="F655" t="s">
        <v>4177</v>
      </c>
      <c r="G655" t="s">
        <v>4176</v>
      </c>
      <c r="I655" s="9">
        <v>25</v>
      </c>
      <c r="J655" s="5" t="str">
        <f>IF(I655&gt;'To Do'!$J$4,'To Do'!$G$3,IF(I655&gt;'To Do'!$J$5,'To Do'!$G$4,IF(I655&gt;'To Do'!$J$6,'To Do'!$G$5,IF(I655&gt;'To Do'!$J$6,'To Do'!$G$5,IF(I655&gt;'To Do'!$J$7,'To Do'!$G$6,IF(I655&gt;'To Do'!$J$8,'To Do'!$G$7,IF(I655&gt;'To Do'!$J$9,'To Do'!$G$8,IF(I655&gt;'To Do'!$J$10,'To Do'!$G$9,IF(I655&gt;'To Do'!$J$11,'To Do'!$G$10,IF(I655&gt;'To Do'!$J$12,'To Do'!$G$11,IF(I655&gt;'To Do'!$J$13,'To Do'!$G$12)))))))))))</f>
        <v>G - 27.5</v>
      </c>
      <c r="K655" s="6">
        <f>VLOOKUP(J655,'To Do'!$G$2:$J$14,2,FALSE)</f>
        <v>27.5</v>
      </c>
      <c r="L655" t="s">
        <v>4183</v>
      </c>
      <c r="M655" s="7" t="s">
        <v>1502</v>
      </c>
    </row>
    <row r="656" spans="1:13" x14ac:dyDescent="0.2">
      <c r="A656" t="s">
        <v>423</v>
      </c>
      <c r="B656" t="s">
        <v>424</v>
      </c>
      <c r="C656" s="27" t="s">
        <v>12</v>
      </c>
      <c r="D656" t="s">
        <v>429</v>
      </c>
      <c r="E656">
        <v>1841</v>
      </c>
      <c r="F656" t="s">
        <v>438</v>
      </c>
      <c r="G656" t="s">
        <v>4176</v>
      </c>
      <c r="I656" s="9">
        <v>24</v>
      </c>
      <c r="J656" s="5" t="str">
        <f>IF(I656&gt;'To Do'!$J$4,'To Do'!$G$3,IF(I656&gt;'To Do'!$J$5,'To Do'!$G$4,IF(I656&gt;'To Do'!$J$6,'To Do'!$G$5,IF(I656&gt;'To Do'!$J$6,'To Do'!$G$5,IF(I656&gt;'To Do'!$J$7,'To Do'!$G$6,IF(I656&gt;'To Do'!$J$8,'To Do'!$G$7,IF(I656&gt;'To Do'!$J$9,'To Do'!$G$8,IF(I656&gt;'To Do'!$J$10,'To Do'!$G$9,IF(I656&gt;'To Do'!$J$11,'To Do'!$G$10,IF(I656&gt;'To Do'!$J$12,'To Do'!$G$11,IF(I656&gt;'To Do'!$J$13,'To Do'!$G$12)))))))))))</f>
        <v>H - 25</v>
      </c>
      <c r="K656" s="6">
        <f>VLOOKUP(J656,'To Do'!$G$2:$J$14,2,FALSE)</f>
        <v>25</v>
      </c>
      <c r="L656" t="s">
        <v>4184</v>
      </c>
      <c r="M656" s="7" t="s">
        <v>1502</v>
      </c>
    </row>
    <row r="657" spans="1:13" x14ac:dyDescent="0.2">
      <c r="A657" t="s">
        <v>423</v>
      </c>
      <c r="B657" t="s">
        <v>424</v>
      </c>
      <c r="C657" s="27" t="s">
        <v>12</v>
      </c>
      <c r="D657" t="s">
        <v>4189</v>
      </c>
      <c r="E657" s="4">
        <v>1864</v>
      </c>
      <c r="F657" t="s">
        <v>4175</v>
      </c>
      <c r="G657" t="s">
        <v>4176</v>
      </c>
      <c r="I657" s="9">
        <v>23.15</v>
      </c>
      <c r="J657" s="5" t="str">
        <f>IF(I657&gt;'To Do'!$J$4,'To Do'!$G$3,IF(I657&gt;'To Do'!$J$5,'To Do'!$G$4,IF(I657&gt;'To Do'!$J$6,'To Do'!$G$5,IF(I657&gt;'To Do'!$J$6,'To Do'!$G$5,IF(I657&gt;'To Do'!$J$7,'To Do'!$G$6,IF(I657&gt;'To Do'!$J$8,'To Do'!$G$7,IF(I657&gt;'To Do'!$J$9,'To Do'!$G$8,IF(I657&gt;'To Do'!$J$10,'To Do'!$G$9,IF(I657&gt;'To Do'!$J$11,'To Do'!$G$10,IF(I657&gt;'To Do'!$J$12,'To Do'!$G$11,IF(I657&gt;'To Do'!$J$13,'To Do'!$G$12)))))))))))</f>
        <v>H - 25</v>
      </c>
      <c r="K657" s="6">
        <f>VLOOKUP(J657,'To Do'!$G$2:$J$14,2,FALSE)</f>
        <v>25</v>
      </c>
      <c r="L657" t="s">
        <v>4185</v>
      </c>
      <c r="M657" s="7" t="s">
        <v>1502</v>
      </c>
    </row>
    <row r="658" spans="1:13" x14ac:dyDescent="0.2">
      <c r="A658" t="s">
        <v>423</v>
      </c>
      <c r="B658" t="s">
        <v>452</v>
      </c>
      <c r="C658" s="27" t="s">
        <v>12</v>
      </c>
      <c r="D658" t="s">
        <v>463</v>
      </c>
      <c r="E658">
        <v>1931</v>
      </c>
      <c r="F658"/>
      <c r="G658" t="s">
        <v>4176</v>
      </c>
      <c r="I658" s="9">
        <v>17.27</v>
      </c>
      <c r="J658" s="5" t="str">
        <f>IF(I658&gt;'To Do'!$J$4,'To Do'!$G$3,IF(I658&gt;'To Do'!$J$5,'To Do'!$G$4,IF(I658&gt;'To Do'!$J$6,'To Do'!$G$5,IF(I658&gt;'To Do'!$J$6,'To Do'!$G$5,IF(I658&gt;'To Do'!$J$7,'To Do'!$G$6,IF(I658&gt;'To Do'!$J$8,'To Do'!$G$7,IF(I658&gt;'To Do'!$J$9,'To Do'!$G$8,IF(I658&gt;'To Do'!$J$10,'To Do'!$G$9,IF(I658&gt;'To Do'!$J$11,'To Do'!$G$10,IF(I658&gt;'To Do'!$J$12,'To Do'!$G$11,IF(I658&gt;'To Do'!$J$13,'To Do'!$G$12)))))))))))</f>
        <v>J - 20</v>
      </c>
      <c r="K658" s="6">
        <f>VLOOKUP(J658,'To Do'!$G$2:$J$14,2,FALSE)</f>
        <v>20</v>
      </c>
      <c r="L658" t="s">
        <v>4187</v>
      </c>
      <c r="M658" s="7" t="s">
        <v>1502</v>
      </c>
    </row>
    <row r="659" spans="1:13" x14ac:dyDescent="0.2">
      <c r="A659" t="s">
        <v>37</v>
      </c>
      <c r="B659" t="s">
        <v>37</v>
      </c>
      <c r="C659" s="8" t="s">
        <v>12</v>
      </c>
      <c r="D659" t="s">
        <v>47</v>
      </c>
      <c r="E659">
        <v>1971</v>
      </c>
      <c r="F659"/>
      <c r="G659" t="s">
        <v>48</v>
      </c>
      <c r="I659" s="9">
        <v>22.5</v>
      </c>
      <c r="J659" s="4" t="str">
        <f>IF(I659&gt;'To Do'!$J$4,'To Do'!$G$3,IF(I659&gt;'To Do'!$J$5,'To Do'!$G$4,IF(I659&gt;'To Do'!$J$6,'To Do'!$G$5,IF(I659&gt;'To Do'!$J$6,'To Do'!$G$5,IF(I659&gt;'To Do'!$J$7,'To Do'!$G$6,IF(I659&gt;'To Do'!$J$8,'To Do'!$G$7,IF(I659&gt;'To Do'!$J$9,'To Do'!$G$8,IF(I659&gt;'To Do'!$J$10,'To Do'!$G$9,IF(I659&gt;'To Do'!$J$11,'To Do'!$G$10,IF(I659&gt;'To Do'!$J$12,'To Do'!$G$11,IF(I659&gt;'To Do'!$J$13,'To Do'!$G$12)))))))))))</f>
        <v>H - 25</v>
      </c>
      <c r="K659" s="6">
        <f>VLOOKUP(J659,'To Do'!$G$2:$J$14,2,FALSE)</f>
        <v>25</v>
      </c>
      <c r="L659" t="s">
        <v>1858</v>
      </c>
      <c r="M659" s="7" t="s">
        <v>1502</v>
      </c>
    </row>
    <row r="660" spans="1:13" x14ac:dyDescent="0.2">
      <c r="A660" t="s">
        <v>80</v>
      </c>
      <c r="B660" t="s">
        <v>80</v>
      </c>
      <c r="C660" s="8" t="s">
        <v>12</v>
      </c>
      <c r="D660" t="s">
        <v>84</v>
      </c>
      <c r="E660">
        <v>1928</v>
      </c>
      <c r="F660"/>
      <c r="G660" t="s">
        <v>48</v>
      </c>
      <c r="I660" s="9">
        <v>19.05</v>
      </c>
      <c r="J660" s="5" t="str">
        <f>IF(I660&gt;'To Do'!$J$4,'To Do'!$G$3,IF(I660&gt;'To Do'!$J$5,'To Do'!$G$4,IF(I660&gt;'To Do'!$J$6,'To Do'!$G$5,IF(I660&gt;'To Do'!$J$6,'To Do'!$G$5,IF(I660&gt;'To Do'!$J$7,'To Do'!$G$6,IF(I660&gt;'To Do'!$J$8,'To Do'!$G$7,IF(I660&gt;'To Do'!$J$9,'To Do'!$G$8,IF(I660&gt;'To Do'!$J$10,'To Do'!$G$9,IF(I660&gt;'To Do'!$J$11,'To Do'!$G$10,IF(I660&gt;'To Do'!$J$12,'To Do'!$G$11,IF(I660&gt;'To Do'!$J$13,'To Do'!$G$12)))))))))))</f>
        <v>J - 20</v>
      </c>
      <c r="K660" s="6">
        <f>VLOOKUP(J660,'To Do'!$G$2:$J$14,2,FALSE)</f>
        <v>20</v>
      </c>
      <c r="L660" t="s">
        <v>1547</v>
      </c>
      <c r="M660" s="7" t="s">
        <v>1502</v>
      </c>
    </row>
    <row r="661" spans="1:13" x14ac:dyDescent="0.2">
      <c r="A661" t="s">
        <v>150</v>
      </c>
      <c r="B661" t="s">
        <v>150</v>
      </c>
      <c r="C661" s="8" t="s">
        <v>12</v>
      </c>
      <c r="D661" t="s">
        <v>151</v>
      </c>
      <c r="E661">
        <v>1980</v>
      </c>
      <c r="F661"/>
      <c r="G661" t="s">
        <v>48</v>
      </c>
      <c r="I661" s="9">
        <v>25.91</v>
      </c>
      <c r="J661" s="5" t="str">
        <f>IF(I661&gt;'To Do'!$J$4,'To Do'!$G$3,IF(I661&gt;'To Do'!$J$5,'To Do'!$G$4,IF(I661&gt;'To Do'!$J$6,'To Do'!$G$5,IF(I661&gt;'To Do'!$J$6,'To Do'!$G$5,IF(I661&gt;'To Do'!$J$7,'To Do'!$G$6,IF(I661&gt;'To Do'!$J$8,'To Do'!$G$7,IF(I661&gt;'To Do'!$J$9,'To Do'!$G$8,IF(I661&gt;'To Do'!$J$10,'To Do'!$G$9,IF(I661&gt;'To Do'!$J$11,'To Do'!$G$10,IF(I661&gt;'To Do'!$J$12,'To Do'!$G$11,IF(I661&gt;'To Do'!$J$13,'To Do'!$G$12)))))))))))</f>
        <v>G - 27.5</v>
      </c>
      <c r="K661" s="6">
        <f>VLOOKUP(J661,'To Do'!$G$2:$J$14,2,FALSE)</f>
        <v>27.5</v>
      </c>
      <c r="L661" t="s">
        <v>1607</v>
      </c>
      <c r="M661" s="7" t="s">
        <v>1502</v>
      </c>
    </row>
    <row r="662" spans="1:13" x14ac:dyDescent="0.2">
      <c r="A662" t="s">
        <v>158</v>
      </c>
      <c r="B662" t="s">
        <v>159</v>
      </c>
      <c r="C662" s="8" t="s">
        <v>12</v>
      </c>
      <c r="D662" t="s">
        <v>177</v>
      </c>
      <c r="E662">
        <v>1946</v>
      </c>
      <c r="F662"/>
      <c r="G662" t="s">
        <v>48</v>
      </c>
      <c r="I662" s="9">
        <v>27</v>
      </c>
      <c r="J662" s="5" t="str">
        <f>IF(I662&gt;'To Do'!$J$4,'To Do'!$G$3,IF(I662&gt;'To Do'!$J$5,'To Do'!$G$4,IF(I662&gt;'To Do'!$J$6,'To Do'!$G$5,IF(I662&gt;'To Do'!$J$6,'To Do'!$G$5,IF(I662&gt;'To Do'!$J$7,'To Do'!$G$6,IF(I662&gt;'To Do'!$J$8,'To Do'!$G$7,IF(I662&gt;'To Do'!$J$9,'To Do'!$G$8,IF(I662&gt;'To Do'!$J$10,'To Do'!$G$9,IF(I662&gt;'To Do'!$J$11,'To Do'!$G$10,IF(I662&gt;'To Do'!$J$12,'To Do'!$G$11,IF(I662&gt;'To Do'!$J$13,'To Do'!$G$12)))))))))))</f>
        <v>G - 27.5</v>
      </c>
      <c r="K662" s="6">
        <f>VLOOKUP(J662,'To Do'!$G$2:$J$14,2,FALSE)</f>
        <v>27.5</v>
      </c>
      <c r="L662" t="s">
        <v>1626</v>
      </c>
      <c r="M662" s="7" t="s">
        <v>1502</v>
      </c>
    </row>
    <row r="663" spans="1:13" x14ac:dyDescent="0.2">
      <c r="A663" t="s">
        <v>195</v>
      </c>
      <c r="B663" t="s">
        <v>228</v>
      </c>
      <c r="C663" s="8" t="s">
        <v>12</v>
      </c>
      <c r="D663" t="s">
        <v>229</v>
      </c>
      <c r="E663">
        <v>1950</v>
      </c>
      <c r="F663" t="s">
        <v>194</v>
      </c>
      <c r="G663" t="s">
        <v>48</v>
      </c>
      <c r="I663" s="9">
        <v>23.5</v>
      </c>
      <c r="J663" s="5" t="str">
        <f>IF(I663&gt;'To Do'!$J$4,'To Do'!$G$3,IF(I663&gt;'To Do'!$J$5,'To Do'!$G$4,IF(I663&gt;'To Do'!$J$6,'To Do'!$G$5,IF(I663&gt;'To Do'!$J$6,'To Do'!$G$5,IF(I663&gt;'To Do'!$J$7,'To Do'!$G$6,IF(I663&gt;'To Do'!$J$8,'To Do'!$G$7,IF(I663&gt;'To Do'!$J$9,'To Do'!$G$8,IF(I663&gt;'To Do'!$J$10,'To Do'!$G$9,IF(I663&gt;'To Do'!$J$11,'To Do'!$G$10,IF(I663&gt;'To Do'!$J$12,'To Do'!$G$11,IF(I663&gt;'To Do'!$J$13,'To Do'!$G$12)))))))))))</f>
        <v>H - 25</v>
      </c>
      <c r="K663" s="6">
        <f>VLOOKUP(J663,'To Do'!$G$2:$J$14,2,FALSE)</f>
        <v>25</v>
      </c>
      <c r="L663" t="s">
        <v>1717</v>
      </c>
      <c r="M663" s="7" t="s">
        <v>1502</v>
      </c>
    </row>
    <row r="664" spans="1:13" x14ac:dyDescent="0.2">
      <c r="A664" t="s">
        <v>238</v>
      </c>
      <c r="B664" t="s">
        <v>238</v>
      </c>
      <c r="C664" s="8" t="s">
        <v>12</v>
      </c>
      <c r="D664" t="s">
        <v>239</v>
      </c>
      <c r="E664">
        <v>1997</v>
      </c>
      <c r="F664" t="s">
        <v>240</v>
      </c>
      <c r="G664" t="s">
        <v>48</v>
      </c>
      <c r="I664" s="9">
        <v>24.5</v>
      </c>
      <c r="J664" s="5" t="str">
        <f>IF(I664&gt;'To Do'!$J$4,'To Do'!$G$3,IF(I664&gt;'To Do'!$J$5,'To Do'!$G$4,IF(I664&gt;'To Do'!$J$6,'To Do'!$G$5,IF(I664&gt;'To Do'!$J$6,'To Do'!$G$5,IF(I664&gt;'To Do'!$J$7,'To Do'!$G$6,IF(I664&gt;'To Do'!$J$8,'To Do'!$G$7,IF(I664&gt;'To Do'!$J$9,'To Do'!$G$8,IF(I664&gt;'To Do'!$J$10,'To Do'!$G$9,IF(I664&gt;'To Do'!$J$11,'To Do'!$G$10,IF(I664&gt;'To Do'!$J$12,'To Do'!$G$11,IF(I664&gt;'To Do'!$J$13,'To Do'!$G$12)))))))))))</f>
        <v>H - 25</v>
      </c>
      <c r="K664" s="6">
        <f>VLOOKUP(J664,'To Do'!$G$2:$J$14,2,FALSE)</f>
        <v>25</v>
      </c>
      <c r="L664" t="s">
        <v>1721</v>
      </c>
      <c r="M664" s="7" t="s">
        <v>1502</v>
      </c>
    </row>
    <row r="665" spans="1:13" x14ac:dyDescent="0.2">
      <c r="A665" t="s">
        <v>262</v>
      </c>
      <c r="B665" t="s">
        <v>262</v>
      </c>
      <c r="C665" s="8" t="s">
        <v>12</v>
      </c>
      <c r="D665" t="s">
        <v>965</v>
      </c>
      <c r="E665">
        <v>1960</v>
      </c>
      <c r="F665" t="s">
        <v>286</v>
      </c>
      <c r="G665" t="s">
        <v>61</v>
      </c>
      <c r="I665" s="9">
        <v>22</v>
      </c>
      <c r="J665" s="5" t="str">
        <f>IF(I665&gt;'To Do'!$J$4,'To Do'!$G$3,IF(I665&gt;'To Do'!$J$5,'To Do'!$G$4,IF(I665&gt;'To Do'!$J$6,'To Do'!$G$5,IF(I665&gt;'To Do'!$J$6,'To Do'!$G$5,IF(I665&gt;'To Do'!$J$7,'To Do'!$G$6,IF(I665&gt;'To Do'!$J$8,'To Do'!$G$7,IF(I665&gt;'To Do'!$J$9,'To Do'!$G$8,IF(I665&gt;'To Do'!$J$10,'To Do'!$G$9,IF(I665&gt;'To Do'!$J$11,'To Do'!$G$10,IF(I665&gt;'To Do'!$J$12,'To Do'!$G$11,IF(I665&gt;'To Do'!$J$13,'To Do'!$G$12)))))))))))</f>
        <v>I - 22.5</v>
      </c>
      <c r="K665" s="6">
        <f>VLOOKUP(J665,'To Do'!$G$2:$J$14,2,FALSE)</f>
        <v>22.5</v>
      </c>
      <c r="L665" t="s">
        <v>3395</v>
      </c>
      <c r="M665" s="7" t="s">
        <v>1502</v>
      </c>
    </row>
    <row r="666" spans="1:13" x14ac:dyDescent="0.2">
      <c r="A666" t="s">
        <v>312</v>
      </c>
      <c r="B666" t="s">
        <v>312</v>
      </c>
      <c r="C666" s="8" t="s">
        <v>12</v>
      </c>
      <c r="D666" t="s">
        <v>325</v>
      </c>
      <c r="E666">
        <v>1971</v>
      </c>
      <c r="F666"/>
      <c r="G666" t="s">
        <v>48</v>
      </c>
      <c r="I666" s="9">
        <v>25.9</v>
      </c>
      <c r="J666" s="5" t="str">
        <f>IF(I666&gt;'To Do'!$J$4,'To Do'!$G$3,IF(I666&gt;'To Do'!$J$5,'To Do'!$G$4,IF(I666&gt;'To Do'!$J$6,'To Do'!$G$5,IF(I666&gt;'To Do'!$J$6,'To Do'!$G$5,IF(I666&gt;'To Do'!$J$7,'To Do'!$G$6,IF(I666&gt;'To Do'!$J$8,'To Do'!$G$7,IF(I666&gt;'To Do'!$J$9,'To Do'!$G$8,IF(I666&gt;'To Do'!$J$10,'To Do'!$G$9,IF(I666&gt;'To Do'!$J$11,'To Do'!$G$10,IF(I666&gt;'To Do'!$J$12,'To Do'!$G$11,IF(I666&gt;'To Do'!$J$13,'To Do'!$G$12)))))))))))</f>
        <v>G - 27.5</v>
      </c>
      <c r="K666" s="6">
        <f>VLOOKUP(J666,'To Do'!$G$2:$J$14,2,FALSE)</f>
        <v>27.5</v>
      </c>
      <c r="L666" t="s">
        <v>1803</v>
      </c>
      <c r="M666" s="7" t="s">
        <v>1502</v>
      </c>
    </row>
    <row r="667" spans="1:13" x14ac:dyDescent="0.2">
      <c r="A667" t="s">
        <v>312</v>
      </c>
      <c r="B667" t="s">
        <v>312</v>
      </c>
      <c r="C667" s="8" t="s">
        <v>12</v>
      </c>
      <c r="D667" t="s">
        <v>324</v>
      </c>
      <c r="E667">
        <v>1971</v>
      </c>
      <c r="F667"/>
      <c r="G667" t="s">
        <v>48</v>
      </c>
      <c r="I667" s="9">
        <v>20.32</v>
      </c>
      <c r="J667" s="5" t="str">
        <f>IF(I667&gt;'To Do'!$J$4,'To Do'!$G$3,IF(I667&gt;'To Do'!$J$5,'To Do'!$G$4,IF(I667&gt;'To Do'!$J$6,'To Do'!$G$5,IF(I667&gt;'To Do'!$J$6,'To Do'!$G$5,IF(I667&gt;'To Do'!$J$7,'To Do'!$G$6,IF(I667&gt;'To Do'!$J$8,'To Do'!$G$7,IF(I667&gt;'To Do'!$J$9,'To Do'!$G$8,IF(I667&gt;'To Do'!$J$10,'To Do'!$G$9,IF(I667&gt;'To Do'!$J$11,'To Do'!$G$10,IF(I667&gt;'To Do'!$J$12,'To Do'!$G$11,IF(I667&gt;'To Do'!$J$13,'To Do'!$G$12)))))))))))</f>
        <v>I - 22.5</v>
      </c>
      <c r="K667" s="6">
        <f>VLOOKUP(J667,'To Do'!$G$2:$J$14,2,FALSE)</f>
        <v>22.5</v>
      </c>
      <c r="L667" t="s">
        <v>1802</v>
      </c>
      <c r="M667" s="7" t="s">
        <v>1502</v>
      </c>
    </row>
    <row r="668" spans="1:13" x14ac:dyDescent="0.2">
      <c r="A668" t="s">
        <v>312</v>
      </c>
      <c r="B668" t="s">
        <v>312</v>
      </c>
      <c r="C668" s="8" t="s">
        <v>12</v>
      </c>
      <c r="D668" t="s">
        <v>323</v>
      </c>
      <c r="E668">
        <v>1971</v>
      </c>
      <c r="F668"/>
      <c r="G668" t="s">
        <v>48</v>
      </c>
      <c r="I668" s="9">
        <v>17.14</v>
      </c>
      <c r="J668" s="5" t="str">
        <f>IF(I668&gt;'To Do'!$J$4,'To Do'!$G$3,IF(I668&gt;'To Do'!$J$5,'To Do'!$G$4,IF(I668&gt;'To Do'!$J$6,'To Do'!$G$5,IF(I668&gt;'To Do'!$J$6,'To Do'!$G$5,IF(I668&gt;'To Do'!$J$7,'To Do'!$G$6,IF(I668&gt;'To Do'!$J$8,'To Do'!$G$7,IF(I668&gt;'To Do'!$J$9,'To Do'!$G$8,IF(I668&gt;'To Do'!$J$10,'To Do'!$G$9,IF(I668&gt;'To Do'!$J$11,'To Do'!$G$10,IF(I668&gt;'To Do'!$J$12,'To Do'!$G$11,IF(I668&gt;'To Do'!$J$13,'To Do'!$G$12)))))))))))</f>
        <v>J - 20</v>
      </c>
      <c r="K668" s="6">
        <f>VLOOKUP(J668,'To Do'!$G$2:$J$14,2,FALSE)</f>
        <v>20</v>
      </c>
      <c r="L668" t="s">
        <v>1801</v>
      </c>
      <c r="M668" s="7" t="s">
        <v>1502</v>
      </c>
    </row>
    <row r="669" spans="1:13" x14ac:dyDescent="0.2">
      <c r="A669" t="s">
        <v>679</v>
      </c>
      <c r="B669" t="s">
        <v>679</v>
      </c>
      <c r="C669" s="8" t="s">
        <v>12</v>
      </c>
      <c r="D669" t="s">
        <v>876</v>
      </c>
      <c r="E669">
        <v>2000</v>
      </c>
      <c r="F669"/>
      <c r="G669" t="s">
        <v>64</v>
      </c>
      <c r="I669" s="9">
        <v>20.32</v>
      </c>
      <c r="J669" s="5" t="str">
        <f>IF(I669&gt;'To Do'!$J$4,'To Do'!$G$3,IF(I669&gt;'To Do'!$J$5,'To Do'!$G$4,IF(I669&gt;'To Do'!$J$6,'To Do'!$G$5,IF(I669&gt;'To Do'!$J$6,'To Do'!$G$5,IF(I669&gt;'To Do'!$J$7,'To Do'!$G$6,IF(I669&gt;'To Do'!$J$8,'To Do'!$G$7,IF(I669&gt;'To Do'!$J$9,'To Do'!$G$8,IF(I669&gt;'To Do'!$J$10,'To Do'!$G$9,IF(I669&gt;'To Do'!$J$11,'To Do'!$G$10,IF(I669&gt;'To Do'!$J$12,'To Do'!$G$11,IF(I669&gt;'To Do'!$J$13,'To Do'!$G$12)))))))))))</f>
        <v>I - 22.5</v>
      </c>
      <c r="K669" s="6">
        <f>VLOOKUP(J669,'To Do'!$G$2:$J$14,2,FALSE)</f>
        <v>22.5</v>
      </c>
      <c r="L669" t="s">
        <v>877</v>
      </c>
    </row>
    <row r="670" spans="1:13" x14ac:dyDescent="0.2">
      <c r="A670" t="s">
        <v>679</v>
      </c>
      <c r="B670" t="s">
        <v>679</v>
      </c>
      <c r="C670" s="8" t="s">
        <v>12</v>
      </c>
      <c r="D670" t="s">
        <v>878</v>
      </c>
      <c r="E670">
        <v>2012</v>
      </c>
      <c r="F670"/>
      <c r="G670" t="s">
        <v>64</v>
      </c>
      <c r="I670" s="9">
        <v>20.32</v>
      </c>
      <c r="J670" s="5" t="str">
        <f>IF(I670&gt;'To Do'!$J$4,'To Do'!$G$3,IF(I670&gt;'To Do'!$J$5,'To Do'!$G$4,IF(I670&gt;'To Do'!$J$6,'To Do'!$G$5,IF(I670&gt;'To Do'!$J$6,'To Do'!$G$5,IF(I670&gt;'To Do'!$J$7,'To Do'!$G$6,IF(I670&gt;'To Do'!$J$8,'To Do'!$G$7,IF(I670&gt;'To Do'!$J$9,'To Do'!$G$8,IF(I670&gt;'To Do'!$J$10,'To Do'!$G$9,IF(I670&gt;'To Do'!$J$11,'To Do'!$G$10,IF(I670&gt;'To Do'!$J$12,'To Do'!$G$11,IF(I670&gt;'To Do'!$J$13,'To Do'!$G$12)))))))))))</f>
        <v>I - 22.5</v>
      </c>
      <c r="K670" s="6">
        <f>VLOOKUP(J670,'To Do'!$G$2:$J$14,2,FALSE)</f>
        <v>22.5</v>
      </c>
      <c r="L670" t="s">
        <v>879</v>
      </c>
    </row>
    <row r="671" spans="1:13" x14ac:dyDescent="0.2">
      <c r="A671" t="s">
        <v>423</v>
      </c>
      <c r="B671" t="s">
        <v>452</v>
      </c>
      <c r="C671" s="8" t="s">
        <v>12</v>
      </c>
      <c r="D671" t="s">
        <v>453</v>
      </c>
      <c r="E671">
        <v>1961</v>
      </c>
      <c r="F671"/>
      <c r="G671" t="s">
        <v>48</v>
      </c>
      <c r="I671" s="9">
        <v>18</v>
      </c>
      <c r="J671" s="5" t="str">
        <f>IF(I671&gt;'To Do'!$J$4,'To Do'!$G$3,IF(I671&gt;'To Do'!$J$5,'To Do'!$G$4,IF(I671&gt;'To Do'!$J$6,'To Do'!$G$5,IF(I671&gt;'To Do'!$J$6,'To Do'!$G$5,IF(I671&gt;'To Do'!$J$7,'To Do'!$G$6,IF(I671&gt;'To Do'!$J$8,'To Do'!$G$7,IF(I671&gt;'To Do'!$J$9,'To Do'!$G$8,IF(I671&gt;'To Do'!$J$10,'To Do'!$G$9,IF(I671&gt;'To Do'!$J$11,'To Do'!$G$10,IF(I671&gt;'To Do'!$J$12,'To Do'!$G$11,IF(I671&gt;'To Do'!$J$13,'To Do'!$G$12)))))))))))</f>
        <v>J - 20</v>
      </c>
      <c r="K671" s="6">
        <f>VLOOKUP(J671,'To Do'!$G$2:$J$14,2,FALSE)</f>
        <v>20</v>
      </c>
      <c r="L671" t="s">
        <v>1911</v>
      </c>
      <c r="M671" s="7" t="s">
        <v>1502</v>
      </c>
    </row>
    <row r="672" spans="1:13" x14ac:dyDescent="0.2">
      <c r="A672" t="s">
        <v>485</v>
      </c>
      <c r="B672" t="s">
        <v>485</v>
      </c>
      <c r="C672" s="8" t="s">
        <v>12</v>
      </c>
      <c r="D672" t="s">
        <v>492</v>
      </c>
      <c r="E672">
        <v>1957</v>
      </c>
      <c r="F672">
        <v>58</v>
      </c>
      <c r="G672" t="s">
        <v>48</v>
      </c>
      <c r="I672" s="9">
        <v>26.5</v>
      </c>
      <c r="J672" s="5" t="str">
        <f>IF(I672&gt;'To Do'!$J$4,'To Do'!$G$3,IF(I672&gt;'To Do'!$J$5,'To Do'!$G$4,IF(I672&gt;'To Do'!$J$6,'To Do'!$G$5,IF(I672&gt;'To Do'!$J$6,'To Do'!$G$5,IF(I672&gt;'To Do'!$J$7,'To Do'!$G$6,IF(I672&gt;'To Do'!$J$8,'To Do'!$G$7,IF(I672&gt;'To Do'!$J$9,'To Do'!$G$8,IF(I672&gt;'To Do'!$J$10,'To Do'!$G$9,IF(I672&gt;'To Do'!$J$11,'To Do'!$G$10,IF(I672&gt;'To Do'!$J$12,'To Do'!$G$11,IF(I672&gt;'To Do'!$J$13,'To Do'!$G$12)))))))))))</f>
        <v>G - 27.5</v>
      </c>
      <c r="K672" s="6">
        <f>VLOOKUP(J672,'To Do'!$G$2:$J$14,2,FALSE)</f>
        <v>27.5</v>
      </c>
      <c r="L672" t="s">
        <v>1948</v>
      </c>
      <c r="M672" s="7" t="s">
        <v>1502</v>
      </c>
    </row>
    <row r="673" spans="1:13" x14ac:dyDescent="0.2">
      <c r="A673" t="s">
        <v>485</v>
      </c>
      <c r="B673" t="s">
        <v>485</v>
      </c>
      <c r="C673" s="8" t="s">
        <v>12</v>
      </c>
      <c r="D673" t="s">
        <v>486</v>
      </c>
      <c r="E673">
        <v>1963</v>
      </c>
      <c r="F673">
        <v>64</v>
      </c>
      <c r="G673" t="s">
        <v>48</v>
      </c>
      <c r="I673" s="9">
        <v>21</v>
      </c>
      <c r="J673" s="5" t="str">
        <f>IF(I673&gt;'To Do'!$J$4,'To Do'!$G$3,IF(I673&gt;'To Do'!$J$5,'To Do'!$G$4,IF(I673&gt;'To Do'!$J$6,'To Do'!$G$5,IF(I673&gt;'To Do'!$J$6,'To Do'!$G$5,IF(I673&gt;'To Do'!$J$7,'To Do'!$G$6,IF(I673&gt;'To Do'!$J$8,'To Do'!$G$7,IF(I673&gt;'To Do'!$J$9,'To Do'!$G$8,IF(I673&gt;'To Do'!$J$10,'To Do'!$G$9,IF(I673&gt;'To Do'!$J$11,'To Do'!$G$10,IF(I673&gt;'To Do'!$J$12,'To Do'!$G$11,IF(I673&gt;'To Do'!$J$13,'To Do'!$G$12)))))))))))</f>
        <v>I - 22.5</v>
      </c>
      <c r="K673" s="6">
        <f>VLOOKUP(J673,'To Do'!$G$2:$J$14,2,FALSE)</f>
        <v>22.5</v>
      </c>
      <c r="L673" t="s">
        <v>1941</v>
      </c>
      <c r="M673" s="7" t="s">
        <v>1502</v>
      </c>
    </row>
    <row r="674" spans="1:13" x14ac:dyDescent="0.2">
      <c r="A674" t="s">
        <v>485</v>
      </c>
      <c r="B674" t="s">
        <v>485</v>
      </c>
      <c r="C674" s="8" t="s">
        <v>12</v>
      </c>
      <c r="D674" t="s">
        <v>489</v>
      </c>
      <c r="E674">
        <v>1975</v>
      </c>
      <c r="F674">
        <v>78</v>
      </c>
      <c r="G674" t="s">
        <v>48</v>
      </c>
      <c r="I674" s="9">
        <v>21</v>
      </c>
      <c r="J674" s="5" t="str">
        <f>IF(I674&gt;'To Do'!$J$4,'To Do'!$G$3,IF(I674&gt;'To Do'!$J$5,'To Do'!$G$4,IF(I674&gt;'To Do'!$J$6,'To Do'!$G$5,IF(I674&gt;'To Do'!$J$6,'To Do'!$G$5,IF(I674&gt;'To Do'!$J$7,'To Do'!$G$6,IF(I674&gt;'To Do'!$J$8,'To Do'!$G$7,IF(I674&gt;'To Do'!$J$9,'To Do'!$G$8,IF(I674&gt;'To Do'!$J$10,'To Do'!$G$9,IF(I674&gt;'To Do'!$J$11,'To Do'!$G$10,IF(I674&gt;'To Do'!$J$12,'To Do'!$G$11,IF(I674&gt;'To Do'!$J$13,'To Do'!$G$12)))))))))))</f>
        <v>I - 22.5</v>
      </c>
      <c r="K674" s="6">
        <f>VLOOKUP(J674,'To Do'!$G$2:$J$14,2,FALSE)</f>
        <v>22.5</v>
      </c>
      <c r="L674" t="s">
        <v>1945</v>
      </c>
      <c r="M674" s="7" t="s">
        <v>1502</v>
      </c>
    </row>
    <row r="675" spans="1:13" x14ac:dyDescent="0.2">
      <c r="A675" t="s">
        <v>495</v>
      </c>
      <c r="B675" t="s">
        <v>495</v>
      </c>
      <c r="C675" s="8" t="s">
        <v>12</v>
      </c>
      <c r="D675" t="s">
        <v>674</v>
      </c>
      <c r="E675">
        <v>1984</v>
      </c>
      <c r="F675"/>
      <c r="G675" t="s">
        <v>61</v>
      </c>
      <c r="I675" s="9">
        <v>28.5</v>
      </c>
      <c r="J675" s="5" t="str">
        <f>IF(I675&gt;'To Do'!$J$4,'To Do'!$G$3,IF(I675&gt;'To Do'!$J$5,'To Do'!$G$4,IF(I675&gt;'To Do'!$J$6,'To Do'!$G$5,IF(I675&gt;'To Do'!$J$6,'To Do'!$G$5,IF(I675&gt;'To Do'!$J$7,'To Do'!$G$6,IF(I675&gt;'To Do'!$J$8,'To Do'!$G$7,IF(I675&gt;'To Do'!$J$9,'To Do'!$G$8,IF(I675&gt;'To Do'!$J$10,'To Do'!$G$9,IF(I675&gt;'To Do'!$J$11,'To Do'!$G$10,IF(I675&gt;'To Do'!$J$12,'To Do'!$G$11,IF(I675&gt;'To Do'!$J$13,'To Do'!$G$12)))))))))))</f>
        <v>F - 30</v>
      </c>
      <c r="K675" s="6">
        <f>VLOOKUP(J675,'To Do'!$G$2:$J$14,2,FALSE)</f>
        <v>30</v>
      </c>
      <c r="L675" t="s">
        <v>675</v>
      </c>
      <c r="M675" s="7" t="s">
        <v>1502</v>
      </c>
    </row>
    <row r="676" spans="1:13" x14ac:dyDescent="0.2">
      <c r="A676" t="s">
        <v>679</v>
      </c>
      <c r="B676" t="s">
        <v>679</v>
      </c>
      <c r="C676" s="8" t="s">
        <v>12</v>
      </c>
      <c r="D676" t="s">
        <v>806</v>
      </c>
      <c r="E676">
        <v>1971</v>
      </c>
      <c r="F676"/>
      <c r="G676" t="s">
        <v>115</v>
      </c>
      <c r="I676" s="9">
        <v>25.9</v>
      </c>
      <c r="J676" s="5" t="str">
        <f>IF(I676&gt;'To Do'!$J$4,'To Do'!$G$3,IF(I676&gt;'To Do'!$J$5,'To Do'!$G$4,IF(I676&gt;'To Do'!$J$6,'To Do'!$G$5,IF(I676&gt;'To Do'!$J$6,'To Do'!$G$5,IF(I676&gt;'To Do'!$J$7,'To Do'!$G$6,IF(I676&gt;'To Do'!$J$8,'To Do'!$G$7,IF(I676&gt;'To Do'!$J$9,'To Do'!$G$8,IF(I676&gt;'To Do'!$J$10,'To Do'!$G$9,IF(I676&gt;'To Do'!$J$11,'To Do'!$G$10,IF(I676&gt;'To Do'!$J$12,'To Do'!$G$11,IF(I676&gt;'To Do'!$J$13,'To Do'!$G$12)))))))))))</f>
        <v>G - 27.5</v>
      </c>
      <c r="K676" s="6">
        <f>VLOOKUP(J676,'To Do'!$G$2:$J$14,2,FALSE)</f>
        <v>27.5</v>
      </c>
      <c r="L676" t="s">
        <v>807</v>
      </c>
    </row>
    <row r="677" spans="1:13" x14ac:dyDescent="0.2">
      <c r="A677" t="s">
        <v>679</v>
      </c>
      <c r="B677" t="s">
        <v>679</v>
      </c>
      <c r="C677" s="8" t="s">
        <v>12</v>
      </c>
      <c r="D677" t="s">
        <v>824</v>
      </c>
      <c r="E677">
        <v>1968</v>
      </c>
      <c r="F677"/>
      <c r="G677" t="s">
        <v>64</v>
      </c>
      <c r="I677" s="9">
        <v>23.59</v>
      </c>
      <c r="J677" s="5" t="str">
        <f>IF(I677&gt;'To Do'!$J$4,'To Do'!$G$3,IF(I677&gt;'To Do'!$J$5,'To Do'!$G$4,IF(I677&gt;'To Do'!$J$6,'To Do'!$G$5,IF(I677&gt;'To Do'!$J$6,'To Do'!$G$5,IF(I677&gt;'To Do'!$J$7,'To Do'!$G$6,IF(I677&gt;'To Do'!$J$8,'To Do'!$G$7,IF(I677&gt;'To Do'!$J$9,'To Do'!$G$8,IF(I677&gt;'To Do'!$J$10,'To Do'!$G$9,IF(I677&gt;'To Do'!$J$11,'To Do'!$G$10,IF(I677&gt;'To Do'!$J$12,'To Do'!$G$11,IF(I677&gt;'To Do'!$J$13,'To Do'!$G$12)))))))))))</f>
        <v>H - 25</v>
      </c>
      <c r="K677" s="6">
        <f>VLOOKUP(J677,'To Do'!$G$2:$J$14,2,FALSE)</f>
        <v>25</v>
      </c>
      <c r="L677" t="s">
        <v>825</v>
      </c>
    </row>
    <row r="678" spans="1:13" x14ac:dyDescent="0.2">
      <c r="A678" t="s">
        <v>37</v>
      </c>
      <c r="B678" t="s">
        <v>37</v>
      </c>
      <c r="C678" s="8" t="s">
        <v>12</v>
      </c>
      <c r="D678" t="s">
        <v>46</v>
      </c>
      <c r="E678">
        <v>1952</v>
      </c>
      <c r="F678"/>
      <c r="G678" t="s">
        <v>61</v>
      </c>
      <c r="I678" s="9">
        <v>18.02</v>
      </c>
      <c r="J678" s="5" t="str">
        <f>IF(I678&gt;'To Do'!$J$4,'To Do'!$G$3,IF(I678&gt;'To Do'!$J$5,'To Do'!$G$4,IF(I678&gt;'To Do'!$J$6,'To Do'!$G$5,IF(I678&gt;'To Do'!$J$6,'To Do'!$G$5,IF(I678&gt;'To Do'!$J$7,'To Do'!$G$6,IF(I678&gt;'To Do'!$J$8,'To Do'!$G$7,IF(I678&gt;'To Do'!$J$9,'To Do'!$G$8,IF(I678&gt;'To Do'!$J$10,'To Do'!$G$9,IF(I678&gt;'To Do'!$J$11,'To Do'!$G$10,IF(I678&gt;'To Do'!$J$12,'To Do'!$G$11,IF(I678&gt;'To Do'!$J$13,'To Do'!$G$12)))))))))))</f>
        <v>J - 20</v>
      </c>
      <c r="K678" s="6">
        <f>VLOOKUP(J678,'To Do'!$G$2:$J$14,2,FALSE)</f>
        <v>20</v>
      </c>
      <c r="L678" t="s">
        <v>3504</v>
      </c>
      <c r="M678" s="7" t="s">
        <v>1502</v>
      </c>
    </row>
    <row r="679" spans="1:13" x14ac:dyDescent="0.2">
      <c r="A679" t="s">
        <v>37</v>
      </c>
      <c r="B679" t="s">
        <v>37</v>
      </c>
      <c r="C679" s="8" t="s">
        <v>12</v>
      </c>
      <c r="D679" t="s">
        <v>46</v>
      </c>
      <c r="E679">
        <v>1957</v>
      </c>
      <c r="F679"/>
      <c r="G679" t="s">
        <v>61</v>
      </c>
      <c r="I679" s="9">
        <v>18.02</v>
      </c>
      <c r="J679" s="5" t="str">
        <f>IF(I679&gt;'To Do'!$J$4,'To Do'!$G$3,IF(I679&gt;'To Do'!$J$5,'To Do'!$G$4,IF(I679&gt;'To Do'!$J$6,'To Do'!$G$5,IF(I679&gt;'To Do'!$J$6,'To Do'!$G$5,IF(I679&gt;'To Do'!$J$7,'To Do'!$G$6,IF(I679&gt;'To Do'!$J$8,'To Do'!$G$7,IF(I679&gt;'To Do'!$J$9,'To Do'!$G$8,IF(I679&gt;'To Do'!$J$10,'To Do'!$G$9,IF(I679&gt;'To Do'!$J$11,'To Do'!$G$10,IF(I679&gt;'To Do'!$J$12,'To Do'!$G$11,IF(I679&gt;'To Do'!$J$13,'To Do'!$G$12)))))))))))</f>
        <v>J - 20</v>
      </c>
      <c r="K679" s="6">
        <f>VLOOKUP(J679,'To Do'!$G$2:$J$14,2,FALSE)</f>
        <v>20</v>
      </c>
      <c r="L679" t="s">
        <v>3505</v>
      </c>
      <c r="M679" s="7" t="s">
        <v>1502</v>
      </c>
    </row>
    <row r="680" spans="1:13" x14ac:dyDescent="0.2">
      <c r="A680" t="s">
        <v>37</v>
      </c>
      <c r="B680" t="s">
        <v>37</v>
      </c>
      <c r="C680" s="8" t="s">
        <v>12</v>
      </c>
      <c r="D680" t="s">
        <v>56</v>
      </c>
      <c r="E680">
        <v>1974</v>
      </c>
      <c r="F680"/>
      <c r="G680" t="s">
        <v>61</v>
      </c>
      <c r="I680" s="9">
        <v>19.5</v>
      </c>
      <c r="J680" s="5" t="str">
        <f>IF(I680&gt;'To Do'!$J$4,'To Do'!$G$3,IF(I680&gt;'To Do'!$J$5,'To Do'!$G$4,IF(I680&gt;'To Do'!$J$6,'To Do'!$G$5,IF(I680&gt;'To Do'!$J$6,'To Do'!$G$5,IF(I680&gt;'To Do'!$J$7,'To Do'!$G$6,IF(I680&gt;'To Do'!$J$8,'To Do'!$G$7,IF(I680&gt;'To Do'!$J$9,'To Do'!$G$8,IF(I680&gt;'To Do'!$J$10,'To Do'!$G$9,IF(I680&gt;'To Do'!$J$11,'To Do'!$G$10,IF(I680&gt;'To Do'!$J$12,'To Do'!$G$11,IF(I680&gt;'To Do'!$J$13,'To Do'!$G$12)))))))))))</f>
        <v>J - 20</v>
      </c>
      <c r="K680" s="6">
        <f>VLOOKUP(J680,'To Do'!$G$2:$J$14,2,FALSE)</f>
        <v>20</v>
      </c>
      <c r="L680" t="s">
        <v>3506</v>
      </c>
      <c r="M680" s="7" t="s">
        <v>1502</v>
      </c>
    </row>
    <row r="681" spans="1:13" x14ac:dyDescent="0.2">
      <c r="A681" t="s">
        <v>37</v>
      </c>
      <c r="B681" t="s">
        <v>38</v>
      </c>
      <c r="C681" s="8" t="s">
        <v>12</v>
      </c>
      <c r="D681" t="s">
        <v>942</v>
      </c>
      <c r="E681">
        <v>1897</v>
      </c>
      <c r="F681"/>
      <c r="G681" t="s">
        <v>61</v>
      </c>
      <c r="I681" s="9">
        <v>19</v>
      </c>
      <c r="J681" s="5" t="str">
        <f>IF(I681&gt;'To Do'!$J$4,'To Do'!$G$3,IF(I681&gt;'To Do'!$J$5,'To Do'!$G$4,IF(I681&gt;'To Do'!$J$6,'To Do'!$G$5,IF(I681&gt;'To Do'!$J$6,'To Do'!$G$5,IF(I681&gt;'To Do'!$J$7,'To Do'!$G$6,IF(I681&gt;'To Do'!$J$8,'To Do'!$G$7,IF(I681&gt;'To Do'!$J$9,'To Do'!$G$8,IF(I681&gt;'To Do'!$J$10,'To Do'!$G$9,IF(I681&gt;'To Do'!$J$11,'To Do'!$G$10,IF(I681&gt;'To Do'!$J$12,'To Do'!$G$11,IF(I681&gt;'To Do'!$J$13,'To Do'!$G$12)))))))))))</f>
        <v>J - 20</v>
      </c>
      <c r="K681" s="6">
        <f>VLOOKUP(J681,'To Do'!$G$2:$J$14,2,FALSE)</f>
        <v>20</v>
      </c>
      <c r="L681" t="s">
        <v>3507</v>
      </c>
      <c r="M681" s="7" t="s">
        <v>1502</v>
      </c>
    </row>
    <row r="682" spans="1:13" x14ac:dyDescent="0.2">
      <c r="A682" t="s">
        <v>59</v>
      </c>
      <c r="B682" t="s">
        <v>59</v>
      </c>
      <c r="C682" s="8" t="s">
        <v>12</v>
      </c>
      <c r="D682" t="s">
        <v>60</v>
      </c>
      <c r="E682">
        <v>1385</v>
      </c>
      <c r="F682"/>
      <c r="G682" t="s">
        <v>61</v>
      </c>
      <c r="I682" s="9">
        <v>23.5</v>
      </c>
      <c r="J682" s="5" t="str">
        <f>IF(I682&gt;'To Do'!$J$4,'To Do'!$G$3,IF(I682&gt;'To Do'!$J$5,'To Do'!$G$4,IF(I682&gt;'To Do'!$J$6,'To Do'!$G$5,IF(I682&gt;'To Do'!$J$6,'To Do'!$G$5,IF(I682&gt;'To Do'!$J$7,'To Do'!$G$6,IF(I682&gt;'To Do'!$J$8,'To Do'!$G$7,IF(I682&gt;'To Do'!$J$9,'To Do'!$G$8,IF(I682&gt;'To Do'!$J$10,'To Do'!$G$9,IF(I682&gt;'To Do'!$J$11,'To Do'!$G$10,IF(I682&gt;'To Do'!$J$12,'To Do'!$G$11,IF(I682&gt;'To Do'!$J$13,'To Do'!$G$12)))))))))))</f>
        <v>H - 25</v>
      </c>
      <c r="K682" s="6">
        <f>VLOOKUP(J682,'To Do'!$G$2:$J$14,2,FALSE)</f>
        <v>25</v>
      </c>
      <c r="L682" t="s">
        <v>1527</v>
      </c>
      <c r="M682" s="7" t="s">
        <v>1502</v>
      </c>
    </row>
    <row r="683" spans="1:13" x14ac:dyDescent="0.2">
      <c r="A683" t="s">
        <v>62</v>
      </c>
      <c r="B683" t="s">
        <v>62</v>
      </c>
      <c r="C683" s="8" t="s">
        <v>12</v>
      </c>
      <c r="D683" t="s">
        <v>550</v>
      </c>
      <c r="E683">
        <v>1922</v>
      </c>
      <c r="F683"/>
      <c r="G683" t="s">
        <v>61</v>
      </c>
      <c r="I683" s="9">
        <v>26</v>
      </c>
      <c r="J683" s="5" t="str">
        <f>IF(I683&gt;'To Do'!$J$4,'To Do'!$G$3,IF(I683&gt;'To Do'!$J$5,'To Do'!$G$4,IF(I683&gt;'To Do'!$J$6,'To Do'!$G$5,IF(I683&gt;'To Do'!$J$6,'To Do'!$G$5,IF(I683&gt;'To Do'!$J$7,'To Do'!$G$6,IF(I683&gt;'To Do'!$J$8,'To Do'!$G$7,IF(I683&gt;'To Do'!$J$9,'To Do'!$G$8,IF(I683&gt;'To Do'!$J$10,'To Do'!$G$9,IF(I683&gt;'To Do'!$J$11,'To Do'!$G$10,IF(I683&gt;'To Do'!$J$12,'To Do'!$G$11,IF(I683&gt;'To Do'!$J$13,'To Do'!$G$12)))))))))))</f>
        <v>G - 27.5</v>
      </c>
      <c r="K683" s="6">
        <f>VLOOKUP(J683,'To Do'!$G$2:$J$14,2,FALSE)</f>
        <v>27.5</v>
      </c>
      <c r="L683" t="s">
        <v>3517</v>
      </c>
      <c r="M683" s="7" t="s">
        <v>1502</v>
      </c>
    </row>
    <row r="684" spans="1:13" x14ac:dyDescent="0.2">
      <c r="A684" t="s">
        <v>62</v>
      </c>
      <c r="B684" t="s">
        <v>62</v>
      </c>
      <c r="C684" s="8" t="s">
        <v>12</v>
      </c>
      <c r="D684" t="s">
        <v>559</v>
      </c>
      <c r="E684">
        <v>1958</v>
      </c>
      <c r="F684"/>
      <c r="G684" t="s">
        <v>61</v>
      </c>
      <c r="I684" s="9">
        <v>24</v>
      </c>
      <c r="J684" s="5" t="str">
        <f>IF(I684&gt;'To Do'!$J$4,'To Do'!$G$3,IF(I684&gt;'To Do'!$J$5,'To Do'!$G$4,IF(I684&gt;'To Do'!$J$6,'To Do'!$G$5,IF(I684&gt;'To Do'!$J$6,'To Do'!$G$5,IF(I684&gt;'To Do'!$J$7,'To Do'!$G$6,IF(I684&gt;'To Do'!$J$8,'To Do'!$G$7,IF(I684&gt;'To Do'!$J$9,'To Do'!$G$8,IF(I684&gt;'To Do'!$J$10,'To Do'!$G$9,IF(I684&gt;'To Do'!$J$11,'To Do'!$G$10,IF(I684&gt;'To Do'!$J$12,'To Do'!$G$11,IF(I684&gt;'To Do'!$J$13,'To Do'!$G$12)))))))))))</f>
        <v>H - 25</v>
      </c>
      <c r="K684" s="6">
        <f>VLOOKUP(J684,'To Do'!$G$2:$J$14,2,FALSE)</f>
        <v>25</v>
      </c>
      <c r="L684" t="s">
        <v>3530</v>
      </c>
      <c r="M684" s="7" t="s">
        <v>1502</v>
      </c>
    </row>
    <row r="685" spans="1:13" x14ac:dyDescent="0.2">
      <c r="A685" t="s">
        <v>62</v>
      </c>
      <c r="B685" t="s">
        <v>62</v>
      </c>
      <c r="C685" s="8" t="s">
        <v>12</v>
      </c>
      <c r="D685" t="s">
        <v>554</v>
      </c>
      <c r="E685">
        <v>1922</v>
      </c>
      <c r="F685"/>
      <c r="G685" t="s">
        <v>61</v>
      </c>
      <c r="I685" s="9">
        <v>23</v>
      </c>
      <c r="J685" s="5" t="str">
        <f>IF(I685&gt;'To Do'!$J$4,'To Do'!$G$3,IF(I685&gt;'To Do'!$J$5,'To Do'!$G$4,IF(I685&gt;'To Do'!$J$6,'To Do'!$G$5,IF(I685&gt;'To Do'!$J$6,'To Do'!$G$5,IF(I685&gt;'To Do'!$J$7,'To Do'!$G$6,IF(I685&gt;'To Do'!$J$8,'To Do'!$G$7,IF(I685&gt;'To Do'!$J$9,'To Do'!$G$8,IF(I685&gt;'To Do'!$J$10,'To Do'!$G$9,IF(I685&gt;'To Do'!$J$11,'To Do'!$G$10,IF(I685&gt;'To Do'!$J$12,'To Do'!$G$11,IF(I685&gt;'To Do'!$J$13,'To Do'!$G$12)))))))))))</f>
        <v>H - 25</v>
      </c>
      <c r="K685" s="6">
        <f>VLOOKUP(J685,'To Do'!$G$2:$J$14,2,FALSE)</f>
        <v>25</v>
      </c>
      <c r="L685" t="s">
        <v>3525</v>
      </c>
      <c r="M685" s="7" t="s">
        <v>1502</v>
      </c>
    </row>
    <row r="686" spans="1:13" x14ac:dyDescent="0.2">
      <c r="A686" t="s">
        <v>62</v>
      </c>
      <c r="B686" t="s">
        <v>62</v>
      </c>
      <c r="C686" s="8" t="s">
        <v>12</v>
      </c>
      <c r="D686" t="s">
        <v>549</v>
      </c>
      <c r="E686">
        <v>1905</v>
      </c>
      <c r="F686"/>
      <c r="G686" t="s">
        <v>61</v>
      </c>
      <c r="I686" s="9">
        <v>22</v>
      </c>
      <c r="J686" s="5" t="str">
        <f>IF(I686&gt;'To Do'!$J$4,'To Do'!$G$3,IF(I686&gt;'To Do'!$J$5,'To Do'!$G$4,IF(I686&gt;'To Do'!$J$6,'To Do'!$G$5,IF(I686&gt;'To Do'!$J$6,'To Do'!$G$5,IF(I686&gt;'To Do'!$J$7,'To Do'!$G$6,IF(I686&gt;'To Do'!$J$8,'To Do'!$G$7,IF(I686&gt;'To Do'!$J$9,'To Do'!$G$8,IF(I686&gt;'To Do'!$J$10,'To Do'!$G$9,IF(I686&gt;'To Do'!$J$11,'To Do'!$G$10,IF(I686&gt;'To Do'!$J$12,'To Do'!$G$11,IF(I686&gt;'To Do'!$J$13,'To Do'!$G$12)))))))))))</f>
        <v>I - 22.5</v>
      </c>
      <c r="K686" s="6">
        <f>VLOOKUP(J686,'To Do'!$G$2:$J$14,2,FALSE)</f>
        <v>22.5</v>
      </c>
      <c r="L686" t="s">
        <v>3512</v>
      </c>
      <c r="M686" s="7" t="s">
        <v>1502</v>
      </c>
    </row>
    <row r="687" spans="1:13" x14ac:dyDescent="0.2">
      <c r="A687" t="s">
        <v>62</v>
      </c>
      <c r="B687" t="s">
        <v>62</v>
      </c>
      <c r="C687" s="8" t="s">
        <v>12</v>
      </c>
      <c r="D687" t="s">
        <v>63</v>
      </c>
      <c r="E687">
        <v>1955</v>
      </c>
      <c r="F687"/>
      <c r="G687" t="s">
        <v>61</v>
      </c>
      <c r="I687" s="9">
        <v>21</v>
      </c>
      <c r="J687" s="5" t="str">
        <f>IF(I687&gt;'To Do'!$J$4,'To Do'!$G$3,IF(I687&gt;'To Do'!$J$5,'To Do'!$G$4,IF(I687&gt;'To Do'!$J$6,'To Do'!$G$5,IF(I687&gt;'To Do'!$J$6,'To Do'!$G$5,IF(I687&gt;'To Do'!$J$7,'To Do'!$G$6,IF(I687&gt;'To Do'!$J$8,'To Do'!$G$7,IF(I687&gt;'To Do'!$J$9,'To Do'!$G$8,IF(I687&gt;'To Do'!$J$10,'To Do'!$G$9,IF(I687&gt;'To Do'!$J$11,'To Do'!$G$10,IF(I687&gt;'To Do'!$J$12,'To Do'!$G$11,IF(I687&gt;'To Do'!$J$13,'To Do'!$G$12)))))))))))</f>
        <v>I - 22.5</v>
      </c>
      <c r="K687" s="6">
        <f>VLOOKUP(J687,'To Do'!$G$2:$J$14,2,FALSE)</f>
        <v>22.5</v>
      </c>
      <c r="L687" t="s">
        <v>3522</v>
      </c>
      <c r="M687" s="7" t="s">
        <v>1502</v>
      </c>
    </row>
    <row r="688" spans="1:13" x14ac:dyDescent="0.2">
      <c r="A688" t="s">
        <v>62</v>
      </c>
      <c r="B688" t="s">
        <v>62</v>
      </c>
      <c r="C688" s="8" t="s">
        <v>12</v>
      </c>
      <c r="D688" t="s">
        <v>556</v>
      </c>
      <c r="E688">
        <v>1952</v>
      </c>
      <c r="F688"/>
      <c r="G688" t="s">
        <v>61</v>
      </c>
      <c r="I688" s="9">
        <v>21</v>
      </c>
      <c r="J688" s="4" t="str">
        <f>IF(I688&gt;'To Do'!$J$4,'To Do'!$G$3,IF(I688&gt;'To Do'!$J$5,'To Do'!$G$4,IF(I688&gt;'To Do'!$J$6,'To Do'!$G$5,IF(I688&gt;'To Do'!$J$6,'To Do'!$G$5,IF(I688&gt;'To Do'!$J$7,'To Do'!$G$6,IF(I688&gt;'To Do'!$J$8,'To Do'!$G$7,IF(I688&gt;'To Do'!$J$9,'To Do'!$G$8,IF(I688&gt;'To Do'!$J$10,'To Do'!$G$9,IF(I688&gt;'To Do'!$J$11,'To Do'!$G$10,IF(I688&gt;'To Do'!$J$12,'To Do'!$G$11,IF(I688&gt;'To Do'!$J$13,'To Do'!$G$12)))))))))))</f>
        <v>I - 22.5</v>
      </c>
      <c r="K688" s="6">
        <f>VLOOKUP(J688,'To Do'!$G$2:$J$14,2,FALSE)</f>
        <v>22.5</v>
      </c>
      <c r="L688" t="s">
        <v>3511</v>
      </c>
      <c r="M688" s="7" t="s">
        <v>1502</v>
      </c>
    </row>
    <row r="689" spans="1:13" x14ac:dyDescent="0.2">
      <c r="A689" t="s">
        <v>62</v>
      </c>
      <c r="B689" t="s">
        <v>62</v>
      </c>
      <c r="C689" s="8" t="s">
        <v>12</v>
      </c>
      <c r="D689" t="s">
        <v>553</v>
      </c>
      <c r="E689">
        <v>1988</v>
      </c>
      <c r="F689"/>
      <c r="G689" t="s">
        <v>61</v>
      </c>
      <c r="I689" s="9">
        <v>19</v>
      </c>
      <c r="J689" s="5" t="str">
        <f>IF(I689&gt;'To Do'!$J$4,'To Do'!$G$3,IF(I689&gt;'To Do'!$J$5,'To Do'!$G$4,IF(I689&gt;'To Do'!$J$6,'To Do'!$G$5,IF(I689&gt;'To Do'!$J$6,'To Do'!$G$5,IF(I689&gt;'To Do'!$J$7,'To Do'!$G$6,IF(I689&gt;'To Do'!$J$8,'To Do'!$G$7,IF(I689&gt;'To Do'!$J$9,'To Do'!$G$8,IF(I689&gt;'To Do'!$J$10,'To Do'!$G$9,IF(I689&gt;'To Do'!$J$11,'To Do'!$G$10,IF(I689&gt;'To Do'!$J$12,'To Do'!$G$11,IF(I689&gt;'To Do'!$J$13,'To Do'!$G$12)))))))))))</f>
        <v>J - 20</v>
      </c>
      <c r="K689" s="6">
        <f>VLOOKUP(J689,'To Do'!$G$2:$J$14,2,FALSE)</f>
        <v>20</v>
      </c>
      <c r="L689" t="s">
        <v>3513</v>
      </c>
      <c r="M689" s="7" t="s">
        <v>1502</v>
      </c>
    </row>
    <row r="690" spans="1:13" x14ac:dyDescent="0.2">
      <c r="A690" t="s">
        <v>62</v>
      </c>
      <c r="B690" t="s">
        <v>62</v>
      </c>
      <c r="C690" s="8" t="s">
        <v>12</v>
      </c>
      <c r="D690" t="s">
        <v>551</v>
      </c>
      <c r="E690">
        <v>1901</v>
      </c>
      <c r="F690"/>
      <c r="G690" t="s">
        <v>61</v>
      </c>
      <c r="I690" s="9">
        <v>18</v>
      </c>
      <c r="J690" s="5" t="str">
        <f>IF(I690&gt;'To Do'!$J$4,'To Do'!$G$3,IF(I690&gt;'To Do'!$J$5,'To Do'!$G$4,IF(I690&gt;'To Do'!$J$6,'To Do'!$G$5,IF(I690&gt;'To Do'!$J$6,'To Do'!$G$5,IF(I690&gt;'To Do'!$J$7,'To Do'!$G$6,IF(I690&gt;'To Do'!$J$8,'To Do'!$G$7,IF(I690&gt;'To Do'!$J$9,'To Do'!$G$8,IF(I690&gt;'To Do'!$J$10,'To Do'!$G$9,IF(I690&gt;'To Do'!$J$11,'To Do'!$G$10,IF(I690&gt;'To Do'!$J$12,'To Do'!$G$11,IF(I690&gt;'To Do'!$J$13,'To Do'!$G$12)))))))))))</f>
        <v>J - 20</v>
      </c>
      <c r="K690" s="6">
        <f>VLOOKUP(J690,'To Do'!$G$2:$J$14,2,FALSE)</f>
        <v>20</v>
      </c>
      <c r="L690" t="s">
        <v>3520</v>
      </c>
      <c r="M690" s="7" t="s">
        <v>1502</v>
      </c>
    </row>
    <row r="691" spans="1:13" x14ac:dyDescent="0.2">
      <c r="A691" t="s">
        <v>62</v>
      </c>
      <c r="B691" t="s">
        <v>62</v>
      </c>
      <c r="C691" s="8" t="s">
        <v>12</v>
      </c>
      <c r="D691" t="s">
        <v>552</v>
      </c>
      <c r="E691">
        <v>1933</v>
      </c>
      <c r="F691"/>
      <c r="G691" t="s">
        <v>61</v>
      </c>
      <c r="I691" s="9">
        <v>18</v>
      </c>
      <c r="J691" s="5" t="str">
        <f>IF(I691&gt;'To Do'!$J$4,'To Do'!$G$3,IF(I691&gt;'To Do'!$J$5,'To Do'!$G$4,IF(I691&gt;'To Do'!$J$6,'To Do'!$G$5,IF(I691&gt;'To Do'!$J$6,'To Do'!$G$5,IF(I691&gt;'To Do'!$J$7,'To Do'!$G$6,IF(I691&gt;'To Do'!$J$8,'To Do'!$G$7,IF(I691&gt;'To Do'!$J$9,'To Do'!$G$8,IF(I691&gt;'To Do'!$J$10,'To Do'!$G$9,IF(I691&gt;'To Do'!$J$11,'To Do'!$G$10,IF(I691&gt;'To Do'!$J$12,'To Do'!$G$11,IF(I691&gt;'To Do'!$J$13,'To Do'!$G$12)))))))))))</f>
        <v>J - 20</v>
      </c>
      <c r="K691" s="6">
        <f>VLOOKUP(J691,'To Do'!$G$2:$J$14,2,FALSE)</f>
        <v>20</v>
      </c>
      <c r="L691" t="s">
        <v>3515</v>
      </c>
      <c r="M691" s="7" t="s">
        <v>1502</v>
      </c>
    </row>
    <row r="692" spans="1:13" x14ac:dyDescent="0.2">
      <c r="A692" t="s">
        <v>62</v>
      </c>
      <c r="B692" t="s">
        <v>62</v>
      </c>
      <c r="C692" s="8" t="s">
        <v>12</v>
      </c>
      <c r="D692" t="s">
        <v>63</v>
      </c>
      <c r="E692">
        <v>1991</v>
      </c>
      <c r="F692"/>
      <c r="G692" t="s">
        <v>61</v>
      </c>
      <c r="I692" s="9">
        <v>18</v>
      </c>
      <c r="J692" s="4" t="str">
        <f>IF(I692&gt;'To Do'!$J$4,'To Do'!$G$3,IF(I692&gt;'To Do'!$J$5,'To Do'!$G$4,IF(I692&gt;'To Do'!$J$6,'To Do'!$G$5,IF(I692&gt;'To Do'!$J$6,'To Do'!$G$5,IF(I692&gt;'To Do'!$J$7,'To Do'!$G$6,IF(I692&gt;'To Do'!$J$8,'To Do'!$G$7,IF(I692&gt;'To Do'!$J$9,'To Do'!$G$8,IF(I692&gt;'To Do'!$J$10,'To Do'!$G$9,IF(I692&gt;'To Do'!$J$11,'To Do'!$G$10,IF(I692&gt;'To Do'!$J$12,'To Do'!$G$11,IF(I692&gt;'To Do'!$J$13,'To Do'!$G$12)))))))))))</f>
        <v>J - 20</v>
      </c>
      <c r="K692" s="6">
        <f>VLOOKUP(J692,'To Do'!$G$2:$J$14,2,FALSE)</f>
        <v>20</v>
      </c>
      <c r="L692" t="s">
        <v>3526</v>
      </c>
      <c r="M692" s="7" t="s">
        <v>1502</v>
      </c>
    </row>
    <row r="693" spans="1:13" x14ac:dyDescent="0.2">
      <c r="A693" t="s">
        <v>62</v>
      </c>
      <c r="B693" t="s">
        <v>62</v>
      </c>
      <c r="C693" s="8" t="s">
        <v>12</v>
      </c>
      <c r="D693" t="s">
        <v>558</v>
      </c>
      <c r="E693">
        <v>1995</v>
      </c>
      <c r="F693"/>
      <c r="G693" t="s">
        <v>61</v>
      </c>
      <c r="I693" s="9">
        <v>18</v>
      </c>
      <c r="J693" s="4" t="str">
        <f>IF(I693&gt;'To Do'!$J$4,'To Do'!$G$3,IF(I693&gt;'To Do'!$J$5,'To Do'!$G$4,IF(I693&gt;'To Do'!$J$6,'To Do'!$G$5,IF(I693&gt;'To Do'!$J$6,'To Do'!$G$5,IF(I693&gt;'To Do'!$J$7,'To Do'!$G$6,IF(I693&gt;'To Do'!$J$8,'To Do'!$G$7,IF(I693&gt;'To Do'!$J$9,'To Do'!$G$8,IF(I693&gt;'To Do'!$J$10,'To Do'!$G$9,IF(I693&gt;'To Do'!$J$11,'To Do'!$G$10,IF(I693&gt;'To Do'!$J$12,'To Do'!$G$11,IF(I693&gt;'To Do'!$J$13,'To Do'!$G$12)))))))))))</f>
        <v>J - 20</v>
      </c>
      <c r="K693" s="6">
        <f>VLOOKUP(J693,'To Do'!$G$2:$J$14,2,FALSE)</f>
        <v>20</v>
      </c>
      <c r="L693" t="s">
        <v>3527</v>
      </c>
      <c r="M693" s="7" t="s">
        <v>1502</v>
      </c>
    </row>
    <row r="694" spans="1:13" x14ac:dyDescent="0.2">
      <c r="A694" t="s">
        <v>80</v>
      </c>
      <c r="B694" t="s">
        <v>80</v>
      </c>
      <c r="C694" s="8" t="s">
        <v>12</v>
      </c>
      <c r="D694" t="s">
        <v>93</v>
      </c>
      <c r="E694">
        <v>1986</v>
      </c>
      <c r="F694"/>
      <c r="G694" t="s">
        <v>61</v>
      </c>
      <c r="I694" s="9">
        <v>18.033999999999999</v>
      </c>
      <c r="J694" s="5" t="str">
        <f>IF(I694&gt;'To Do'!$J$4,'To Do'!$G$3,IF(I694&gt;'To Do'!$J$5,'To Do'!$G$4,IF(I694&gt;'To Do'!$J$6,'To Do'!$G$5,IF(I694&gt;'To Do'!$J$6,'To Do'!$G$5,IF(I694&gt;'To Do'!$J$7,'To Do'!$G$6,IF(I694&gt;'To Do'!$J$8,'To Do'!$G$7,IF(I694&gt;'To Do'!$J$9,'To Do'!$G$8,IF(I694&gt;'To Do'!$J$10,'To Do'!$G$9,IF(I694&gt;'To Do'!$J$11,'To Do'!$G$10,IF(I694&gt;'To Do'!$J$12,'To Do'!$G$11,IF(I694&gt;'To Do'!$J$13,'To Do'!$G$12)))))))))))</f>
        <v>J - 20</v>
      </c>
      <c r="K694" s="6">
        <f>VLOOKUP(J694,'To Do'!$G$2:$J$14,2,FALSE)</f>
        <v>20</v>
      </c>
      <c r="L694" t="s">
        <v>1560</v>
      </c>
      <c r="M694" s="7" t="s">
        <v>1502</v>
      </c>
    </row>
    <row r="695" spans="1:13" x14ac:dyDescent="0.2">
      <c r="A695" t="s">
        <v>80</v>
      </c>
      <c r="B695" t="s">
        <v>80</v>
      </c>
      <c r="C695" s="8" t="s">
        <v>12</v>
      </c>
      <c r="D695" t="s">
        <v>84</v>
      </c>
      <c r="E695">
        <v>1928</v>
      </c>
      <c r="F695"/>
      <c r="G695" t="s">
        <v>61</v>
      </c>
      <c r="I695" s="9">
        <v>19.05</v>
      </c>
      <c r="J695" s="5" t="str">
        <f>IF(I695&gt;'To Do'!$J$4,'To Do'!$G$3,IF(I695&gt;'To Do'!$J$5,'To Do'!$G$4,IF(I695&gt;'To Do'!$J$6,'To Do'!$G$5,IF(I695&gt;'To Do'!$J$6,'To Do'!$G$5,IF(I695&gt;'To Do'!$J$7,'To Do'!$G$6,IF(I695&gt;'To Do'!$J$8,'To Do'!$G$7,IF(I695&gt;'To Do'!$J$9,'To Do'!$G$8,IF(I695&gt;'To Do'!$J$10,'To Do'!$G$9,IF(I695&gt;'To Do'!$J$11,'To Do'!$G$10,IF(I695&gt;'To Do'!$J$12,'To Do'!$G$11,IF(I695&gt;'To Do'!$J$13,'To Do'!$G$12)))))))))))</f>
        <v>J - 20</v>
      </c>
      <c r="K695" s="6">
        <f>VLOOKUP(J695,'To Do'!$G$2:$J$14,2,FALSE)</f>
        <v>20</v>
      </c>
      <c r="L695" t="s">
        <v>3809</v>
      </c>
      <c r="M695" s="7" t="s">
        <v>1502</v>
      </c>
    </row>
    <row r="696" spans="1:13" x14ac:dyDescent="0.2">
      <c r="A696" t="s">
        <v>80</v>
      </c>
      <c r="B696" t="s">
        <v>80</v>
      </c>
      <c r="C696" s="8" t="s">
        <v>12</v>
      </c>
      <c r="D696" t="s">
        <v>91</v>
      </c>
      <c r="E696">
        <v>1973</v>
      </c>
      <c r="F696"/>
      <c r="G696" t="s">
        <v>61</v>
      </c>
      <c r="I696" s="9">
        <v>19.05</v>
      </c>
      <c r="J696" s="5" t="str">
        <f>IF(I696&gt;'To Do'!$J$4,'To Do'!$G$3,IF(I696&gt;'To Do'!$J$5,'To Do'!$G$4,IF(I696&gt;'To Do'!$J$6,'To Do'!$G$5,IF(I696&gt;'To Do'!$J$6,'To Do'!$G$5,IF(I696&gt;'To Do'!$J$7,'To Do'!$G$6,IF(I696&gt;'To Do'!$J$8,'To Do'!$G$7,IF(I696&gt;'To Do'!$J$9,'To Do'!$G$8,IF(I696&gt;'To Do'!$J$10,'To Do'!$G$9,IF(I696&gt;'To Do'!$J$11,'To Do'!$G$10,IF(I696&gt;'To Do'!$J$12,'To Do'!$G$11,IF(I696&gt;'To Do'!$J$13,'To Do'!$G$12)))))))))))</f>
        <v>J - 20</v>
      </c>
      <c r="K696" s="6">
        <f>VLOOKUP(J696,'To Do'!$G$2:$J$14,2,FALSE)</f>
        <v>20</v>
      </c>
      <c r="L696" t="s">
        <v>3810</v>
      </c>
      <c r="M696" s="7" t="s">
        <v>1502</v>
      </c>
    </row>
    <row r="697" spans="1:13" x14ac:dyDescent="0.2">
      <c r="A697" t="s">
        <v>80</v>
      </c>
      <c r="B697" t="s">
        <v>80</v>
      </c>
      <c r="C697" s="8" t="s">
        <v>12</v>
      </c>
      <c r="D697" t="s">
        <v>565</v>
      </c>
      <c r="E697">
        <v>1944</v>
      </c>
      <c r="F697"/>
      <c r="G697" t="s">
        <v>61</v>
      </c>
      <c r="I697" s="9">
        <v>21.234000000000002</v>
      </c>
      <c r="J697" s="4" t="str">
        <f>IF(I697&gt;'To Do'!$J$4,'To Do'!$G$3,IF(I697&gt;'To Do'!$J$5,'To Do'!$G$4,IF(I697&gt;'To Do'!$J$6,'To Do'!$G$5,IF(I697&gt;'To Do'!$J$6,'To Do'!$G$5,IF(I697&gt;'To Do'!$J$7,'To Do'!$G$6,IF(I697&gt;'To Do'!$J$8,'To Do'!$G$7,IF(I697&gt;'To Do'!$J$9,'To Do'!$G$8,IF(I697&gt;'To Do'!$J$10,'To Do'!$G$9,IF(I697&gt;'To Do'!$J$11,'To Do'!$G$10,IF(I697&gt;'To Do'!$J$12,'To Do'!$G$11,IF(I697&gt;'To Do'!$J$13,'To Do'!$G$12)))))))))))</f>
        <v>I - 22.5</v>
      </c>
      <c r="K697" s="6">
        <f>VLOOKUP(J697,'To Do'!$G$2:$J$14,2,FALSE)</f>
        <v>22.5</v>
      </c>
      <c r="L697" t="s">
        <v>3811</v>
      </c>
      <c r="M697" s="7" t="s">
        <v>1502</v>
      </c>
    </row>
    <row r="698" spans="1:13" x14ac:dyDescent="0.2">
      <c r="A698" t="s">
        <v>80</v>
      </c>
      <c r="B698" t="s">
        <v>80</v>
      </c>
      <c r="C698" s="8" t="s">
        <v>12</v>
      </c>
      <c r="D698" t="s">
        <v>566</v>
      </c>
      <c r="E698">
        <v>1976</v>
      </c>
      <c r="F698"/>
      <c r="G698" t="s">
        <v>61</v>
      </c>
      <c r="I698" s="9">
        <v>21.21</v>
      </c>
      <c r="J698" s="4" t="str">
        <f>IF(I698&gt;'To Do'!$J$4,'To Do'!$G$3,IF(I698&gt;'To Do'!$J$5,'To Do'!$G$4,IF(I698&gt;'To Do'!$J$6,'To Do'!$G$5,IF(I698&gt;'To Do'!$J$6,'To Do'!$G$5,IF(I698&gt;'To Do'!$J$7,'To Do'!$G$6,IF(I698&gt;'To Do'!$J$8,'To Do'!$G$7,IF(I698&gt;'To Do'!$J$9,'To Do'!$G$8,IF(I698&gt;'To Do'!$J$10,'To Do'!$G$9,IF(I698&gt;'To Do'!$J$11,'To Do'!$G$10,IF(I698&gt;'To Do'!$J$12,'To Do'!$G$11,IF(I698&gt;'To Do'!$J$13,'To Do'!$G$12)))))))))))</f>
        <v>I - 22.5</v>
      </c>
      <c r="K698" s="6">
        <f>VLOOKUP(J698,'To Do'!$G$2:$J$14,2,FALSE)</f>
        <v>22.5</v>
      </c>
      <c r="L698" t="s">
        <v>3812</v>
      </c>
      <c r="M698" s="7" t="s">
        <v>1502</v>
      </c>
    </row>
    <row r="699" spans="1:13" x14ac:dyDescent="0.2">
      <c r="A699" t="s">
        <v>80</v>
      </c>
      <c r="B699" t="s">
        <v>80</v>
      </c>
      <c r="C699" s="8" t="s">
        <v>12</v>
      </c>
      <c r="D699" t="s">
        <v>93</v>
      </c>
      <c r="E699">
        <v>1969</v>
      </c>
      <c r="F699"/>
      <c r="G699" t="s">
        <v>61</v>
      </c>
      <c r="I699" s="9">
        <v>18.033999999999999</v>
      </c>
      <c r="J699" s="5" t="str">
        <f>IF(I699&gt;'To Do'!$J$4,'To Do'!$G$3,IF(I699&gt;'To Do'!$J$5,'To Do'!$G$4,IF(I699&gt;'To Do'!$J$6,'To Do'!$G$5,IF(I699&gt;'To Do'!$J$6,'To Do'!$G$5,IF(I699&gt;'To Do'!$J$7,'To Do'!$G$6,IF(I699&gt;'To Do'!$J$8,'To Do'!$G$7,IF(I699&gt;'To Do'!$J$9,'To Do'!$G$8,IF(I699&gt;'To Do'!$J$10,'To Do'!$G$9,IF(I699&gt;'To Do'!$J$11,'To Do'!$G$10,IF(I699&gt;'To Do'!$J$12,'To Do'!$G$11,IF(I699&gt;'To Do'!$J$13,'To Do'!$G$12)))))))))))</f>
        <v>J - 20</v>
      </c>
      <c r="K699" s="6">
        <f>VLOOKUP(J699,'To Do'!$G$2:$J$14,2,FALSE)</f>
        <v>20</v>
      </c>
      <c r="L699" t="s">
        <v>3813</v>
      </c>
      <c r="M699" s="7" t="s">
        <v>1502</v>
      </c>
    </row>
    <row r="700" spans="1:13" x14ac:dyDescent="0.2">
      <c r="A700" t="s">
        <v>130</v>
      </c>
      <c r="B700" t="s">
        <v>130</v>
      </c>
      <c r="C700" s="8" t="s">
        <v>12</v>
      </c>
      <c r="D700" t="s">
        <v>148</v>
      </c>
      <c r="E700">
        <v>1387</v>
      </c>
      <c r="F700"/>
      <c r="G700" t="s">
        <v>61</v>
      </c>
      <c r="I700" s="9">
        <v>26.8</v>
      </c>
      <c r="J700" s="4" t="str">
        <f>IF(I700&gt;'To Do'!$J$4,'To Do'!$G$3,IF(I700&gt;'To Do'!$J$5,'To Do'!$G$4,IF(I700&gt;'To Do'!$J$6,'To Do'!$G$5,IF(I700&gt;'To Do'!$J$6,'To Do'!$G$5,IF(I700&gt;'To Do'!$J$7,'To Do'!$G$6,IF(I700&gt;'To Do'!$J$8,'To Do'!$G$7,IF(I700&gt;'To Do'!$J$9,'To Do'!$G$8,IF(I700&gt;'To Do'!$J$10,'To Do'!$G$9,IF(I700&gt;'To Do'!$J$11,'To Do'!$G$10,IF(I700&gt;'To Do'!$J$12,'To Do'!$G$11,IF(I700&gt;'To Do'!$J$13,'To Do'!$G$12)))))))))))</f>
        <v>G - 27.5</v>
      </c>
      <c r="K700" s="6">
        <f>VLOOKUP(J700,'To Do'!$G$2:$J$14,2,FALSE)</f>
        <v>27.5</v>
      </c>
      <c r="L700" t="s">
        <v>1602</v>
      </c>
      <c r="M700" s="7" t="s">
        <v>1502</v>
      </c>
    </row>
    <row r="701" spans="1:13" x14ac:dyDescent="0.2">
      <c r="A701" t="s">
        <v>130</v>
      </c>
      <c r="B701" t="s">
        <v>130</v>
      </c>
      <c r="C701" s="8" t="s">
        <v>12</v>
      </c>
      <c r="D701" t="s">
        <v>147</v>
      </c>
      <c r="E701">
        <v>1917</v>
      </c>
      <c r="F701"/>
      <c r="G701" t="s">
        <v>61</v>
      </c>
      <c r="I701" s="9">
        <v>26</v>
      </c>
      <c r="J701" s="5" t="str">
        <f>IF(I701&gt;'To Do'!$J$4,'To Do'!$G$3,IF(I701&gt;'To Do'!$J$5,'To Do'!$G$4,IF(I701&gt;'To Do'!$J$6,'To Do'!$G$5,IF(I701&gt;'To Do'!$J$6,'To Do'!$G$5,IF(I701&gt;'To Do'!$J$7,'To Do'!$G$6,IF(I701&gt;'To Do'!$J$8,'To Do'!$G$7,IF(I701&gt;'To Do'!$J$9,'To Do'!$G$8,IF(I701&gt;'To Do'!$J$10,'To Do'!$G$9,IF(I701&gt;'To Do'!$J$11,'To Do'!$G$10,IF(I701&gt;'To Do'!$J$12,'To Do'!$G$11,IF(I701&gt;'To Do'!$J$13,'To Do'!$G$12)))))))))))</f>
        <v>G - 27.5</v>
      </c>
      <c r="K701" s="6">
        <f>VLOOKUP(J701,'To Do'!$G$2:$J$14,2,FALSE)</f>
        <v>27.5</v>
      </c>
      <c r="L701" t="s">
        <v>3398</v>
      </c>
      <c r="M701" s="7" t="s">
        <v>1502</v>
      </c>
    </row>
    <row r="702" spans="1:13" x14ac:dyDescent="0.2">
      <c r="A702" t="s">
        <v>130</v>
      </c>
      <c r="B702" t="s">
        <v>130</v>
      </c>
      <c r="C702" s="8" t="s">
        <v>12</v>
      </c>
      <c r="D702" t="s">
        <v>149</v>
      </c>
      <c r="E702">
        <v>1404</v>
      </c>
      <c r="F702"/>
      <c r="G702" t="s">
        <v>61</v>
      </c>
      <c r="I702" s="9">
        <v>23</v>
      </c>
      <c r="J702" s="5" t="str">
        <f>IF(I702&gt;'To Do'!$J$4,'To Do'!$G$3,IF(I702&gt;'To Do'!$J$5,'To Do'!$G$4,IF(I702&gt;'To Do'!$J$6,'To Do'!$G$5,IF(I702&gt;'To Do'!$J$6,'To Do'!$G$5,IF(I702&gt;'To Do'!$J$7,'To Do'!$G$6,IF(I702&gt;'To Do'!$J$8,'To Do'!$G$7,IF(I702&gt;'To Do'!$J$9,'To Do'!$G$8,IF(I702&gt;'To Do'!$J$10,'To Do'!$G$9,IF(I702&gt;'To Do'!$J$11,'To Do'!$G$10,IF(I702&gt;'To Do'!$J$12,'To Do'!$G$11,IF(I702&gt;'To Do'!$J$13,'To Do'!$G$12)))))))))))</f>
        <v>H - 25</v>
      </c>
      <c r="K702" s="6">
        <f>VLOOKUP(J702,'To Do'!$G$2:$J$14,2,FALSE)</f>
        <v>25</v>
      </c>
      <c r="L702" t="s">
        <v>1603</v>
      </c>
      <c r="M702" s="7" t="s">
        <v>1502</v>
      </c>
    </row>
    <row r="703" spans="1:13" x14ac:dyDescent="0.2">
      <c r="A703" t="s">
        <v>130</v>
      </c>
      <c r="B703" t="s">
        <v>130</v>
      </c>
      <c r="C703" s="8" t="s">
        <v>12</v>
      </c>
      <c r="D703" t="s">
        <v>141</v>
      </c>
      <c r="E703">
        <v>1357</v>
      </c>
      <c r="F703"/>
      <c r="G703" t="s">
        <v>61</v>
      </c>
      <c r="I703" s="9">
        <v>23</v>
      </c>
      <c r="J703" s="5" t="str">
        <f>IF(I703&gt;'To Do'!$J$4,'To Do'!$G$3,IF(I703&gt;'To Do'!$J$5,'To Do'!$G$4,IF(I703&gt;'To Do'!$J$6,'To Do'!$G$5,IF(I703&gt;'To Do'!$J$6,'To Do'!$G$5,IF(I703&gt;'To Do'!$J$7,'To Do'!$G$6,IF(I703&gt;'To Do'!$J$8,'To Do'!$G$7,IF(I703&gt;'To Do'!$J$9,'To Do'!$G$8,IF(I703&gt;'To Do'!$J$10,'To Do'!$G$9,IF(I703&gt;'To Do'!$J$11,'To Do'!$G$10,IF(I703&gt;'To Do'!$J$12,'To Do'!$G$11,IF(I703&gt;'To Do'!$J$13,'To Do'!$G$12)))))))))))</f>
        <v>H - 25</v>
      </c>
      <c r="K703" s="6">
        <f>VLOOKUP(J703,'To Do'!$G$2:$J$14,2,FALSE)</f>
        <v>25</v>
      </c>
      <c r="L703" t="s">
        <v>3404</v>
      </c>
      <c r="M703" s="7" t="s">
        <v>1502</v>
      </c>
    </row>
    <row r="704" spans="1:13" x14ac:dyDescent="0.2">
      <c r="A704" t="s">
        <v>130</v>
      </c>
      <c r="B704" t="s">
        <v>130</v>
      </c>
      <c r="C704" s="8" t="s">
        <v>12</v>
      </c>
      <c r="D704" t="s">
        <v>140</v>
      </c>
      <c r="E704">
        <v>1362</v>
      </c>
      <c r="F704"/>
      <c r="G704" t="s">
        <v>61</v>
      </c>
      <c r="I704" s="9">
        <v>21.6</v>
      </c>
      <c r="J704" s="5" t="str">
        <f>IF(I704&gt;'To Do'!$J$4,'To Do'!$G$3,IF(I704&gt;'To Do'!$J$5,'To Do'!$G$4,IF(I704&gt;'To Do'!$J$6,'To Do'!$G$5,IF(I704&gt;'To Do'!$J$6,'To Do'!$G$5,IF(I704&gt;'To Do'!$J$7,'To Do'!$G$6,IF(I704&gt;'To Do'!$J$8,'To Do'!$G$7,IF(I704&gt;'To Do'!$J$9,'To Do'!$G$8,IF(I704&gt;'To Do'!$J$10,'To Do'!$G$9,IF(I704&gt;'To Do'!$J$11,'To Do'!$G$10,IF(I704&gt;'To Do'!$J$12,'To Do'!$G$11,IF(I704&gt;'To Do'!$J$13,'To Do'!$G$12)))))))))))</f>
        <v>I - 22.5</v>
      </c>
      <c r="K704" s="6">
        <f>VLOOKUP(J704,'To Do'!$G$2:$J$14,2,FALSE)</f>
        <v>22.5</v>
      </c>
      <c r="L704" t="s">
        <v>3400</v>
      </c>
      <c r="M704" s="7" t="s">
        <v>1502</v>
      </c>
    </row>
    <row r="705" spans="1:13" x14ac:dyDescent="0.2">
      <c r="A705" t="s">
        <v>130</v>
      </c>
      <c r="B705" t="s">
        <v>130</v>
      </c>
      <c r="C705" s="8" t="s">
        <v>12</v>
      </c>
      <c r="D705" t="s">
        <v>140</v>
      </c>
      <c r="E705">
        <v>1357</v>
      </c>
      <c r="F705"/>
      <c r="G705" t="s">
        <v>61</v>
      </c>
      <c r="I705" s="9">
        <v>21</v>
      </c>
      <c r="J705" s="5" t="str">
        <f>IF(I705&gt;'To Do'!$J$4,'To Do'!$G$3,IF(I705&gt;'To Do'!$J$5,'To Do'!$G$4,IF(I705&gt;'To Do'!$J$6,'To Do'!$G$5,IF(I705&gt;'To Do'!$J$6,'To Do'!$G$5,IF(I705&gt;'To Do'!$J$7,'To Do'!$G$6,IF(I705&gt;'To Do'!$J$8,'To Do'!$G$7,IF(I705&gt;'To Do'!$J$9,'To Do'!$G$8,IF(I705&gt;'To Do'!$J$10,'To Do'!$G$9,IF(I705&gt;'To Do'!$J$11,'To Do'!$G$10,IF(I705&gt;'To Do'!$J$12,'To Do'!$G$11,IF(I705&gt;'To Do'!$J$13,'To Do'!$G$12)))))))))))</f>
        <v>I - 22.5</v>
      </c>
      <c r="K705" s="6">
        <f>VLOOKUP(J705,'To Do'!$G$2:$J$14,2,FALSE)</f>
        <v>22.5</v>
      </c>
      <c r="L705" t="s">
        <v>3401</v>
      </c>
      <c r="M705" s="7" t="s">
        <v>1502</v>
      </c>
    </row>
    <row r="706" spans="1:13" x14ac:dyDescent="0.2">
      <c r="A706" t="s">
        <v>130</v>
      </c>
      <c r="B706" t="s">
        <v>130</v>
      </c>
      <c r="C706" s="8" t="s">
        <v>12</v>
      </c>
      <c r="D706" t="s">
        <v>140</v>
      </c>
      <c r="E706">
        <v>1357</v>
      </c>
      <c r="F706"/>
      <c r="G706" t="s">
        <v>61</v>
      </c>
      <c r="I706" s="9">
        <v>21</v>
      </c>
      <c r="J706" s="5" t="str">
        <f>IF(I706&gt;'To Do'!$J$4,'To Do'!$G$3,IF(I706&gt;'To Do'!$J$5,'To Do'!$G$4,IF(I706&gt;'To Do'!$J$6,'To Do'!$G$5,IF(I706&gt;'To Do'!$J$6,'To Do'!$G$5,IF(I706&gt;'To Do'!$J$7,'To Do'!$G$6,IF(I706&gt;'To Do'!$J$8,'To Do'!$G$7,IF(I706&gt;'To Do'!$J$9,'To Do'!$G$8,IF(I706&gt;'To Do'!$J$10,'To Do'!$G$9,IF(I706&gt;'To Do'!$J$11,'To Do'!$G$10,IF(I706&gt;'To Do'!$J$12,'To Do'!$G$11,IF(I706&gt;'To Do'!$J$13,'To Do'!$G$12)))))))))))</f>
        <v>I - 22.5</v>
      </c>
      <c r="K706" s="6">
        <f>VLOOKUP(J706,'To Do'!$G$2:$J$14,2,FALSE)</f>
        <v>22.5</v>
      </c>
      <c r="L706" t="s">
        <v>3402</v>
      </c>
      <c r="M706" s="7" t="s">
        <v>1502</v>
      </c>
    </row>
    <row r="707" spans="1:13" x14ac:dyDescent="0.2">
      <c r="A707" t="s">
        <v>130</v>
      </c>
      <c r="B707" t="s">
        <v>130</v>
      </c>
      <c r="C707" s="8" t="s">
        <v>12</v>
      </c>
      <c r="D707" t="s">
        <v>140</v>
      </c>
      <c r="E707">
        <v>1360</v>
      </c>
      <c r="F707"/>
      <c r="G707" t="s">
        <v>61</v>
      </c>
      <c r="I707" s="9">
        <v>21</v>
      </c>
      <c r="J707" s="5" t="str">
        <f>IF(I707&gt;'To Do'!$J$4,'To Do'!$G$3,IF(I707&gt;'To Do'!$J$5,'To Do'!$G$4,IF(I707&gt;'To Do'!$J$6,'To Do'!$G$5,IF(I707&gt;'To Do'!$J$6,'To Do'!$G$5,IF(I707&gt;'To Do'!$J$7,'To Do'!$G$6,IF(I707&gt;'To Do'!$J$8,'To Do'!$G$7,IF(I707&gt;'To Do'!$J$9,'To Do'!$G$8,IF(I707&gt;'To Do'!$J$10,'To Do'!$G$9,IF(I707&gt;'To Do'!$J$11,'To Do'!$G$10,IF(I707&gt;'To Do'!$J$12,'To Do'!$G$11,IF(I707&gt;'To Do'!$J$13,'To Do'!$G$12)))))))))))</f>
        <v>I - 22.5</v>
      </c>
      <c r="K707" s="6">
        <f>VLOOKUP(J707,'To Do'!$G$2:$J$14,2,FALSE)</f>
        <v>22.5</v>
      </c>
      <c r="L707" t="s">
        <v>3403</v>
      </c>
      <c r="M707" s="7" t="s">
        <v>1502</v>
      </c>
    </row>
    <row r="708" spans="1:13" x14ac:dyDescent="0.2">
      <c r="A708" t="s">
        <v>130</v>
      </c>
      <c r="B708" t="s">
        <v>130</v>
      </c>
      <c r="C708" s="8" t="s">
        <v>12</v>
      </c>
      <c r="D708" t="s">
        <v>952</v>
      </c>
      <c r="E708">
        <v>1348</v>
      </c>
      <c r="F708" t="s">
        <v>255</v>
      </c>
      <c r="G708" t="s">
        <v>61</v>
      </c>
      <c r="I708" s="9">
        <v>18</v>
      </c>
      <c r="J708" s="5" t="str">
        <f>IF(I708&gt;'To Do'!$J$4,'To Do'!$G$3,IF(I708&gt;'To Do'!$J$5,'To Do'!$G$4,IF(I708&gt;'To Do'!$J$6,'To Do'!$G$5,IF(I708&gt;'To Do'!$J$6,'To Do'!$G$5,IF(I708&gt;'To Do'!$J$7,'To Do'!$G$6,IF(I708&gt;'To Do'!$J$8,'To Do'!$G$7,IF(I708&gt;'To Do'!$J$9,'To Do'!$G$8,IF(I708&gt;'To Do'!$J$10,'To Do'!$G$9,IF(I708&gt;'To Do'!$J$11,'To Do'!$G$10,IF(I708&gt;'To Do'!$J$12,'To Do'!$G$11,IF(I708&gt;'To Do'!$J$13,'To Do'!$G$12)))))))))))</f>
        <v>J - 20</v>
      </c>
      <c r="K708" s="6">
        <f>VLOOKUP(J708,'To Do'!$G$2:$J$14,2,FALSE)</f>
        <v>20</v>
      </c>
      <c r="L708" t="s">
        <v>3399</v>
      </c>
      <c r="M708" s="7" t="s">
        <v>1502</v>
      </c>
    </row>
    <row r="709" spans="1:13" x14ac:dyDescent="0.2">
      <c r="A709" t="s">
        <v>195</v>
      </c>
      <c r="B709" t="s">
        <v>196</v>
      </c>
      <c r="C709" s="8" t="s">
        <v>12</v>
      </c>
      <c r="D709" t="s">
        <v>198</v>
      </c>
      <c r="E709">
        <v>1856</v>
      </c>
      <c r="F709"/>
      <c r="G709" t="s">
        <v>61</v>
      </c>
      <c r="I709" s="9">
        <v>21</v>
      </c>
      <c r="J709" s="5" t="str">
        <f>IF(I709&gt;'To Do'!$J$4,'To Do'!$G$3,IF(I709&gt;'To Do'!$J$5,'To Do'!$G$4,IF(I709&gt;'To Do'!$J$6,'To Do'!$G$5,IF(I709&gt;'To Do'!$J$6,'To Do'!$G$5,IF(I709&gt;'To Do'!$J$7,'To Do'!$G$6,IF(I709&gt;'To Do'!$J$8,'To Do'!$G$7,IF(I709&gt;'To Do'!$J$9,'To Do'!$G$8,IF(I709&gt;'To Do'!$J$10,'To Do'!$G$9,IF(I709&gt;'To Do'!$J$11,'To Do'!$G$10,IF(I709&gt;'To Do'!$J$12,'To Do'!$G$11,IF(I709&gt;'To Do'!$J$13,'To Do'!$G$12)))))))))))</f>
        <v>I - 22.5</v>
      </c>
      <c r="K709" s="6">
        <f>VLOOKUP(J709,'To Do'!$G$2:$J$14,2,FALSE)</f>
        <v>22.5</v>
      </c>
      <c r="L709" t="s">
        <v>1658</v>
      </c>
      <c r="M709" s="7" t="s">
        <v>1502</v>
      </c>
    </row>
    <row r="710" spans="1:13" x14ac:dyDescent="0.2">
      <c r="A710" t="s">
        <v>195</v>
      </c>
      <c r="B710" t="s">
        <v>209</v>
      </c>
      <c r="C710" s="8" t="s">
        <v>12</v>
      </c>
      <c r="D710" t="s">
        <v>218</v>
      </c>
      <c r="E710">
        <v>1874</v>
      </c>
      <c r="F710" t="s">
        <v>40</v>
      </c>
      <c r="G710" t="s">
        <v>61</v>
      </c>
      <c r="I710" s="9">
        <v>21</v>
      </c>
      <c r="J710" s="5" t="str">
        <f>IF(I710&gt;'To Do'!$J$4,'To Do'!$G$3,IF(I710&gt;'To Do'!$J$5,'To Do'!$G$4,IF(I710&gt;'To Do'!$J$6,'To Do'!$G$5,IF(I710&gt;'To Do'!$J$6,'To Do'!$G$5,IF(I710&gt;'To Do'!$J$7,'To Do'!$G$6,IF(I710&gt;'To Do'!$J$8,'To Do'!$G$7,IF(I710&gt;'To Do'!$J$9,'To Do'!$G$8,IF(I710&gt;'To Do'!$J$10,'To Do'!$G$9,IF(I710&gt;'To Do'!$J$11,'To Do'!$G$10,IF(I710&gt;'To Do'!$J$12,'To Do'!$G$11,IF(I710&gt;'To Do'!$J$13,'To Do'!$G$12)))))))))))</f>
        <v>I - 22.5</v>
      </c>
      <c r="K710" s="6">
        <f>VLOOKUP(J710,'To Do'!$G$2:$J$14,2,FALSE)</f>
        <v>22.5</v>
      </c>
      <c r="L710" t="s">
        <v>1705</v>
      </c>
      <c r="M710" s="7" t="s">
        <v>1502</v>
      </c>
    </row>
    <row r="711" spans="1:13" x14ac:dyDescent="0.2">
      <c r="A711" t="s">
        <v>195</v>
      </c>
      <c r="B711" t="s">
        <v>228</v>
      </c>
      <c r="C711" s="8" t="s">
        <v>12</v>
      </c>
      <c r="D711" t="s">
        <v>203</v>
      </c>
      <c r="E711">
        <v>1950</v>
      </c>
      <c r="F711" t="s">
        <v>214</v>
      </c>
      <c r="G711" t="s">
        <v>61</v>
      </c>
      <c r="I711" s="9">
        <v>18.5</v>
      </c>
      <c r="J711" s="5" t="str">
        <f>IF(I711&gt;'To Do'!$J$4,'To Do'!$G$3,IF(I711&gt;'To Do'!$J$5,'To Do'!$G$4,IF(I711&gt;'To Do'!$J$6,'To Do'!$G$5,IF(I711&gt;'To Do'!$J$6,'To Do'!$G$5,IF(I711&gt;'To Do'!$J$7,'To Do'!$G$6,IF(I711&gt;'To Do'!$J$8,'To Do'!$G$7,IF(I711&gt;'To Do'!$J$9,'To Do'!$G$8,IF(I711&gt;'To Do'!$J$10,'To Do'!$G$9,IF(I711&gt;'To Do'!$J$11,'To Do'!$G$10,IF(I711&gt;'To Do'!$J$12,'To Do'!$G$11,IF(I711&gt;'To Do'!$J$13,'To Do'!$G$12)))))))))))</f>
        <v>J - 20</v>
      </c>
      <c r="K711" s="6">
        <f>VLOOKUP(J711,'To Do'!$G$2:$J$14,2,FALSE)</f>
        <v>20</v>
      </c>
      <c r="L711" t="s">
        <v>1720</v>
      </c>
      <c r="M711" s="7" t="s">
        <v>1502</v>
      </c>
    </row>
    <row r="712" spans="1:13" x14ac:dyDescent="0.2">
      <c r="A712" t="s">
        <v>195</v>
      </c>
      <c r="B712" t="s">
        <v>209</v>
      </c>
      <c r="C712" s="8" t="s">
        <v>12</v>
      </c>
      <c r="D712" t="s">
        <v>217</v>
      </c>
      <c r="E712"/>
      <c r="F712"/>
      <c r="G712" t="s">
        <v>61</v>
      </c>
      <c r="I712" s="9">
        <v>18</v>
      </c>
      <c r="J712" s="5" t="str">
        <f>IF(I712&gt;'To Do'!$J$4,'To Do'!$G$3,IF(I712&gt;'To Do'!$J$5,'To Do'!$G$4,IF(I712&gt;'To Do'!$J$6,'To Do'!$G$5,IF(I712&gt;'To Do'!$J$6,'To Do'!$G$5,IF(I712&gt;'To Do'!$J$7,'To Do'!$G$6,IF(I712&gt;'To Do'!$J$8,'To Do'!$G$7,IF(I712&gt;'To Do'!$J$9,'To Do'!$G$8,IF(I712&gt;'To Do'!$J$10,'To Do'!$G$9,IF(I712&gt;'To Do'!$J$11,'To Do'!$G$10,IF(I712&gt;'To Do'!$J$12,'To Do'!$G$11,IF(I712&gt;'To Do'!$J$13,'To Do'!$G$12)))))))))))</f>
        <v>J - 20</v>
      </c>
      <c r="K712" s="6">
        <f>VLOOKUP(J712,'To Do'!$G$2:$J$14,2,FALSE)</f>
        <v>20</v>
      </c>
      <c r="L712" t="s">
        <v>1704</v>
      </c>
      <c r="M712" s="7" t="s">
        <v>1502</v>
      </c>
    </row>
    <row r="713" spans="1:13" x14ac:dyDescent="0.2">
      <c r="A713" t="s">
        <v>242</v>
      </c>
      <c r="B713" t="s">
        <v>242</v>
      </c>
      <c r="C713" s="8" t="s">
        <v>12</v>
      </c>
      <c r="D713" t="s">
        <v>243</v>
      </c>
      <c r="E713">
        <v>1982</v>
      </c>
      <c r="F713"/>
      <c r="G713" t="s">
        <v>61</v>
      </c>
      <c r="I713" s="9">
        <v>22.5</v>
      </c>
      <c r="J713" s="5" t="str">
        <f>IF(I713&gt;'To Do'!$J$4,'To Do'!$G$3,IF(I713&gt;'To Do'!$J$5,'To Do'!$G$4,IF(I713&gt;'To Do'!$J$6,'To Do'!$G$5,IF(I713&gt;'To Do'!$J$6,'To Do'!$G$5,IF(I713&gt;'To Do'!$J$7,'To Do'!$G$6,IF(I713&gt;'To Do'!$J$8,'To Do'!$G$7,IF(I713&gt;'To Do'!$J$9,'To Do'!$G$8,IF(I713&gt;'To Do'!$J$10,'To Do'!$G$9,IF(I713&gt;'To Do'!$J$11,'To Do'!$G$10,IF(I713&gt;'To Do'!$J$12,'To Do'!$G$11,IF(I713&gt;'To Do'!$J$13,'To Do'!$G$12)))))))))))</f>
        <v>H - 25</v>
      </c>
      <c r="K713" s="6">
        <f>VLOOKUP(J713,'To Do'!$G$2:$J$14,2,FALSE)</f>
        <v>25</v>
      </c>
      <c r="L713" t="s">
        <v>1726</v>
      </c>
      <c r="M713" s="7" t="s">
        <v>1502</v>
      </c>
    </row>
    <row r="714" spans="1:13" x14ac:dyDescent="0.2">
      <c r="A714" t="s">
        <v>242</v>
      </c>
      <c r="B714" t="s">
        <v>242</v>
      </c>
      <c r="C714" s="8" t="s">
        <v>12</v>
      </c>
      <c r="D714" t="s">
        <v>244</v>
      </c>
      <c r="E714">
        <v>1976</v>
      </c>
      <c r="F714"/>
      <c r="G714" t="s">
        <v>61</v>
      </c>
      <c r="I714" s="9">
        <v>25.6</v>
      </c>
      <c r="J714" s="5" t="str">
        <f>IF(I714&gt;'To Do'!$J$4,'To Do'!$G$3,IF(I714&gt;'To Do'!$J$5,'To Do'!$G$4,IF(I714&gt;'To Do'!$J$6,'To Do'!$G$5,IF(I714&gt;'To Do'!$J$6,'To Do'!$G$5,IF(I714&gt;'To Do'!$J$7,'To Do'!$G$6,IF(I714&gt;'To Do'!$J$8,'To Do'!$G$7,IF(I714&gt;'To Do'!$J$9,'To Do'!$G$8,IF(I714&gt;'To Do'!$J$10,'To Do'!$G$9,IF(I714&gt;'To Do'!$J$11,'To Do'!$G$10,IF(I714&gt;'To Do'!$J$12,'To Do'!$G$11,IF(I714&gt;'To Do'!$J$13,'To Do'!$G$12)))))))))))</f>
        <v>G - 27.5</v>
      </c>
      <c r="K714" s="6">
        <f>VLOOKUP(J714,'To Do'!$G$2:$J$14,2,FALSE)</f>
        <v>27.5</v>
      </c>
      <c r="L714" t="s">
        <v>1727</v>
      </c>
      <c r="M714" s="7" t="s">
        <v>1502</v>
      </c>
    </row>
    <row r="715" spans="1:13" x14ac:dyDescent="0.2">
      <c r="A715" t="s">
        <v>242</v>
      </c>
      <c r="B715" t="s">
        <v>242</v>
      </c>
      <c r="C715" s="8" t="s">
        <v>12</v>
      </c>
      <c r="D715" t="s">
        <v>605</v>
      </c>
      <c r="E715">
        <v>1982</v>
      </c>
      <c r="F715"/>
      <c r="G715" t="s">
        <v>61</v>
      </c>
      <c r="I715" s="9">
        <v>28.8</v>
      </c>
      <c r="J715" s="5" t="str">
        <f>IF(I715&gt;'To Do'!$J$4,'To Do'!$G$3,IF(I715&gt;'To Do'!$J$5,'To Do'!$G$4,IF(I715&gt;'To Do'!$J$6,'To Do'!$G$5,IF(I715&gt;'To Do'!$J$6,'To Do'!$G$5,IF(I715&gt;'To Do'!$J$7,'To Do'!$G$6,IF(I715&gt;'To Do'!$J$8,'To Do'!$G$7,IF(I715&gt;'To Do'!$J$9,'To Do'!$G$8,IF(I715&gt;'To Do'!$J$10,'To Do'!$G$9,IF(I715&gt;'To Do'!$J$11,'To Do'!$G$10,IF(I715&gt;'To Do'!$J$12,'To Do'!$G$11,IF(I715&gt;'To Do'!$J$13,'To Do'!$G$12)))))))))))</f>
        <v>F - 30</v>
      </c>
      <c r="K715" s="6">
        <f>VLOOKUP(J715,'To Do'!$G$2:$J$14,2,FALSE)</f>
        <v>30</v>
      </c>
      <c r="L715" t="s">
        <v>606</v>
      </c>
      <c r="M715" s="7" t="s">
        <v>1502</v>
      </c>
    </row>
    <row r="716" spans="1:13" x14ac:dyDescent="0.2">
      <c r="A716" t="s">
        <v>242</v>
      </c>
      <c r="B716" t="s">
        <v>242</v>
      </c>
      <c r="C716" s="8" t="s">
        <v>12</v>
      </c>
      <c r="D716" t="s">
        <v>245</v>
      </c>
      <c r="E716">
        <v>1990</v>
      </c>
      <c r="F716" t="s">
        <v>597</v>
      </c>
      <c r="G716" t="s">
        <v>61</v>
      </c>
      <c r="I716" s="9">
        <v>24.5</v>
      </c>
      <c r="J716" s="5" t="str">
        <f>IF(I716&gt;'To Do'!$J$4,'To Do'!$G$3,IF(I716&gt;'To Do'!$J$5,'To Do'!$G$4,IF(I716&gt;'To Do'!$J$6,'To Do'!$G$5,IF(I716&gt;'To Do'!$J$6,'To Do'!$G$5,IF(I716&gt;'To Do'!$J$7,'To Do'!$G$6,IF(I716&gt;'To Do'!$J$8,'To Do'!$G$7,IF(I716&gt;'To Do'!$J$9,'To Do'!$G$8,IF(I716&gt;'To Do'!$J$10,'To Do'!$G$9,IF(I716&gt;'To Do'!$J$11,'To Do'!$G$10,IF(I716&gt;'To Do'!$J$12,'To Do'!$G$11,IF(I716&gt;'To Do'!$J$13,'To Do'!$G$12)))))))))))</f>
        <v>H - 25</v>
      </c>
      <c r="K716" s="6">
        <f>VLOOKUP(J716,'To Do'!$G$2:$J$14,2,FALSE)</f>
        <v>25</v>
      </c>
      <c r="L716" t="s">
        <v>1728</v>
      </c>
      <c r="M716" s="7" t="s">
        <v>1502</v>
      </c>
    </row>
    <row r="717" spans="1:13" x14ac:dyDescent="0.2">
      <c r="A717" t="s">
        <v>242</v>
      </c>
      <c r="B717" t="s">
        <v>242</v>
      </c>
      <c r="C717" s="8" t="s">
        <v>12</v>
      </c>
      <c r="D717" t="s">
        <v>607</v>
      </c>
      <c r="E717">
        <v>1982</v>
      </c>
      <c r="F717" t="s">
        <v>597</v>
      </c>
      <c r="G717" t="s">
        <v>61</v>
      </c>
      <c r="I717" s="9">
        <v>31</v>
      </c>
      <c r="J717" s="5" t="str">
        <f>IF(I717&gt;'To Do'!$J$4,'To Do'!$G$3,IF(I717&gt;'To Do'!$J$5,'To Do'!$G$4,IF(I717&gt;'To Do'!$J$6,'To Do'!$G$5,IF(I717&gt;'To Do'!$J$6,'To Do'!$G$5,IF(I717&gt;'To Do'!$J$7,'To Do'!$G$6,IF(I717&gt;'To Do'!$J$8,'To Do'!$G$7,IF(I717&gt;'To Do'!$J$9,'To Do'!$G$8,IF(I717&gt;'To Do'!$J$10,'To Do'!$G$9,IF(I717&gt;'To Do'!$J$11,'To Do'!$G$10,IF(I717&gt;'To Do'!$J$12,'To Do'!$G$11,IF(I717&gt;'To Do'!$J$13,'To Do'!$G$12)))))))))))</f>
        <v>E - 32.5</v>
      </c>
      <c r="K717" s="6">
        <f>VLOOKUP(J717,'To Do'!$G$2:$J$14,2,FALSE)</f>
        <v>32.5</v>
      </c>
      <c r="L717" t="s">
        <v>608</v>
      </c>
      <c r="M717" s="7" t="s">
        <v>1502</v>
      </c>
    </row>
    <row r="718" spans="1:13" x14ac:dyDescent="0.2">
      <c r="A718" t="s">
        <v>262</v>
      </c>
      <c r="B718" t="s">
        <v>262</v>
      </c>
      <c r="C718" s="8" t="s">
        <v>12</v>
      </c>
      <c r="D718" t="s">
        <v>966</v>
      </c>
      <c r="E718">
        <v>1957</v>
      </c>
      <c r="F718" t="s">
        <v>286</v>
      </c>
      <c r="G718" t="s">
        <v>61</v>
      </c>
      <c r="I718" s="9">
        <v>23</v>
      </c>
      <c r="J718" s="5" t="str">
        <f>IF(I718&gt;'To Do'!$J$4,'To Do'!$G$3,IF(I718&gt;'To Do'!$J$5,'To Do'!$G$4,IF(I718&gt;'To Do'!$J$6,'To Do'!$G$5,IF(I718&gt;'To Do'!$J$6,'To Do'!$G$5,IF(I718&gt;'To Do'!$J$7,'To Do'!$G$6,IF(I718&gt;'To Do'!$J$8,'To Do'!$G$7,IF(I718&gt;'To Do'!$J$9,'To Do'!$G$8,IF(I718&gt;'To Do'!$J$10,'To Do'!$G$9,IF(I718&gt;'To Do'!$J$11,'To Do'!$G$10,IF(I718&gt;'To Do'!$J$12,'To Do'!$G$11,IF(I718&gt;'To Do'!$J$13,'To Do'!$G$12)))))))))))</f>
        <v>H - 25</v>
      </c>
      <c r="K718" s="6">
        <f>VLOOKUP(J718,'To Do'!$G$2:$J$14,2,FALSE)</f>
        <v>25</v>
      </c>
      <c r="L718" t="s">
        <v>3396</v>
      </c>
      <c r="M718" s="7" t="s">
        <v>1502</v>
      </c>
    </row>
    <row r="719" spans="1:13" x14ac:dyDescent="0.2">
      <c r="A719" t="s">
        <v>262</v>
      </c>
      <c r="B719" t="s">
        <v>263</v>
      </c>
      <c r="C719" s="26" t="s">
        <v>12</v>
      </c>
      <c r="D719" t="s">
        <v>274</v>
      </c>
      <c r="E719">
        <v>1914</v>
      </c>
      <c r="F719"/>
      <c r="G719" t="s">
        <v>3640</v>
      </c>
      <c r="I719" s="9">
        <v>17.399999999999999</v>
      </c>
      <c r="J719" s="5" t="str">
        <f>IF(I719&gt;'To Do'!$J$4,'To Do'!$G$3,IF(I719&gt;'To Do'!$J$5,'To Do'!$G$4,IF(I719&gt;'To Do'!$J$6,'To Do'!$G$5,IF(I719&gt;'To Do'!$J$6,'To Do'!$G$5,IF(I719&gt;'To Do'!$J$7,'To Do'!$G$6,IF(I719&gt;'To Do'!$J$8,'To Do'!$G$7,IF(I719&gt;'To Do'!$J$9,'To Do'!$G$8,IF(I719&gt;'To Do'!$J$10,'To Do'!$G$9,IF(I719&gt;'To Do'!$J$11,'To Do'!$G$10,IF(I719&gt;'To Do'!$J$12,'To Do'!$G$11,IF(I719&gt;'To Do'!$J$13,'To Do'!$G$12)))))))))))</f>
        <v>J - 20</v>
      </c>
      <c r="K719" s="6">
        <f>VLOOKUP(J719,'To Do'!$G$2:$J$14,2,FALSE)</f>
        <v>20</v>
      </c>
      <c r="L719" t="s">
        <v>3655</v>
      </c>
      <c r="M719" s="7" t="s">
        <v>1502</v>
      </c>
    </row>
    <row r="720" spans="1:13" x14ac:dyDescent="0.2">
      <c r="A720" t="s">
        <v>262</v>
      </c>
      <c r="B720" t="s">
        <v>263</v>
      </c>
      <c r="C720" s="26" t="s">
        <v>12</v>
      </c>
      <c r="D720" t="s">
        <v>274</v>
      </c>
      <c r="E720">
        <v>1917</v>
      </c>
      <c r="F720"/>
      <c r="G720" t="s">
        <v>3640</v>
      </c>
      <c r="I720" s="9">
        <v>17.399999999999999</v>
      </c>
      <c r="J720" s="5" t="str">
        <f>IF(I720&gt;'To Do'!$J$4,'To Do'!$G$3,IF(I720&gt;'To Do'!$J$5,'To Do'!$G$4,IF(I720&gt;'To Do'!$J$6,'To Do'!$G$5,IF(I720&gt;'To Do'!$J$6,'To Do'!$G$5,IF(I720&gt;'To Do'!$J$7,'To Do'!$G$6,IF(I720&gt;'To Do'!$J$8,'To Do'!$G$7,IF(I720&gt;'To Do'!$J$9,'To Do'!$G$8,IF(I720&gt;'To Do'!$J$10,'To Do'!$G$9,IF(I720&gt;'To Do'!$J$11,'To Do'!$G$10,IF(I720&gt;'To Do'!$J$12,'To Do'!$G$11,IF(I720&gt;'To Do'!$J$13,'To Do'!$G$12)))))))))))</f>
        <v>J - 20</v>
      </c>
      <c r="K720" s="6">
        <f>VLOOKUP(J720,'To Do'!$G$2:$J$14,2,FALSE)</f>
        <v>20</v>
      </c>
      <c r="L720" t="s">
        <v>3656</v>
      </c>
      <c r="M720" s="7" t="s">
        <v>1502</v>
      </c>
    </row>
    <row r="721" spans="1:13" x14ac:dyDescent="0.2">
      <c r="A721" t="s">
        <v>262</v>
      </c>
      <c r="B721" t="s">
        <v>263</v>
      </c>
      <c r="C721" s="26" t="s">
        <v>12</v>
      </c>
      <c r="D721" t="s">
        <v>274</v>
      </c>
      <c r="E721">
        <v>1918</v>
      </c>
      <c r="F721"/>
      <c r="G721" t="s">
        <v>3640</v>
      </c>
      <c r="I721" s="9">
        <v>17.399999999999999</v>
      </c>
      <c r="J721" s="5" t="str">
        <f>IF(I721&gt;'To Do'!$J$4,'To Do'!$G$3,IF(I721&gt;'To Do'!$J$5,'To Do'!$G$4,IF(I721&gt;'To Do'!$J$6,'To Do'!$G$5,IF(I721&gt;'To Do'!$J$6,'To Do'!$G$5,IF(I721&gt;'To Do'!$J$7,'To Do'!$G$6,IF(I721&gt;'To Do'!$J$8,'To Do'!$G$7,IF(I721&gt;'To Do'!$J$9,'To Do'!$G$8,IF(I721&gt;'To Do'!$J$10,'To Do'!$G$9,IF(I721&gt;'To Do'!$J$11,'To Do'!$G$10,IF(I721&gt;'To Do'!$J$12,'To Do'!$G$11,IF(I721&gt;'To Do'!$J$13,'To Do'!$G$12)))))))))))</f>
        <v>J - 20</v>
      </c>
      <c r="K721" s="6">
        <f>VLOOKUP(J721,'To Do'!$G$2:$J$14,2,FALSE)</f>
        <v>20</v>
      </c>
      <c r="L721" t="s">
        <v>3657</v>
      </c>
      <c r="M721" s="7" t="s">
        <v>1502</v>
      </c>
    </row>
    <row r="722" spans="1:13" x14ac:dyDescent="0.2">
      <c r="A722" t="s">
        <v>262</v>
      </c>
      <c r="B722" t="s">
        <v>263</v>
      </c>
      <c r="C722" s="26" t="s">
        <v>12</v>
      </c>
      <c r="D722" t="s">
        <v>274</v>
      </c>
      <c r="E722">
        <v>1920</v>
      </c>
      <c r="F722"/>
      <c r="G722" t="s">
        <v>3640</v>
      </c>
      <c r="I722" s="9">
        <v>17.399999999999999</v>
      </c>
      <c r="J722" s="5" t="str">
        <f>IF(I722&gt;'To Do'!$J$4,'To Do'!$G$3,IF(I722&gt;'To Do'!$J$5,'To Do'!$G$4,IF(I722&gt;'To Do'!$J$6,'To Do'!$G$5,IF(I722&gt;'To Do'!$J$6,'To Do'!$G$5,IF(I722&gt;'To Do'!$J$7,'To Do'!$G$6,IF(I722&gt;'To Do'!$J$8,'To Do'!$G$7,IF(I722&gt;'To Do'!$J$9,'To Do'!$G$8,IF(I722&gt;'To Do'!$J$10,'To Do'!$G$9,IF(I722&gt;'To Do'!$J$11,'To Do'!$G$10,IF(I722&gt;'To Do'!$J$12,'To Do'!$G$11,IF(I722&gt;'To Do'!$J$13,'To Do'!$G$12)))))))))))</f>
        <v>J - 20</v>
      </c>
      <c r="K722" s="6">
        <f>VLOOKUP(J722,'To Do'!$G$2:$J$14,2,FALSE)</f>
        <v>20</v>
      </c>
      <c r="L722" t="s">
        <v>3658</v>
      </c>
      <c r="M722" s="7" t="s">
        <v>1502</v>
      </c>
    </row>
    <row r="723" spans="1:13" x14ac:dyDescent="0.2">
      <c r="A723" t="s">
        <v>262</v>
      </c>
      <c r="B723" t="s">
        <v>263</v>
      </c>
      <c r="C723" s="26" t="s">
        <v>12</v>
      </c>
      <c r="D723" t="s">
        <v>274</v>
      </c>
      <c r="E723">
        <v>1924</v>
      </c>
      <c r="F723"/>
      <c r="G723" t="s">
        <v>3640</v>
      </c>
      <c r="I723" s="9">
        <v>17.399999999999999</v>
      </c>
      <c r="J723" s="5" t="str">
        <f>IF(I723&gt;'To Do'!$J$4,'To Do'!$G$3,IF(I723&gt;'To Do'!$J$5,'To Do'!$G$4,IF(I723&gt;'To Do'!$J$6,'To Do'!$G$5,IF(I723&gt;'To Do'!$J$6,'To Do'!$G$5,IF(I723&gt;'To Do'!$J$7,'To Do'!$G$6,IF(I723&gt;'To Do'!$J$8,'To Do'!$G$7,IF(I723&gt;'To Do'!$J$9,'To Do'!$G$8,IF(I723&gt;'To Do'!$J$10,'To Do'!$G$9,IF(I723&gt;'To Do'!$J$11,'To Do'!$G$10,IF(I723&gt;'To Do'!$J$12,'To Do'!$G$11,IF(I723&gt;'To Do'!$J$13,'To Do'!$G$12)))))))))))</f>
        <v>J - 20</v>
      </c>
      <c r="K723" s="6">
        <f>VLOOKUP(J723,'To Do'!$G$2:$J$14,2,FALSE)</f>
        <v>20</v>
      </c>
      <c r="L723" t="s">
        <v>3659</v>
      </c>
      <c r="M723" s="7" t="s">
        <v>1502</v>
      </c>
    </row>
    <row r="724" spans="1:13" x14ac:dyDescent="0.2">
      <c r="A724" t="s">
        <v>305</v>
      </c>
      <c r="B724" t="s">
        <v>305</v>
      </c>
      <c r="C724" s="8" t="s">
        <v>12</v>
      </c>
      <c r="D724" t="s">
        <v>306</v>
      </c>
      <c r="E724">
        <v>1350</v>
      </c>
      <c r="F724"/>
      <c r="G724" t="s">
        <v>61</v>
      </c>
      <c r="I724" s="9">
        <v>18.3</v>
      </c>
      <c r="J724" s="5" t="str">
        <f>IF(I724&gt;'To Do'!$J$4,'To Do'!$G$3,IF(I724&gt;'To Do'!$J$5,'To Do'!$G$4,IF(I724&gt;'To Do'!$J$6,'To Do'!$G$5,IF(I724&gt;'To Do'!$J$6,'To Do'!$G$5,IF(I724&gt;'To Do'!$J$7,'To Do'!$G$6,IF(I724&gt;'To Do'!$J$8,'To Do'!$G$7,IF(I724&gt;'To Do'!$J$9,'To Do'!$G$8,IF(I724&gt;'To Do'!$J$10,'To Do'!$G$9,IF(I724&gt;'To Do'!$J$11,'To Do'!$G$10,IF(I724&gt;'To Do'!$J$12,'To Do'!$G$11,IF(I724&gt;'To Do'!$J$13,'To Do'!$G$12)))))))))))</f>
        <v>J - 20</v>
      </c>
      <c r="K724" s="6">
        <f>VLOOKUP(J724,'To Do'!$G$2:$J$14,2,FALSE)</f>
        <v>20</v>
      </c>
      <c r="L724" t="s">
        <v>1808</v>
      </c>
      <c r="M724" s="7" t="s">
        <v>1502</v>
      </c>
    </row>
    <row r="725" spans="1:13" x14ac:dyDescent="0.2">
      <c r="A725" t="s">
        <v>369</v>
      </c>
      <c r="B725" t="s">
        <v>369</v>
      </c>
      <c r="C725" s="8" t="s">
        <v>12</v>
      </c>
      <c r="D725" t="s">
        <v>370</v>
      </c>
      <c r="E725">
        <v>1366</v>
      </c>
      <c r="F725"/>
      <c r="G725" t="s">
        <v>61</v>
      </c>
      <c r="I725" s="9">
        <v>26</v>
      </c>
      <c r="J725" s="5" t="str">
        <f>IF(I725&gt;'To Do'!$J$4,'To Do'!$G$3,IF(I725&gt;'To Do'!$J$5,'To Do'!$G$4,IF(I725&gt;'To Do'!$J$6,'To Do'!$G$5,IF(I725&gt;'To Do'!$J$6,'To Do'!$G$5,IF(I725&gt;'To Do'!$J$7,'To Do'!$G$6,IF(I725&gt;'To Do'!$J$8,'To Do'!$G$7,IF(I725&gt;'To Do'!$J$9,'To Do'!$G$8,IF(I725&gt;'To Do'!$J$10,'To Do'!$G$9,IF(I725&gt;'To Do'!$J$11,'To Do'!$G$10,IF(I725&gt;'To Do'!$J$12,'To Do'!$G$11,IF(I725&gt;'To Do'!$J$13,'To Do'!$G$12)))))))))))</f>
        <v>G - 27.5</v>
      </c>
      <c r="K725" s="6">
        <f>VLOOKUP(J725,'To Do'!$G$2:$J$14,2,FALSE)</f>
        <v>27.5</v>
      </c>
      <c r="L725" t="s">
        <v>1836</v>
      </c>
      <c r="M725" s="7" t="s">
        <v>1502</v>
      </c>
    </row>
    <row r="726" spans="1:13" x14ac:dyDescent="0.2">
      <c r="A726" t="s">
        <v>679</v>
      </c>
      <c r="B726" t="s">
        <v>679</v>
      </c>
      <c r="C726" s="8" t="s">
        <v>12</v>
      </c>
      <c r="D726" t="s">
        <v>349</v>
      </c>
      <c r="E726">
        <v>1969</v>
      </c>
      <c r="F726"/>
      <c r="G726" t="s">
        <v>783</v>
      </c>
      <c r="I726" s="9">
        <v>28.5</v>
      </c>
      <c r="J726" s="5" t="str">
        <f>IF(I726&gt;'To Do'!$J$4,'To Do'!$G$3,IF(I726&gt;'To Do'!$J$5,'To Do'!$G$4,IF(I726&gt;'To Do'!$J$6,'To Do'!$G$5,IF(I726&gt;'To Do'!$J$6,'To Do'!$G$5,IF(I726&gt;'To Do'!$J$7,'To Do'!$G$6,IF(I726&gt;'To Do'!$J$8,'To Do'!$G$7,IF(I726&gt;'To Do'!$J$9,'To Do'!$G$8,IF(I726&gt;'To Do'!$J$10,'To Do'!$G$9,IF(I726&gt;'To Do'!$J$11,'To Do'!$G$10,IF(I726&gt;'To Do'!$J$12,'To Do'!$G$11,IF(I726&gt;'To Do'!$J$13,'To Do'!$G$12)))))))))))</f>
        <v>F - 30</v>
      </c>
      <c r="K726" s="6">
        <f>VLOOKUP(J726,'To Do'!$G$2:$J$14,2,FALSE)</f>
        <v>30</v>
      </c>
      <c r="L726" t="s">
        <v>784</v>
      </c>
    </row>
    <row r="727" spans="1:13" x14ac:dyDescent="0.2">
      <c r="A727" t="s">
        <v>679</v>
      </c>
      <c r="B727" t="s">
        <v>679</v>
      </c>
      <c r="C727" s="8" t="s">
        <v>12</v>
      </c>
      <c r="D727" t="s">
        <v>349</v>
      </c>
      <c r="E727">
        <v>1970</v>
      </c>
      <c r="F727"/>
      <c r="G727" t="s">
        <v>27</v>
      </c>
      <c r="I727" s="9">
        <v>28.5</v>
      </c>
      <c r="J727" s="5" t="str">
        <f>IF(I727&gt;'To Do'!$J$4,'To Do'!$G$3,IF(I727&gt;'To Do'!$J$5,'To Do'!$G$4,IF(I727&gt;'To Do'!$J$6,'To Do'!$G$5,IF(I727&gt;'To Do'!$J$6,'To Do'!$G$5,IF(I727&gt;'To Do'!$J$7,'To Do'!$G$6,IF(I727&gt;'To Do'!$J$8,'To Do'!$G$7,IF(I727&gt;'To Do'!$J$9,'To Do'!$G$8,IF(I727&gt;'To Do'!$J$10,'To Do'!$G$9,IF(I727&gt;'To Do'!$J$11,'To Do'!$G$10,IF(I727&gt;'To Do'!$J$12,'To Do'!$G$11,IF(I727&gt;'To Do'!$J$13,'To Do'!$G$12)))))))))))</f>
        <v>F - 30</v>
      </c>
      <c r="K727" s="6">
        <f>VLOOKUP(J727,'To Do'!$G$2:$J$14,2,FALSE)</f>
        <v>30</v>
      </c>
      <c r="L727" t="s">
        <v>785</v>
      </c>
    </row>
    <row r="728" spans="1:13" x14ac:dyDescent="0.2">
      <c r="A728" t="s">
        <v>679</v>
      </c>
      <c r="B728" t="s">
        <v>679</v>
      </c>
      <c r="C728" s="8" t="s">
        <v>12</v>
      </c>
      <c r="D728" t="s">
        <v>732</v>
      </c>
      <c r="E728">
        <v>1979</v>
      </c>
      <c r="F728"/>
      <c r="G728" t="s">
        <v>27</v>
      </c>
      <c r="I728" s="9">
        <v>30</v>
      </c>
      <c r="J728" s="5" t="str">
        <f>IF(I728&gt;'To Do'!$J$4,'To Do'!$G$3,IF(I728&gt;'To Do'!$J$5,'To Do'!$G$4,IF(I728&gt;'To Do'!$J$6,'To Do'!$G$5,IF(I728&gt;'To Do'!$J$6,'To Do'!$G$5,IF(I728&gt;'To Do'!$J$7,'To Do'!$G$6,IF(I728&gt;'To Do'!$J$8,'To Do'!$G$7,IF(I728&gt;'To Do'!$J$9,'To Do'!$G$8,IF(I728&gt;'To Do'!$J$10,'To Do'!$G$9,IF(I728&gt;'To Do'!$J$11,'To Do'!$G$10,IF(I728&gt;'To Do'!$J$12,'To Do'!$G$11,IF(I728&gt;'To Do'!$J$13,'To Do'!$G$12)))))))))))</f>
        <v>E - 32.5</v>
      </c>
      <c r="K728" s="6">
        <f>VLOOKUP(J728,'To Do'!$G$2:$J$14,2,FALSE)</f>
        <v>32.5</v>
      </c>
      <c r="L728" t="s">
        <v>733</v>
      </c>
    </row>
    <row r="729" spans="1:13" x14ac:dyDescent="0.2">
      <c r="A729" t="s">
        <v>679</v>
      </c>
      <c r="B729" t="s">
        <v>679</v>
      </c>
      <c r="C729" s="8" t="s">
        <v>12</v>
      </c>
      <c r="D729" t="s">
        <v>888</v>
      </c>
      <c r="E729">
        <v>1919</v>
      </c>
      <c r="F729"/>
      <c r="G729" t="s">
        <v>164</v>
      </c>
      <c r="I729" s="9">
        <v>20</v>
      </c>
      <c r="J729" s="5" t="str">
        <f>IF(I729&gt;'To Do'!$J$4,'To Do'!$G$3,IF(I729&gt;'To Do'!$J$5,'To Do'!$G$4,IF(I729&gt;'To Do'!$J$6,'To Do'!$G$5,IF(I729&gt;'To Do'!$J$6,'To Do'!$G$5,IF(I729&gt;'To Do'!$J$7,'To Do'!$G$6,IF(I729&gt;'To Do'!$J$8,'To Do'!$G$7,IF(I729&gt;'To Do'!$J$9,'To Do'!$G$8,IF(I729&gt;'To Do'!$J$10,'To Do'!$G$9,IF(I729&gt;'To Do'!$J$11,'To Do'!$G$10,IF(I729&gt;'To Do'!$J$12,'To Do'!$G$11,IF(I729&gt;'To Do'!$J$13,'To Do'!$G$12)))))))))))</f>
        <v>I - 22.5</v>
      </c>
      <c r="K729" s="6">
        <f>VLOOKUP(J729,'To Do'!$G$2:$J$14,2,FALSE)</f>
        <v>22.5</v>
      </c>
      <c r="L729" t="s">
        <v>890</v>
      </c>
    </row>
    <row r="730" spans="1:13" x14ac:dyDescent="0.2">
      <c r="A730" t="s">
        <v>679</v>
      </c>
      <c r="B730" t="s">
        <v>679</v>
      </c>
      <c r="C730" s="8" t="s">
        <v>12</v>
      </c>
      <c r="D730" t="s">
        <v>798</v>
      </c>
      <c r="E730">
        <v>1998</v>
      </c>
      <c r="F730"/>
      <c r="G730" t="s">
        <v>64</v>
      </c>
      <c r="I730" s="9">
        <v>27.3</v>
      </c>
      <c r="J730" s="5" t="str">
        <f>IF(I730&gt;'To Do'!$J$4,'To Do'!$G$3,IF(I730&gt;'To Do'!$J$5,'To Do'!$G$4,IF(I730&gt;'To Do'!$J$6,'To Do'!$G$5,IF(I730&gt;'To Do'!$J$6,'To Do'!$G$5,IF(I730&gt;'To Do'!$J$7,'To Do'!$G$6,IF(I730&gt;'To Do'!$J$8,'To Do'!$G$7,IF(I730&gt;'To Do'!$J$9,'To Do'!$G$8,IF(I730&gt;'To Do'!$J$10,'To Do'!$G$9,IF(I730&gt;'To Do'!$J$11,'To Do'!$G$10,IF(I730&gt;'To Do'!$J$12,'To Do'!$G$11,IF(I730&gt;'To Do'!$J$13,'To Do'!$G$12)))))))))))</f>
        <v>G - 27.5</v>
      </c>
      <c r="K730" s="6">
        <f>VLOOKUP(J730,'To Do'!$G$2:$J$14,2,FALSE)</f>
        <v>27.5</v>
      </c>
      <c r="L730" t="s">
        <v>799</v>
      </c>
    </row>
    <row r="731" spans="1:13" x14ac:dyDescent="0.2">
      <c r="A731" t="s">
        <v>679</v>
      </c>
      <c r="B731" t="s">
        <v>679</v>
      </c>
      <c r="C731" s="8" t="s">
        <v>12</v>
      </c>
      <c r="D731" t="s">
        <v>800</v>
      </c>
      <c r="E731">
        <v>2016</v>
      </c>
      <c r="F731"/>
      <c r="G731" t="s">
        <v>64</v>
      </c>
      <c r="I731" s="9">
        <v>27.3</v>
      </c>
      <c r="J731" s="5" t="str">
        <f>IF(I731&gt;'To Do'!$J$4,'To Do'!$G$3,IF(I731&gt;'To Do'!$J$5,'To Do'!$G$4,IF(I731&gt;'To Do'!$J$6,'To Do'!$G$5,IF(I731&gt;'To Do'!$J$6,'To Do'!$G$5,IF(I731&gt;'To Do'!$J$7,'To Do'!$G$6,IF(I731&gt;'To Do'!$J$8,'To Do'!$G$7,IF(I731&gt;'To Do'!$J$9,'To Do'!$G$8,IF(I731&gt;'To Do'!$J$10,'To Do'!$G$9,IF(I731&gt;'To Do'!$J$11,'To Do'!$G$10,IF(I731&gt;'To Do'!$J$12,'To Do'!$G$11,IF(I731&gt;'To Do'!$J$13,'To Do'!$G$12)))))))))))</f>
        <v>G - 27.5</v>
      </c>
      <c r="K731" s="6">
        <f>VLOOKUP(J731,'To Do'!$G$2:$J$14,2,FALSE)</f>
        <v>27.5</v>
      </c>
      <c r="L731" t="s">
        <v>801</v>
      </c>
    </row>
    <row r="732" spans="1:13" x14ac:dyDescent="0.2">
      <c r="A732" t="s">
        <v>679</v>
      </c>
      <c r="B732" t="s">
        <v>679</v>
      </c>
      <c r="C732" s="8" t="s">
        <v>12</v>
      </c>
      <c r="D732" t="s">
        <v>843</v>
      </c>
      <c r="E732">
        <v>2015</v>
      </c>
      <c r="F732"/>
      <c r="G732" t="s">
        <v>844</v>
      </c>
      <c r="I732" s="9">
        <v>22.05</v>
      </c>
      <c r="J732" s="5" t="str">
        <f>IF(I732&gt;'To Do'!$J$4,'To Do'!$G$3,IF(I732&gt;'To Do'!$J$5,'To Do'!$G$4,IF(I732&gt;'To Do'!$J$6,'To Do'!$G$5,IF(I732&gt;'To Do'!$J$6,'To Do'!$G$5,IF(I732&gt;'To Do'!$J$7,'To Do'!$G$6,IF(I732&gt;'To Do'!$J$8,'To Do'!$G$7,IF(I732&gt;'To Do'!$J$9,'To Do'!$G$8,IF(I732&gt;'To Do'!$J$10,'To Do'!$G$9,IF(I732&gt;'To Do'!$J$11,'To Do'!$G$10,IF(I732&gt;'To Do'!$J$12,'To Do'!$G$11,IF(I732&gt;'To Do'!$J$13,'To Do'!$G$12)))))))))))</f>
        <v>I - 22.5</v>
      </c>
      <c r="K732" s="6">
        <f>VLOOKUP(J732,'To Do'!$G$2:$J$14,2,FALSE)</f>
        <v>22.5</v>
      </c>
      <c r="L732" t="s">
        <v>842</v>
      </c>
    </row>
    <row r="733" spans="1:13" x14ac:dyDescent="0.2">
      <c r="A733" t="s">
        <v>679</v>
      </c>
      <c r="B733" t="s">
        <v>679</v>
      </c>
      <c r="C733" s="8" t="s">
        <v>12</v>
      </c>
      <c r="D733" t="s">
        <v>841</v>
      </c>
      <c r="E733">
        <v>2012</v>
      </c>
      <c r="F733"/>
      <c r="G733" t="s">
        <v>64</v>
      </c>
      <c r="I733" s="9">
        <v>22.5</v>
      </c>
      <c r="J733" s="5" t="str">
        <f>IF(I733&gt;'To Do'!$J$4,'To Do'!$G$3,IF(I733&gt;'To Do'!$J$5,'To Do'!$G$4,IF(I733&gt;'To Do'!$J$6,'To Do'!$G$5,IF(I733&gt;'To Do'!$J$6,'To Do'!$G$5,IF(I733&gt;'To Do'!$J$7,'To Do'!$G$6,IF(I733&gt;'To Do'!$J$8,'To Do'!$G$7,IF(I733&gt;'To Do'!$J$9,'To Do'!$G$8,IF(I733&gt;'To Do'!$J$10,'To Do'!$G$9,IF(I733&gt;'To Do'!$J$11,'To Do'!$G$10,IF(I733&gt;'To Do'!$J$12,'To Do'!$G$11,IF(I733&gt;'To Do'!$J$13,'To Do'!$G$12)))))))))))</f>
        <v>H - 25</v>
      </c>
      <c r="K733" s="6">
        <f>VLOOKUP(J733,'To Do'!$G$2:$J$14,2,FALSE)</f>
        <v>25</v>
      </c>
      <c r="L733" t="s">
        <v>845</v>
      </c>
    </row>
    <row r="734" spans="1:13" x14ac:dyDescent="0.2">
      <c r="A734" t="s">
        <v>679</v>
      </c>
      <c r="B734" t="s">
        <v>679</v>
      </c>
      <c r="C734" s="8" t="s">
        <v>12</v>
      </c>
      <c r="D734" t="s">
        <v>888</v>
      </c>
      <c r="E734">
        <v>1921</v>
      </c>
      <c r="F734"/>
      <c r="G734" t="s">
        <v>139</v>
      </c>
      <c r="I734" s="9">
        <v>20</v>
      </c>
      <c r="J734" s="5" t="str">
        <f>IF(I734&gt;'To Do'!$J$4,'To Do'!$G$3,IF(I734&gt;'To Do'!$J$5,'To Do'!$G$4,IF(I734&gt;'To Do'!$J$6,'To Do'!$G$5,IF(I734&gt;'To Do'!$J$6,'To Do'!$G$5,IF(I734&gt;'To Do'!$J$7,'To Do'!$G$6,IF(I734&gt;'To Do'!$J$8,'To Do'!$G$7,IF(I734&gt;'To Do'!$J$9,'To Do'!$G$8,IF(I734&gt;'To Do'!$J$10,'To Do'!$G$9,IF(I734&gt;'To Do'!$J$11,'To Do'!$G$10,IF(I734&gt;'To Do'!$J$12,'To Do'!$G$11,IF(I734&gt;'To Do'!$J$13,'To Do'!$G$12)))))))))))</f>
        <v>I - 22.5</v>
      </c>
      <c r="K734" s="6">
        <f>VLOOKUP(J734,'To Do'!$G$2:$J$14,2,FALSE)</f>
        <v>22.5</v>
      </c>
      <c r="L734" t="s">
        <v>891</v>
      </c>
    </row>
    <row r="735" spans="1:13" x14ac:dyDescent="0.2">
      <c r="A735" t="s">
        <v>679</v>
      </c>
      <c r="B735" t="s">
        <v>679</v>
      </c>
      <c r="C735" s="8" t="s">
        <v>12</v>
      </c>
      <c r="D735" t="s">
        <v>892</v>
      </c>
      <c r="E735">
        <v>1926</v>
      </c>
      <c r="F735"/>
      <c r="G735" t="s">
        <v>164</v>
      </c>
      <c r="I735" s="9">
        <v>20</v>
      </c>
      <c r="J735" s="5" t="str">
        <f>IF(I735&gt;'To Do'!$J$4,'To Do'!$G$3,IF(I735&gt;'To Do'!$J$5,'To Do'!$G$4,IF(I735&gt;'To Do'!$J$6,'To Do'!$G$5,IF(I735&gt;'To Do'!$J$6,'To Do'!$G$5,IF(I735&gt;'To Do'!$J$7,'To Do'!$G$6,IF(I735&gt;'To Do'!$J$8,'To Do'!$G$7,IF(I735&gt;'To Do'!$J$9,'To Do'!$G$8,IF(I735&gt;'To Do'!$J$10,'To Do'!$G$9,IF(I735&gt;'To Do'!$J$11,'To Do'!$G$10,IF(I735&gt;'To Do'!$J$12,'To Do'!$G$11,IF(I735&gt;'To Do'!$J$13,'To Do'!$G$12)))))))))))</f>
        <v>I - 22.5</v>
      </c>
      <c r="K735" s="6">
        <f>VLOOKUP(J735,'To Do'!$G$2:$J$14,2,FALSE)</f>
        <v>22.5</v>
      </c>
      <c r="L735" t="s">
        <v>893</v>
      </c>
    </row>
    <row r="736" spans="1:13" x14ac:dyDescent="0.2">
      <c r="A736" t="s">
        <v>679</v>
      </c>
      <c r="B736" t="s">
        <v>679</v>
      </c>
      <c r="C736" s="8" t="s">
        <v>12</v>
      </c>
      <c r="D736" t="s">
        <v>894</v>
      </c>
      <c r="E736">
        <v>1939</v>
      </c>
      <c r="F736"/>
      <c r="G736" t="s">
        <v>139</v>
      </c>
      <c r="I736" s="9">
        <v>20</v>
      </c>
      <c r="J736" s="5" t="str">
        <f>IF(I736&gt;'To Do'!$J$4,'To Do'!$G$3,IF(I736&gt;'To Do'!$J$5,'To Do'!$G$4,IF(I736&gt;'To Do'!$J$6,'To Do'!$G$5,IF(I736&gt;'To Do'!$J$6,'To Do'!$G$5,IF(I736&gt;'To Do'!$J$7,'To Do'!$G$6,IF(I736&gt;'To Do'!$J$8,'To Do'!$G$7,IF(I736&gt;'To Do'!$J$9,'To Do'!$G$8,IF(I736&gt;'To Do'!$J$10,'To Do'!$G$9,IF(I736&gt;'To Do'!$J$11,'To Do'!$G$10,IF(I736&gt;'To Do'!$J$12,'To Do'!$G$11,IF(I736&gt;'To Do'!$J$13,'To Do'!$G$12)))))))))))</f>
        <v>I - 22.5</v>
      </c>
      <c r="K736" s="6">
        <f>VLOOKUP(J736,'To Do'!$G$2:$J$14,2,FALSE)</f>
        <v>22.5</v>
      </c>
      <c r="L736" t="s">
        <v>895</v>
      </c>
    </row>
    <row r="737" spans="1:13" x14ac:dyDescent="0.2">
      <c r="A737" t="s">
        <v>679</v>
      </c>
      <c r="B737" t="s">
        <v>679</v>
      </c>
      <c r="C737" s="8" t="s">
        <v>12</v>
      </c>
      <c r="D737" t="s">
        <v>896</v>
      </c>
      <c r="E737">
        <v>1950</v>
      </c>
      <c r="F737"/>
      <c r="G737" t="s">
        <v>164</v>
      </c>
      <c r="I737" s="9">
        <v>20</v>
      </c>
      <c r="J737" s="5" t="str">
        <f>IF(I737&gt;'To Do'!$J$4,'To Do'!$G$3,IF(I737&gt;'To Do'!$J$5,'To Do'!$G$4,IF(I737&gt;'To Do'!$J$6,'To Do'!$G$5,IF(I737&gt;'To Do'!$J$6,'To Do'!$G$5,IF(I737&gt;'To Do'!$J$7,'To Do'!$G$6,IF(I737&gt;'To Do'!$J$8,'To Do'!$G$7,IF(I737&gt;'To Do'!$J$9,'To Do'!$G$8,IF(I737&gt;'To Do'!$J$10,'To Do'!$G$9,IF(I737&gt;'To Do'!$J$11,'To Do'!$G$10,IF(I737&gt;'To Do'!$J$12,'To Do'!$G$11,IF(I737&gt;'To Do'!$J$13,'To Do'!$G$12)))))))))))</f>
        <v>I - 22.5</v>
      </c>
      <c r="K737" s="6">
        <f>VLOOKUP(J737,'To Do'!$G$2:$J$14,2,FALSE)</f>
        <v>22.5</v>
      </c>
      <c r="L737" t="s">
        <v>897</v>
      </c>
    </row>
    <row r="738" spans="1:13" x14ac:dyDescent="0.2">
      <c r="A738" t="s">
        <v>679</v>
      </c>
      <c r="B738" t="s">
        <v>679</v>
      </c>
      <c r="C738" s="8" t="s">
        <v>12</v>
      </c>
      <c r="D738" t="s">
        <v>896</v>
      </c>
      <c r="E738">
        <v>1950</v>
      </c>
      <c r="F738"/>
      <c r="G738" t="s">
        <v>14</v>
      </c>
      <c r="I738" s="9">
        <v>20</v>
      </c>
      <c r="J738" s="5" t="str">
        <f>IF(I738&gt;'To Do'!$J$4,'To Do'!$G$3,IF(I738&gt;'To Do'!$J$5,'To Do'!$G$4,IF(I738&gt;'To Do'!$J$6,'To Do'!$G$5,IF(I738&gt;'To Do'!$J$6,'To Do'!$G$5,IF(I738&gt;'To Do'!$J$7,'To Do'!$G$6,IF(I738&gt;'To Do'!$J$8,'To Do'!$G$7,IF(I738&gt;'To Do'!$J$9,'To Do'!$G$8,IF(I738&gt;'To Do'!$J$10,'To Do'!$G$9,IF(I738&gt;'To Do'!$J$11,'To Do'!$G$10,IF(I738&gt;'To Do'!$J$12,'To Do'!$G$11,IF(I738&gt;'To Do'!$J$13,'To Do'!$G$12)))))))))))</f>
        <v>I - 22.5</v>
      </c>
      <c r="K738" s="6">
        <f>VLOOKUP(J738,'To Do'!$G$2:$J$14,2,FALSE)</f>
        <v>22.5</v>
      </c>
      <c r="L738" t="s">
        <v>898</v>
      </c>
    </row>
    <row r="739" spans="1:13" x14ac:dyDescent="0.2">
      <c r="A739" t="s">
        <v>679</v>
      </c>
      <c r="B739" t="s">
        <v>679</v>
      </c>
      <c r="C739" s="8" t="s">
        <v>12</v>
      </c>
      <c r="D739" t="s">
        <v>916</v>
      </c>
      <c r="E739">
        <v>1953</v>
      </c>
      <c r="F739"/>
      <c r="G739" t="s">
        <v>164</v>
      </c>
      <c r="I739" s="9">
        <v>20</v>
      </c>
      <c r="J739" s="5" t="str">
        <f>IF(I739&gt;'To Do'!$J$4,'To Do'!$G$3,IF(I739&gt;'To Do'!$J$5,'To Do'!$G$4,IF(I739&gt;'To Do'!$J$6,'To Do'!$G$5,IF(I739&gt;'To Do'!$J$6,'To Do'!$G$5,IF(I739&gt;'To Do'!$J$7,'To Do'!$G$6,IF(I739&gt;'To Do'!$J$8,'To Do'!$G$7,IF(I739&gt;'To Do'!$J$9,'To Do'!$G$8,IF(I739&gt;'To Do'!$J$10,'To Do'!$G$9,IF(I739&gt;'To Do'!$J$11,'To Do'!$G$10,IF(I739&gt;'To Do'!$J$12,'To Do'!$G$11,IF(I739&gt;'To Do'!$J$13,'To Do'!$G$12)))))))))))</f>
        <v>I - 22.5</v>
      </c>
      <c r="K739" s="6">
        <f>VLOOKUP(J739,'To Do'!$G$2:$J$14,2,FALSE)</f>
        <v>22.5</v>
      </c>
      <c r="L739" t="s">
        <v>917</v>
      </c>
    </row>
    <row r="740" spans="1:13" x14ac:dyDescent="0.2">
      <c r="A740" t="s">
        <v>679</v>
      </c>
      <c r="B740" t="s">
        <v>679</v>
      </c>
      <c r="C740" s="8" t="s">
        <v>12</v>
      </c>
      <c r="D740" t="s">
        <v>804</v>
      </c>
      <c r="E740">
        <v>1717</v>
      </c>
      <c r="F740"/>
      <c r="G740" t="s">
        <v>168</v>
      </c>
      <c r="I740" s="9">
        <v>26</v>
      </c>
      <c r="J740" s="5" t="str">
        <f>IF(I740&gt;'To Do'!$J$4,'To Do'!$G$3,IF(I740&gt;'To Do'!$J$5,'To Do'!$G$4,IF(I740&gt;'To Do'!$J$6,'To Do'!$G$5,IF(I740&gt;'To Do'!$J$6,'To Do'!$G$5,IF(I740&gt;'To Do'!$J$7,'To Do'!$G$6,IF(I740&gt;'To Do'!$J$8,'To Do'!$G$7,IF(I740&gt;'To Do'!$J$9,'To Do'!$G$8,IF(I740&gt;'To Do'!$J$10,'To Do'!$G$9,IF(I740&gt;'To Do'!$J$11,'To Do'!$G$10,IF(I740&gt;'To Do'!$J$12,'To Do'!$G$11,IF(I740&gt;'To Do'!$J$13,'To Do'!$G$12)))))))))))</f>
        <v>G - 27.5</v>
      </c>
      <c r="K740" s="6">
        <f>VLOOKUP(J740,'To Do'!$G$2:$J$14,2,FALSE)</f>
        <v>27.5</v>
      </c>
      <c r="L740" t="s">
        <v>805</v>
      </c>
    </row>
    <row r="741" spans="1:13" x14ac:dyDescent="0.2">
      <c r="A741" t="s">
        <v>679</v>
      </c>
      <c r="B741" t="s">
        <v>679</v>
      </c>
      <c r="C741" s="8" t="s">
        <v>12</v>
      </c>
      <c r="D741" t="s">
        <v>788</v>
      </c>
      <c r="E741">
        <v>1745</v>
      </c>
      <c r="F741"/>
      <c r="G741" t="s">
        <v>14</v>
      </c>
      <c r="I741" s="9">
        <v>28</v>
      </c>
      <c r="J741" s="5" t="str">
        <f>IF(I741&gt;'To Do'!$J$4,'To Do'!$G$3,IF(I741&gt;'To Do'!$J$5,'To Do'!$G$4,IF(I741&gt;'To Do'!$J$6,'To Do'!$G$5,IF(I741&gt;'To Do'!$J$6,'To Do'!$G$5,IF(I741&gt;'To Do'!$J$7,'To Do'!$G$6,IF(I741&gt;'To Do'!$J$8,'To Do'!$G$7,IF(I741&gt;'To Do'!$J$9,'To Do'!$G$8,IF(I741&gt;'To Do'!$J$10,'To Do'!$G$9,IF(I741&gt;'To Do'!$J$11,'To Do'!$G$10,IF(I741&gt;'To Do'!$J$12,'To Do'!$G$11,IF(I741&gt;'To Do'!$J$13,'To Do'!$G$12)))))))))))</f>
        <v>F - 30</v>
      </c>
      <c r="K741" s="6">
        <f>VLOOKUP(J741,'To Do'!$G$2:$J$14,2,FALSE)</f>
        <v>30</v>
      </c>
      <c r="L741" t="s">
        <v>789</v>
      </c>
    </row>
    <row r="742" spans="1:13" x14ac:dyDescent="0.2">
      <c r="A742" t="s">
        <v>679</v>
      </c>
      <c r="B742" t="s">
        <v>679</v>
      </c>
      <c r="C742" s="8" t="s">
        <v>12</v>
      </c>
      <c r="D742" t="s">
        <v>746</v>
      </c>
      <c r="E742">
        <v>1773</v>
      </c>
      <c r="F742"/>
      <c r="G742" t="s">
        <v>215</v>
      </c>
      <c r="I742" s="9">
        <v>29</v>
      </c>
      <c r="J742" s="5" t="str">
        <f>IF(I742&gt;'To Do'!$J$4,'To Do'!$G$3,IF(I742&gt;'To Do'!$J$5,'To Do'!$G$4,IF(I742&gt;'To Do'!$J$6,'To Do'!$G$5,IF(I742&gt;'To Do'!$J$6,'To Do'!$G$5,IF(I742&gt;'To Do'!$J$7,'To Do'!$G$6,IF(I742&gt;'To Do'!$J$8,'To Do'!$G$7,IF(I742&gt;'To Do'!$J$9,'To Do'!$G$8,IF(I742&gt;'To Do'!$J$10,'To Do'!$G$9,IF(I742&gt;'To Do'!$J$11,'To Do'!$G$10,IF(I742&gt;'To Do'!$J$12,'To Do'!$G$11,IF(I742&gt;'To Do'!$J$13,'To Do'!$G$12)))))))))))</f>
        <v>F - 30</v>
      </c>
      <c r="K742" s="6">
        <f>VLOOKUP(J742,'To Do'!$G$2:$J$14,2,FALSE)</f>
        <v>30</v>
      </c>
      <c r="L742" t="s">
        <v>747</v>
      </c>
    </row>
    <row r="743" spans="1:13" x14ac:dyDescent="0.2">
      <c r="A743" t="s">
        <v>679</v>
      </c>
      <c r="B743" t="s">
        <v>679</v>
      </c>
      <c r="C743" s="8" t="s">
        <v>12</v>
      </c>
      <c r="D743" t="s">
        <v>746</v>
      </c>
      <c r="E743">
        <v>1774</v>
      </c>
      <c r="F743"/>
      <c r="G743" t="s">
        <v>139</v>
      </c>
      <c r="I743" s="9">
        <v>29</v>
      </c>
      <c r="J743" s="5" t="str">
        <f>IF(I743&gt;'To Do'!$J$4,'To Do'!$G$3,IF(I743&gt;'To Do'!$J$5,'To Do'!$G$4,IF(I743&gt;'To Do'!$J$6,'To Do'!$G$5,IF(I743&gt;'To Do'!$J$6,'To Do'!$G$5,IF(I743&gt;'To Do'!$J$7,'To Do'!$G$6,IF(I743&gt;'To Do'!$J$8,'To Do'!$G$7,IF(I743&gt;'To Do'!$J$9,'To Do'!$G$8,IF(I743&gt;'To Do'!$J$10,'To Do'!$G$9,IF(I743&gt;'To Do'!$J$11,'To Do'!$G$10,IF(I743&gt;'To Do'!$J$12,'To Do'!$G$11,IF(I743&gt;'To Do'!$J$13,'To Do'!$G$12)))))))))))</f>
        <v>F - 30</v>
      </c>
      <c r="K743" s="6">
        <f>VLOOKUP(J743,'To Do'!$G$2:$J$14,2,FALSE)</f>
        <v>30</v>
      </c>
      <c r="L743" t="s">
        <v>748</v>
      </c>
    </row>
    <row r="744" spans="1:13" x14ac:dyDescent="0.2">
      <c r="A744" t="s">
        <v>679</v>
      </c>
      <c r="B744" t="s">
        <v>679</v>
      </c>
      <c r="C744" s="8" t="s">
        <v>12</v>
      </c>
      <c r="D744" t="s">
        <v>734</v>
      </c>
      <c r="E744">
        <v>1799</v>
      </c>
      <c r="F744"/>
      <c r="G744" t="s">
        <v>161</v>
      </c>
      <c r="I744" s="9">
        <v>30</v>
      </c>
      <c r="J744" s="5" t="str">
        <f>IF(I744&gt;'To Do'!$J$4,'To Do'!$G$3,IF(I744&gt;'To Do'!$J$5,'To Do'!$G$4,IF(I744&gt;'To Do'!$J$6,'To Do'!$G$5,IF(I744&gt;'To Do'!$J$6,'To Do'!$G$5,IF(I744&gt;'To Do'!$J$7,'To Do'!$G$6,IF(I744&gt;'To Do'!$J$8,'To Do'!$G$7,IF(I744&gt;'To Do'!$J$9,'To Do'!$G$8,IF(I744&gt;'To Do'!$J$10,'To Do'!$G$9,IF(I744&gt;'To Do'!$J$11,'To Do'!$G$10,IF(I744&gt;'To Do'!$J$12,'To Do'!$G$11,IF(I744&gt;'To Do'!$J$13,'To Do'!$G$12)))))))))))</f>
        <v>E - 32.5</v>
      </c>
      <c r="K744" s="6">
        <f>VLOOKUP(J744,'To Do'!$G$2:$J$14,2,FALSE)</f>
        <v>32.5</v>
      </c>
      <c r="L744" t="s">
        <v>735</v>
      </c>
    </row>
    <row r="745" spans="1:13" x14ac:dyDescent="0.2">
      <c r="A745" t="s">
        <v>679</v>
      </c>
      <c r="B745" t="s">
        <v>679</v>
      </c>
      <c r="C745" s="8" t="s">
        <v>12</v>
      </c>
      <c r="D745" t="s">
        <v>734</v>
      </c>
      <c r="E745">
        <v>1799</v>
      </c>
      <c r="F745"/>
      <c r="G745" t="s">
        <v>25</v>
      </c>
      <c r="I745" s="9">
        <v>30</v>
      </c>
      <c r="J745" s="5" t="str">
        <f>IF(I745&gt;'To Do'!$J$4,'To Do'!$G$3,IF(I745&gt;'To Do'!$J$5,'To Do'!$G$4,IF(I745&gt;'To Do'!$J$6,'To Do'!$G$5,IF(I745&gt;'To Do'!$J$6,'To Do'!$G$5,IF(I745&gt;'To Do'!$J$7,'To Do'!$G$6,IF(I745&gt;'To Do'!$J$8,'To Do'!$G$7,IF(I745&gt;'To Do'!$J$9,'To Do'!$G$8,IF(I745&gt;'To Do'!$J$10,'To Do'!$G$9,IF(I745&gt;'To Do'!$J$11,'To Do'!$G$10,IF(I745&gt;'To Do'!$J$12,'To Do'!$G$11,IF(I745&gt;'To Do'!$J$13,'To Do'!$G$12)))))))))))</f>
        <v>E - 32.5</v>
      </c>
      <c r="K745" s="6">
        <f>VLOOKUP(J745,'To Do'!$G$2:$J$14,2,FALSE)</f>
        <v>32.5</v>
      </c>
      <c r="L745" t="s">
        <v>736</v>
      </c>
    </row>
    <row r="746" spans="1:13" x14ac:dyDescent="0.2">
      <c r="A746" t="s">
        <v>679</v>
      </c>
      <c r="B746" t="s">
        <v>679</v>
      </c>
      <c r="C746" s="8" t="s">
        <v>12</v>
      </c>
      <c r="D746" t="s">
        <v>749</v>
      </c>
      <c r="E746">
        <v>1806</v>
      </c>
      <c r="F746"/>
      <c r="G746" t="s">
        <v>750</v>
      </c>
      <c r="I746" s="9">
        <v>28.7</v>
      </c>
      <c r="J746" s="5" t="str">
        <f>IF(I746&gt;'To Do'!$J$4,'To Do'!$G$3,IF(I746&gt;'To Do'!$J$5,'To Do'!$G$4,IF(I746&gt;'To Do'!$J$6,'To Do'!$G$5,IF(I746&gt;'To Do'!$J$6,'To Do'!$G$5,IF(I746&gt;'To Do'!$J$7,'To Do'!$G$6,IF(I746&gt;'To Do'!$J$8,'To Do'!$G$7,IF(I746&gt;'To Do'!$J$9,'To Do'!$G$8,IF(I746&gt;'To Do'!$J$10,'To Do'!$G$9,IF(I746&gt;'To Do'!$J$11,'To Do'!$G$10,IF(I746&gt;'To Do'!$J$12,'To Do'!$G$11,IF(I746&gt;'To Do'!$J$13,'To Do'!$G$12)))))))))))</f>
        <v>F - 30</v>
      </c>
      <c r="K746" s="6">
        <f>VLOOKUP(J746,'To Do'!$G$2:$J$14,2,FALSE)</f>
        <v>30</v>
      </c>
      <c r="L746" t="s">
        <v>751</v>
      </c>
    </row>
    <row r="747" spans="1:13" x14ac:dyDescent="0.2">
      <c r="A747" t="s">
        <v>679</v>
      </c>
      <c r="B747" t="s">
        <v>679</v>
      </c>
      <c r="C747" s="8" t="s">
        <v>12</v>
      </c>
      <c r="D747" t="s">
        <v>749</v>
      </c>
      <c r="E747">
        <v>1806</v>
      </c>
      <c r="F747"/>
      <c r="G747" t="s">
        <v>750</v>
      </c>
      <c r="I747" s="9">
        <v>28.7</v>
      </c>
      <c r="J747" s="5" t="str">
        <f>IF(I747&gt;'To Do'!$J$4,'To Do'!$G$3,IF(I747&gt;'To Do'!$J$5,'To Do'!$G$4,IF(I747&gt;'To Do'!$J$6,'To Do'!$G$5,IF(I747&gt;'To Do'!$J$6,'To Do'!$G$5,IF(I747&gt;'To Do'!$J$7,'To Do'!$G$6,IF(I747&gt;'To Do'!$J$8,'To Do'!$G$7,IF(I747&gt;'To Do'!$J$9,'To Do'!$G$8,IF(I747&gt;'To Do'!$J$10,'To Do'!$G$9,IF(I747&gt;'To Do'!$J$11,'To Do'!$G$10,IF(I747&gt;'To Do'!$J$12,'To Do'!$G$11,IF(I747&gt;'To Do'!$J$13,'To Do'!$G$12)))))))))))</f>
        <v>F - 30</v>
      </c>
      <c r="K747" s="6">
        <f>VLOOKUP(J747,'To Do'!$G$2:$J$14,2,FALSE)</f>
        <v>30</v>
      </c>
      <c r="L747" t="s">
        <v>752</v>
      </c>
    </row>
    <row r="748" spans="1:13" x14ac:dyDescent="0.2">
      <c r="A748" t="s">
        <v>679</v>
      </c>
      <c r="B748" t="s">
        <v>679</v>
      </c>
      <c r="C748" s="8" t="s">
        <v>12</v>
      </c>
      <c r="D748" t="s">
        <v>749</v>
      </c>
      <c r="E748">
        <v>1806</v>
      </c>
      <c r="F748"/>
      <c r="G748" t="s">
        <v>215</v>
      </c>
      <c r="I748" s="9">
        <v>28.7</v>
      </c>
      <c r="J748" s="5" t="str">
        <f>IF(I748&gt;'To Do'!$J$4,'To Do'!$G$3,IF(I748&gt;'To Do'!$J$5,'To Do'!$G$4,IF(I748&gt;'To Do'!$J$6,'To Do'!$G$5,IF(I748&gt;'To Do'!$J$6,'To Do'!$G$5,IF(I748&gt;'To Do'!$J$7,'To Do'!$G$6,IF(I748&gt;'To Do'!$J$8,'To Do'!$G$7,IF(I748&gt;'To Do'!$J$9,'To Do'!$G$8,IF(I748&gt;'To Do'!$J$10,'To Do'!$G$9,IF(I748&gt;'To Do'!$J$11,'To Do'!$G$10,IF(I748&gt;'To Do'!$J$12,'To Do'!$G$11,IF(I748&gt;'To Do'!$J$13,'To Do'!$G$12)))))))))))</f>
        <v>F - 30</v>
      </c>
      <c r="K748" s="6">
        <f>VLOOKUP(J748,'To Do'!$G$2:$J$14,2,FALSE)</f>
        <v>30</v>
      </c>
      <c r="L748" t="s">
        <v>753</v>
      </c>
    </row>
    <row r="749" spans="1:13" x14ac:dyDescent="0.2">
      <c r="A749" t="s">
        <v>470</v>
      </c>
      <c r="B749" t="s">
        <v>470</v>
      </c>
      <c r="C749" s="8" t="s">
        <v>12</v>
      </c>
      <c r="D749" t="s">
        <v>471</v>
      </c>
      <c r="E749">
        <v>1408</v>
      </c>
      <c r="F749"/>
      <c r="G749" t="s">
        <v>61</v>
      </c>
      <c r="I749" s="9">
        <v>21</v>
      </c>
      <c r="J749" s="5" t="str">
        <f>IF(I749&gt;'To Do'!$J$4,'To Do'!$G$3,IF(I749&gt;'To Do'!$J$5,'To Do'!$G$4,IF(I749&gt;'To Do'!$J$6,'To Do'!$G$5,IF(I749&gt;'To Do'!$J$6,'To Do'!$G$5,IF(I749&gt;'To Do'!$J$7,'To Do'!$G$6,IF(I749&gt;'To Do'!$J$8,'To Do'!$G$7,IF(I749&gt;'To Do'!$J$9,'To Do'!$G$8,IF(I749&gt;'To Do'!$J$10,'To Do'!$G$9,IF(I749&gt;'To Do'!$J$11,'To Do'!$G$10,IF(I749&gt;'To Do'!$J$12,'To Do'!$G$11,IF(I749&gt;'To Do'!$J$13,'To Do'!$G$12)))))))))))</f>
        <v>I - 22.5</v>
      </c>
      <c r="K749" s="6">
        <f>VLOOKUP(J749,'To Do'!$G$2:$J$14,2,FALSE)</f>
        <v>22.5</v>
      </c>
      <c r="L749" t="s">
        <v>1927</v>
      </c>
      <c r="M749" s="7" t="s">
        <v>1502</v>
      </c>
    </row>
    <row r="750" spans="1:13" x14ac:dyDescent="0.2">
      <c r="A750" t="s">
        <v>679</v>
      </c>
      <c r="B750" t="s">
        <v>679</v>
      </c>
      <c r="C750" s="8" t="s">
        <v>12</v>
      </c>
      <c r="D750" t="s">
        <v>749</v>
      </c>
      <c r="E750">
        <v>1806</v>
      </c>
      <c r="F750"/>
      <c r="G750" t="s">
        <v>25</v>
      </c>
      <c r="I750" s="9">
        <v>28.7</v>
      </c>
      <c r="J750" s="5" t="str">
        <f>IF(I750&gt;'To Do'!$J$4,'To Do'!$G$3,IF(I750&gt;'To Do'!$J$5,'To Do'!$G$4,IF(I750&gt;'To Do'!$J$6,'To Do'!$G$5,IF(I750&gt;'To Do'!$J$6,'To Do'!$G$5,IF(I750&gt;'To Do'!$J$7,'To Do'!$G$6,IF(I750&gt;'To Do'!$J$8,'To Do'!$G$7,IF(I750&gt;'To Do'!$J$9,'To Do'!$G$8,IF(I750&gt;'To Do'!$J$10,'To Do'!$G$9,IF(I750&gt;'To Do'!$J$11,'To Do'!$G$10,IF(I750&gt;'To Do'!$J$12,'To Do'!$G$11,IF(I750&gt;'To Do'!$J$13,'To Do'!$G$12)))))))))))</f>
        <v>F - 30</v>
      </c>
      <c r="K750" s="6">
        <f>VLOOKUP(J750,'To Do'!$G$2:$J$14,2,FALSE)</f>
        <v>30</v>
      </c>
      <c r="L750" t="s">
        <v>754</v>
      </c>
    </row>
    <row r="751" spans="1:13" x14ac:dyDescent="0.2">
      <c r="A751" t="s">
        <v>679</v>
      </c>
      <c r="B751" t="s">
        <v>679</v>
      </c>
      <c r="C751" s="8" t="s">
        <v>12</v>
      </c>
      <c r="D751" t="s">
        <v>749</v>
      </c>
      <c r="E751">
        <v>1807</v>
      </c>
      <c r="F751"/>
      <c r="G751" t="s">
        <v>215</v>
      </c>
      <c r="I751" s="9">
        <v>28.7</v>
      </c>
      <c r="J751" s="5" t="str">
        <f>IF(I751&gt;'To Do'!$J$4,'To Do'!$G$3,IF(I751&gt;'To Do'!$J$5,'To Do'!$G$4,IF(I751&gt;'To Do'!$J$6,'To Do'!$G$5,IF(I751&gt;'To Do'!$J$6,'To Do'!$G$5,IF(I751&gt;'To Do'!$J$7,'To Do'!$G$6,IF(I751&gt;'To Do'!$J$8,'To Do'!$G$7,IF(I751&gt;'To Do'!$J$9,'To Do'!$G$8,IF(I751&gt;'To Do'!$J$10,'To Do'!$G$9,IF(I751&gt;'To Do'!$J$11,'To Do'!$G$10,IF(I751&gt;'To Do'!$J$12,'To Do'!$G$11,IF(I751&gt;'To Do'!$J$13,'To Do'!$G$12)))))))))))</f>
        <v>F - 30</v>
      </c>
      <c r="K751" s="6">
        <f>VLOOKUP(J751,'To Do'!$G$2:$J$14,2,FALSE)</f>
        <v>30</v>
      </c>
      <c r="L751" t="s">
        <v>762</v>
      </c>
    </row>
    <row r="752" spans="1:13" x14ac:dyDescent="0.2">
      <c r="A752" t="s">
        <v>679</v>
      </c>
      <c r="B752" t="s">
        <v>679</v>
      </c>
      <c r="C752" s="8" t="s">
        <v>12</v>
      </c>
      <c r="D752" t="s">
        <v>100</v>
      </c>
      <c r="E752">
        <v>1826</v>
      </c>
      <c r="F752"/>
      <c r="G752" t="s">
        <v>25</v>
      </c>
      <c r="I752" s="9">
        <v>28</v>
      </c>
      <c r="J752" s="5" t="str">
        <f>IF(I752&gt;'To Do'!$J$4,'To Do'!$G$3,IF(I752&gt;'To Do'!$J$5,'To Do'!$G$4,IF(I752&gt;'To Do'!$J$6,'To Do'!$G$5,IF(I752&gt;'To Do'!$J$6,'To Do'!$G$5,IF(I752&gt;'To Do'!$J$7,'To Do'!$G$6,IF(I752&gt;'To Do'!$J$8,'To Do'!$G$7,IF(I752&gt;'To Do'!$J$9,'To Do'!$G$8,IF(I752&gt;'To Do'!$J$10,'To Do'!$G$9,IF(I752&gt;'To Do'!$J$11,'To Do'!$G$10,IF(I752&gt;'To Do'!$J$12,'To Do'!$G$11,IF(I752&gt;'To Do'!$J$13,'To Do'!$G$12)))))))))))</f>
        <v>F - 30</v>
      </c>
      <c r="K752" s="6">
        <f>VLOOKUP(J752,'To Do'!$G$2:$J$14,2,FALSE)</f>
        <v>30</v>
      </c>
      <c r="L752" t="s">
        <v>790</v>
      </c>
    </row>
    <row r="753" spans="1:12" x14ac:dyDescent="0.2">
      <c r="A753" t="s">
        <v>679</v>
      </c>
      <c r="B753" t="s">
        <v>679</v>
      </c>
      <c r="C753" s="8" t="s">
        <v>12</v>
      </c>
      <c r="D753" t="s">
        <v>100</v>
      </c>
      <c r="E753">
        <v>1827</v>
      </c>
      <c r="F753"/>
      <c r="G753" t="s">
        <v>25</v>
      </c>
      <c r="I753" s="9">
        <v>28</v>
      </c>
      <c r="J753" s="5" t="str">
        <f>IF(I753&gt;'To Do'!$J$4,'To Do'!$G$3,IF(I753&gt;'To Do'!$J$5,'To Do'!$G$4,IF(I753&gt;'To Do'!$J$6,'To Do'!$G$5,IF(I753&gt;'To Do'!$J$6,'To Do'!$G$5,IF(I753&gt;'To Do'!$J$7,'To Do'!$G$6,IF(I753&gt;'To Do'!$J$8,'To Do'!$G$7,IF(I753&gt;'To Do'!$J$9,'To Do'!$G$8,IF(I753&gt;'To Do'!$J$10,'To Do'!$G$9,IF(I753&gt;'To Do'!$J$11,'To Do'!$G$10,IF(I753&gt;'To Do'!$J$12,'To Do'!$G$11,IF(I753&gt;'To Do'!$J$13,'To Do'!$G$12)))))))))))</f>
        <v>F - 30</v>
      </c>
      <c r="K753" s="6">
        <f>VLOOKUP(J753,'To Do'!$G$2:$J$14,2,FALSE)</f>
        <v>30</v>
      </c>
      <c r="L753" t="s">
        <v>791</v>
      </c>
    </row>
    <row r="754" spans="1:12" x14ac:dyDescent="0.2">
      <c r="A754" t="s">
        <v>679</v>
      </c>
      <c r="B754" t="s">
        <v>679</v>
      </c>
      <c r="C754" s="8" t="s">
        <v>12</v>
      </c>
      <c r="D754" t="s">
        <v>100</v>
      </c>
      <c r="E754">
        <v>1827</v>
      </c>
      <c r="F754"/>
      <c r="G754" t="s">
        <v>25</v>
      </c>
      <c r="I754" s="9">
        <v>28</v>
      </c>
      <c r="J754" s="5" t="str">
        <f>IF(I754&gt;'To Do'!$J$4,'To Do'!$G$3,IF(I754&gt;'To Do'!$J$5,'To Do'!$G$4,IF(I754&gt;'To Do'!$J$6,'To Do'!$G$5,IF(I754&gt;'To Do'!$J$6,'To Do'!$G$5,IF(I754&gt;'To Do'!$J$7,'To Do'!$G$6,IF(I754&gt;'To Do'!$J$8,'To Do'!$G$7,IF(I754&gt;'To Do'!$J$9,'To Do'!$G$8,IF(I754&gt;'To Do'!$J$10,'To Do'!$G$9,IF(I754&gt;'To Do'!$J$11,'To Do'!$G$10,IF(I754&gt;'To Do'!$J$12,'To Do'!$G$11,IF(I754&gt;'To Do'!$J$13,'To Do'!$G$12)))))))))))</f>
        <v>F - 30</v>
      </c>
      <c r="K754" s="6">
        <f>VLOOKUP(J754,'To Do'!$G$2:$J$14,2,FALSE)</f>
        <v>30</v>
      </c>
      <c r="L754" t="s">
        <v>792</v>
      </c>
    </row>
    <row r="755" spans="1:12" x14ac:dyDescent="0.2">
      <c r="A755" t="s">
        <v>679</v>
      </c>
      <c r="B755" t="s">
        <v>679</v>
      </c>
      <c r="C755" s="8" t="s">
        <v>12</v>
      </c>
      <c r="D755" t="s">
        <v>793</v>
      </c>
      <c r="E755">
        <v>1855</v>
      </c>
      <c r="F755"/>
      <c r="G755" t="s">
        <v>25</v>
      </c>
      <c r="I755" s="9">
        <v>28</v>
      </c>
      <c r="J755" s="5" t="str">
        <f>IF(I755&gt;'To Do'!$J$4,'To Do'!$G$3,IF(I755&gt;'To Do'!$J$5,'To Do'!$G$4,IF(I755&gt;'To Do'!$J$6,'To Do'!$G$5,IF(I755&gt;'To Do'!$J$6,'To Do'!$G$5,IF(I755&gt;'To Do'!$J$7,'To Do'!$G$6,IF(I755&gt;'To Do'!$J$8,'To Do'!$G$7,IF(I755&gt;'To Do'!$J$9,'To Do'!$G$8,IF(I755&gt;'To Do'!$J$10,'To Do'!$G$9,IF(I755&gt;'To Do'!$J$11,'To Do'!$G$10,IF(I755&gt;'To Do'!$J$12,'To Do'!$G$11,IF(I755&gt;'To Do'!$J$13,'To Do'!$G$12)))))))))))</f>
        <v>F - 30</v>
      </c>
      <c r="K755" s="6">
        <f>VLOOKUP(J755,'To Do'!$G$2:$J$14,2,FALSE)</f>
        <v>30</v>
      </c>
      <c r="L755" t="s">
        <v>794</v>
      </c>
    </row>
    <row r="756" spans="1:12" x14ac:dyDescent="0.2">
      <c r="A756" t="s">
        <v>679</v>
      </c>
      <c r="B756" t="s">
        <v>679</v>
      </c>
      <c r="C756" s="8" t="s">
        <v>12</v>
      </c>
      <c r="D756" t="s">
        <v>808</v>
      </c>
      <c r="E756">
        <v>1886</v>
      </c>
      <c r="F756"/>
      <c r="G756" t="s">
        <v>14</v>
      </c>
      <c r="I756" s="9">
        <v>25.56</v>
      </c>
      <c r="J756" s="5" t="str">
        <f>IF(I756&gt;'To Do'!$J$4,'To Do'!$G$3,IF(I756&gt;'To Do'!$J$5,'To Do'!$G$4,IF(I756&gt;'To Do'!$J$6,'To Do'!$G$5,IF(I756&gt;'To Do'!$J$6,'To Do'!$G$5,IF(I756&gt;'To Do'!$J$7,'To Do'!$G$6,IF(I756&gt;'To Do'!$J$8,'To Do'!$G$7,IF(I756&gt;'To Do'!$J$9,'To Do'!$G$8,IF(I756&gt;'To Do'!$J$10,'To Do'!$G$9,IF(I756&gt;'To Do'!$J$11,'To Do'!$G$10,IF(I756&gt;'To Do'!$J$12,'To Do'!$G$11,IF(I756&gt;'To Do'!$J$13,'To Do'!$G$12)))))))))))</f>
        <v>G - 27.5</v>
      </c>
      <c r="K756" s="6">
        <f>VLOOKUP(J756,'To Do'!$G$2:$J$14,2,FALSE)</f>
        <v>27.5</v>
      </c>
      <c r="L756" t="s">
        <v>809</v>
      </c>
    </row>
    <row r="757" spans="1:12" x14ac:dyDescent="0.2">
      <c r="A757" t="s">
        <v>679</v>
      </c>
      <c r="B757" t="s">
        <v>679</v>
      </c>
      <c r="C757" s="8" t="s">
        <v>12</v>
      </c>
      <c r="D757" t="s">
        <v>808</v>
      </c>
      <c r="E757">
        <v>1891</v>
      </c>
      <c r="F757"/>
      <c r="G757" t="s">
        <v>164</v>
      </c>
      <c r="I757" s="9">
        <v>25.56</v>
      </c>
      <c r="J757" s="5" t="str">
        <f>IF(I757&gt;'To Do'!$J$4,'To Do'!$G$3,IF(I757&gt;'To Do'!$J$5,'To Do'!$G$4,IF(I757&gt;'To Do'!$J$6,'To Do'!$G$5,IF(I757&gt;'To Do'!$J$6,'To Do'!$G$5,IF(I757&gt;'To Do'!$J$7,'To Do'!$G$6,IF(I757&gt;'To Do'!$J$8,'To Do'!$G$7,IF(I757&gt;'To Do'!$J$9,'To Do'!$G$8,IF(I757&gt;'To Do'!$J$10,'To Do'!$G$9,IF(I757&gt;'To Do'!$J$11,'To Do'!$G$10,IF(I757&gt;'To Do'!$J$12,'To Do'!$G$11,IF(I757&gt;'To Do'!$J$13,'To Do'!$G$12)))))))))))</f>
        <v>G - 27.5</v>
      </c>
      <c r="K757" s="6">
        <f>VLOOKUP(J757,'To Do'!$G$2:$J$14,2,FALSE)</f>
        <v>27.5</v>
      </c>
      <c r="L757" t="s">
        <v>810</v>
      </c>
    </row>
    <row r="758" spans="1:12" x14ac:dyDescent="0.2">
      <c r="A758" t="s">
        <v>679</v>
      </c>
      <c r="B758" t="s">
        <v>679</v>
      </c>
      <c r="C758" s="8" t="s">
        <v>12</v>
      </c>
      <c r="D758" t="s">
        <v>811</v>
      </c>
      <c r="E758">
        <v>1901</v>
      </c>
      <c r="F758"/>
      <c r="G758" t="s">
        <v>164</v>
      </c>
      <c r="I758" s="9">
        <v>25.5</v>
      </c>
      <c r="J758" s="5" t="str">
        <f>IF(I758&gt;'To Do'!$J$4,'To Do'!$G$3,IF(I758&gt;'To Do'!$J$5,'To Do'!$G$4,IF(I758&gt;'To Do'!$J$6,'To Do'!$G$5,IF(I758&gt;'To Do'!$J$6,'To Do'!$G$5,IF(I758&gt;'To Do'!$J$7,'To Do'!$G$6,IF(I758&gt;'To Do'!$J$8,'To Do'!$G$7,IF(I758&gt;'To Do'!$J$9,'To Do'!$G$8,IF(I758&gt;'To Do'!$J$10,'To Do'!$G$9,IF(I758&gt;'To Do'!$J$11,'To Do'!$G$10,IF(I758&gt;'To Do'!$J$12,'To Do'!$G$11,IF(I758&gt;'To Do'!$J$13,'To Do'!$G$12)))))))))))</f>
        <v>G - 27.5</v>
      </c>
      <c r="K758" s="6">
        <f>VLOOKUP(J758,'To Do'!$G$2:$J$14,2,FALSE)</f>
        <v>27.5</v>
      </c>
      <c r="L758" t="s">
        <v>812</v>
      </c>
    </row>
    <row r="759" spans="1:12" x14ac:dyDescent="0.2">
      <c r="A759" t="s">
        <v>679</v>
      </c>
      <c r="B759" t="s">
        <v>679</v>
      </c>
      <c r="C759" s="8" t="s">
        <v>12</v>
      </c>
      <c r="D759" t="s">
        <v>813</v>
      </c>
      <c r="E759">
        <v>1906</v>
      </c>
      <c r="F759"/>
      <c r="G759" t="s">
        <v>115</v>
      </c>
      <c r="I759" s="9">
        <v>25.5</v>
      </c>
      <c r="J759" s="5" t="str">
        <f>IF(I759&gt;'To Do'!$J$4,'To Do'!$G$3,IF(I759&gt;'To Do'!$J$5,'To Do'!$G$4,IF(I759&gt;'To Do'!$J$6,'To Do'!$G$5,IF(I759&gt;'To Do'!$J$6,'To Do'!$G$5,IF(I759&gt;'To Do'!$J$7,'To Do'!$G$6,IF(I759&gt;'To Do'!$J$8,'To Do'!$G$7,IF(I759&gt;'To Do'!$J$9,'To Do'!$G$8,IF(I759&gt;'To Do'!$J$10,'To Do'!$G$9,IF(I759&gt;'To Do'!$J$11,'To Do'!$G$10,IF(I759&gt;'To Do'!$J$12,'To Do'!$G$11,IF(I759&gt;'To Do'!$J$13,'To Do'!$G$12)))))))))))</f>
        <v>G - 27.5</v>
      </c>
      <c r="K759" s="6">
        <f>VLOOKUP(J759,'To Do'!$G$2:$J$14,2,FALSE)</f>
        <v>27.5</v>
      </c>
      <c r="L759" t="s">
        <v>814</v>
      </c>
    </row>
    <row r="760" spans="1:12" x14ac:dyDescent="0.2">
      <c r="A760" t="s">
        <v>679</v>
      </c>
      <c r="B760" t="s">
        <v>679</v>
      </c>
      <c r="C760" s="8" t="s">
        <v>12</v>
      </c>
      <c r="D760" t="s">
        <v>23</v>
      </c>
      <c r="E760">
        <v>1914</v>
      </c>
      <c r="F760"/>
      <c r="G760" t="s">
        <v>25</v>
      </c>
      <c r="I760" s="9">
        <v>25.5</v>
      </c>
      <c r="J760" s="5" t="str">
        <f>IF(I760&gt;'To Do'!$J$4,'To Do'!$G$3,IF(I760&gt;'To Do'!$J$5,'To Do'!$G$4,IF(I760&gt;'To Do'!$J$6,'To Do'!$G$5,IF(I760&gt;'To Do'!$J$6,'To Do'!$G$5,IF(I760&gt;'To Do'!$J$7,'To Do'!$G$6,IF(I760&gt;'To Do'!$J$8,'To Do'!$G$7,IF(I760&gt;'To Do'!$J$9,'To Do'!$G$8,IF(I760&gt;'To Do'!$J$10,'To Do'!$G$9,IF(I760&gt;'To Do'!$J$11,'To Do'!$G$10,IF(I760&gt;'To Do'!$J$12,'To Do'!$G$11,IF(I760&gt;'To Do'!$J$13,'To Do'!$G$12)))))))))))</f>
        <v>G - 27.5</v>
      </c>
      <c r="K760" s="6">
        <f>VLOOKUP(J760,'To Do'!$G$2:$J$14,2,FALSE)</f>
        <v>27.5</v>
      </c>
      <c r="L760" t="s">
        <v>815</v>
      </c>
    </row>
    <row r="761" spans="1:12" x14ac:dyDescent="0.2">
      <c r="A761" t="s">
        <v>679</v>
      </c>
      <c r="B761" t="s">
        <v>679</v>
      </c>
      <c r="C761" s="8" t="s">
        <v>12</v>
      </c>
      <c r="D761" t="s">
        <v>816</v>
      </c>
      <c r="E761">
        <v>1932</v>
      </c>
      <c r="F761"/>
      <c r="G761" t="s">
        <v>164</v>
      </c>
      <c r="I761" s="9">
        <v>25.5</v>
      </c>
      <c r="J761" s="5" t="str">
        <f>IF(I761&gt;'To Do'!$J$4,'To Do'!$G$3,IF(I761&gt;'To Do'!$J$5,'To Do'!$G$4,IF(I761&gt;'To Do'!$J$6,'To Do'!$G$5,IF(I761&gt;'To Do'!$J$6,'To Do'!$G$5,IF(I761&gt;'To Do'!$J$7,'To Do'!$G$6,IF(I761&gt;'To Do'!$J$8,'To Do'!$G$7,IF(I761&gt;'To Do'!$J$9,'To Do'!$G$8,IF(I761&gt;'To Do'!$J$10,'To Do'!$G$9,IF(I761&gt;'To Do'!$J$11,'To Do'!$G$10,IF(I761&gt;'To Do'!$J$12,'To Do'!$G$11,IF(I761&gt;'To Do'!$J$13,'To Do'!$G$12)))))))))))</f>
        <v>G - 27.5</v>
      </c>
      <c r="K761" s="6">
        <f>VLOOKUP(J761,'To Do'!$G$2:$J$14,2,FALSE)</f>
        <v>27.5</v>
      </c>
      <c r="L761" t="s">
        <v>817</v>
      </c>
    </row>
    <row r="762" spans="1:12" x14ac:dyDescent="0.2">
      <c r="A762" t="s">
        <v>679</v>
      </c>
      <c r="B762" t="s">
        <v>679</v>
      </c>
      <c r="C762" s="8" t="s">
        <v>12</v>
      </c>
      <c r="D762" t="s">
        <v>818</v>
      </c>
      <c r="E762">
        <v>1952</v>
      </c>
      <c r="F762"/>
      <c r="G762" t="s">
        <v>164</v>
      </c>
      <c r="I762" s="9">
        <v>25.5</v>
      </c>
      <c r="J762" s="5" t="str">
        <f>IF(I762&gt;'To Do'!$J$4,'To Do'!$G$3,IF(I762&gt;'To Do'!$J$5,'To Do'!$G$4,IF(I762&gt;'To Do'!$J$6,'To Do'!$G$5,IF(I762&gt;'To Do'!$J$6,'To Do'!$G$5,IF(I762&gt;'To Do'!$J$7,'To Do'!$G$6,IF(I762&gt;'To Do'!$J$8,'To Do'!$G$7,IF(I762&gt;'To Do'!$J$9,'To Do'!$G$8,IF(I762&gt;'To Do'!$J$10,'To Do'!$G$9,IF(I762&gt;'To Do'!$J$11,'To Do'!$G$10,IF(I762&gt;'To Do'!$J$12,'To Do'!$G$11,IF(I762&gt;'To Do'!$J$13,'To Do'!$G$12)))))))))))</f>
        <v>G - 27.5</v>
      </c>
      <c r="K762" s="6">
        <f>VLOOKUP(J762,'To Do'!$G$2:$J$14,2,FALSE)</f>
        <v>27.5</v>
      </c>
      <c r="L762" t="s">
        <v>819</v>
      </c>
    </row>
    <row r="763" spans="1:12" x14ac:dyDescent="0.2">
      <c r="A763" t="s">
        <v>679</v>
      </c>
      <c r="B763" t="s">
        <v>679</v>
      </c>
      <c r="C763" s="8" t="s">
        <v>12</v>
      </c>
      <c r="D763" t="s">
        <v>818</v>
      </c>
      <c r="E763">
        <v>1952</v>
      </c>
      <c r="F763"/>
      <c r="G763" t="s">
        <v>164</v>
      </c>
      <c r="I763" s="9">
        <v>25.5</v>
      </c>
      <c r="J763" s="5" t="str">
        <f>IF(I763&gt;'To Do'!$J$4,'To Do'!$G$3,IF(I763&gt;'To Do'!$J$5,'To Do'!$G$4,IF(I763&gt;'To Do'!$J$6,'To Do'!$G$5,IF(I763&gt;'To Do'!$J$6,'To Do'!$G$5,IF(I763&gt;'To Do'!$J$7,'To Do'!$G$6,IF(I763&gt;'To Do'!$J$8,'To Do'!$G$7,IF(I763&gt;'To Do'!$J$9,'To Do'!$G$8,IF(I763&gt;'To Do'!$J$10,'To Do'!$G$9,IF(I763&gt;'To Do'!$J$11,'To Do'!$G$10,IF(I763&gt;'To Do'!$J$12,'To Do'!$G$11,IF(I763&gt;'To Do'!$J$13,'To Do'!$G$12)))))))))))</f>
        <v>G - 27.5</v>
      </c>
      <c r="K763" s="6">
        <f>VLOOKUP(J763,'To Do'!$G$2:$J$14,2,FALSE)</f>
        <v>27.5</v>
      </c>
      <c r="L763" t="s">
        <v>820</v>
      </c>
    </row>
    <row r="764" spans="1:12" x14ac:dyDescent="0.2">
      <c r="A764" t="s">
        <v>679</v>
      </c>
      <c r="B764" t="s">
        <v>679</v>
      </c>
      <c r="C764" s="8" t="s">
        <v>12</v>
      </c>
      <c r="D764" t="s">
        <v>821</v>
      </c>
      <c r="E764">
        <v>1966</v>
      </c>
      <c r="F764"/>
      <c r="G764" t="s">
        <v>164</v>
      </c>
      <c r="I764" s="9">
        <v>25.4</v>
      </c>
      <c r="J764" s="5" t="str">
        <f>IF(I764&gt;'To Do'!$J$4,'To Do'!$G$3,IF(I764&gt;'To Do'!$J$5,'To Do'!$G$4,IF(I764&gt;'To Do'!$J$6,'To Do'!$G$5,IF(I764&gt;'To Do'!$J$6,'To Do'!$G$5,IF(I764&gt;'To Do'!$J$7,'To Do'!$G$6,IF(I764&gt;'To Do'!$J$8,'To Do'!$G$7,IF(I764&gt;'To Do'!$J$9,'To Do'!$G$8,IF(I764&gt;'To Do'!$J$10,'To Do'!$G$9,IF(I764&gt;'To Do'!$J$11,'To Do'!$G$10,IF(I764&gt;'To Do'!$J$12,'To Do'!$G$11,IF(I764&gt;'To Do'!$J$13,'To Do'!$G$12)))))))))))</f>
        <v>G - 27.5</v>
      </c>
      <c r="K764" s="6">
        <f>VLOOKUP(J764,'To Do'!$G$2:$J$14,2,FALSE)</f>
        <v>27.5</v>
      </c>
      <c r="L764" t="s">
        <v>822</v>
      </c>
    </row>
    <row r="765" spans="1:12" x14ac:dyDescent="0.2">
      <c r="A765" t="s">
        <v>679</v>
      </c>
      <c r="B765" t="s">
        <v>679</v>
      </c>
      <c r="C765" s="8" t="s">
        <v>12</v>
      </c>
      <c r="D765" t="s">
        <v>821</v>
      </c>
      <c r="E765">
        <v>1966</v>
      </c>
      <c r="F765"/>
      <c r="G765" t="s">
        <v>164</v>
      </c>
      <c r="I765" s="9">
        <v>25.4</v>
      </c>
      <c r="J765" s="5" t="str">
        <f>IF(I765&gt;'To Do'!$J$4,'To Do'!$G$3,IF(I765&gt;'To Do'!$J$5,'To Do'!$G$4,IF(I765&gt;'To Do'!$J$6,'To Do'!$G$5,IF(I765&gt;'To Do'!$J$6,'To Do'!$G$5,IF(I765&gt;'To Do'!$J$7,'To Do'!$G$6,IF(I765&gt;'To Do'!$J$8,'To Do'!$G$7,IF(I765&gt;'To Do'!$J$9,'To Do'!$G$8,IF(I765&gt;'To Do'!$J$10,'To Do'!$G$9,IF(I765&gt;'To Do'!$J$11,'To Do'!$G$10,IF(I765&gt;'To Do'!$J$12,'To Do'!$G$11,IF(I765&gt;'To Do'!$J$13,'To Do'!$G$12)))))))))))</f>
        <v>G - 27.5</v>
      </c>
      <c r="K765" s="6">
        <f>VLOOKUP(J765,'To Do'!$G$2:$J$14,2,FALSE)</f>
        <v>27.5</v>
      </c>
      <c r="L765" t="s">
        <v>823</v>
      </c>
    </row>
    <row r="766" spans="1:12" x14ac:dyDescent="0.2">
      <c r="A766" t="s">
        <v>679</v>
      </c>
      <c r="B766" t="s">
        <v>679</v>
      </c>
      <c r="C766" s="8" t="s">
        <v>12</v>
      </c>
      <c r="D766" t="s">
        <v>846</v>
      </c>
      <c r="E766">
        <v>1797</v>
      </c>
      <c r="F766"/>
      <c r="G766" t="s">
        <v>847</v>
      </c>
      <c r="I766" s="9">
        <v>36</v>
      </c>
      <c r="J766" s="5" t="str">
        <f>IF(I766&gt;'To Do'!$J$4,'To Do'!$G$3,IF(I766&gt;'To Do'!$J$5,'To Do'!$G$4,IF(I766&gt;'To Do'!$J$6,'To Do'!$G$5,IF(I766&gt;'To Do'!$J$6,'To Do'!$G$5,IF(I766&gt;'To Do'!$J$7,'To Do'!$G$6,IF(I766&gt;'To Do'!$J$8,'To Do'!$G$7,IF(I766&gt;'To Do'!$J$9,'To Do'!$G$8,IF(I766&gt;'To Do'!$J$10,'To Do'!$G$9,IF(I766&gt;'To Do'!$J$11,'To Do'!$G$10,IF(I766&gt;'To Do'!$J$12,'To Do'!$G$11,IF(I766&gt;'To Do'!$J$13,'To Do'!$G$12)))))))))))</f>
        <v>C - 37.5</v>
      </c>
      <c r="K766" s="6">
        <f>VLOOKUP(J766,'To Do'!$G$2:$J$14,2,FALSE)</f>
        <v>37.5</v>
      </c>
      <c r="L766" t="s">
        <v>848</v>
      </c>
    </row>
    <row r="767" spans="1:12" x14ac:dyDescent="0.2">
      <c r="A767" t="s">
        <v>679</v>
      </c>
      <c r="B767" t="s">
        <v>679</v>
      </c>
      <c r="C767" s="8" t="s">
        <v>12</v>
      </c>
      <c r="D767" t="s">
        <v>846</v>
      </c>
      <c r="E767">
        <v>1797</v>
      </c>
      <c r="F767"/>
      <c r="G767" t="s">
        <v>686</v>
      </c>
      <c r="I767" s="9">
        <v>36</v>
      </c>
      <c r="J767" s="5" t="str">
        <f>IF(I767&gt;'To Do'!$J$4,'To Do'!$G$3,IF(I767&gt;'To Do'!$J$5,'To Do'!$G$4,IF(I767&gt;'To Do'!$J$6,'To Do'!$G$5,IF(I767&gt;'To Do'!$J$6,'To Do'!$G$5,IF(I767&gt;'To Do'!$J$7,'To Do'!$G$6,IF(I767&gt;'To Do'!$J$8,'To Do'!$G$7,IF(I767&gt;'To Do'!$J$9,'To Do'!$G$8,IF(I767&gt;'To Do'!$J$10,'To Do'!$G$9,IF(I767&gt;'To Do'!$J$11,'To Do'!$G$10,IF(I767&gt;'To Do'!$J$12,'To Do'!$G$11,IF(I767&gt;'To Do'!$J$13,'To Do'!$G$12)))))))))))</f>
        <v>C - 37.5</v>
      </c>
      <c r="K767" s="6">
        <f>VLOOKUP(J767,'To Do'!$G$2:$J$14,2,FALSE)</f>
        <v>37.5</v>
      </c>
      <c r="L767" t="s">
        <v>850</v>
      </c>
    </row>
    <row r="768" spans="1:12" x14ac:dyDescent="0.2">
      <c r="A768" t="s">
        <v>679</v>
      </c>
      <c r="B768" t="s">
        <v>679</v>
      </c>
      <c r="C768" s="8" t="s">
        <v>12</v>
      </c>
      <c r="D768" t="s">
        <v>846</v>
      </c>
      <c r="E768">
        <v>1797</v>
      </c>
      <c r="F768"/>
      <c r="G768" t="s">
        <v>686</v>
      </c>
      <c r="I768" s="9">
        <v>36</v>
      </c>
      <c r="J768" s="5" t="str">
        <f>IF(I768&gt;'To Do'!$J$4,'To Do'!$G$3,IF(I768&gt;'To Do'!$J$5,'To Do'!$G$4,IF(I768&gt;'To Do'!$J$6,'To Do'!$G$5,IF(I768&gt;'To Do'!$J$6,'To Do'!$G$5,IF(I768&gt;'To Do'!$J$7,'To Do'!$G$6,IF(I768&gt;'To Do'!$J$8,'To Do'!$G$7,IF(I768&gt;'To Do'!$J$9,'To Do'!$G$8,IF(I768&gt;'To Do'!$J$10,'To Do'!$G$9,IF(I768&gt;'To Do'!$J$11,'To Do'!$G$10,IF(I768&gt;'To Do'!$J$12,'To Do'!$G$11,IF(I768&gt;'To Do'!$J$13,'To Do'!$G$12)))))))))))</f>
        <v>C - 37.5</v>
      </c>
      <c r="K768" s="6">
        <f>VLOOKUP(J768,'To Do'!$G$2:$J$14,2,FALSE)</f>
        <v>37.5</v>
      </c>
      <c r="L768" t="s">
        <v>851</v>
      </c>
    </row>
    <row r="769" spans="1:13" x14ac:dyDescent="0.2">
      <c r="A769" t="s">
        <v>495</v>
      </c>
      <c r="B769" t="s">
        <v>496</v>
      </c>
      <c r="C769" s="26" t="s">
        <v>12</v>
      </c>
      <c r="D769" t="s">
        <v>3634</v>
      </c>
      <c r="E769">
        <v>1917</v>
      </c>
      <c r="F769"/>
      <c r="G769" t="s">
        <v>3640</v>
      </c>
      <c r="I769" s="9">
        <v>23.3</v>
      </c>
      <c r="J769" s="5" t="str">
        <f>IF(I769&gt;'To Do'!$J$4,'To Do'!$G$3,IF(I769&gt;'To Do'!$J$5,'To Do'!$G$4,IF(I769&gt;'To Do'!$J$6,'To Do'!$G$5,IF(I769&gt;'To Do'!$J$6,'To Do'!$G$5,IF(I769&gt;'To Do'!$J$7,'To Do'!$G$6,IF(I769&gt;'To Do'!$J$8,'To Do'!$G$7,IF(I769&gt;'To Do'!$J$9,'To Do'!$G$8,IF(I769&gt;'To Do'!$J$10,'To Do'!$G$9,IF(I769&gt;'To Do'!$J$11,'To Do'!$G$10,IF(I769&gt;'To Do'!$J$12,'To Do'!$G$11,IF(I769&gt;'To Do'!$J$13,'To Do'!$G$12)))))))))))</f>
        <v>H - 25</v>
      </c>
      <c r="K769" s="6">
        <f>VLOOKUP(J769,'To Do'!$G$2:$J$14,2,FALSE)</f>
        <v>25</v>
      </c>
      <c r="L769" t="s">
        <v>3654</v>
      </c>
      <c r="M769" s="7" t="s">
        <v>1502</v>
      </c>
    </row>
    <row r="770" spans="1:13" x14ac:dyDescent="0.2">
      <c r="A770" t="s">
        <v>679</v>
      </c>
      <c r="B770" t="s">
        <v>679</v>
      </c>
      <c r="C770" s="8" t="s">
        <v>12</v>
      </c>
      <c r="D770" t="s">
        <v>846</v>
      </c>
      <c r="E770">
        <v>1797</v>
      </c>
      <c r="F770"/>
      <c r="G770" t="s">
        <v>25</v>
      </c>
      <c r="I770" s="9">
        <v>36</v>
      </c>
      <c r="J770" s="5" t="str">
        <f>IF(I770&gt;'To Do'!$J$4,'To Do'!$G$3,IF(I770&gt;'To Do'!$J$5,'To Do'!$G$4,IF(I770&gt;'To Do'!$J$6,'To Do'!$G$5,IF(I770&gt;'To Do'!$J$6,'To Do'!$G$5,IF(I770&gt;'To Do'!$J$7,'To Do'!$G$6,IF(I770&gt;'To Do'!$J$8,'To Do'!$G$7,IF(I770&gt;'To Do'!$J$9,'To Do'!$G$8,IF(I770&gt;'To Do'!$J$10,'To Do'!$G$9,IF(I770&gt;'To Do'!$J$11,'To Do'!$G$10,IF(I770&gt;'To Do'!$J$12,'To Do'!$G$11,IF(I770&gt;'To Do'!$J$13,'To Do'!$G$12)))))))))))</f>
        <v>C - 37.5</v>
      </c>
      <c r="K770" s="6">
        <f>VLOOKUP(J770,'To Do'!$G$2:$J$14,2,FALSE)</f>
        <v>37.5</v>
      </c>
      <c r="L770" t="s">
        <v>852</v>
      </c>
    </row>
    <row r="771" spans="1:13" x14ac:dyDescent="0.2">
      <c r="A771" t="s">
        <v>679</v>
      </c>
      <c r="B771" t="s">
        <v>679</v>
      </c>
      <c r="C771" s="8" t="s">
        <v>12</v>
      </c>
      <c r="D771" t="s">
        <v>846</v>
      </c>
      <c r="E771">
        <v>1797</v>
      </c>
      <c r="F771"/>
      <c r="G771" t="s">
        <v>25</v>
      </c>
      <c r="I771" s="9">
        <v>36</v>
      </c>
      <c r="J771" s="5" t="str">
        <f>IF(I771&gt;'To Do'!$J$4,'To Do'!$G$3,IF(I771&gt;'To Do'!$J$5,'To Do'!$G$4,IF(I771&gt;'To Do'!$J$6,'To Do'!$G$5,IF(I771&gt;'To Do'!$J$6,'To Do'!$G$5,IF(I771&gt;'To Do'!$J$7,'To Do'!$G$6,IF(I771&gt;'To Do'!$J$8,'To Do'!$G$7,IF(I771&gt;'To Do'!$J$9,'To Do'!$G$8,IF(I771&gt;'To Do'!$J$10,'To Do'!$G$9,IF(I771&gt;'To Do'!$J$11,'To Do'!$G$10,IF(I771&gt;'To Do'!$J$12,'To Do'!$G$11,IF(I771&gt;'To Do'!$J$13,'To Do'!$G$12)))))))))))</f>
        <v>C - 37.5</v>
      </c>
      <c r="K771" s="6">
        <f>VLOOKUP(J771,'To Do'!$G$2:$J$14,2,FALSE)</f>
        <v>37.5</v>
      </c>
      <c r="L771" t="s">
        <v>853</v>
      </c>
    </row>
    <row r="772" spans="1:13" x14ac:dyDescent="0.2">
      <c r="A772" t="s">
        <v>679</v>
      </c>
      <c r="B772" t="s">
        <v>679</v>
      </c>
      <c r="C772" s="8" t="s">
        <v>12</v>
      </c>
      <c r="D772" t="s">
        <v>854</v>
      </c>
      <c r="E772">
        <v>1806</v>
      </c>
      <c r="F772"/>
      <c r="G772" t="s">
        <v>25</v>
      </c>
      <c r="I772" s="9">
        <v>34</v>
      </c>
      <c r="J772" s="5" t="str">
        <f>IF(I772&gt;'To Do'!$J$4,'To Do'!$G$3,IF(I772&gt;'To Do'!$J$5,'To Do'!$G$4,IF(I772&gt;'To Do'!$J$6,'To Do'!$G$5,IF(I772&gt;'To Do'!$J$6,'To Do'!$G$5,IF(I772&gt;'To Do'!$J$7,'To Do'!$G$6,IF(I772&gt;'To Do'!$J$8,'To Do'!$G$7,IF(I772&gt;'To Do'!$J$9,'To Do'!$G$8,IF(I772&gt;'To Do'!$J$10,'To Do'!$G$9,IF(I772&gt;'To Do'!$J$11,'To Do'!$G$10,IF(I772&gt;'To Do'!$J$12,'To Do'!$G$11,IF(I772&gt;'To Do'!$J$13,'To Do'!$G$12)))))))))))</f>
        <v>D - 35</v>
      </c>
      <c r="K772" s="6">
        <f>VLOOKUP(J772,'To Do'!$G$2:$J$14,2,FALSE)</f>
        <v>35</v>
      </c>
      <c r="L772" t="s">
        <v>855</v>
      </c>
    </row>
    <row r="773" spans="1:13" x14ac:dyDescent="0.2">
      <c r="A773" t="s">
        <v>679</v>
      </c>
      <c r="B773" t="s">
        <v>679</v>
      </c>
      <c r="C773" s="8" t="s">
        <v>12</v>
      </c>
      <c r="D773" t="s">
        <v>856</v>
      </c>
      <c r="E773">
        <v>1826</v>
      </c>
      <c r="F773"/>
      <c r="G773" t="s">
        <v>25</v>
      </c>
      <c r="I773" s="9">
        <v>34</v>
      </c>
      <c r="J773" s="5" t="str">
        <f>IF(I773&gt;'To Do'!$J$4,'To Do'!$G$3,IF(I773&gt;'To Do'!$J$5,'To Do'!$G$4,IF(I773&gt;'To Do'!$J$6,'To Do'!$G$5,IF(I773&gt;'To Do'!$J$6,'To Do'!$G$5,IF(I773&gt;'To Do'!$J$7,'To Do'!$G$6,IF(I773&gt;'To Do'!$J$8,'To Do'!$G$7,IF(I773&gt;'To Do'!$J$9,'To Do'!$G$8,IF(I773&gt;'To Do'!$J$10,'To Do'!$G$9,IF(I773&gt;'To Do'!$J$11,'To Do'!$G$10,IF(I773&gt;'To Do'!$J$12,'To Do'!$G$11,IF(I773&gt;'To Do'!$J$13,'To Do'!$G$12)))))))))))</f>
        <v>D - 35</v>
      </c>
      <c r="K773" s="6">
        <f>VLOOKUP(J773,'To Do'!$G$2:$J$14,2,FALSE)</f>
        <v>35</v>
      </c>
      <c r="L773" t="s">
        <v>857</v>
      </c>
    </row>
    <row r="774" spans="1:13" x14ac:dyDescent="0.2">
      <c r="A774" t="s">
        <v>679</v>
      </c>
      <c r="B774" t="s">
        <v>679</v>
      </c>
      <c r="C774" s="8" t="s">
        <v>12</v>
      </c>
      <c r="D774" t="s">
        <v>858</v>
      </c>
      <c r="E774">
        <v>1831</v>
      </c>
      <c r="F774"/>
      <c r="G774" t="s">
        <v>742</v>
      </c>
      <c r="I774" s="9">
        <v>34</v>
      </c>
      <c r="J774" s="5" t="str">
        <f>IF(I774&gt;'To Do'!$J$4,'To Do'!$G$3,IF(I774&gt;'To Do'!$J$5,'To Do'!$G$4,IF(I774&gt;'To Do'!$J$6,'To Do'!$G$5,IF(I774&gt;'To Do'!$J$6,'To Do'!$G$5,IF(I774&gt;'To Do'!$J$7,'To Do'!$G$6,IF(I774&gt;'To Do'!$J$8,'To Do'!$G$7,IF(I774&gt;'To Do'!$J$9,'To Do'!$G$8,IF(I774&gt;'To Do'!$J$10,'To Do'!$G$9,IF(I774&gt;'To Do'!$J$11,'To Do'!$G$10,IF(I774&gt;'To Do'!$J$12,'To Do'!$G$11,IF(I774&gt;'To Do'!$J$13,'To Do'!$G$12)))))))))))</f>
        <v>D - 35</v>
      </c>
      <c r="K774" s="6">
        <f>VLOOKUP(J774,'To Do'!$G$2:$J$14,2,FALSE)</f>
        <v>35</v>
      </c>
      <c r="L774" t="s">
        <v>859</v>
      </c>
    </row>
    <row r="775" spans="1:13" x14ac:dyDescent="0.2">
      <c r="A775" t="s">
        <v>679</v>
      </c>
      <c r="B775" t="s">
        <v>679</v>
      </c>
      <c r="C775" s="8" t="s">
        <v>12</v>
      </c>
      <c r="D775" t="s">
        <v>860</v>
      </c>
      <c r="E775">
        <v>1841</v>
      </c>
      <c r="F775"/>
      <c r="G775" t="s">
        <v>27</v>
      </c>
      <c r="I775" s="9">
        <v>34</v>
      </c>
      <c r="J775" s="5" t="str">
        <f>IF(I775&gt;'To Do'!$J$4,'To Do'!$G$3,IF(I775&gt;'To Do'!$J$5,'To Do'!$G$4,IF(I775&gt;'To Do'!$J$6,'To Do'!$G$5,IF(I775&gt;'To Do'!$J$6,'To Do'!$G$5,IF(I775&gt;'To Do'!$J$7,'To Do'!$G$6,IF(I775&gt;'To Do'!$J$8,'To Do'!$G$7,IF(I775&gt;'To Do'!$J$9,'To Do'!$G$8,IF(I775&gt;'To Do'!$J$10,'To Do'!$G$9,IF(I775&gt;'To Do'!$J$11,'To Do'!$G$10,IF(I775&gt;'To Do'!$J$12,'To Do'!$G$11,IF(I775&gt;'To Do'!$J$13,'To Do'!$G$12)))))))))))</f>
        <v>D - 35</v>
      </c>
      <c r="K775" s="6">
        <f>VLOOKUP(J775,'To Do'!$G$2:$J$14,2,FALSE)</f>
        <v>35</v>
      </c>
      <c r="L775" t="s">
        <v>861</v>
      </c>
    </row>
    <row r="776" spans="1:13" x14ac:dyDescent="0.2">
      <c r="A776" t="s">
        <v>679</v>
      </c>
      <c r="B776" t="s">
        <v>679</v>
      </c>
      <c r="C776" s="8" t="s">
        <v>12</v>
      </c>
      <c r="D776" t="s">
        <v>696</v>
      </c>
      <c r="E776">
        <v>1862</v>
      </c>
      <c r="F776"/>
      <c r="G776" t="s">
        <v>697</v>
      </c>
      <c r="I776" s="9">
        <v>30.8</v>
      </c>
      <c r="J776" s="5" t="str">
        <f>IF(I776&gt;'To Do'!$J$4,'To Do'!$G$3,IF(I776&gt;'To Do'!$J$5,'To Do'!$G$4,IF(I776&gt;'To Do'!$J$6,'To Do'!$G$5,IF(I776&gt;'To Do'!$J$6,'To Do'!$G$5,IF(I776&gt;'To Do'!$J$7,'To Do'!$G$6,IF(I776&gt;'To Do'!$J$8,'To Do'!$G$7,IF(I776&gt;'To Do'!$J$9,'To Do'!$G$8,IF(I776&gt;'To Do'!$J$10,'To Do'!$G$9,IF(I776&gt;'To Do'!$J$11,'To Do'!$G$10,IF(I776&gt;'To Do'!$J$12,'To Do'!$G$11,IF(I776&gt;'To Do'!$J$13,'To Do'!$G$12)))))))))))</f>
        <v>E - 32.5</v>
      </c>
      <c r="K776" s="6">
        <f>VLOOKUP(J776,'To Do'!$G$2:$J$14,2,FALSE)</f>
        <v>32.5</v>
      </c>
      <c r="L776" t="s">
        <v>698</v>
      </c>
    </row>
    <row r="777" spans="1:13" x14ac:dyDescent="0.2">
      <c r="A777" t="s">
        <v>679</v>
      </c>
      <c r="B777" t="s">
        <v>679</v>
      </c>
      <c r="C777" s="8" t="s">
        <v>12</v>
      </c>
      <c r="D777" t="s">
        <v>696</v>
      </c>
      <c r="E777">
        <v>1863</v>
      </c>
      <c r="F777"/>
      <c r="G777" t="s">
        <v>697</v>
      </c>
      <c r="I777" s="9">
        <v>30.8</v>
      </c>
      <c r="J777" s="5" t="str">
        <f>IF(I777&gt;'To Do'!$J$4,'To Do'!$G$3,IF(I777&gt;'To Do'!$J$5,'To Do'!$G$4,IF(I777&gt;'To Do'!$J$6,'To Do'!$G$5,IF(I777&gt;'To Do'!$J$6,'To Do'!$G$5,IF(I777&gt;'To Do'!$J$7,'To Do'!$G$6,IF(I777&gt;'To Do'!$J$8,'To Do'!$G$7,IF(I777&gt;'To Do'!$J$9,'To Do'!$G$8,IF(I777&gt;'To Do'!$J$10,'To Do'!$G$9,IF(I777&gt;'To Do'!$J$11,'To Do'!$G$10,IF(I777&gt;'To Do'!$J$12,'To Do'!$G$11,IF(I777&gt;'To Do'!$J$13,'To Do'!$G$12)))))))))))</f>
        <v>E - 32.5</v>
      </c>
      <c r="K777" s="6">
        <f>VLOOKUP(J777,'To Do'!$G$2:$J$14,2,FALSE)</f>
        <v>32.5</v>
      </c>
      <c r="L777" t="s">
        <v>699</v>
      </c>
    </row>
    <row r="778" spans="1:13" x14ac:dyDescent="0.2">
      <c r="A778" t="s">
        <v>679</v>
      </c>
      <c r="B778" t="s">
        <v>679</v>
      </c>
      <c r="C778" s="8" t="s">
        <v>12</v>
      </c>
      <c r="D778" t="s">
        <v>696</v>
      </c>
      <c r="E778">
        <v>1872</v>
      </c>
      <c r="F778"/>
      <c r="G778" t="s">
        <v>697</v>
      </c>
      <c r="I778" s="9">
        <v>30.8</v>
      </c>
      <c r="J778" s="5" t="str">
        <f>IF(I778&gt;'To Do'!$J$4,'To Do'!$G$3,IF(I778&gt;'To Do'!$J$5,'To Do'!$G$4,IF(I778&gt;'To Do'!$J$6,'To Do'!$G$5,IF(I778&gt;'To Do'!$J$6,'To Do'!$G$5,IF(I778&gt;'To Do'!$J$7,'To Do'!$G$6,IF(I778&gt;'To Do'!$J$8,'To Do'!$G$7,IF(I778&gt;'To Do'!$J$9,'To Do'!$G$8,IF(I778&gt;'To Do'!$J$10,'To Do'!$G$9,IF(I778&gt;'To Do'!$J$11,'To Do'!$G$10,IF(I778&gt;'To Do'!$J$12,'To Do'!$G$11,IF(I778&gt;'To Do'!$J$13,'To Do'!$G$12)))))))))))</f>
        <v>E - 32.5</v>
      </c>
      <c r="K778" s="6">
        <f>VLOOKUP(J778,'To Do'!$G$2:$J$14,2,FALSE)</f>
        <v>32.5</v>
      </c>
      <c r="L778" t="s">
        <v>700</v>
      </c>
    </row>
    <row r="779" spans="1:13" x14ac:dyDescent="0.2">
      <c r="A779" t="s">
        <v>679</v>
      </c>
      <c r="B779" t="s">
        <v>679</v>
      </c>
      <c r="C779" s="8" t="s">
        <v>12</v>
      </c>
      <c r="D779" t="s">
        <v>696</v>
      </c>
      <c r="E779">
        <v>1873</v>
      </c>
      <c r="F779"/>
      <c r="G779" t="s">
        <v>697</v>
      </c>
      <c r="I779" s="9">
        <v>30.8</v>
      </c>
      <c r="J779" s="5" t="str">
        <f>IF(I779&gt;'To Do'!$J$4,'To Do'!$G$3,IF(I779&gt;'To Do'!$J$5,'To Do'!$G$4,IF(I779&gt;'To Do'!$J$6,'To Do'!$G$5,IF(I779&gt;'To Do'!$J$6,'To Do'!$G$5,IF(I779&gt;'To Do'!$J$7,'To Do'!$G$6,IF(I779&gt;'To Do'!$J$8,'To Do'!$G$7,IF(I779&gt;'To Do'!$J$9,'To Do'!$G$8,IF(I779&gt;'To Do'!$J$10,'To Do'!$G$9,IF(I779&gt;'To Do'!$J$11,'To Do'!$G$10,IF(I779&gt;'To Do'!$J$12,'To Do'!$G$11,IF(I779&gt;'To Do'!$J$13,'To Do'!$G$12)))))))))))</f>
        <v>E - 32.5</v>
      </c>
      <c r="K779" s="6">
        <f>VLOOKUP(J779,'To Do'!$G$2:$J$14,2,FALSE)</f>
        <v>32.5</v>
      </c>
      <c r="L779" t="s">
        <v>701</v>
      </c>
    </row>
    <row r="780" spans="1:13" x14ac:dyDescent="0.2">
      <c r="A780" t="s">
        <v>679</v>
      </c>
      <c r="B780" t="s">
        <v>679</v>
      </c>
      <c r="C780" s="8" t="s">
        <v>12</v>
      </c>
      <c r="D780" t="s">
        <v>696</v>
      </c>
      <c r="E780">
        <v>1876</v>
      </c>
      <c r="F780" t="s">
        <v>82</v>
      </c>
      <c r="G780" t="s">
        <v>697</v>
      </c>
      <c r="I780" s="9">
        <v>30.8</v>
      </c>
      <c r="J780" s="5" t="str">
        <f>IF(I780&gt;'To Do'!$J$4,'To Do'!$G$3,IF(I780&gt;'To Do'!$J$5,'To Do'!$G$4,IF(I780&gt;'To Do'!$J$6,'To Do'!$G$5,IF(I780&gt;'To Do'!$J$6,'To Do'!$G$5,IF(I780&gt;'To Do'!$J$7,'To Do'!$G$6,IF(I780&gt;'To Do'!$J$8,'To Do'!$G$7,IF(I780&gt;'To Do'!$J$9,'To Do'!$G$8,IF(I780&gt;'To Do'!$J$10,'To Do'!$G$9,IF(I780&gt;'To Do'!$J$11,'To Do'!$G$10,IF(I780&gt;'To Do'!$J$12,'To Do'!$G$11,IF(I780&gt;'To Do'!$J$13,'To Do'!$G$12)))))))))))</f>
        <v>E - 32.5</v>
      </c>
      <c r="K780" s="6">
        <f>VLOOKUP(J780,'To Do'!$G$2:$J$14,2,FALSE)</f>
        <v>32.5</v>
      </c>
      <c r="L780" t="s">
        <v>702</v>
      </c>
    </row>
    <row r="781" spans="1:13" x14ac:dyDescent="0.2">
      <c r="A781" t="s">
        <v>679</v>
      </c>
      <c r="B781" t="s">
        <v>679</v>
      </c>
      <c r="C781" s="8" t="s">
        <v>12</v>
      </c>
      <c r="D781" t="s">
        <v>696</v>
      </c>
      <c r="E781">
        <v>1878</v>
      </c>
      <c r="F781"/>
      <c r="G781" t="s">
        <v>64</v>
      </c>
      <c r="I781" s="9">
        <v>30.8</v>
      </c>
      <c r="J781" s="5" t="str">
        <f>IF(I781&gt;'To Do'!$J$4,'To Do'!$G$3,IF(I781&gt;'To Do'!$J$5,'To Do'!$G$4,IF(I781&gt;'To Do'!$J$6,'To Do'!$G$5,IF(I781&gt;'To Do'!$J$6,'To Do'!$G$5,IF(I781&gt;'To Do'!$J$7,'To Do'!$G$6,IF(I781&gt;'To Do'!$J$8,'To Do'!$G$7,IF(I781&gt;'To Do'!$J$9,'To Do'!$G$8,IF(I781&gt;'To Do'!$J$10,'To Do'!$G$9,IF(I781&gt;'To Do'!$J$11,'To Do'!$G$10,IF(I781&gt;'To Do'!$J$12,'To Do'!$G$11,IF(I781&gt;'To Do'!$J$13,'To Do'!$G$12)))))))))))</f>
        <v>E - 32.5</v>
      </c>
      <c r="K781" s="6">
        <f>VLOOKUP(J781,'To Do'!$G$2:$J$14,2,FALSE)</f>
        <v>32.5</v>
      </c>
      <c r="L781" t="s">
        <v>703</v>
      </c>
    </row>
    <row r="782" spans="1:13" x14ac:dyDescent="0.2">
      <c r="A782" t="s">
        <v>679</v>
      </c>
      <c r="B782" t="s">
        <v>679</v>
      </c>
      <c r="C782" s="8" t="s">
        <v>12</v>
      </c>
      <c r="D782" t="s">
        <v>696</v>
      </c>
      <c r="E782">
        <v>1889</v>
      </c>
      <c r="F782"/>
      <c r="G782" t="s">
        <v>697</v>
      </c>
      <c r="I782" s="9">
        <v>30.8</v>
      </c>
      <c r="J782" s="5" t="str">
        <f>IF(I782&gt;'To Do'!$J$4,'To Do'!$G$3,IF(I782&gt;'To Do'!$J$5,'To Do'!$G$4,IF(I782&gt;'To Do'!$J$6,'To Do'!$G$5,IF(I782&gt;'To Do'!$J$6,'To Do'!$G$5,IF(I782&gt;'To Do'!$J$7,'To Do'!$G$6,IF(I782&gt;'To Do'!$J$8,'To Do'!$G$7,IF(I782&gt;'To Do'!$J$9,'To Do'!$G$8,IF(I782&gt;'To Do'!$J$10,'To Do'!$G$9,IF(I782&gt;'To Do'!$J$11,'To Do'!$G$10,IF(I782&gt;'To Do'!$J$12,'To Do'!$G$11,IF(I782&gt;'To Do'!$J$13,'To Do'!$G$12)))))))))))</f>
        <v>E - 32.5</v>
      </c>
      <c r="K782" s="6">
        <f>VLOOKUP(J782,'To Do'!$G$2:$J$14,2,FALSE)</f>
        <v>32.5</v>
      </c>
      <c r="L782" t="s">
        <v>704</v>
      </c>
    </row>
    <row r="783" spans="1:13" x14ac:dyDescent="0.2">
      <c r="A783" t="s">
        <v>679</v>
      </c>
      <c r="B783" t="s">
        <v>679</v>
      </c>
      <c r="C783" s="8" t="s">
        <v>12</v>
      </c>
      <c r="D783" t="s">
        <v>696</v>
      </c>
      <c r="E783">
        <v>1890</v>
      </c>
      <c r="F783"/>
      <c r="G783" t="s">
        <v>697</v>
      </c>
      <c r="I783" s="9">
        <v>30.8</v>
      </c>
      <c r="J783" s="5" t="str">
        <f>IF(I783&gt;'To Do'!$J$4,'To Do'!$G$3,IF(I783&gt;'To Do'!$J$5,'To Do'!$G$4,IF(I783&gt;'To Do'!$J$6,'To Do'!$G$5,IF(I783&gt;'To Do'!$J$6,'To Do'!$G$5,IF(I783&gt;'To Do'!$J$7,'To Do'!$G$6,IF(I783&gt;'To Do'!$J$8,'To Do'!$G$7,IF(I783&gt;'To Do'!$J$9,'To Do'!$G$8,IF(I783&gt;'To Do'!$J$10,'To Do'!$G$9,IF(I783&gt;'To Do'!$J$11,'To Do'!$G$10,IF(I783&gt;'To Do'!$J$12,'To Do'!$G$11,IF(I783&gt;'To Do'!$J$13,'To Do'!$G$12)))))))))))</f>
        <v>E - 32.5</v>
      </c>
      <c r="K783" s="6">
        <f>VLOOKUP(J783,'To Do'!$G$2:$J$14,2,FALSE)</f>
        <v>32.5</v>
      </c>
      <c r="L783" t="s">
        <v>705</v>
      </c>
    </row>
    <row r="784" spans="1:13" x14ac:dyDescent="0.2">
      <c r="A784" t="s">
        <v>508</v>
      </c>
      <c r="B784" t="s">
        <v>508</v>
      </c>
      <c r="C784" s="8" t="s">
        <v>12</v>
      </c>
      <c r="D784" t="s">
        <v>512</v>
      </c>
      <c r="E784">
        <v>1960</v>
      </c>
      <c r="F784"/>
      <c r="G784" t="s">
        <v>61</v>
      </c>
      <c r="I784" s="9">
        <v>23.97</v>
      </c>
      <c r="J784" s="5" t="str">
        <f>IF(I784&gt;'To Do'!$J$4,'To Do'!$G$3,IF(I784&gt;'To Do'!$J$5,'To Do'!$G$4,IF(I784&gt;'To Do'!$J$6,'To Do'!$G$5,IF(I784&gt;'To Do'!$J$6,'To Do'!$G$5,IF(I784&gt;'To Do'!$J$7,'To Do'!$G$6,IF(I784&gt;'To Do'!$J$8,'To Do'!$G$7,IF(I784&gt;'To Do'!$J$9,'To Do'!$G$8,IF(I784&gt;'To Do'!$J$10,'To Do'!$G$9,IF(I784&gt;'To Do'!$J$11,'To Do'!$G$10,IF(I784&gt;'To Do'!$J$12,'To Do'!$G$11,IF(I784&gt;'To Do'!$J$13,'To Do'!$G$12)))))))))))</f>
        <v>H - 25</v>
      </c>
      <c r="K784" s="6">
        <f>VLOOKUP(J784,'To Do'!$G$2:$J$14,2,FALSE)</f>
        <v>25</v>
      </c>
      <c r="L784" t="s">
        <v>1971</v>
      </c>
      <c r="M784" s="7" t="s">
        <v>1502</v>
      </c>
    </row>
    <row r="785" spans="1:13" x14ac:dyDescent="0.2">
      <c r="A785" t="s">
        <v>679</v>
      </c>
      <c r="B785" t="s">
        <v>679</v>
      </c>
      <c r="C785" s="8" t="s">
        <v>12</v>
      </c>
      <c r="D785" t="s">
        <v>706</v>
      </c>
      <c r="E785">
        <v>1896</v>
      </c>
      <c r="F785"/>
      <c r="G785" t="s">
        <v>27</v>
      </c>
      <c r="I785" s="9">
        <v>30.8</v>
      </c>
      <c r="J785" s="5" t="str">
        <f>IF(I785&gt;'To Do'!$J$4,'To Do'!$G$3,IF(I785&gt;'To Do'!$J$5,'To Do'!$G$4,IF(I785&gt;'To Do'!$J$6,'To Do'!$G$5,IF(I785&gt;'To Do'!$J$6,'To Do'!$G$5,IF(I785&gt;'To Do'!$J$7,'To Do'!$G$6,IF(I785&gt;'To Do'!$J$8,'To Do'!$G$7,IF(I785&gt;'To Do'!$J$9,'To Do'!$G$8,IF(I785&gt;'To Do'!$J$10,'To Do'!$G$9,IF(I785&gt;'To Do'!$J$11,'To Do'!$G$10,IF(I785&gt;'To Do'!$J$12,'To Do'!$G$11,IF(I785&gt;'To Do'!$J$13,'To Do'!$G$12)))))))))))</f>
        <v>E - 32.5</v>
      </c>
      <c r="K785" s="6">
        <f>VLOOKUP(J785,'To Do'!$G$2:$J$14,2,FALSE)</f>
        <v>32.5</v>
      </c>
      <c r="L785" t="s">
        <v>707</v>
      </c>
    </row>
    <row r="786" spans="1:13" x14ac:dyDescent="0.2">
      <c r="A786" t="s">
        <v>679</v>
      </c>
      <c r="B786" t="s">
        <v>679</v>
      </c>
      <c r="C786" s="8" t="s">
        <v>12</v>
      </c>
      <c r="D786" t="s">
        <v>706</v>
      </c>
      <c r="E786">
        <v>1897</v>
      </c>
      <c r="F786"/>
      <c r="G786" t="s">
        <v>697</v>
      </c>
      <c r="I786" s="9">
        <v>30.8</v>
      </c>
      <c r="J786" s="5" t="str">
        <f>IF(I786&gt;'To Do'!$J$4,'To Do'!$G$3,IF(I786&gt;'To Do'!$J$5,'To Do'!$G$4,IF(I786&gt;'To Do'!$J$6,'To Do'!$G$5,IF(I786&gt;'To Do'!$J$6,'To Do'!$G$5,IF(I786&gt;'To Do'!$J$7,'To Do'!$G$6,IF(I786&gt;'To Do'!$J$8,'To Do'!$G$7,IF(I786&gt;'To Do'!$J$9,'To Do'!$G$8,IF(I786&gt;'To Do'!$J$10,'To Do'!$G$9,IF(I786&gt;'To Do'!$J$11,'To Do'!$G$10,IF(I786&gt;'To Do'!$J$12,'To Do'!$G$11,IF(I786&gt;'To Do'!$J$13,'To Do'!$G$12)))))))))))</f>
        <v>E - 32.5</v>
      </c>
      <c r="K786" s="6">
        <f>VLOOKUP(J786,'To Do'!$G$2:$J$14,2,FALSE)</f>
        <v>32.5</v>
      </c>
      <c r="L786" t="s">
        <v>708</v>
      </c>
    </row>
    <row r="787" spans="1:13" x14ac:dyDescent="0.2">
      <c r="A787" t="s">
        <v>679</v>
      </c>
      <c r="B787" t="s">
        <v>679</v>
      </c>
      <c r="C787" s="8" t="s">
        <v>12</v>
      </c>
      <c r="D787" t="s">
        <v>706</v>
      </c>
      <c r="E787">
        <v>1899</v>
      </c>
      <c r="F787"/>
      <c r="G787" t="s">
        <v>27</v>
      </c>
      <c r="I787" s="9">
        <v>30.8</v>
      </c>
      <c r="J787" s="5" t="str">
        <f>IF(I787&gt;'To Do'!$J$4,'To Do'!$G$3,IF(I787&gt;'To Do'!$J$5,'To Do'!$G$4,IF(I787&gt;'To Do'!$J$6,'To Do'!$G$5,IF(I787&gt;'To Do'!$J$6,'To Do'!$G$5,IF(I787&gt;'To Do'!$J$7,'To Do'!$G$6,IF(I787&gt;'To Do'!$J$8,'To Do'!$G$7,IF(I787&gt;'To Do'!$J$9,'To Do'!$G$8,IF(I787&gt;'To Do'!$J$10,'To Do'!$G$9,IF(I787&gt;'To Do'!$J$11,'To Do'!$G$10,IF(I787&gt;'To Do'!$J$12,'To Do'!$G$11,IF(I787&gt;'To Do'!$J$13,'To Do'!$G$12)))))))))))</f>
        <v>E - 32.5</v>
      </c>
      <c r="K787" s="6">
        <f>VLOOKUP(J787,'To Do'!$G$2:$J$14,2,FALSE)</f>
        <v>32.5</v>
      </c>
      <c r="L787" t="s">
        <v>709</v>
      </c>
    </row>
    <row r="788" spans="1:13" x14ac:dyDescent="0.2">
      <c r="A788" t="s">
        <v>679</v>
      </c>
      <c r="B788" t="s">
        <v>679</v>
      </c>
      <c r="C788" s="8" t="s">
        <v>12</v>
      </c>
      <c r="D788" t="s">
        <v>706</v>
      </c>
      <c r="E788">
        <v>1899</v>
      </c>
      <c r="F788"/>
      <c r="G788" t="s">
        <v>25</v>
      </c>
      <c r="I788" s="9">
        <v>30.8</v>
      </c>
      <c r="J788" s="5" t="str">
        <f>IF(I788&gt;'To Do'!$J$4,'To Do'!$G$3,IF(I788&gt;'To Do'!$J$5,'To Do'!$G$4,IF(I788&gt;'To Do'!$J$6,'To Do'!$G$5,IF(I788&gt;'To Do'!$J$6,'To Do'!$G$5,IF(I788&gt;'To Do'!$J$7,'To Do'!$G$6,IF(I788&gt;'To Do'!$J$8,'To Do'!$G$7,IF(I788&gt;'To Do'!$J$9,'To Do'!$G$8,IF(I788&gt;'To Do'!$J$10,'To Do'!$G$9,IF(I788&gt;'To Do'!$J$11,'To Do'!$G$10,IF(I788&gt;'To Do'!$J$12,'To Do'!$G$11,IF(I788&gt;'To Do'!$J$13,'To Do'!$G$12)))))))))))</f>
        <v>E - 32.5</v>
      </c>
      <c r="K788" s="6">
        <f>VLOOKUP(J788,'To Do'!$G$2:$J$14,2,FALSE)</f>
        <v>32.5</v>
      </c>
      <c r="L788" t="s">
        <v>710</v>
      </c>
    </row>
    <row r="789" spans="1:13" x14ac:dyDescent="0.2">
      <c r="A789" t="s">
        <v>679</v>
      </c>
      <c r="B789" t="s">
        <v>679</v>
      </c>
      <c r="C789" s="8" t="s">
        <v>12</v>
      </c>
      <c r="D789" t="s">
        <v>706</v>
      </c>
      <c r="E789">
        <v>1899</v>
      </c>
      <c r="F789"/>
      <c r="G789" t="s">
        <v>25</v>
      </c>
      <c r="I789" s="9">
        <v>30.8</v>
      </c>
      <c r="J789" s="5" t="str">
        <f>IF(I789&gt;'To Do'!$J$4,'To Do'!$G$3,IF(I789&gt;'To Do'!$J$5,'To Do'!$G$4,IF(I789&gt;'To Do'!$J$6,'To Do'!$G$5,IF(I789&gt;'To Do'!$J$6,'To Do'!$G$5,IF(I789&gt;'To Do'!$J$7,'To Do'!$G$6,IF(I789&gt;'To Do'!$J$8,'To Do'!$G$7,IF(I789&gt;'To Do'!$J$9,'To Do'!$G$8,IF(I789&gt;'To Do'!$J$10,'To Do'!$G$9,IF(I789&gt;'To Do'!$J$11,'To Do'!$G$10,IF(I789&gt;'To Do'!$J$12,'To Do'!$G$11,IF(I789&gt;'To Do'!$J$13,'To Do'!$G$12)))))))))))</f>
        <v>E - 32.5</v>
      </c>
      <c r="K789" s="6">
        <f>VLOOKUP(J789,'To Do'!$G$2:$J$14,2,FALSE)</f>
        <v>32.5</v>
      </c>
      <c r="L789" t="s">
        <v>711</v>
      </c>
    </row>
    <row r="790" spans="1:13" x14ac:dyDescent="0.2">
      <c r="A790" t="s">
        <v>679</v>
      </c>
      <c r="B790" t="s">
        <v>679</v>
      </c>
      <c r="C790" s="8" t="s">
        <v>12</v>
      </c>
      <c r="D790" t="s">
        <v>706</v>
      </c>
      <c r="E790">
        <v>1899</v>
      </c>
      <c r="F790"/>
      <c r="G790" t="s">
        <v>697</v>
      </c>
      <c r="I790" s="9">
        <v>30.8</v>
      </c>
      <c r="J790" s="5" t="str">
        <f>IF(I790&gt;'To Do'!$J$4,'To Do'!$G$3,IF(I790&gt;'To Do'!$J$5,'To Do'!$G$4,IF(I790&gt;'To Do'!$J$6,'To Do'!$G$5,IF(I790&gt;'To Do'!$J$6,'To Do'!$G$5,IF(I790&gt;'To Do'!$J$7,'To Do'!$G$6,IF(I790&gt;'To Do'!$J$8,'To Do'!$G$7,IF(I790&gt;'To Do'!$J$9,'To Do'!$G$8,IF(I790&gt;'To Do'!$J$10,'To Do'!$G$9,IF(I790&gt;'To Do'!$J$11,'To Do'!$G$10,IF(I790&gt;'To Do'!$J$12,'To Do'!$G$11,IF(I790&gt;'To Do'!$J$13,'To Do'!$G$12)))))))))))</f>
        <v>E - 32.5</v>
      </c>
      <c r="K790" s="6">
        <f>VLOOKUP(J790,'To Do'!$G$2:$J$14,2,FALSE)</f>
        <v>32.5</v>
      </c>
      <c r="L790" t="s">
        <v>712</v>
      </c>
    </row>
    <row r="791" spans="1:13" x14ac:dyDescent="0.2">
      <c r="A791" t="s">
        <v>679</v>
      </c>
      <c r="B791" t="s">
        <v>679</v>
      </c>
      <c r="C791" s="8" t="s">
        <v>12</v>
      </c>
      <c r="D791" t="s">
        <v>706</v>
      </c>
      <c r="E791">
        <v>1900</v>
      </c>
      <c r="F791"/>
      <c r="G791" t="s">
        <v>697</v>
      </c>
      <c r="I791" s="9">
        <v>30.8</v>
      </c>
      <c r="J791" s="5" t="str">
        <f>IF(I791&gt;'To Do'!$J$4,'To Do'!$G$3,IF(I791&gt;'To Do'!$J$5,'To Do'!$G$4,IF(I791&gt;'To Do'!$J$6,'To Do'!$G$5,IF(I791&gt;'To Do'!$J$6,'To Do'!$G$5,IF(I791&gt;'To Do'!$J$7,'To Do'!$G$6,IF(I791&gt;'To Do'!$J$8,'To Do'!$G$7,IF(I791&gt;'To Do'!$J$9,'To Do'!$G$8,IF(I791&gt;'To Do'!$J$10,'To Do'!$G$9,IF(I791&gt;'To Do'!$J$11,'To Do'!$G$10,IF(I791&gt;'To Do'!$J$12,'To Do'!$G$11,IF(I791&gt;'To Do'!$J$13,'To Do'!$G$12)))))))))))</f>
        <v>E - 32.5</v>
      </c>
      <c r="K791" s="6">
        <f>VLOOKUP(J791,'To Do'!$G$2:$J$14,2,FALSE)</f>
        <v>32.5</v>
      </c>
      <c r="L791" t="s">
        <v>713</v>
      </c>
    </row>
    <row r="792" spans="1:13" x14ac:dyDescent="0.2">
      <c r="A792" t="s">
        <v>517</v>
      </c>
      <c r="B792" t="s">
        <v>517</v>
      </c>
      <c r="C792" s="8" t="s">
        <v>12</v>
      </c>
      <c r="D792" t="s">
        <v>519</v>
      </c>
      <c r="E792">
        <v>1914</v>
      </c>
      <c r="F792"/>
      <c r="G792" t="s">
        <v>61</v>
      </c>
      <c r="I792" s="9">
        <v>19</v>
      </c>
      <c r="J792" s="5" t="str">
        <f>IF(I792&gt;'To Do'!$J$4,'To Do'!$G$3,IF(I792&gt;'To Do'!$J$5,'To Do'!$G$4,IF(I792&gt;'To Do'!$J$6,'To Do'!$G$5,IF(I792&gt;'To Do'!$J$6,'To Do'!$G$5,IF(I792&gt;'To Do'!$J$7,'To Do'!$G$6,IF(I792&gt;'To Do'!$J$8,'To Do'!$G$7,IF(I792&gt;'To Do'!$J$9,'To Do'!$G$8,IF(I792&gt;'To Do'!$J$10,'To Do'!$G$9,IF(I792&gt;'To Do'!$J$11,'To Do'!$G$10,IF(I792&gt;'To Do'!$J$12,'To Do'!$G$11,IF(I792&gt;'To Do'!$J$13,'To Do'!$G$12)))))))))))</f>
        <v>J - 20</v>
      </c>
      <c r="K792" s="6">
        <f>VLOOKUP(J792,'To Do'!$G$2:$J$14,2,FALSE)</f>
        <v>20</v>
      </c>
      <c r="L792" t="s">
        <v>1982</v>
      </c>
      <c r="M792" s="7" t="s">
        <v>1502</v>
      </c>
    </row>
    <row r="793" spans="1:13" x14ac:dyDescent="0.2">
      <c r="A793" t="s">
        <v>517</v>
      </c>
      <c r="B793" t="s">
        <v>517</v>
      </c>
      <c r="C793" s="8" t="s">
        <v>12</v>
      </c>
      <c r="D793" t="s">
        <v>519</v>
      </c>
      <c r="E793">
        <v>1917</v>
      </c>
      <c r="F793"/>
      <c r="G793" t="s">
        <v>61</v>
      </c>
      <c r="I793" s="9">
        <v>19</v>
      </c>
      <c r="J793" s="5" t="str">
        <f>IF(I793&gt;'To Do'!$J$4,'To Do'!$G$3,IF(I793&gt;'To Do'!$J$5,'To Do'!$G$4,IF(I793&gt;'To Do'!$J$6,'To Do'!$G$5,IF(I793&gt;'To Do'!$J$6,'To Do'!$G$5,IF(I793&gt;'To Do'!$J$7,'To Do'!$G$6,IF(I793&gt;'To Do'!$J$8,'To Do'!$G$7,IF(I793&gt;'To Do'!$J$9,'To Do'!$G$8,IF(I793&gt;'To Do'!$J$10,'To Do'!$G$9,IF(I793&gt;'To Do'!$J$11,'To Do'!$G$10,IF(I793&gt;'To Do'!$J$12,'To Do'!$G$11,IF(I793&gt;'To Do'!$J$13,'To Do'!$G$12)))))))))))</f>
        <v>J - 20</v>
      </c>
      <c r="K793" s="6">
        <f>VLOOKUP(J793,'To Do'!$G$2:$J$14,2,FALSE)</f>
        <v>20</v>
      </c>
      <c r="L793" t="s">
        <v>1983</v>
      </c>
      <c r="M793" s="7" t="s">
        <v>1502</v>
      </c>
    </row>
    <row r="794" spans="1:13" x14ac:dyDescent="0.2">
      <c r="A794" t="s">
        <v>517</v>
      </c>
      <c r="B794" t="s">
        <v>517</v>
      </c>
      <c r="C794" s="8" t="s">
        <v>12</v>
      </c>
      <c r="D794" t="s">
        <v>519</v>
      </c>
      <c r="E794">
        <v>1939</v>
      </c>
      <c r="F794"/>
      <c r="G794" t="s">
        <v>61</v>
      </c>
      <c r="I794" s="9">
        <v>19</v>
      </c>
      <c r="J794" s="5" t="str">
        <f>IF(I794&gt;'To Do'!$J$4,'To Do'!$G$3,IF(I794&gt;'To Do'!$J$5,'To Do'!$G$4,IF(I794&gt;'To Do'!$J$6,'To Do'!$G$5,IF(I794&gt;'To Do'!$J$6,'To Do'!$G$5,IF(I794&gt;'To Do'!$J$7,'To Do'!$G$6,IF(I794&gt;'To Do'!$J$8,'To Do'!$G$7,IF(I794&gt;'To Do'!$J$9,'To Do'!$G$8,IF(I794&gt;'To Do'!$J$10,'To Do'!$G$9,IF(I794&gt;'To Do'!$J$11,'To Do'!$G$10,IF(I794&gt;'To Do'!$J$12,'To Do'!$G$11,IF(I794&gt;'To Do'!$J$13,'To Do'!$G$12)))))))))))</f>
        <v>J - 20</v>
      </c>
      <c r="K794" s="6">
        <f>VLOOKUP(J794,'To Do'!$G$2:$J$14,2,FALSE)</f>
        <v>20</v>
      </c>
      <c r="L794" t="s">
        <v>1984</v>
      </c>
      <c r="M794" s="7" t="s">
        <v>1502</v>
      </c>
    </row>
    <row r="795" spans="1:13" x14ac:dyDescent="0.2">
      <c r="A795" t="s">
        <v>517</v>
      </c>
      <c r="B795" t="s">
        <v>517</v>
      </c>
      <c r="C795" s="8" t="s">
        <v>12</v>
      </c>
      <c r="D795" t="s">
        <v>519</v>
      </c>
      <c r="E795">
        <v>1945</v>
      </c>
      <c r="F795"/>
      <c r="G795" t="s">
        <v>61</v>
      </c>
      <c r="I795" s="9">
        <v>19</v>
      </c>
      <c r="J795" s="5" t="str">
        <f>IF(I795&gt;'To Do'!$J$4,'To Do'!$G$3,IF(I795&gt;'To Do'!$J$5,'To Do'!$G$4,IF(I795&gt;'To Do'!$J$6,'To Do'!$G$5,IF(I795&gt;'To Do'!$J$6,'To Do'!$G$5,IF(I795&gt;'To Do'!$J$7,'To Do'!$G$6,IF(I795&gt;'To Do'!$J$8,'To Do'!$G$7,IF(I795&gt;'To Do'!$J$9,'To Do'!$G$8,IF(I795&gt;'To Do'!$J$10,'To Do'!$G$9,IF(I795&gt;'To Do'!$J$11,'To Do'!$G$10,IF(I795&gt;'To Do'!$J$12,'To Do'!$G$11,IF(I795&gt;'To Do'!$J$13,'To Do'!$G$12)))))))))))</f>
        <v>J - 20</v>
      </c>
      <c r="K795" s="6">
        <f>VLOOKUP(J795,'To Do'!$G$2:$J$14,2,FALSE)</f>
        <v>20</v>
      </c>
      <c r="L795" t="s">
        <v>1985</v>
      </c>
      <c r="M795" s="7" t="s">
        <v>1502</v>
      </c>
    </row>
    <row r="796" spans="1:13" x14ac:dyDescent="0.2">
      <c r="A796" t="s">
        <v>517</v>
      </c>
      <c r="B796" t="s">
        <v>517</v>
      </c>
      <c r="C796" s="8" t="s">
        <v>12</v>
      </c>
      <c r="D796" t="s">
        <v>519</v>
      </c>
      <c r="E796">
        <v>1946</v>
      </c>
      <c r="F796" t="s">
        <v>9</v>
      </c>
      <c r="G796" t="s">
        <v>61</v>
      </c>
      <c r="I796" s="9">
        <v>19</v>
      </c>
      <c r="J796" s="5" t="str">
        <f>IF(I796&gt;'To Do'!$J$4,'To Do'!$G$3,IF(I796&gt;'To Do'!$J$5,'To Do'!$G$4,IF(I796&gt;'To Do'!$J$6,'To Do'!$G$5,IF(I796&gt;'To Do'!$J$6,'To Do'!$G$5,IF(I796&gt;'To Do'!$J$7,'To Do'!$G$6,IF(I796&gt;'To Do'!$J$8,'To Do'!$G$7,IF(I796&gt;'To Do'!$J$9,'To Do'!$G$8,IF(I796&gt;'To Do'!$J$10,'To Do'!$G$9,IF(I796&gt;'To Do'!$J$11,'To Do'!$G$10,IF(I796&gt;'To Do'!$J$12,'To Do'!$G$11,IF(I796&gt;'To Do'!$J$13,'To Do'!$G$12)))))))))))</f>
        <v>J - 20</v>
      </c>
      <c r="K796" s="6">
        <f>VLOOKUP(J796,'To Do'!$G$2:$J$14,2,FALSE)</f>
        <v>20</v>
      </c>
      <c r="L796" t="s">
        <v>1986</v>
      </c>
      <c r="M796" s="7" t="s">
        <v>1502</v>
      </c>
    </row>
    <row r="797" spans="1:13" x14ac:dyDescent="0.2">
      <c r="A797" t="s">
        <v>517</v>
      </c>
      <c r="B797" t="s">
        <v>517</v>
      </c>
      <c r="C797" s="8" t="s">
        <v>12</v>
      </c>
      <c r="D797" t="s">
        <v>519</v>
      </c>
      <c r="E797">
        <v>1949</v>
      </c>
      <c r="F797"/>
      <c r="G797" t="s">
        <v>61</v>
      </c>
      <c r="I797" s="9">
        <v>19</v>
      </c>
      <c r="J797" s="5" t="str">
        <f>IF(I797&gt;'To Do'!$J$4,'To Do'!$G$3,IF(I797&gt;'To Do'!$J$5,'To Do'!$G$4,IF(I797&gt;'To Do'!$J$6,'To Do'!$G$5,IF(I797&gt;'To Do'!$J$6,'To Do'!$G$5,IF(I797&gt;'To Do'!$J$7,'To Do'!$G$6,IF(I797&gt;'To Do'!$J$8,'To Do'!$G$7,IF(I797&gt;'To Do'!$J$9,'To Do'!$G$8,IF(I797&gt;'To Do'!$J$10,'To Do'!$G$9,IF(I797&gt;'To Do'!$J$11,'To Do'!$G$10,IF(I797&gt;'To Do'!$J$12,'To Do'!$G$11,IF(I797&gt;'To Do'!$J$13,'To Do'!$G$12)))))))))))</f>
        <v>J - 20</v>
      </c>
      <c r="K797" s="6">
        <f>VLOOKUP(J797,'To Do'!$G$2:$J$14,2,FALSE)</f>
        <v>20</v>
      </c>
      <c r="L797" t="s">
        <v>1987</v>
      </c>
      <c r="M797" s="7" t="s">
        <v>1502</v>
      </c>
    </row>
    <row r="798" spans="1:13" x14ac:dyDescent="0.2">
      <c r="A798" t="s">
        <v>517</v>
      </c>
      <c r="B798" t="s">
        <v>517</v>
      </c>
      <c r="C798" s="8" t="s">
        <v>12</v>
      </c>
      <c r="D798" t="s">
        <v>519</v>
      </c>
      <c r="E798">
        <v>1956</v>
      </c>
      <c r="F798" t="s">
        <v>9</v>
      </c>
      <c r="G798" t="s">
        <v>61</v>
      </c>
      <c r="I798" s="9">
        <v>19</v>
      </c>
      <c r="J798" s="5" t="str">
        <f>IF(I798&gt;'To Do'!$J$4,'To Do'!$G$3,IF(I798&gt;'To Do'!$J$5,'To Do'!$G$4,IF(I798&gt;'To Do'!$J$6,'To Do'!$G$5,IF(I798&gt;'To Do'!$J$6,'To Do'!$G$5,IF(I798&gt;'To Do'!$J$7,'To Do'!$G$6,IF(I798&gt;'To Do'!$J$8,'To Do'!$G$7,IF(I798&gt;'To Do'!$J$9,'To Do'!$G$8,IF(I798&gt;'To Do'!$J$10,'To Do'!$G$9,IF(I798&gt;'To Do'!$J$11,'To Do'!$G$10,IF(I798&gt;'To Do'!$J$12,'To Do'!$G$11,IF(I798&gt;'To Do'!$J$13,'To Do'!$G$12)))))))))))</f>
        <v>J - 20</v>
      </c>
      <c r="K798" s="6">
        <f>VLOOKUP(J798,'To Do'!$G$2:$J$14,2,FALSE)</f>
        <v>20</v>
      </c>
      <c r="L798" t="s">
        <v>1988</v>
      </c>
      <c r="M798" s="7" t="s">
        <v>1502</v>
      </c>
    </row>
    <row r="799" spans="1:13" x14ac:dyDescent="0.2">
      <c r="A799" t="s">
        <v>517</v>
      </c>
      <c r="B799" t="s">
        <v>517</v>
      </c>
      <c r="C799" s="8" t="s">
        <v>12</v>
      </c>
      <c r="D799" t="s">
        <v>523</v>
      </c>
      <c r="E799">
        <v>1961</v>
      </c>
      <c r="F799" t="s">
        <v>9</v>
      </c>
      <c r="G799" t="s">
        <v>61</v>
      </c>
      <c r="I799" s="9">
        <v>19</v>
      </c>
      <c r="J799" s="5" t="str">
        <f>IF(I799&gt;'To Do'!$J$4,'To Do'!$G$3,IF(I799&gt;'To Do'!$J$5,'To Do'!$G$4,IF(I799&gt;'To Do'!$J$6,'To Do'!$G$5,IF(I799&gt;'To Do'!$J$6,'To Do'!$G$5,IF(I799&gt;'To Do'!$J$7,'To Do'!$G$6,IF(I799&gt;'To Do'!$J$8,'To Do'!$G$7,IF(I799&gt;'To Do'!$J$9,'To Do'!$G$8,IF(I799&gt;'To Do'!$J$10,'To Do'!$G$9,IF(I799&gt;'To Do'!$J$11,'To Do'!$G$10,IF(I799&gt;'To Do'!$J$12,'To Do'!$G$11,IF(I799&gt;'To Do'!$J$13,'To Do'!$G$12)))))))))))</f>
        <v>J - 20</v>
      </c>
      <c r="K799" s="6">
        <f>VLOOKUP(J799,'To Do'!$G$2:$J$14,2,FALSE)</f>
        <v>20</v>
      </c>
      <c r="L799" t="s">
        <v>1989</v>
      </c>
      <c r="M799" s="7" t="s">
        <v>1502</v>
      </c>
    </row>
    <row r="800" spans="1:13" x14ac:dyDescent="0.2">
      <c r="A800" t="s">
        <v>517</v>
      </c>
      <c r="B800" t="s">
        <v>517</v>
      </c>
      <c r="C800" s="8" t="s">
        <v>12</v>
      </c>
      <c r="D800" t="s">
        <v>523</v>
      </c>
      <c r="E800">
        <v>1964</v>
      </c>
      <c r="F800"/>
      <c r="G800" t="s">
        <v>61</v>
      </c>
      <c r="I800" s="9">
        <v>19</v>
      </c>
      <c r="J800" s="5" t="str">
        <f>IF(I800&gt;'To Do'!$J$4,'To Do'!$G$3,IF(I800&gt;'To Do'!$J$5,'To Do'!$G$4,IF(I800&gt;'To Do'!$J$6,'To Do'!$G$5,IF(I800&gt;'To Do'!$J$6,'To Do'!$G$5,IF(I800&gt;'To Do'!$J$7,'To Do'!$G$6,IF(I800&gt;'To Do'!$J$8,'To Do'!$G$7,IF(I800&gt;'To Do'!$J$9,'To Do'!$G$8,IF(I800&gt;'To Do'!$J$10,'To Do'!$G$9,IF(I800&gt;'To Do'!$J$11,'To Do'!$G$10,IF(I800&gt;'To Do'!$J$12,'To Do'!$G$11,IF(I800&gt;'To Do'!$J$13,'To Do'!$G$12)))))))))))</f>
        <v>J - 20</v>
      </c>
      <c r="K800" s="6">
        <f>VLOOKUP(J800,'To Do'!$G$2:$J$14,2,FALSE)</f>
        <v>20</v>
      </c>
      <c r="L800" t="s">
        <v>1990</v>
      </c>
      <c r="M800" s="7" t="s">
        <v>1502</v>
      </c>
    </row>
    <row r="801" spans="1:13" x14ac:dyDescent="0.2">
      <c r="A801" t="s">
        <v>517</v>
      </c>
      <c r="B801" t="s">
        <v>517</v>
      </c>
      <c r="C801" s="8" t="s">
        <v>12</v>
      </c>
      <c r="D801" t="s">
        <v>524</v>
      </c>
      <c r="E801">
        <v>1968</v>
      </c>
      <c r="F801" t="s">
        <v>525</v>
      </c>
      <c r="G801" t="s">
        <v>61</v>
      </c>
      <c r="I801" s="9">
        <v>21.2</v>
      </c>
      <c r="J801" s="5" t="str">
        <f>IF(I801&gt;'To Do'!$J$4,'To Do'!$G$3,IF(I801&gt;'To Do'!$J$5,'To Do'!$G$4,IF(I801&gt;'To Do'!$J$6,'To Do'!$G$5,IF(I801&gt;'To Do'!$J$6,'To Do'!$G$5,IF(I801&gt;'To Do'!$J$7,'To Do'!$G$6,IF(I801&gt;'To Do'!$J$8,'To Do'!$G$7,IF(I801&gt;'To Do'!$J$9,'To Do'!$G$8,IF(I801&gt;'To Do'!$J$10,'To Do'!$G$9,IF(I801&gt;'To Do'!$J$11,'To Do'!$G$10,IF(I801&gt;'To Do'!$J$12,'To Do'!$G$11,IF(I801&gt;'To Do'!$J$13,'To Do'!$G$12)))))))))))</f>
        <v>I - 22.5</v>
      </c>
      <c r="K801" s="6">
        <f>VLOOKUP(J801,'To Do'!$G$2:$J$14,2,FALSE)</f>
        <v>22.5</v>
      </c>
      <c r="L801" t="s">
        <v>1991</v>
      </c>
      <c r="M801" s="7" t="s">
        <v>1502</v>
      </c>
    </row>
    <row r="802" spans="1:13" x14ac:dyDescent="0.2">
      <c r="A802" t="s">
        <v>517</v>
      </c>
      <c r="B802" t="s">
        <v>517</v>
      </c>
      <c r="C802" s="8" t="s">
        <v>12</v>
      </c>
      <c r="D802" t="s">
        <v>526</v>
      </c>
      <c r="E802">
        <v>1965</v>
      </c>
      <c r="F802"/>
      <c r="G802" t="s">
        <v>61</v>
      </c>
      <c r="I802" s="9">
        <v>17.91</v>
      </c>
      <c r="J802" s="5" t="str">
        <f>IF(I802&gt;'To Do'!$J$4,'To Do'!$G$3,IF(I802&gt;'To Do'!$J$5,'To Do'!$G$4,IF(I802&gt;'To Do'!$J$6,'To Do'!$G$5,IF(I802&gt;'To Do'!$J$6,'To Do'!$G$5,IF(I802&gt;'To Do'!$J$7,'To Do'!$G$6,IF(I802&gt;'To Do'!$J$8,'To Do'!$G$7,IF(I802&gt;'To Do'!$J$9,'To Do'!$G$8,IF(I802&gt;'To Do'!$J$10,'To Do'!$G$9,IF(I802&gt;'To Do'!$J$11,'To Do'!$G$10,IF(I802&gt;'To Do'!$J$12,'To Do'!$G$11,IF(I802&gt;'To Do'!$J$13,'To Do'!$G$12)))))))))))</f>
        <v>J - 20</v>
      </c>
      <c r="K802" s="6">
        <f>VLOOKUP(J802,'To Do'!$G$2:$J$14,2,FALSE)</f>
        <v>20</v>
      </c>
      <c r="L802" t="s">
        <v>1992</v>
      </c>
      <c r="M802" s="7" t="s">
        <v>1502</v>
      </c>
    </row>
    <row r="803" spans="1:13" x14ac:dyDescent="0.2">
      <c r="A803" t="s">
        <v>517</v>
      </c>
      <c r="B803" t="s">
        <v>517</v>
      </c>
      <c r="C803" s="8" t="s">
        <v>12</v>
      </c>
      <c r="D803" t="s">
        <v>527</v>
      </c>
      <c r="E803">
        <v>1979</v>
      </c>
      <c r="F803"/>
      <c r="G803" t="s">
        <v>61</v>
      </c>
      <c r="I803" s="9">
        <v>24.26</v>
      </c>
      <c r="J803" s="5" t="str">
        <f>IF(I803&gt;'To Do'!$J$4,'To Do'!$G$3,IF(I803&gt;'To Do'!$J$5,'To Do'!$G$4,IF(I803&gt;'To Do'!$J$6,'To Do'!$G$5,IF(I803&gt;'To Do'!$J$6,'To Do'!$G$5,IF(I803&gt;'To Do'!$J$7,'To Do'!$G$6,IF(I803&gt;'To Do'!$J$8,'To Do'!$G$7,IF(I803&gt;'To Do'!$J$9,'To Do'!$G$8,IF(I803&gt;'To Do'!$J$10,'To Do'!$G$9,IF(I803&gt;'To Do'!$J$11,'To Do'!$G$10,IF(I803&gt;'To Do'!$J$12,'To Do'!$G$11,IF(I803&gt;'To Do'!$J$13,'To Do'!$G$12)))))))))))</f>
        <v>H - 25</v>
      </c>
      <c r="K803" s="6">
        <f>VLOOKUP(J803,'To Do'!$G$2:$J$14,2,FALSE)</f>
        <v>25</v>
      </c>
      <c r="L803" t="s">
        <v>1993</v>
      </c>
      <c r="M803" s="7" t="s">
        <v>1502</v>
      </c>
    </row>
    <row r="804" spans="1:13" x14ac:dyDescent="0.2">
      <c r="A804" t="s">
        <v>920</v>
      </c>
      <c r="B804" t="s">
        <v>920</v>
      </c>
      <c r="C804" s="8" t="s">
        <v>12</v>
      </c>
      <c r="D804" t="s">
        <v>922</v>
      </c>
      <c r="E804">
        <v>1965</v>
      </c>
      <c r="F804"/>
      <c r="G804" t="s">
        <v>61</v>
      </c>
      <c r="I804" s="9">
        <v>25.5</v>
      </c>
      <c r="J804" s="5" t="str">
        <f>IF(I804&gt;'To Do'!$J$4,'To Do'!$G$3,IF(I804&gt;'To Do'!$J$5,'To Do'!$G$4,IF(I804&gt;'To Do'!$J$6,'To Do'!$G$5,IF(I804&gt;'To Do'!$J$6,'To Do'!$G$5,IF(I804&gt;'To Do'!$J$7,'To Do'!$G$6,IF(I804&gt;'To Do'!$J$8,'To Do'!$G$7,IF(I804&gt;'To Do'!$J$9,'To Do'!$G$8,IF(I804&gt;'To Do'!$J$10,'To Do'!$G$9,IF(I804&gt;'To Do'!$J$11,'To Do'!$G$10,IF(I804&gt;'To Do'!$J$12,'To Do'!$G$11,IF(I804&gt;'To Do'!$J$13,'To Do'!$G$12)))))))))))</f>
        <v>G - 27.5</v>
      </c>
      <c r="K804" s="6">
        <f>VLOOKUP(J804,'To Do'!$G$2:$J$14,2,FALSE)</f>
        <v>27.5</v>
      </c>
      <c r="L804" t="s">
        <v>3464</v>
      </c>
      <c r="M804" s="7" t="s">
        <v>1502</v>
      </c>
    </row>
    <row r="805" spans="1:13" x14ac:dyDescent="0.2">
      <c r="A805" t="s">
        <v>920</v>
      </c>
      <c r="B805" t="s">
        <v>920</v>
      </c>
      <c r="C805" s="8" t="s">
        <v>12</v>
      </c>
      <c r="D805" t="s">
        <v>924</v>
      </c>
      <c r="E805">
        <v>1981</v>
      </c>
      <c r="F805"/>
      <c r="G805" t="s">
        <v>61</v>
      </c>
      <c r="I805" s="9">
        <v>24.5</v>
      </c>
      <c r="J805" s="5" t="str">
        <f>IF(I805&gt;'To Do'!$J$4,'To Do'!$G$3,IF(I805&gt;'To Do'!$J$5,'To Do'!$G$4,IF(I805&gt;'To Do'!$J$6,'To Do'!$G$5,IF(I805&gt;'To Do'!$J$6,'To Do'!$G$5,IF(I805&gt;'To Do'!$J$7,'To Do'!$G$6,IF(I805&gt;'To Do'!$J$8,'To Do'!$G$7,IF(I805&gt;'To Do'!$J$9,'To Do'!$G$8,IF(I805&gt;'To Do'!$J$10,'To Do'!$G$9,IF(I805&gt;'To Do'!$J$11,'To Do'!$G$10,IF(I805&gt;'To Do'!$J$12,'To Do'!$G$11,IF(I805&gt;'To Do'!$J$13,'To Do'!$G$12)))))))))))</f>
        <v>H - 25</v>
      </c>
      <c r="K805" s="6">
        <f>VLOOKUP(J805,'To Do'!$G$2:$J$14,2,FALSE)</f>
        <v>25</v>
      </c>
      <c r="L805" t="s">
        <v>3472</v>
      </c>
      <c r="M805" s="7" t="s">
        <v>1502</v>
      </c>
    </row>
    <row r="806" spans="1:13" x14ac:dyDescent="0.2">
      <c r="A806" t="s">
        <v>920</v>
      </c>
      <c r="B806" t="s">
        <v>920</v>
      </c>
      <c r="C806" s="8" t="s">
        <v>12</v>
      </c>
      <c r="D806" t="s">
        <v>986</v>
      </c>
      <c r="E806">
        <v>1920</v>
      </c>
      <c r="F806"/>
      <c r="G806" t="s">
        <v>61</v>
      </c>
      <c r="I806" s="9">
        <v>24</v>
      </c>
      <c r="J806" s="5" t="str">
        <f>IF(I806&gt;'To Do'!$J$4,'To Do'!$G$3,IF(I806&gt;'To Do'!$J$5,'To Do'!$G$4,IF(I806&gt;'To Do'!$J$6,'To Do'!$G$5,IF(I806&gt;'To Do'!$J$6,'To Do'!$G$5,IF(I806&gt;'To Do'!$J$7,'To Do'!$G$6,IF(I806&gt;'To Do'!$J$8,'To Do'!$G$7,IF(I806&gt;'To Do'!$J$9,'To Do'!$G$8,IF(I806&gt;'To Do'!$J$10,'To Do'!$G$9,IF(I806&gt;'To Do'!$J$11,'To Do'!$G$10,IF(I806&gt;'To Do'!$J$12,'To Do'!$G$11,IF(I806&gt;'To Do'!$J$13,'To Do'!$G$12)))))))))))</f>
        <v>H - 25</v>
      </c>
      <c r="K806" s="6">
        <f>VLOOKUP(J806,'To Do'!$G$2:$J$14,2,FALSE)</f>
        <v>25</v>
      </c>
      <c r="L806" t="s">
        <v>3456</v>
      </c>
      <c r="M806" s="7" t="s">
        <v>1502</v>
      </c>
    </row>
    <row r="807" spans="1:13" x14ac:dyDescent="0.2">
      <c r="A807" t="s">
        <v>920</v>
      </c>
      <c r="B807" t="s">
        <v>920</v>
      </c>
      <c r="C807" s="8" t="s">
        <v>12</v>
      </c>
      <c r="D807" t="s">
        <v>923</v>
      </c>
      <c r="E807">
        <v>1965</v>
      </c>
      <c r="F807"/>
      <c r="G807" t="s">
        <v>61</v>
      </c>
      <c r="I807" s="9">
        <v>21.8</v>
      </c>
      <c r="J807" s="5" t="str">
        <f>IF(I807&gt;'To Do'!$J$4,'To Do'!$G$3,IF(I807&gt;'To Do'!$J$5,'To Do'!$G$4,IF(I807&gt;'To Do'!$J$6,'To Do'!$G$5,IF(I807&gt;'To Do'!$J$6,'To Do'!$G$5,IF(I807&gt;'To Do'!$J$7,'To Do'!$G$6,IF(I807&gt;'To Do'!$J$8,'To Do'!$G$7,IF(I807&gt;'To Do'!$J$9,'To Do'!$G$8,IF(I807&gt;'To Do'!$J$10,'To Do'!$G$9,IF(I807&gt;'To Do'!$J$11,'To Do'!$G$10,IF(I807&gt;'To Do'!$J$12,'To Do'!$G$11,IF(I807&gt;'To Do'!$J$13,'To Do'!$G$12)))))))))))</f>
        <v>I - 22.5</v>
      </c>
      <c r="K807" s="6">
        <f>VLOOKUP(J807,'To Do'!$G$2:$J$14,2,FALSE)</f>
        <v>22.5</v>
      </c>
      <c r="L807" t="s">
        <v>3466</v>
      </c>
      <c r="M807" s="7" t="s">
        <v>1502</v>
      </c>
    </row>
    <row r="808" spans="1:13" x14ac:dyDescent="0.2">
      <c r="A808" t="s">
        <v>920</v>
      </c>
      <c r="B808" t="s">
        <v>920</v>
      </c>
      <c r="C808" s="8" t="s">
        <v>12</v>
      </c>
      <c r="D808" t="s">
        <v>923</v>
      </c>
      <c r="E808">
        <v>1974</v>
      </c>
      <c r="F808"/>
      <c r="G808" t="s">
        <v>61</v>
      </c>
      <c r="I808" s="9">
        <v>21.8</v>
      </c>
      <c r="J808" s="5" t="str">
        <f>IF(I808&gt;'To Do'!$J$4,'To Do'!$G$3,IF(I808&gt;'To Do'!$J$5,'To Do'!$G$4,IF(I808&gt;'To Do'!$J$6,'To Do'!$G$5,IF(I808&gt;'To Do'!$J$6,'To Do'!$G$5,IF(I808&gt;'To Do'!$J$7,'To Do'!$G$6,IF(I808&gt;'To Do'!$J$8,'To Do'!$G$7,IF(I808&gt;'To Do'!$J$9,'To Do'!$G$8,IF(I808&gt;'To Do'!$J$10,'To Do'!$G$9,IF(I808&gt;'To Do'!$J$11,'To Do'!$G$10,IF(I808&gt;'To Do'!$J$12,'To Do'!$G$11,IF(I808&gt;'To Do'!$J$13,'To Do'!$G$12)))))))))))</f>
        <v>I - 22.5</v>
      </c>
      <c r="K808" s="6">
        <f>VLOOKUP(J808,'To Do'!$G$2:$J$14,2,FALSE)</f>
        <v>22.5</v>
      </c>
      <c r="L808" t="s">
        <v>3468</v>
      </c>
      <c r="M808" s="7" t="s">
        <v>1502</v>
      </c>
    </row>
    <row r="809" spans="1:13" x14ac:dyDescent="0.2">
      <c r="A809" t="s">
        <v>920</v>
      </c>
      <c r="B809" t="s">
        <v>920</v>
      </c>
      <c r="C809" s="8" t="s">
        <v>12</v>
      </c>
      <c r="D809" t="s">
        <v>921</v>
      </c>
      <c r="E809">
        <v>1965</v>
      </c>
      <c r="F809"/>
      <c r="G809" t="s">
        <v>61</v>
      </c>
      <c r="I809" s="9">
        <v>21</v>
      </c>
      <c r="J809" s="5" t="str">
        <f>IF(I809&gt;'To Do'!$J$4,'To Do'!$G$3,IF(I809&gt;'To Do'!$J$5,'To Do'!$G$4,IF(I809&gt;'To Do'!$J$6,'To Do'!$G$5,IF(I809&gt;'To Do'!$J$6,'To Do'!$G$5,IF(I809&gt;'To Do'!$J$7,'To Do'!$G$6,IF(I809&gt;'To Do'!$J$8,'To Do'!$G$7,IF(I809&gt;'To Do'!$J$9,'To Do'!$G$8,IF(I809&gt;'To Do'!$J$10,'To Do'!$G$9,IF(I809&gt;'To Do'!$J$11,'To Do'!$G$10,IF(I809&gt;'To Do'!$J$12,'To Do'!$G$11,IF(I809&gt;'To Do'!$J$13,'To Do'!$G$12)))))))))))</f>
        <v>I - 22.5</v>
      </c>
      <c r="K809" s="6">
        <f>VLOOKUP(J809,'To Do'!$G$2:$J$14,2,FALSE)</f>
        <v>22.5</v>
      </c>
      <c r="L809" t="s">
        <v>3458</v>
      </c>
      <c r="M809" s="7" t="s">
        <v>1502</v>
      </c>
    </row>
    <row r="810" spans="1:13" x14ac:dyDescent="0.2">
      <c r="A810" t="s">
        <v>22</v>
      </c>
      <c r="B810" t="s">
        <v>22</v>
      </c>
      <c r="C810" s="8" t="s">
        <v>12</v>
      </c>
      <c r="D810" t="s">
        <v>26</v>
      </c>
      <c r="E810">
        <v>1920</v>
      </c>
      <c r="F810"/>
      <c r="G810" t="s">
        <v>941</v>
      </c>
      <c r="H810" s="10"/>
      <c r="I810" s="9">
        <v>30.8</v>
      </c>
      <c r="J810" s="5" t="str">
        <f>IF(I810&gt;'To Do'!$J$4,'To Do'!$G$3,IF(I810&gt;'To Do'!$J$5,'To Do'!$G$4,IF(I810&gt;'To Do'!$J$6,'To Do'!$G$5,IF(I810&gt;'To Do'!$J$6,'To Do'!$G$5,IF(I810&gt;'To Do'!$J$7,'To Do'!$G$6,IF(I810&gt;'To Do'!$J$8,'To Do'!$G$7,IF(I810&gt;'To Do'!$J$9,'To Do'!$G$8,IF(I810&gt;'To Do'!$J$10,'To Do'!$G$9,IF(I810&gt;'To Do'!$J$11,'To Do'!$G$10,IF(I810&gt;'To Do'!$J$12,'To Do'!$G$11,IF(I810&gt;'To Do'!$J$13,'To Do'!$G$12)))))))))))</f>
        <v>E - 32.5</v>
      </c>
      <c r="K810" s="6">
        <f>VLOOKUP(J810,'To Do'!$G$2:$J$14,2,FALSE)</f>
        <v>32.5</v>
      </c>
      <c r="L810" t="s">
        <v>3662</v>
      </c>
      <c r="M810" s="7" t="s">
        <v>1502</v>
      </c>
    </row>
    <row r="811" spans="1:13" x14ac:dyDescent="0.2">
      <c r="A811" t="s">
        <v>22</v>
      </c>
      <c r="B811" t="s">
        <v>22</v>
      </c>
      <c r="C811" s="8" t="s">
        <v>12</v>
      </c>
      <c r="D811" t="s">
        <v>30</v>
      </c>
      <c r="E811">
        <v>1952</v>
      </c>
      <c r="F811" t="s">
        <v>281</v>
      </c>
      <c r="G811" t="s">
        <v>941</v>
      </c>
      <c r="H811" s="10"/>
      <c r="I811" s="9">
        <v>30.8</v>
      </c>
      <c r="J811" s="5" t="str">
        <f>IF(I811&gt;'To Do'!$J$4,'To Do'!$G$3,IF(I811&gt;'To Do'!$J$5,'To Do'!$G$4,IF(I811&gt;'To Do'!$J$6,'To Do'!$G$5,IF(I811&gt;'To Do'!$J$6,'To Do'!$G$5,IF(I811&gt;'To Do'!$J$7,'To Do'!$G$6,IF(I811&gt;'To Do'!$J$8,'To Do'!$G$7,IF(I811&gt;'To Do'!$J$9,'To Do'!$G$8,IF(I811&gt;'To Do'!$J$10,'To Do'!$G$9,IF(I811&gt;'To Do'!$J$11,'To Do'!$G$10,IF(I811&gt;'To Do'!$J$12,'To Do'!$G$11,IF(I811&gt;'To Do'!$J$13,'To Do'!$G$12)))))))))))</f>
        <v>E - 32.5</v>
      </c>
      <c r="K811" s="6">
        <f>VLOOKUP(J811,'To Do'!$G$2:$J$14,2,FALSE)</f>
        <v>32.5</v>
      </c>
      <c r="L811" t="s">
        <v>3664</v>
      </c>
      <c r="M811" s="7" t="s">
        <v>1502</v>
      </c>
    </row>
    <row r="812" spans="1:13" x14ac:dyDescent="0.2">
      <c r="A812" t="s">
        <v>62</v>
      </c>
      <c r="B812" t="s">
        <v>62</v>
      </c>
      <c r="C812" s="8" t="s">
        <v>12</v>
      </c>
      <c r="D812" t="s">
        <v>949</v>
      </c>
      <c r="E812">
        <v>1923</v>
      </c>
      <c r="F812"/>
      <c r="G812" t="s">
        <v>941</v>
      </c>
      <c r="I812" s="9">
        <v>27</v>
      </c>
      <c r="J812" s="4" t="str">
        <f>IF(I812&gt;'To Do'!$J$4,'To Do'!$G$3,IF(I812&gt;'To Do'!$J$5,'To Do'!$G$4,IF(I812&gt;'To Do'!$J$6,'To Do'!$G$5,IF(I812&gt;'To Do'!$J$6,'To Do'!$G$5,IF(I812&gt;'To Do'!$J$7,'To Do'!$G$6,IF(I812&gt;'To Do'!$J$8,'To Do'!$G$7,IF(I812&gt;'To Do'!$J$9,'To Do'!$G$8,IF(I812&gt;'To Do'!$J$10,'To Do'!$G$9,IF(I812&gt;'To Do'!$J$11,'To Do'!$G$10,IF(I812&gt;'To Do'!$J$12,'To Do'!$G$11,IF(I812&gt;'To Do'!$J$13,'To Do'!$G$12)))))))))))</f>
        <v>G - 27.5</v>
      </c>
      <c r="K812" s="6">
        <f>VLOOKUP(J812,'To Do'!$G$2:$J$14,2,FALSE)</f>
        <v>27.5</v>
      </c>
      <c r="L812" t="s">
        <v>3528</v>
      </c>
      <c r="M812" s="7" t="s">
        <v>1502</v>
      </c>
    </row>
    <row r="813" spans="1:13" x14ac:dyDescent="0.2">
      <c r="A813" t="s">
        <v>62</v>
      </c>
      <c r="B813" t="s">
        <v>62</v>
      </c>
      <c r="C813" s="8" t="s">
        <v>12</v>
      </c>
      <c r="D813" t="s">
        <v>947</v>
      </c>
      <c r="E813">
        <v>1915</v>
      </c>
      <c r="F813"/>
      <c r="G813" t="s">
        <v>941</v>
      </c>
      <c r="I813" s="9">
        <v>26</v>
      </c>
      <c r="J813" s="5" t="str">
        <f>IF(I813&gt;'To Do'!$J$4,'To Do'!$G$3,IF(I813&gt;'To Do'!$J$5,'To Do'!$G$4,IF(I813&gt;'To Do'!$J$6,'To Do'!$G$5,IF(I813&gt;'To Do'!$J$6,'To Do'!$G$5,IF(I813&gt;'To Do'!$J$7,'To Do'!$G$6,IF(I813&gt;'To Do'!$J$8,'To Do'!$G$7,IF(I813&gt;'To Do'!$J$9,'To Do'!$G$8,IF(I813&gt;'To Do'!$J$10,'To Do'!$G$9,IF(I813&gt;'To Do'!$J$11,'To Do'!$G$10,IF(I813&gt;'To Do'!$J$12,'To Do'!$G$11,IF(I813&gt;'To Do'!$J$13,'To Do'!$G$12)))))))))))</f>
        <v>G - 27.5</v>
      </c>
      <c r="K813" s="6">
        <f>VLOOKUP(J813,'To Do'!$G$2:$J$14,2,FALSE)</f>
        <v>27.5</v>
      </c>
      <c r="L813" t="s">
        <v>3519</v>
      </c>
      <c r="M813" s="7" t="s">
        <v>1502</v>
      </c>
    </row>
    <row r="814" spans="1:13" x14ac:dyDescent="0.2">
      <c r="A814" t="s">
        <v>62</v>
      </c>
      <c r="B814" t="s">
        <v>62</v>
      </c>
      <c r="C814" s="8" t="s">
        <v>12</v>
      </c>
      <c r="D814" t="s">
        <v>948</v>
      </c>
      <c r="E814">
        <v>1918</v>
      </c>
      <c r="F814"/>
      <c r="G814" t="s">
        <v>941</v>
      </c>
      <c r="I814" s="9">
        <v>24</v>
      </c>
      <c r="J814" s="5" t="str">
        <f>IF(I814&gt;'To Do'!$J$4,'To Do'!$G$3,IF(I814&gt;'To Do'!$J$5,'To Do'!$G$4,IF(I814&gt;'To Do'!$J$6,'To Do'!$G$5,IF(I814&gt;'To Do'!$J$6,'To Do'!$G$5,IF(I814&gt;'To Do'!$J$7,'To Do'!$G$6,IF(I814&gt;'To Do'!$J$8,'To Do'!$G$7,IF(I814&gt;'To Do'!$J$9,'To Do'!$G$8,IF(I814&gt;'To Do'!$J$10,'To Do'!$G$9,IF(I814&gt;'To Do'!$J$11,'To Do'!$G$10,IF(I814&gt;'To Do'!$J$12,'To Do'!$G$11,IF(I814&gt;'To Do'!$J$13,'To Do'!$G$12)))))))))))</f>
        <v>H - 25</v>
      </c>
      <c r="K814" s="6">
        <f>VLOOKUP(J814,'To Do'!$G$2:$J$14,2,FALSE)</f>
        <v>25</v>
      </c>
      <c r="L814" t="s">
        <v>3523</v>
      </c>
      <c r="M814" s="7" t="s">
        <v>1502</v>
      </c>
    </row>
    <row r="815" spans="1:13" x14ac:dyDescent="0.2">
      <c r="A815" t="s">
        <v>62</v>
      </c>
      <c r="B815" t="s">
        <v>62</v>
      </c>
      <c r="C815" s="8" t="s">
        <v>12</v>
      </c>
      <c r="D815" t="s">
        <v>943</v>
      </c>
      <c r="E815">
        <v>1863</v>
      </c>
      <c r="F815"/>
      <c r="G815" t="s">
        <v>941</v>
      </c>
      <c r="I815" s="9">
        <v>22</v>
      </c>
      <c r="J815" s="5" t="str">
        <f>IF(I815&gt;'To Do'!$J$4,'To Do'!$G$3,IF(I815&gt;'To Do'!$J$5,'To Do'!$G$4,IF(I815&gt;'To Do'!$J$6,'To Do'!$G$5,IF(I815&gt;'To Do'!$J$6,'To Do'!$G$5,IF(I815&gt;'To Do'!$J$7,'To Do'!$G$6,IF(I815&gt;'To Do'!$J$8,'To Do'!$G$7,IF(I815&gt;'To Do'!$J$9,'To Do'!$G$8,IF(I815&gt;'To Do'!$J$10,'To Do'!$G$9,IF(I815&gt;'To Do'!$J$11,'To Do'!$G$10,IF(I815&gt;'To Do'!$J$12,'To Do'!$G$11,IF(I815&gt;'To Do'!$J$13,'To Do'!$G$12)))))))))))</f>
        <v>I - 22.5</v>
      </c>
      <c r="K815" s="6">
        <f>VLOOKUP(J815,'To Do'!$G$2:$J$14,2,FALSE)</f>
        <v>22.5</v>
      </c>
      <c r="L815" t="s">
        <v>3508</v>
      </c>
      <c r="M815" s="7" t="s">
        <v>1502</v>
      </c>
    </row>
    <row r="816" spans="1:13" x14ac:dyDescent="0.2">
      <c r="A816" t="s">
        <v>62</v>
      </c>
      <c r="B816" t="s">
        <v>62</v>
      </c>
      <c r="C816" s="8" t="s">
        <v>12</v>
      </c>
      <c r="D816" t="s">
        <v>946</v>
      </c>
      <c r="E816">
        <v>1916</v>
      </c>
      <c r="F816"/>
      <c r="G816" t="s">
        <v>941</v>
      </c>
      <c r="I816" s="9">
        <v>22</v>
      </c>
      <c r="J816" s="5" t="str">
        <f>IF(I816&gt;'To Do'!$J$4,'To Do'!$G$3,IF(I816&gt;'To Do'!$J$5,'To Do'!$G$4,IF(I816&gt;'To Do'!$J$6,'To Do'!$G$5,IF(I816&gt;'To Do'!$J$6,'To Do'!$G$5,IF(I816&gt;'To Do'!$J$7,'To Do'!$G$6,IF(I816&gt;'To Do'!$J$8,'To Do'!$G$7,IF(I816&gt;'To Do'!$J$9,'To Do'!$G$8,IF(I816&gt;'To Do'!$J$10,'To Do'!$G$9,IF(I816&gt;'To Do'!$J$11,'To Do'!$G$10,IF(I816&gt;'To Do'!$J$12,'To Do'!$G$11,IF(I816&gt;'To Do'!$J$13,'To Do'!$G$12)))))))))))</f>
        <v>I - 22.5</v>
      </c>
      <c r="K816" s="6">
        <f>VLOOKUP(J816,'To Do'!$G$2:$J$14,2,FALSE)</f>
        <v>22.5</v>
      </c>
      <c r="L816" t="s">
        <v>3514</v>
      </c>
      <c r="M816" s="7" t="s">
        <v>1502</v>
      </c>
    </row>
    <row r="817" spans="1:13" x14ac:dyDescent="0.2">
      <c r="A817" t="s">
        <v>62</v>
      </c>
      <c r="B817" t="s">
        <v>62</v>
      </c>
      <c r="C817" s="8" t="s">
        <v>12</v>
      </c>
      <c r="D817" t="s">
        <v>945</v>
      </c>
      <c r="E817">
        <v>1863</v>
      </c>
      <c r="F817"/>
      <c r="G817" t="s">
        <v>941</v>
      </c>
      <c r="I817" s="9">
        <v>21</v>
      </c>
      <c r="J817" s="5" t="str">
        <f>IF(I817&gt;'To Do'!$J$4,'To Do'!$G$3,IF(I817&gt;'To Do'!$J$5,'To Do'!$G$4,IF(I817&gt;'To Do'!$J$6,'To Do'!$G$5,IF(I817&gt;'To Do'!$J$6,'To Do'!$G$5,IF(I817&gt;'To Do'!$J$7,'To Do'!$G$6,IF(I817&gt;'To Do'!$J$8,'To Do'!$G$7,IF(I817&gt;'To Do'!$J$9,'To Do'!$G$8,IF(I817&gt;'To Do'!$J$10,'To Do'!$G$9,IF(I817&gt;'To Do'!$J$11,'To Do'!$G$10,IF(I817&gt;'To Do'!$J$12,'To Do'!$G$11,IF(I817&gt;'To Do'!$J$13,'To Do'!$G$12)))))))))))</f>
        <v>I - 22.5</v>
      </c>
      <c r="K817" s="6">
        <f>VLOOKUP(J817,'To Do'!$G$2:$J$14,2,FALSE)</f>
        <v>22.5</v>
      </c>
      <c r="L817" t="s">
        <v>3510</v>
      </c>
      <c r="M817" s="7" t="s">
        <v>1502</v>
      </c>
    </row>
    <row r="818" spans="1:13" x14ac:dyDescent="0.2">
      <c r="A818" t="s">
        <v>62</v>
      </c>
      <c r="B818" t="s">
        <v>62</v>
      </c>
      <c r="C818" s="8" t="s">
        <v>12</v>
      </c>
      <c r="D818" t="s">
        <v>944</v>
      </c>
      <c r="E818">
        <v>1916</v>
      </c>
      <c r="F818"/>
      <c r="G818" t="s">
        <v>941</v>
      </c>
      <c r="I818" s="9">
        <v>19</v>
      </c>
      <c r="J818" s="5" t="str">
        <f>IF(I818&gt;'To Do'!$J$4,'To Do'!$G$3,IF(I818&gt;'To Do'!$J$5,'To Do'!$G$4,IF(I818&gt;'To Do'!$J$6,'To Do'!$G$5,IF(I818&gt;'To Do'!$J$6,'To Do'!$G$5,IF(I818&gt;'To Do'!$J$7,'To Do'!$G$6,IF(I818&gt;'To Do'!$J$8,'To Do'!$G$7,IF(I818&gt;'To Do'!$J$9,'To Do'!$G$8,IF(I818&gt;'To Do'!$J$10,'To Do'!$G$9,IF(I818&gt;'To Do'!$J$11,'To Do'!$G$10,IF(I818&gt;'To Do'!$J$12,'To Do'!$G$11,IF(I818&gt;'To Do'!$J$13,'To Do'!$G$12)))))))))))</f>
        <v>J - 20</v>
      </c>
      <c r="K818" s="6">
        <f>VLOOKUP(J818,'To Do'!$G$2:$J$14,2,FALSE)</f>
        <v>20</v>
      </c>
      <c r="L818" t="s">
        <v>3509</v>
      </c>
      <c r="M818" s="7" t="s">
        <v>1502</v>
      </c>
    </row>
    <row r="819" spans="1:13" x14ac:dyDescent="0.2">
      <c r="A819" t="s">
        <v>62</v>
      </c>
      <c r="B819" t="s">
        <v>62</v>
      </c>
      <c r="C819" s="8" t="s">
        <v>12</v>
      </c>
      <c r="D819" t="s">
        <v>950</v>
      </c>
      <c r="E819">
        <v>1944</v>
      </c>
      <c r="F819"/>
      <c r="G819" t="s">
        <v>941</v>
      </c>
      <c r="I819" s="9">
        <v>19</v>
      </c>
      <c r="J819" s="4" t="str">
        <f>IF(I819&gt;'To Do'!$J$4,'To Do'!$G$3,IF(I819&gt;'To Do'!$J$5,'To Do'!$G$4,IF(I819&gt;'To Do'!$J$6,'To Do'!$G$5,IF(I819&gt;'To Do'!$J$6,'To Do'!$G$5,IF(I819&gt;'To Do'!$J$7,'To Do'!$G$6,IF(I819&gt;'To Do'!$J$8,'To Do'!$G$7,IF(I819&gt;'To Do'!$J$9,'To Do'!$G$8,IF(I819&gt;'To Do'!$J$10,'To Do'!$G$9,IF(I819&gt;'To Do'!$J$11,'To Do'!$G$10,IF(I819&gt;'To Do'!$J$12,'To Do'!$G$11,IF(I819&gt;'To Do'!$J$13,'To Do'!$G$12)))))))))))</f>
        <v>J - 20</v>
      </c>
      <c r="K819" s="6">
        <f>VLOOKUP(J819,'To Do'!$G$2:$J$14,2,FALSE)</f>
        <v>20</v>
      </c>
      <c r="L819" t="s">
        <v>3529</v>
      </c>
      <c r="M819" s="7" t="s">
        <v>1502</v>
      </c>
    </row>
    <row r="820" spans="1:13" x14ac:dyDescent="0.2">
      <c r="A820" t="s">
        <v>122</v>
      </c>
      <c r="B820" t="s">
        <v>122</v>
      </c>
      <c r="C820" s="8" t="s">
        <v>12</v>
      </c>
      <c r="D820" t="s">
        <v>123</v>
      </c>
      <c r="E820">
        <v>1921</v>
      </c>
      <c r="F820"/>
      <c r="G820" t="s">
        <v>941</v>
      </c>
      <c r="I820" s="9">
        <v>22</v>
      </c>
      <c r="J820" s="5" t="str">
        <f>IF(I820&gt;'To Do'!$J$4,'To Do'!$G$3,IF(I820&gt;'To Do'!$J$5,'To Do'!$G$4,IF(I820&gt;'To Do'!$J$6,'To Do'!$G$5,IF(I820&gt;'To Do'!$J$6,'To Do'!$G$5,IF(I820&gt;'To Do'!$J$7,'To Do'!$G$6,IF(I820&gt;'To Do'!$J$8,'To Do'!$G$7,IF(I820&gt;'To Do'!$J$9,'To Do'!$G$8,IF(I820&gt;'To Do'!$J$10,'To Do'!$G$9,IF(I820&gt;'To Do'!$J$11,'To Do'!$G$10,IF(I820&gt;'To Do'!$J$12,'To Do'!$G$11,IF(I820&gt;'To Do'!$J$13,'To Do'!$G$12)))))))))))</f>
        <v>I - 22.5</v>
      </c>
      <c r="K820" s="6">
        <f>VLOOKUP(J820,'To Do'!$G$2:$J$14,2,FALSE)</f>
        <v>22.5</v>
      </c>
      <c r="L820" t="s">
        <v>3502</v>
      </c>
      <c r="M820" s="7" t="s">
        <v>1502</v>
      </c>
    </row>
    <row r="821" spans="1:13" x14ac:dyDescent="0.2">
      <c r="A821" t="s">
        <v>242</v>
      </c>
      <c r="B821" t="s">
        <v>242</v>
      </c>
      <c r="C821" s="8" t="s">
        <v>12</v>
      </c>
      <c r="D821" t="s">
        <v>246</v>
      </c>
      <c r="E821">
        <v>1988</v>
      </c>
      <c r="F821" t="s">
        <v>597</v>
      </c>
      <c r="G821" t="s">
        <v>61</v>
      </c>
      <c r="I821" s="9">
        <v>27.6</v>
      </c>
      <c r="J821" s="5" t="str">
        <f>IF(I821&gt;'To Do'!$J$4,'To Do'!$G$3,IF(I821&gt;'To Do'!$J$5,'To Do'!$G$4,IF(I821&gt;'To Do'!$J$6,'To Do'!$G$5,IF(I821&gt;'To Do'!$J$6,'To Do'!$G$5,IF(I821&gt;'To Do'!$J$7,'To Do'!$G$6,IF(I821&gt;'To Do'!$J$8,'To Do'!$G$7,IF(I821&gt;'To Do'!$J$9,'To Do'!$G$8,IF(I821&gt;'To Do'!$J$10,'To Do'!$G$9,IF(I821&gt;'To Do'!$J$11,'To Do'!$G$10,IF(I821&gt;'To Do'!$J$12,'To Do'!$G$11,IF(I821&gt;'To Do'!$J$13,'To Do'!$G$12)))))))))))</f>
        <v>F - 30</v>
      </c>
      <c r="K821" s="6">
        <f>VLOOKUP(J821,'To Do'!$G$2:$J$14,2,FALSE)</f>
        <v>30</v>
      </c>
      <c r="L821" t="s">
        <v>1729</v>
      </c>
      <c r="M821" s="7" t="s">
        <v>1502</v>
      </c>
    </row>
    <row r="822" spans="1:13" x14ac:dyDescent="0.2">
      <c r="A822" t="s">
        <v>242</v>
      </c>
      <c r="B822" t="s">
        <v>242</v>
      </c>
      <c r="C822" s="8" t="s">
        <v>12</v>
      </c>
      <c r="D822" t="s">
        <v>961</v>
      </c>
      <c r="E822">
        <v>1912</v>
      </c>
      <c r="F822"/>
      <c r="G822" t="s">
        <v>941</v>
      </c>
      <c r="I822" s="9">
        <v>21</v>
      </c>
      <c r="J822" s="5" t="str">
        <f>IF(I822&gt;'To Do'!$J$4,'To Do'!$G$3,IF(I822&gt;'To Do'!$J$5,'To Do'!$G$4,IF(I822&gt;'To Do'!$J$6,'To Do'!$G$5,IF(I822&gt;'To Do'!$J$6,'To Do'!$G$5,IF(I822&gt;'To Do'!$J$7,'To Do'!$G$6,IF(I822&gt;'To Do'!$J$8,'To Do'!$G$7,IF(I822&gt;'To Do'!$J$9,'To Do'!$G$8,IF(I822&gt;'To Do'!$J$10,'To Do'!$G$9,IF(I822&gt;'To Do'!$J$11,'To Do'!$G$10,IF(I822&gt;'To Do'!$J$12,'To Do'!$G$11,IF(I822&gt;'To Do'!$J$13,'To Do'!$G$12)))))))))))</f>
        <v>I - 22.5</v>
      </c>
      <c r="K822" s="6">
        <f>VLOOKUP(J822,'To Do'!$G$2:$J$14,2,FALSE)</f>
        <v>22.5</v>
      </c>
      <c r="L822" t="s">
        <v>3405</v>
      </c>
      <c r="M822" s="7" t="s">
        <v>1502</v>
      </c>
    </row>
    <row r="823" spans="1:13" x14ac:dyDescent="0.2">
      <c r="A823" t="s">
        <v>305</v>
      </c>
      <c r="B823" t="s">
        <v>305</v>
      </c>
      <c r="C823" s="8" t="s">
        <v>12</v>
      </c>
      <c r="D823" t="s">
        <v>967</v>
      </c>
      <c r="E823">
        <v>1332</v>
      </c>
      <c r="F823"/>
      <c r="G823" t="s">
        <v>941</v>
      </c>
      <c r="I823" s="9">
        <v>26</v>
      </c>
      <c r="J823" s="5" t="str">
        <f>IF(I823&gt;'To Do'!$J$4,'To Do'!$G$3,IF(I823&gt;'To Do'!$J$5,'To Do'!$G$4,IF(I823&gt;'To Do'!$J$6,'To Do'!$G$5,IF(I823&gt;'To Do'!$J$6,'To Do'!$G$5,IF(I823&gt;'To Do'!$J$7,'To Do'!$G$6,IF(I823&gt;'To Do'!$J$8,'To Do'!$G$7,IF(I823&gt;'To Do'!$J$9,'To Do'!$G$8,IF(I823&gt;'To Do'!$J$10,'To Do'!$G$9,IF(I823&gt;'To Do'!$J$11,'To Do'!$G$10,IF(I823&gt;'To Do'!$J$12,'To Do'!$G$11,IF(I823&gt;'To Do'!$J$13,'To Do'!$G$12)))))))))))</f>
        <v>G - 27.5</v>
      </c>
      <c r="K823" s="6">
        <f>VLOOKUP(J823,'To Do'!$G$2:$J$14,2,FALSE)</f>
        <v>27.5</v>
      </c>
      <c r="L823" t="s">
        <v>3407</v>
      </c>
      <c r="M823" s="7" t="s">
        <v>1502</v>
      </c>
    </row>
    <row r="824" spans="1:13" x14ac:dyDescent="0.2">
      <c r="A824" t="s">
        <v>307</v>
      </c>
      <c r="B824" t="s">
        <v>307</v>
      </c>
      <c r="C824" s="8" t="s">
        <v>12</v>
      </c>
      <c r="D824" t="s">
        <v>969</v>
      </c>
      <c r="E824">
        <v>1357</v>
      </c>
      <c r="F824"/>
      <c r="G824" t="s">
        <v>941</v>
      </c>
      <c r="I824" s="9">
        <v>25</v>
      </c>
      <c r="J824" s="5" t="str">
        <f>IF(I824&gt;'To Do'!$J$4,'To Do'!$G$3,IF(I824&gt;'To Do'!$J$5,'To Do'!$G$4,IF(I824&gt;'To Do'!$J$6,'To Do'!$G$5,IF(I824&gt;'To Do'!$J$6,'To Do'!$G$5,IF(I824&gt;'To Do'!$J$7,'To Do'!$G$6,IF(I824&gt;'To Do'!$J$8,'To Do'!$G$7,IF(I824&gt;'To Do'!$J$9,'To Do'!$G$8,IF(I824&gt;'To Do'!$J$10,'To Do'!$G$9,IF(I824&gt;'To Do'!$J$11,'To Do'!$G$10,IF(I824&gt;'To Do'!$J$12,'To Do'!$G$11,IF(I824&gt;'To Do'!$J$13,'To Do'!$G$12)))))))))))</f>
        <v>G - 27.5</v>
      </c>
      <c r="K824" s="6">
        <f>VLOOKUP(J824,'To Do'!$G$2:$J$14,2,FALSE)</f>
        <v>27.5</v>
      </c>
      <c r="L824" t="s">
        <v>3410</v>
      </c>
      <c r="M824" s="7" t="s">
        <v>1502</v>
      </c>
    </row>
    <row r="825" spans="1:13" x14ac:dyDescent="0.2">
      <c r="A825" t="s">
        <v>307</v>
      </c>
      <c r="B825" t="s">
        <v>307</v>
      </c>
      <c r="C825" s="8" t="s">
        <v>12</v>
      </c>
      <c r="D825" t="s">
        <v>968</v>
      </c>
      <c r="E825">
        <v>1349</v>
      </c>
      <c r="F825"/>
      <c r="G825" t="s">
        <v>941</v>
      </c>
      <c r="I825" s="9">
        <v>21</v>
      </c>
      <c r="J825" s="4" t="str">
        <f>IF(I825&gt;'To Do'!$J$4,'To Do'!$G$3,IF(I825&gt;'To Do'!$J$5,'To Do'!$G$4,IF(I825&gt;'To Do'!$J$6,'To Do'!$G$5,IF(I825&gt;'To Do'!$J$6,'To Do'!$G$5,IF(I825&gt;'To Do'!$J$7,'To Do'!$G$6,IF(I825&gt;'To Do'!$J$8,'To Do'!$G$7,IF(I825&gt;'To Do'!$J$9,'To Do'!$G$8,IF(I825&gt;'To Do'!$J$10,'To Do'!$G$9,IF(I825&gt;'To Do'!$J$11,'To Do'!$G$10,IF(I825&gt;'To Do'!$J$12,'To Do'!$G$11,IF(I825&gt;'To Do'!$J$13,'To Do'!$G$12)))))))))))</f>
        <v>I - 22.5</v>
      </c>
      <c r="K825" s="6">
        <f>VLOOKUP(J825,'To Do'!$G$2:$J$14,2,FALSE)</f>
        <v>22.5</v>
      </c>
      <c r="L825" t="s">
        <v>3408</v>
      </c>
      <c r="M825" s="7" t="s">
        <v>1502</v>
      </c>
    </row>
    <row r="826" spans="1:13" x14ac:dyDescent="0.2">
      <c r="A826" t="s">
        <v>307</v>
      </c>
      <c r="B826" t="s">
        <v>307</v>
      </c>
      <c r="C826" s="8" t="s">
        <v>12</v>
      </c>
      <c r="D826" t="s">
        <v>968</v>
      </c>
      <c r="E826">
        <v>1352</v>
      </c>
      <c r="F826"/>
      <c r="G826" t="s">
        <v>941</v>
      </c>
      <c r="I826" s="9">
        <v>21</v>
      </c>
      <c r="J826" s="5" t="str">
        <f>IF(I826&gt;'To Do'!$J$4,'To Do'!$G$3,IF(I826&gt;'To Do'!$J$5,'To Do'!$G$4,IF(I826&gt;'To Do'!$J$6,'To Do'!$G$5,IF(I826&gt;'To Do'!$J$6,'To Do'!$G$5,IF(I826&gt;'To Do'!$J$7,'To Do'!$G$6,IF(I826&gt;'To Do'!$J$8,'To Do'!$G$7,IF(I826&gt;'To Do'!$J$9,'To Do'!$G$8,IF(I826&gt;'To Do'!$J$10,'To Do'!$G$9,IF(I826&gt;'To Do'!$J$11,'To Do'!$G$10,IF(I826&gt;'To Do'!$J$12,'To Do'!$G$11,IF(I826&gt;'To Do'!$J$13,'To Do'!$G$12)))))))))))</f>
        <v>I - 22.5</v>
      </c>
      <c r="K826" s="6">
        <f>VLOOKUP(J826,'To Do'!$G$2:$J$14,2,FALSE)</f>
        <v>22.5</v>
      </c>
      <c r="L826" t="s">
        <v>3409</v>
      </c>
      <c r="M826" s="7" t="s">
        <v>1502</v>
      </c>
    </row>
    <row r="827" spans="1:13" x14ac:dyDescent="0.2">
      <c r="A827" t="s">
        <v>972</v>
      </c>
      <c r="B827" t="s">
        <v>972</v>
      </c>
      <c r="C827" s="8" t="s">
        <v>12</v>
      </c>
      <c r="D827" t="s">
        <v>973</v>
      </c>
      <c r="E827">
        <v>1395</v>
      </c>
      <c r="F827"/>
      <c r="G827" t="s">
        <v>941</v>
      </c>
      <c r="I827" s="9">
        <v>20</v>
      </c>
      <c r="J827" s="5" t="str">
        <f>IF(I827&gt;'To Do'!$J$4,'To Do'!$G$3,IF(I827&gt;'To Do'!$J$5,'To Do'!$G$4,IF(I827&gt;'To Do'!$J$6,'To Do'!$G$5,IF(I827&gt;'To Do'!$J$6,'To Do'!$G$5,IF(I827&gt;'To Do'!$J$7,'To Do'!$G$6,IF(I827&gt;'To Do'!$J$8,'To Do'!$G$7,IF(I827&gt;'To Do'!$J$9,'To Do'!$G$8,IF(I827&gt;'To Do'!$J$10,'To Do'!$G$9,IF(I827&gt;'To Do'!$J$11,'To Do'!$G$10,IF(I827&gt;'To Do'!$J$12,'To Do'!$G$11,IF(I827&gt;'To Do'!$J$13,'To Do'!$G$12)))))))))))</f>
        <v>I - 22.5</v>
      </c>
      <c r="K827" s="6">
        <f>VLOOKUP(J827,'To Do'!$G$2:$J$14,2,FALSE)</f>
        <v>22.5</v>
      </c>
      <c r="L827" t="s">
        <v>3413</v>
      </c>
      <c r="M827" s="7" t="s">
        <v>1502</v>
      </c>
    </row>
    <row r="828" spans="1:13" x14ac:dyDescent="0.2">
      <c r="A828" t="s">
        <v>369</v>
      </c>
      <c r="B828" t="s">
        <v>369</v>
      </c>
      <c r="C828" s="8" t="s">
        <v>12</v>
      </c>
      <c r="D828" t="s">
        <v>975</v>
      </c>
      <c r="E828">
        <v>1371</v>
      </c>
      <c r="F828"/>
      <c r="G828" t="s">
        <v>941</v>
      </c>
      <c r="I828" s="9">
        <v>27</v>
      </c>
      <c r="J828" s="5" t="str">
        <f>IF(I828&gt;'To Do'!$J$4,'To Do'!$G$3,IF(I828&gt;'To Do'!$J$5,'To Do'!$G$4,IF(I828&gt;'To Do'!$J$6,'To Do'!$G$5,IF(I828&gt;'To Do'!$J$6,'To Do'!$G$5,IF(I828&gt;'To Do'!$J$7,'To Do'!$G$6,IF(I828&gt;'To Do'!$J$8,'To Do'!$G$7,IF(I828&gt;'To Do'!$J$9,'To Do'!$G$8,IF(I828&gt;'To Do'!$J$10,'To Do'!$G$9,IF(I828&gt;'To Do'!$J$11,'To Do'!$G$10,IF(I828&gt;'To Do'!$J$12,'To Do'!$G$11,IF(I828&gt;'To Do'!$J$13,'To Do'!$G$12)))))))))))</f>
        <v>G - 27.5</v>
      </c>
      <c r="K828" s="6">
        <f>VLOOKUP(J828,'To Do'!$G$2:$J$14,2,FALSE)</f>
        <v>27.5</v>
      </c>
      <c r="L828" t="s">
        <v>3412</v>
      </c>
      <c r="M828" s="7" t="s">
        <v>1502</v>
      </c>
    </row>
    <row r="829" spans="1:13" x14ac:dyDescent="0.2">
      <c r="A829" t="s">
        <v>369</v>
      </c>
      <c r="B829" t="s">
        <v>369</v>
      </c>
      <c r="C829" s="8" t="s">
        <v>12</v>
      </c>
      <c r="D829" t="s">
        <v>974</v>
      </c>
      <c r="E829">
        <v>1371</v>
      </c>
      <c r="F829"/>
      <c r="G829" t="s">
        <v>941</v>
      </c>
      <c r="I829" s="9">
        <v>23.4</v>
      </c>
      <c r="J829" s="5" t="str">
        <f>IF(I829&gt;'To Do'!$J$4,'To Do'!$G$3,IF(I829&gt;'To Do'!$J$5,'To Do'!$G$4,IF(I829&gt;'To Do'!$J$6,'To Do'!$G$5,IF(I829&gt;'To Do'!$J$6,'To Do'!$G$5,IF(I829&gt;'To Do'!$J$7,'To Do'!$G$6,IF(I829&gt;'To Do'!$J$8,'To Do'!$G$7,IF(I829&gt;'To Do'!$J$9,'To Do'!$G$8,IF(I829&gt;'To Do'!$J$10,'To Do'!$G$9,IF(I829&gt;'To Do'!$J$11,'To Do'!$G$10,IF(I829&gt;'To Do'!$J$12,'To Do'!$G$11,IF(I829&gt;'To Do'!$J$13,'To Do'!$G$12)))))))))))</f>
        <v>H - 25</v>
      </c>
      <c r="K829" s="6">
        <f>VLOOKUP(J829,'To Do'!$G$2:$J$14,2,FALSE)</f>
        <v>25</v>
      </c>
      <c r="L829" t="s">
        <v>3411</v>
      </c>
      <c r="M829" s="7" t="s">
        <v>1502</v>
      </c>
    </row>
    <row r="830" spans="1:13" x14ac:dyDescent="0.2">
      <c r="A830" t="s">
        <v>372</v>
      </c>
      <c r="B830" t="s">
        <v>372</v>
      </c>
      <c r="C830" s="8" t="s">
        <v>12</v>
      </c>
      <c r="D830" t="s">
        <v>155</v>
      </c>
      <c r="E830">
        <v>1964</v>
      </c>
      <c r="F830"/>
      <c r="G830" t="s">
        <v>941</v>
      </c>
      <c r="I830" s="9">
        <v>28.58</v>
      </c>
      <c r="J830" s="5" t="str">
        <f>IF(I830&gt;'To Do'!$J$4,'To Do'!$G$3,IF(I830&gt;'To Do'!$J$5,'To Do'!$G$4,IF(I830&gt;'To Do'!$J$6,'To Do'!$G$5,IF(I830&gt;'To Do'!$J$6,'To Do'!$G$5,IF(I830&gt;'To Do'!$J$7,'To Do'!$G$6,IF(I830&gt;'To Do'!$J$8,'To Do'!$G$7,IF(I830&gt;'To Do'!$J$9,'To Do'!$G$8,IF(I830&gt;'To Do'!$J$10,'To Do'!$G$9,IF(I830&gt;'To Do'!$J$11,'To Do'!$G$10,IF(I830&gt;'To Do'!$J$12,'To Do'!$G$11,IF(I830&gt;'To Do'!$J$13,'To Do'!$G$12)))))))))))</f>
        <v>F - 30</v>
      </c>
      <c r="K830" s="6">
        <f>VLOOKUP(J830,'To Do'!$G$2:$J$14,2,FALSE)</f>
        <v>30</v>
      </c>
      <c r="L830" t="s">
        <v>3584</v>
      </c>
      <c r="M830" s="7" t="s">
        <v>1502</v>
      </c>
    </row>
    <row r="831" spans="1:13" x14ac:dyDescent="0.2">
      <c r="A831" t="s">
        <v>372</v>
      </c>
      <c r="B831" t="s">
        <v>372</v>
      </c>
      <c r="C831" s="8" t="s">
        <v>12</v>
      </c>
      <c r="D831" t="s">
        <v>375</v>
      </c>
      <c r="E831">
        <v>1950</v>
      </c>
      <c r="F831"/>
      <c r="G831" t="s">
        <v>941</v>
      </c>
      <c r="I831" s="9">
        <v>16.3</v>
      </c>
      <c r="J831" s="5" t="str">
        <f>IF(I831&gt;'To Do'!$J$4,'To Do'!$G$3,IF(I831&gt;'To Do'!$J$5,'To Do'!$G$4,IF(I831&gt;'To Do'!$J$6,'To Do'!$G$5,IF(I831&gt;'To Do'!$J$6,'To Do'!$G$5,IF(I831&gt;'To Do'!$J$7,'To Do'!$G$6,IF(I831&gt;'To Do'!$J$8,'To Do'!$G$7,IF(I831&gt;'To Do'!$J$9,'To Do'!$G$8,IF(I831&gt;'To Do'!$J$10,'To Do'!$G$9,IF(I831&gt;'To Do'!$J$11,'To Do'!$G$10,IF(I831&gt;'To Do'!$J$12,'To Do'!$G$11,IF(I831&gt;'To Do'!$J$13,'To Do'!$G$12)))))))))))</f>
        <v>J - 20</v>
      </c>
      <c r="K831" s="6">
        <f>VLOOKUP(J831,'To Do'!$G$2:$J$14,2,FALSE)</f>
        <v>20</v>
      </c>
      <c r="L831" t="s">
        <v>3583</v>
      </c>
      <c r="M831" s="7" t="s">
        <v>1502</v>
      </c>
    </row>
    <row r="832" spans="1:13" x14ac:dyDescent="0.2">
      <c r="A832" t="s">
        <v>413</v>
      </c>
      <c r="B832" t="s">
        <v>413</v>
      </c>
      <c r="C832" s="8" t="s">
        <v>12</v>
      </c>
      <c r="D832" t="s">
        <v>980</v>
      </c>
      <c r="E832">
        <v>1975</v>
      </c>
      <c r="F832" t="s">
        <v>416</v>
      </c>
      <c r="G832" t="s">
        <v>941</v>
      </c>
      <c r="I832" s="9">
        <v>25</v>
      </c>
      <c r="J832" s="5" t="str">
        <f>IF(I832&gt;'To Do'!$J$4,'To Do'!$G$3,IF(I832&gt;'To Do'!$J$5,'To Do'!$G$4,IF(I832&gt;'To Do'!$J$6,'To Do'!$G$5,IF(I832&gt;'To Do'!$J$6,'To Do'!$G$5,IF(I832&gt;'To Do'!$J$7,'To Do'!$G$6,IF(I832&gt;'To Do'!$J$8,'To Do'!$G$7,IF(I832&gt;'To Do'!$J$9,'To Do'!$G$8,IF(I832&gt;'To Do'!$J$10,'To Do'!$G$9,IF(I832&gt;'To Do'!$J$11,'To Do'!$G$10,IF(I832&gt;'To Do'!$J$12,'To Do'!$G$11,IF(I832&gt;'To Do'!$J$13,'To Do'!$G$12)))))))))))</f>
        <v>G - 27.5</v>
      </c>
      <c r="K832" s="6">
        <f>VLOOKUP(J832,'To Do'!$G$2:$J$14,2,FALSE)</f>
        <v>27.5</v>
      </c>
      <c r="L832" t="s">
        <v>3594</v>
      </c>
      <c r="M832" s="7" t="s">
        <v>1502</v>
      </c>
    </row>
    <row r="833" spans="1:13" x14ac:dyDescent="0.2">
      <c r="A833" t="s">
        <v>508</v>
      </c>
      <c r="B833" t="s">
        <v>508</v>
      </c>
      <c r="C833" s="8" t="s">
        <v>12</v>
      </c>
      <c r="D833" t="s">
        <v>985</v>
      </c>
      <c r="E833">
        <v>1360</v>
      </c>
      <c r="F833"/>
      <c r="G833" t="s">
        <v>941</v>
      </c>
      <c r="I833" s="9">
        <v>23</v>
      </c>
      <c r="J833" s="5" t="str">
        <f>IF(I833&gt;'To Do'!$J$4,'To Do'!$G$3,IF(I833&gt;'To Do'!$J$5,'To Do'!$G$4,IF(I833&gt;'To Do'!$J$6,'To Do'!$G$5,IF(I833&gt;'To Do'!$J$6,'To Do'!$G$5,IF(I833&gt;'To Do'!$J$7,'To Do'!$G$6,IF(I833&gt;'To Do'!$J$8,'To Do'!$G$7,IF(I833&gt;'To Do'!$J$9,'To Do'!$G$8,IF(I833&gt;'To Do'!$J$10,'To Do'!$G$9,IF(I833&gt;'To Do'!$J$11,'To Do'!$G$10,IF(I833&gt;'To Do'!$J$12,'To Do'!$G$11,IF(I833&gt;'To Do'!$J$13,'To Do'!$G$12)))))))))))</f>
        <v>H - 25</v>
      </c>
      <c r="K833" s="6">
        <f>VLOOKUP(J833,'To Do'!$G$2:$J$14,2,FALSE)</f>
        <v>25</v>
      </c>
      <c r="L833" t="s">
        <v>3414</v>
      </c>
      <c r="M833" s="7" t="s">
        <v>1502</v>
      </c>
    </row>
    <row r="834" spans="1:13" x14ac:dyDescent="0.2">
      <c r="A834" t="s">
        <v>679</v>
      </c>
      <c r="B834" t="s">
        <v>679</v>
      </c>
      <c r="C834" s="8" t="s">
        <v>12</v>
      </c>
      <c r="D834" t="s">
        <v>706</v>
      </c>
      <c r="E834">
        <v>1900</v>
      </c>
      <c r="F834"/>
      <c r="G834" t="s">
        <v>697</v>
      </c>
      <c r="I834" s="9">
        <v>30.8</v>
      </c>
      <c r="J834" s="5" t="str">
        <f>IF(I834&gt;'To Do'!$J$4,'To Do'!$G$3,IF(I834&gt;'To Do'!$J$5,'To Do'!$G$4,IF(I834&gt;'To Do'!$J$6,'To Do'!$G$5,IF(I834&gt;'To Do'!$J$6,'To Do'!$G$5,IF(I834&gt;'To Do'!$J$7,'To Do'!$G$6,IF(I834&gt;'To Do'!$J$8,'To Do'!$G$7,IF(I834&gt;'To Do'!$J$9,'To Do'!$G$8,IF(I834&gt;'To Do'!$J$10,'To Do'!$G$9,IF(I834&gt;'To Do'!$J$11,'To Do'!$G$10,IF(I834&gt;'To Do'!$J$12,'To Do'!$G$11,IF(I834&gt;'To Do'!$J$13,'To Do'!$G$12)))))))))))</f>
        <v>E - 32.5</v>
      </c>
      <c r="K834" s="6">
        <f>VLOOKUP(J834,'To Do'!$G$2:$J$14,2,FALSE)</f>
        <v>32.5</v>
      </c>
      <c r="L834" t="s">
        <v>714</v>
      </c>
    </row>
    <row r="835" spans="1:13" x14ac:dyDescent="0.2">
      <c r="A835" t="s">
        <v>679</v>
      </c>
      <c r="B835" t="s">
        <v>679</v>
      </c>
      <c r="C835" s="8" t="s">
        <v>12</v>
      </c>
      <c r="D835" t="s">
        <v>706</v>
      </c>
      <c r="E835">
        <v>1901</v>
      </c>
      <c r="F835"/>
      <c r="G835" t="s">
        <v>697</v>
      </c>
      <c r="I835" s="9">
        <v>30.8</v>
      </c>
      <c r="J835" s="5" t="str">
        <f>IF(I835&gt;'To Do'!$J$4,'To Do'!$G$3,IF(I835&gt;'To Do'!$J$5,'To Do'!$G$4,IF(I835&gt;'To Do'!$J$6,'To Do'!$G$5,IF(I835&gt;'To Do'!$J$6,'To Do'!$G$5,IF(I835&gt;'To Do'!$J$7,'To Do'!$G$6,IF(I835&gt;'To Do'!$J$8,'To Do'!$G$7,IF(I835&gt;'To Do'!$J$9,'To Do'!$G$8,IF(I835&gt;'To Do'!$J$10,'To Do'!$G$9,IF(I835&gt;'To Do'!$J$11,'To Do'!$G$10,IF(I835&gt;'To Do'!$J$12,'To Do'!$G$11,IF(I835&gt;'To Do'!$J$13,'To Do'!$G$12)))))))))))</f>
        <v>E - 32.5</v>
      </c>
      <c r="K835" s="6">
        <f>VLOOKUP(J835,'To Do'!$G$2:$J$14,2,FALSE)</f>
        <v>32.5</v>
      </c>
      <c r="L835" t="s">
        <v>715</v>
      </c>
    </row>
    <row r="836" spans="1:13" x14ac:dyDescent="0.2">
      <c r="A836" t="s">
        <v>679</v>
      </c>
      <c r="B836" t="s">
        <v>679</v>
      </c>
      <c r="C836" s="8" t="s">
        <v>12</v>
      </c>
      <c r="D836" t="s">
        <v>716</v>
      </c>
      <c r="E836">
        <v>1902</v>
      </c>
      <c r="F836"/>
      <c r="G836" t="s">
        <v>64</v>
      </c>
      <c r="I836" s="9">
        <v>30.8</v>
      </c>
      <c r="J836" s="5" t="str">
        <f>IF(I836&gt;'To Do'!$J$4,'To Do'!$G$3,IF(I836&gt;'To Do'!$J$5,'To Do'!$G$4,IF(I836&gt;'To Do'!$J$6,'To Do'!$G$5,IF(I836&gt;'To Do'!$J$6,'To Do'!$G$5,IF(I836&gt;'To Do'!$J$7,'To Do'!$G$6,IF(I836&gt;'To Do'!$J$8,'To Do'!$G$7,IF(I836&gt;'To Do'!$J$9,'To Do'!$G$8,IF(I836&gt;'To Do'!$J$10,'To Do'!$G$9,IF(I836&gt;'To Do'!$J$11,'To Do'!$G$10,IF(I836&gt;'To Do'!$J$12,'To Do'!$G$11,IF(I836&gt;'To Do'!$J$13,'To Do'!$G$12)))))))))))</f>
        <v>E - 32.5</v>
      </c>
      <c r="K836" s="6">
        <f>VLOOKUP(J836,'To Do'!$G$2:$J$14,2,FALSE)</f>
        <v>32.5</v>
      </c>
      <c r="L836" t="s">
        <v>717</v>
      </c>
    </row>
    <row r="837" spans="1:13" x14ac:dyDescent="0.2">
      <c r="A837" t="s">
        <v>679</v>
      </c>
      <c r="B837" t="s">
        <v>679</v>
      </c>
      <c r="C837" s="8" t="s">
        <v>12</v>
      </c>
      <c r="D837" t="s">
        <v>716</v>
      </c>
      <c r="E837">
        <v>1908</v>
      </c>
      <c r="F837"/>
      <c r="G837" t="s">
        <v>64</v>
      </c>
      <c r="I837" s="9">
        <v>30.8</v>
      </c>
      <c r="J837" s="5" t="str">
        <f>IF(I837&gt;'To Do'!$J$4,'To Do'!$G$3,IF(I837&gt;'To Do'!$J$5,'To Do'!$G$4,IF(I837&gt;'To Do'!$J$6,'To Do'!$G$5,IF(I837&gt;'To Do'!$J$6,'To Do'!$G$5,IF(I837&gt;'To Do'!$J$7,'To Do'!$G$6,IF(I837&gt;'To Do'!$J$8,'To Do'!$G$7,IF(I837&gt;'To Do'!$J$9,'To Do'!$G$8,IF(I837&gt;'To Do'!$J$10,'To Do'!$G$9,IF(I837&gt;'To Do'!$J$11,'To Do'!$G$10,IF(I837&gt;'To Do'!$J$12,'To Do'!$G$11,IF(I837&gt;'To Do'!$J$13,'To Do'!$G$12)))))))))))</f>
        <v>E - 32.5</v>
      </c>
      <c r="K837" s="6">
        <f>VLOOKUP(J837,'To Do'!$G$2:$J$14,2,FALSE)</f>
        <v>32.5</v>
      </c>
      <c r="L837" t="s">
        <v>718</v>
      </c>
    </row>
    <row r="838" spans="1:13" x14ac:dyDescent="0.2">
      <c r="A838" t="s">
        <v>679</v>
      </c>
      <c r="B838" t="s">
        <v>679</v>
      </c>
      <c r="C838" s="8" t="s">
        <v>12</v>
      </c>
      <c r="D838" t="s">
        <v>26</v>
      </c>
      <c r="E838">
        <v>1912</v>
      </c>
      <c r="F838"/>
      <c r="G838" t="s">
        <v>64</v>
      </c>
      <c r="I838" s="9">
        <v>30.8</v>
      </c>
      <c r="J838" s="5" t="str">
        <f>IF(I838&gt;'To Do'!$J$4,'To Do'!$G$3,IF(I838&gt;'To Do'!$J$5,'To Do'!$G$4,IF(I838&gt;'To Do'!$J$6,'To Do'!$G$5,IF(I838&gt;'To Do'!$J$6,'To Do'!$G$5,IF(I838&gt;'To Do'!$J$7,'To Do'!$G$6,IF(I838&gt;'To Do'!$J$8,'To Do'!$G$7,IF(I838&gt;'To Do'!$J$9,'To Do'!$G$8,IF(I838&gt;'To Do'!$J$10,'To Do'!$G$9,IF(I838&gt;'To Do'!$J$11,'To Do'!$G$10,IF(I838&gt;'To Do'!$J$12,'To Do'!$G$11,IF(I838&gt;'To Do'!$J$13,'To Do'!$G$12)))))))))))</f>
        <v>E - 32.5</v>
      </c>
      <c r="K838" s="6">
        <f>VLOOKUP(J838,'To Do'!$G$2:$J$14,2,FALSE)</f>
        <v>32.5</v>
      </c>
      <c r="L838" t="s">
        <v>719</v>
      </c>
    </row>
    <row r="839" spans="1:13" x14ac:dyDescent="0.2">
      <c r="A839" t="s">
        <v>679</v>
      </c>
      <c r="B839" t="s">
        <v>679</v>
      </c>
      <c r="C839" s="8" t="s">
        <v>12</v>
      </c>
      <c r="D839" t="s">
        <v>26</v>
      </c>
      <c r="E839">
        <v>1918</v>
      </c>
      <c r="F839"/>
      <c r="G839" t="s">
        <v>27</v>
      </c>
      <c r="I839" s="9">
        <v>30.8</v>
      </c>
      <c r="J839" s="5" t="str">
        <f>IF(I839&gt;'To Do'!$J$4,'To Do'!$G$3,IF(I839&gt;'To Do'!$J$5,'To Do'!$G$4,IF(I839&gt;'To Do'!$J$6,'To Do'!$G$5,IF(I839&gt;'To Do'!$J$6,'To Do'!$G$5,IF(I839&gt;'To Do'!$J$7,'To Do'!$G$6,IF(I839&gt;'To Do'!$J$8,'To Do'!$G$7,IF(I839&gt;'To Do'!$J$9,'To Do'!$G$8,IF(I839&gt;'To Do'!$J$10,'To Do'!$G$9,IF(I839&gt;'To Do'!$J$11,'To Do'!$G$10,IF(I839&gt;'To Do'!$J$12,'To Do'!$G$11,IF(I839&gt;'To Do'!$J$13,'To Do'!$G$12)))))))))))</f>
        <v>E - 32.5</v>
      </c>
      <c r="K839" s="6">
        <f>VLOOKUP(J839,'To Do'!$G$2:$J$14,2,FALSE)</f>
        <v>32.5</v>
      </c>
      <c r="L839" t="s">
        <v>720</v>
      </c>
    </row>
    <row r="840" spans="1:13" x14ac:dyDescent="0.2">
      <c r="A840" t="s">
        <v>679</v>
      </c>
      <c r="B840" t="s">
        <v>679</v>
      </c>
      <c r="C840" s="8" t="s">
        <v>12</v>
      </c>
      <c r="D840" t="s">
        <v>26</v>
      </c>
      <c r="E840">
        <v>1918</v>
      </c>
      <c r="F840"/>
      <c r="G840" t="s">
        <v>64</v>
      </c>
      <c r="I840" s="9">
        <v>30.8</v>
      </c>
      <c r="J840" s="5" t="str">
        <f>IF(I840&gt;'To Do'!$J$4,'To Do'!$G$3,IF(I840&gt;'To Do'!$J$5,'To Do'!$G$4,IF(I840&gt;'To Do'!$J$6,'To Do'!$G$5,IF(I840&gt;'To Do'!$J$6,'To Do'!$G$5,IF(I840&gt;'To Do'!$J$7,'To Do'!$G$6,IF(I840&gt;'To Do'!$J$8,'To Do'!$G$7,IF(I840&gt;'To Do'!$J$9,'To Do'!$G$8,IF(I840&gt;'To Do'!$J$10,'To Do'!$G$9,IF(I840&gt;'To Do'!$J$11,'To Do'!$G$10,IF(I840&gt;'To Do'!$J$12,'To Do'!$G$11,IF(I840&gt;'To Do'!$J$13,'To Do'!$G$12)))))))))))</f>
        <v>E - 32.5</v>
      </c>
      <c r="K840" s="6">
        <f>VLOOKUP(J840,'To Do'!$G$2:$J$14,2,FALSE)</f>
        <v>32.5</v>
      </c>
      <c r="L840" t="s">
        <v>721</v>
      </c>
    </row>
    <row r="841" spans="1:13" x14ac:dyDescent="0.2">
      <c r="A841" t="s">
        <v>679</v>
      </c>
      <c r="B841" t="s">
        <v>679</v>
      </c>
      <c r="C841" s="8" t="s">
        <v>12</v>
      </c>
      <c r="D841" t="s">
        <v>722</v>
      </c>
      <c r="E841">
        <v>1928</v>
      </c>
      <c r="F841"/>
      <c r="G841" t="s">
        <v>64</v>
      </c>
      <c r="I841" s="9">
        <v>30.8</v>
      </c>
      <c r="J841" s="5" t="str">
        <f>IF(I841&gt;'To Do'!$J$4,'To Do'!$G$3,IF(I841&gt;'To Do'!$J$5,'To Do'!$G$4,IF(I841&gt;'To Do'!$J$6,'To Do'!$G$5,IF(I841&gt;'To Do'!$J$6,'To Do'!$G$5,IF(I841&gt;'To Do'!$J$7,'To Do'!$G$6,IF(I841&gt;'To Do'!$J$8,'To Do'!$G$7,IF(I841&gt;'To Do'!$J$9,'To Do'!$G$8,IF(I841&gt;'To Do'!$J$10,'To Do'!$G$9,IF(I841&gt;'To Do'!$J$11,'To Do'!$G$10,IF(I841&gt;'To Do'!$J$12,'To Do'!$G$11,IF(I841&gt;'To Do'!$J$13,'To Do'!$G$12)))))))))))</f>
        <v>E - 32.5</v>
      </c>
      <c r="K841" s="6">
        <f>VLOOKUP(J841,'To Do'!$G$2:$J$14,2,FALSE)</f>
        <v>32.5</v>
      </c>
      <c r="L841" t="s">
        <v>723</v>
      </c>
    </row>
    <row r="842" spans="1:13" x14ac:dyDescent="0.2">
      <c r="A842" t="s">
        <v>679</v>
      </c>
      <c r="B842" t="s">
        <v>679</v>
      </c>
      <c r="C842" s="8" t="s">
        <v>12</v>
      </c>
      <c r="D842" t="s">
        <v>722</v>
      </c>
      <c r="E842">
        <v>1932</v>
      </c>
      <c r="F842"/>
      <c r="G842" t="s">
        <v>64</v>
      </c>
      <c r="I842" s="9">
        <v>30.8</v>
      </c>
      <c r="J842" s="5" t="str">
        <f>IF(I842&gt;'To Do'!$J$4,'To Do'!$G$3,IF(I842&gt;'To Do'!$J$5,'To Do'!$G$4,IF(I842&gt;'To Do'!$J$6,'To Do'!$G$5,IF(I842&gt;'To Do'!$J$6,'To Do'!$G$5,IF(I842&gt;'To Do'!$J$7,'To Do'!$G$6,IF(I842&gt;'To Do'!$J$8,'To Do'!$G$7,IF(I842&gt;'To Do'!$J$9,'To Do'!$G$8,IF(I842&gt;'To Do'!$J$10,'To Do'!$G$9,IF(I842&gt;'To Do'!$J$11,'To Do'!$G$10,IF(I842&gt;'To Do'!$J$12,'To Do'!$G$11,IF(I842&gt;'To Do'!$J$13,'To Do'!$G$12)))))))))))</f>
        <v>E - 32.5</v>
      </c>
      <c r="K842" s="6">
        <f>VLOOKUP(J842,'To Do'!$G$2:$J$14,2,FALSE)</f>
        <v>32.5</v>
      </c>
      <c r="L842" t="s">
        <v>724</v>
      </c>
    </row>
    <row r="843" spans="1:13" x14ac:dyDescent="0.2">
      <c r="A843" t="s">
        <v>679</v>
      </c>
      <c r="B843" t="s">
        <v>679</v>
      </c>
      <c r="C843" s="8" t="s">
        <v>12</v>
      </c>
      <c r="D843" t="s">
        <v>722</v>
      </c>
      <c r="E843">
        <v>1935</v>
      </c>
      <c r="F843"/>
      <c r="G843" t="s">
        <v>64</v>
      </c>
      <c r="I843" s="9">
        <v>30.8</v>
      </c>
      <c r="J843" s="5" t="str">
        <f>IF(I843&gt;'To Do'!$J$4,'To Do'!$G$3,IF(I843&gt;'To Do'!$J$5,'To Do'!$G$4,IF(I843&gt;'To Do'!$J$6,'To Do'!$G$5,IF(I843&gt;'To Do'!$J$6,'To Do'!$G$5,IF(I843&gt;'To Do'!$J$7,'To Do'!$G$6,IF(I843&gt;'To Do'!$J$8,'To Do'!$G$7,IF(I843&gt;'To Do'!$J$9,'To Do'!$G$8,IF(I843&gt;'To Do'!$J$10,'To Do'!$G$9,IF(I843&gt;'To Do'!$J$11,'To Do'!$G$10,IF(I843&gt;'To Do'!$J$12,'To Do'!$G$11,IF(I843&gt;'To Do'!$J$13,'To Do'!$G$12)))))))))))</f>
        <v>E - 32.5</v>
      </c>
      <c r="K843" s="6">
        <f>VLOOKUP(J843,'To Do'!$G$2:$J$14,2,FALSE)</f>
        <v>32.5</v>
      </c>
      <c r="L843" t="s">
        <v>725</v>
      </c>
    </row>
    <row r="844" spans="1:13" x14ac:dyDescent="0.2">
      <c r="A844" t="s">
        <v>679</v>
      </c>
      <c r="B844" t="s">
        <v>679</v>
      </c>
      <c r="C844" s="8" t="s">
        <v>12</v>
      </c>
      <c r="D844" t="s">
        <v>722</v>
      </c>
      <c r="E844">
        <v>1936</v>
      </c>
      <c r="F844"/>
      <c r="G844" t="s">
        <v>27</v>
      </c>
      <c r="I844" s="9">
        <v>30.8</v>
      </c>
      <c r="J844" s="5" t="str">
        <f>IF(I844&gt;'To Do'!$J$4,'To Do'!$G$3,IF(I844&gt;'To Do'!$J$5,'To Do'!$G$4,IF(I844&gt;'To Do'!$J$6,'To Do'!$G$5,IF(I844&gt;'To Do'!$J$6,'To Do'!$G$5,IF(I844&gt;'To Do'!$J$7,'To Do'!$G$6,IF(I844&gt;'To Do'!$J$8,'To Do'!$G$7,IF(I844&gt;'To Do'!$J$9,'To Do'!$G$8,IF(I844&gt;'To Do'!$J$10,'To Do'!$G$9,IF(I844&gt;'To Do'!$J$11,'To Do'!$G$10,IF(I844&gt;'To Do'!$J$12,'To Do'!$G$11,IF(I844&gt;'To Do'!$J$13,'To Do'!$G$12)))))))))))</f>
        <v>E - 32.5</v>
      </c>
      <c r="K844" s="6">
        <f>VLOOKUP(J844,'To Do'!$G$2:$J$14,2,FALSE)</f>
        <v>32.5</v>
      </c>
      <c r="L844" t="s">
        <v>726</v>
      </c>
    </row>
    <row r="845" spans="1:13" x14ac:dyDescent="0.2">
      <c r="A845" t="s">
        <v>679</v>
      </c>
      <c r="B845" t="s">
        <v>679</v>
      </c>
      <c r="C845" s="8" t="s">
        <v>12</v>
      </c>
      <c r="D845" t="s">
        <v>727</v>
      </c>
      <c r="E845">
        <v>1937</v>
      </c>
      <c r="F845"/>
      <c r="G845" t="s">
        <v>64</v>
      </c>
      <c r="I845" s="9">
        <v>30.8</v>
      </c>
      <c r="J845" s="5" t="str">
        <f>IF(I845&gt;'To Do'!$J$4,'To Do'!$G$3,IF(I845&gt;'To Do'!$J$5,'To Do'!$G$4,IF(I845&gt;'To Do'!$J$6,'To Do'!$G$5,IF(I845&gt;'To Do'!$J$6,'To Do'!$G$5,IF(I845&gt;'To Do'!$J$7,'To Do'!$G$6,IF(I845&gt;'To Do'!$J$8,'To Do'!$G$7,IF(I845&gt;'To Do'!$J$9,'To Do'!$G$8,IF(I845&gt;'To Do'!$J$10,'To Do'!$G$9,IF(I845&gt;'To Do'!$J$11,'To Do'!$G$10,IF(I845&gt;'To Do'!$J$12,'To Do'!$G$11,IF(I845&gt;'To Do'!$J$13,'To Do'!$G$12)))))))))))</f>
        <v>E - 32.5</v>
      </c>
      <c r="K845" s="6">
        <f>VLOOKUP(J845,'To Do'!$G$2:$J$14,2,FALSE)</f>
        <v>32.5</v>
      </c>
      <c r="L845" t="s">
        <v>728</v>
      </c>
    </row>
    <row r="846" spans="1:13" x14ac:dyDescent="0.2">
      <c r="A846" t="s">
        <v>679</v>
      </c>
      <c r="B846" t="s">
        <v>679</v>
      </c>
      <c r="C846" s="8" t="s">
        <v>12</v>
      </c>
      <c r="D846" t="s">
        <v>729</v>
      </c>
      <c r="E846">
        <v>1964</v>
      </c>
      <c r="F846"/>
      <c r="G846" t="s">
        <v>64</v>
      </c>
      <c r="I846" s="9">
        <v>30.8</v>
      </c>
      <c r="J846" s="5" t="str">
        <f>IF(I846&gt;'To Do'!$J$4,'To Do'!$G$3,IF(I846&gt;'To Do'!$J$5,'To Do'!$G$4,IF(I846&gt;'To Do'!$J$6,'To Do'!$G$5,IF(I846&gt;'To Do'!$J$6,'To Do'!$G$5,IF(I846&gt;'To Do'!$J$7,'To Do'!$G$6,IF(I846&gt;'To Do'!$J$8,'To Do'!$G$7,IF(I846&gt;'To Do'!$J$9,'To Do'!$G$8,IF(I846&gt;'To Do'!$J$10,'To Do'!$G$9,IF(I846&gt;'To Do'!$J$11,'To Do'!$G$10,IF(I846&gt;'To Do'!$J$12,'To Do'!$G$11,IF(I846&gt;'To Do'!$J$13,'To Do'!$G$12)))))))))))</f>
        <v>E - 32.5</v>
      </c>
      <c r="K846" s="6">
        <f>VLOOKUP(J846,'To Do'!$G$2:$J$14,2,FALSE)</f>
        <v>32.5</v>
      </c>
      <c r="L846" t="s">
        <v>730</v>
      </c>
    </row>
    <row r="847" spans="1:13" x14ac:dyDescent="0.2">
      <c r="A847" t="s">
        <v>679</v>
      </c>
      <c r="B847" t="s">
        <v>679</v>
      </c>
      <c r="C847" s="8" t="s">
        <v>12</v>
      </c>
      <c r="D847" t="s">
        <v>729</v>
      </c>
      <c r="E847">
        <v>1967</v>
      </c>
      <c r="F847"/>
      <c r="G847" t="s">
        <v>64</v>
      </c>
      <c r="I847" s="9">
        <v>30.8</v>
      </c>
      <c r="J847" s="5" t="str">
        <f>IF(I847&gt;'To Do'!$J$4,'To Do'!$G$3,IF(I847&gt;'To Do'!$J$5,'To Do'!$G$4,IF(I847&gt;'To Do'!$J$6,'To Do'!$G$5,IF(I847&gt;'To Do'!$J$6,'To Do'!$G$5,IF(I847&gt;'To Do'!$J$7,'To Do'!$G$6,IF(I847&gt;'To Do'!$J$8,'To Do'!$G$7,IF(I847&gt;'To Do'!$J$9,'To Do'!$G$8,IF(I847&gt;'To Do'!$J$10,'To Do'!$G$9,IF(I847&gt;'To Do'!$J$11,'To Do'!$G$10,IF(I847&gt;'To Do'!$J$12,'To Do'!$G$11,IF(I847&gt;'To Do'!$J$13,'To Do'!$G$12)))))))))))</f>
        <v>E - 32.5</v>
      </c>
      <c r="K847" s="6">
        <f>VLOOKUP(J847,'To Do'!$G$2:$J$14,2,FALSE)</f>
        <v>32.5</v>
      </c>
      <c r="L847" t="s">
        <v>731</v>
      </c>
    </row>
    <row r="848" spans="1:13" x14ac:dyDescent="0.2">
      <c r="A848" t="s">
        <v>679</v>
      </c>
      <c r="B848" t="s">
        <v>679</v>
      </c>
      <c r="C848" s="8" t="s">
        <v>12</v>
      </c>
      <c r="D848" t="s">
        <v>680</v>
      </c>
      <c r="E848">
        <v>1797</v>
      </c>
      <c r="F848"/>
      <c r="G848" t="s">
        <v>681</v>
      </c>
      <c r="I848" s="9">
        <v>41</v>
      </c>
      <c r="J848" s="5" t="str">
        <f>IF(I848&gt;'To Do'!$J$4,'To Do'!$G$3,IF(I848&gt;'To Do'!$J$5,'To Do'!$G$4,IF(I848&gt;'To Do'!$J$6,'To Do'!$G$5,IF(I848&gt;'To Do'!$J$6,'To Do'!$G$5,IF(I848&gt;'To Do'!$J$7,'To Do'!$G$6,IF(I848&gt;'To Do'!$J$8,'To Do'!$G$7,IF(I848&gt;'To Do'!$J$9,'To Do'!$G$8,IF(I848&gt;'To Do'!$J$10,'To Do'!$G$9,IF(I848&gt;'To Do'!$J$11,'To Do'!$G$10,IF(I848&gt;'To Do'!$J$12,'To Do'!$G$11,IF(I848&gt;'To Do'!$J$13,'To Do'!$G$12)))))))))))</f>
        <v>A - 39.5+</v>
      </c>
      <c r="K848" s="6" t="str">
        <f>VLOOKUP(J848,'To Do'!$G$2:$J$14,2,FALSE)</f>
        <v>39.5+</v>
      </c>
      <c r="L848" t="s">
        <v>682</v>
      </c>
    </row>
    <row r="849" spans="1:12" x14ac:dyDescent="0.2">
      <c r="A849" t="s">
        <v>679</v>
      </c>
      <c r="B849" t="s">
        <v>679</v>
      </c>
      <c r="C849" s="8" t="s">
        <v>12</v>
      </c>
      <c r="D849" t="s">
        <v>680</v>
      </c>
      <c r="E849">
        <v>1797</v>
      </c>
      <c r="F849"/>
      <c r="G849" t="s">
        <v>683</v>
      </c>
      <c r="I849" s="9">
        <v>41</v>
      </c>
      <c r="J849" s="5" t="str">
        <f>IF(I849&gt;'To Do'!$J$4,'To Do'!$G$3,IF(I849&gt;'To Do'!$J$5,'To Do'!$G$4,IF(I849&gt;'To Do'!$J$6,'To Do'!$G$5,IF(I849&gt;'To Do'!$J$6,'To Do'!$G$5,IF(I849&gt;'To Do'!$J$7,'To Do'!$G$6,IF(I849&gt;'To Do'!$J$8,'To Do'!$G$7,IF(I849&gt;'To Do'!$J$9,'To Do'!$G$8,IF(I849&gt;'To Do'!$J$10,'To Do'!$G$9,IF(I849&gt;'To Do'!$J$11,'To Do'!$G$10,IF(I849&gt;'To Do'!$J$12,'To Do'!$G$11,IF(I849&gt;'To Do'!$J$13,'To Do'!$G$12)))))))))))</f>
        <v>A - 39.5+</v>
      </c>
      <c r="K849" s="6" t="str">
        <f>VLOOKUP(J849,'To Do'!$G$2:$J$14,2,FALSE)</f>
        <v>39.5+</v>
      </c>
      <c r="L849" t="s">
        <v>684</v>
      </c>
    </row>
    <row r="850" spans="1:12" x14ac:dyDescent="0.2">
      <c r="A850" t="s">
        <v>679</v>
      </c>
      <c r="B850" t="s">
        <v>679</v>
      </c>
      <c r="C850" s="8" t="s">
        <v>12</v>
      </c>
      <c r="D850" t="s">
        <v>680</v>
      </c>
      <c r="E850">
        <v>1797</v>
      </c>
      <c r="F850"/>
      <c r="G850" t="s">
        <v>683</v>
      </c>
      <c r="I850" s="9">
        <v>41</v>
      </c>
      <c r="J850" s="5" t="str">
        <f>IF(I850&gt;'To Do'!$J$4,'To Do'!$G$3,IF(I850&gt;'To Do'!$J$5,'To Do'!$G$4,IF(I850&gt;'To Do'!$J$6,'To Do'!$G$5,IF(I850&gt;'To Do'!$J$6,'To Do'!$G$5,IF(I850&gt;'To Do'!$J$7,'To Do'!$G$6,IF(I850&gt;'To Do'!$J$8,'To Do'!$G$7,IF(I850&gt;'To Do'!$J$9,'To Do'!$G$8,IF(I850&gt;'To Do'!$J$10,'To Do'!$G$9,IF(I850&gt;'To Do'!$J$11,'To Do'!$G$10,IF(I850&gt;'To Do'!$J$12,'To Do'!$G$11,IF(I850&gt;'To Do'!$J$13,'To Do'!$G$12)))))))))))</f>
        <v>A - 39.5+</v>
      </c>
      <c r="K850" s="6" t="str">
        <f>VLOOKUP(J850,'To Do'!$G$2:$J$14,2,FALSE)</f>
        <v>39.5+</v>
      </c>
      <c r="L850" t="s">
        <v>685</v>
      </c>
    </row>
    <row r="851" spans="1:12" x14ac:dyDescent="0.2">
      <c r="A851" t="s">
        <v>679</v>
      </c>
      <c r="B851" t="s">
        <v>679</v>
      </c>
      <c r="C851" s="8" t="s">
        <v>12</v>
      </c>
      <c r="D851" t="s">
        <v>680</v>
      </c>
      <c r="E851">
        <v>1797</v>
      </c>
      <c r="F851"/>
      <c r="G851" t="s">
        <v>686</v>
      </c>
      <c r="I851" s="9">
        <v>41</v>
      </c>
      <c r="J851" s="5" t="str">
        <f>IF(I851&gt;'To Do'!$J$4,'To Do'!$G$3,IF(I851&gt;'To Do'!$J$5,'To Do'!$G$4,IF(I851&gt;'To Do'!$J$6,'To Do'!$G$5,IF(I851&gt;'To Do'!$J$6,'To Do'!$G$5,IF(I851&gt;'To Do'!$J$7,'To Do'!$G$6,IF(I851&gt;'To Do'!$J$8,'To Do'!$G$7,IF(I851&gt;'To Do'!$J$9,'To Do'!$G$8,IF(I851&gt;'To Do'!$J$10,'To Do'!$G$9,IF(I851&gt;'To Do'!$J$11,'To Do'!$G$10,IF(I851&gt;'To Do'!$J$12,'To Do'!$G$11,IF(I851&gt;'To Do'!$J$13,'To Do'!$G$12)))))))))))</f>
        <v>A - 39.5+</v>
      </c>
      <c r="K851" s="6" t="str">
        <f>VLOOKUP(J851,'To Do'!$G$2:$J$14,2,FALSE)</f>
        <v>39.5+</v>
      </c>
      <c r="L851" t="s">
        <v>687</v>
      </c>
    </row>
    <row r="852" spans="1:12" x14ac:dyDescent="0.2">
      <c r="A852" t="s">
        <v>679</v>
      </c>
      <c r="B852" t="s">
        <v>679</v>
      </c>
      <c r="C852" s="8" t="s">
        <v>12</v>
      </c>
      <c r="D852" t="s">
        <v>899</v>
      </c>
      <c r="E852">
        <v>1857</v>
      </c>
      <c r="F852"/>
      <c r="G852" t="s">
        <v>32</v>
      </c>
      <c r="I852" s="9">
        <v>16</v>
      </c>
      <c r="J852" s="5" t="str">
        <f>IF(I852&gt;'To Do'!$J$4,'To Do'!$G$3,IF(I852&gt;'To Do'!$J$5,'To Do'!$G$4,IF(I852&gt;'To Do'!$J$6,'To Do'!$G$5,IF(I852&gt;'To Do'!$J$6,'To Do'!$G$5,IF(I852&gt;'To Do'!$J$7,'To Do'!$G$6,IF(I852&gt;'To Do'!$J$8,'To Do'!$G$7,IF(I852&gt;'To Do'!$J$9,'To Do'!$G$8,IF(I852&gt;'To Do'!$J$10,'To Do'!$G$9,IF(I852&gt;'To Do'!$J$11,'To Do'!$G$10,IF(I852&gt;'To Do'!$J$12,'To Do'!$G$11,IF(I852&gt;'To Do'!$J$13,'To Do'!$G$12)))))))))))</f>
        <v>J - 20</v>
      </c>
      <c r="K852" s="6">
        <f>VLOOKUP(J852,'To Do'!$G$2:$J$14,2,FALSE)</f>
        <v>20</v>
      </c>
      <c r="L852" t="s">
        <v>900</v>
      </c>
    </row>
    <row r="853" spans="1:12" x14ac:dyDescent="0.2">
      <c r="A853" t="s">
        <v>679</v>
      </c>
      <c r="B853" t="s">
        <v>679</v>
      </c>
      <c r="C853" s="8" t="s">
        <v>12</v>
      </c>
      <c r="D853" t="s">
        <v>899</v>
      </c>
      <c r="E853">
        <v>1875</v>
      </c>
      <c r="F853"/>
      <c r="G853" t="s">
        <v>646</v>
      </c>
      <c r="I853" s="9">
        <v>16</v>
      </c>
      <c r="J853" s="5" t="str">
        <f>IF(I853&gt;'To Do'!$J$4,'To Do'!$G$3,IF(I853&gt;'To Do'!$J$5,'To Do'!$G$4,IF(I853&gt;'To Do'!$J$6,'To Do'!$G$5,IF(I853&gt;'To Do'!$J$6,'To Do'!$G$5,IF(I853&gt;'To Do'!$J$7,'To Do'!$G$6,IF(I853&gt;'To Do'!$J$8,'To Do'!$G$7,IF(I853&gt;'To Do'!$J$9,'To Do'!$G$8,IF(I853&gt;'To Do'!$J$10,'To Do'!$G$9,IF(I853&gt;'To Do'!$J$11,'To Do'!$G$10,IF(I853&gt;'To Do'!$J$12,'To Do'!$G$11,IF(I853&gt;'To Do'!$J$13,'To Do'!$G$12)))))))))))</f>
        <v>J - 20</v>
      </c>
      <c r="K853" s="6">
        <f>VLOOKUP(J853,'To Do'!$G$2:$J$14,2,FALSE)</f>
        <v>20</v>
      </c>
      <c r="L853" t="s">
        <v>901</v>
      </c>
    </row>
    <row r="854" spans="1:12" x14ac:dyDescent="0.2">
      <c r="A854" t="s">
        <v>679</v>
      </c>
      <c r="B854" t="s">
        <v>679</v>
      </c>
      <c r="C854" s="8" t="s">
        <v>12</v>
      </c>
      <c r="D854" t="s">
        <v>899</v>
      </c>
      <c r="E854">
        <v>1885</v>
      </c>
      <c r="F854"/>
      <c r="G854" t="s">
        <v>646</v>
      </c>
      <c r="I854" s="9">
        <v>16</v>
      </c>
      <c r="J854" s="5" t="str">
        <f>IF(I854&gt;'To Do'!$J$4,'To Do'!$G$3,IF(I854&gt;'To Do'!$J$5,'To Do'!$G$4,IF(I854&gt;'To Do'!$J$6,'To Do'!$G$5,IF(I854&gt;'To Do'!$J$6,'To Do'!$G$5,IF(I854&gt;'To Do'!$J$7,'To Do'!$G$6,IF(I854&gt;'To Do'!$J$8,'To Do'!$G$7,IF(I854&gt;'To Do'!$J$9,'To Do'!$G$8,IF(I854&gt;'To Do'!$J$10,'To Do'!$G$9,IF(I854&gt;'To Do'!$J$11,'To Do'!$G$10,IF(I854&gt;'To Do'!$J$12,'To Do'!$G$11,IF(I854&gt;'To Do'!$J$13,'To Do'!$G$12)))))))))))</f>
        <v>J - 20</v>
      </c>
      <c r="K854" s="6">
        <f>VLOOKUP(J854,'To Do'!$G$2:$J$14,2,FALSE)</f>
        <v>20</v>
      </c>
      <c r="L854" t="s">
        <v>902</v>
      </c>
    </row>
    <row r="855" spans="1:12" x14ac:dyDescent="0.2">
      <c r="A855" t="s">
        <v>679</v>
      </c>
      <c r="B855" t="s">
        <v>679</v>
      </c>
      <c r="C855" s="8" t="s">
        <v>12</v>
      </c>
      <c r="D855" t="s">
        <v>903</v>
      </c>
      <c r="E855">
        <v>1892</v>
      </c>
      <c r="F855"/>
      <c r="G855" t="s">
        <v>646</v>
      </c>
      <c r="I855" s="9">
        <v>16</v>
      </c>
      <c r="J855" s="5" t="str">
        <f>IF(I855&gt;'To Do'!$J$4,'To Do'!$G$3,IF(I855&gt;'To Do'!$J$5,'To Do'!$G$4,IF(I855&gt;'To Do'!$J$6,'To Do'!$G$5,IF(I855&gt;'To Do'!$J$6,'To Do'!$G$5,IF(I855&gt;'To Do'!$J$7,'To Do'!$G$6,IF(I855&gt;'To Do'!$J$8,'To Do'!$G$7,IF(I855&gt;'To Do'!$J$9,'To Do'!$G$8,IF(I855&gt;'To Do'!$J$10,'To Do'!$G$9,IF(I855&gt;'To Do'!$J$11,'To Do'!$G$10,IF(I855&gt;'To Do'!$J$12,'To Do'!$G$11,IF(I855&gt;'To Do'!$J$13,'To Do'!$G$12)))))))))))</f>
        <v>J - 20</v>
      </c>
      <c r="K855" s="6">
        <f>VLOOKUP(J855,'To Do'!$G$2:$J$14,2,FALSE)</f>
        <v>20</v>
      </c>
      <c r="L855" t="s">
        <v>904</v>
      </c>
    </row>
    <row r="856" spans="1:12" x14ac:dyDescent="0.2">
      <c r="A856" t="s">
        <v>679</v>
      </c>
      <c r="B856" t="s">
        <v>679</v>
      </c>
      <c r="C856" s="8" t="s">
        <v>12</v>
      </c>
      <c r="D856" t="s">
        <v>905</v>
      </c>
      <c r="E856">
        <v>1893</v>
      </c>
      <c r="F856"/>
      <c r="G856" t="s">
        <v>533</v>
      </c>
      <c r="I856" s="9">
        <v>16</v>
      </c>
      <c r="J856" s="5" t="str">
        <f>IF(I856&gt;'To Do'!$J$4,'To Do'!$G$3,IF(I856&gt;'To Do'!$J$5,'To Do'!$G$4,IF(I856&gt;'To Do'!$J$6,'To Do'!$G$5,IF(I856&gt;'To Do'!$J$6,'To Do'!$G$5,IF(I856&gt;'To Do'!$J$7,'To Do'!$G$6,IF(I856&gt;'To Do'!$J$8,'To Do'!$G$7,IF(I856&gt;'To Do'!$J$9,'To Do'!$G$8,IF(I856&gt;'To Do'!$J$10,'To Do'!$G$9,IF(I856&gt;'To Do'!$J$11,'To Do'!$G$10,IF(I856&gt;'To Do'!$J$12,'To Do'!$G$11,IF(I856&gt;'To Do'!$J$13,'To Do'!$G$12)))))))))))</f>
        <v>J - 20</v>
      </c>
      <c r="K856" s="6">
        <f>VLOOKUP(J856,'To Do'!$G$2:$J$14,2,FALSE)</f>
        <v>20</v>
      </c>
      <c r="L856" t="s">
        <v>906</v>
      </c>
    </row>
    <row r="857" spans="1:12" x14ac:dyDescent="0.2">
      <c r="A857" t="s">
        <v>679</v>
      </c>
      <c r="B857" t="s">
        <v>679</v>
      </c>
      <c r="C857" s="8" t="s">
        <v>12</v>
      </c>
      <c r="D857" t="s">
        <v>907</v>
      </c>
      <c r="E857">
        <v>1902</v>
      </c>
      <c r="F857"/>
      <c r="G857" t="s">
        <v>533</v>
      </c>
      <c r="I857" s="9">
        <v>16</v>
      </c>
      <c r="J857" s="5" t="str">
        <f>IF(I857&gt;'To Do'!$J$4,'To Do'!$G$3,IF(I857&gt;'To Do'!$J$5,'To Do'!$G$4,IF(I857&gt;'To Do'!$J$6,'To Do'!$G$5,IF(I857&gt;'To Do'!$J$6,'To Do'!$G$5,IF(I857&gt;'To Do'!$J$7,'To Do'!$G$6,IF(I857&gt;'To Do'!$J$8,'To Do'!$G$7,IF(I857&gt;'To Do'!$J$9,'To Do'!$G$8,IF(I857&gt;'To Do'!$J$10,'To Do'!$G$9,IF(I857&gt;'To Do'!$J$11,'To Do'!$G$10,IF(I857&gt;'To Do'!$J$12,'To Do'!$G$11,IF(I857&gt;'To Do'!$J$13,'To Do'!$G$12)))))))))))</f>
        <v>J - 20</v>
      </c>
      <c r="K857" s="6">
        <f>VLOOKUP(J857,'To Do'!$G$2:$J$14,2,FALSE)</f>
        <v>20</v>
      </c>
      <c r="L857" t="s">
        <v>908</v>
      </c>
    </row>
    <row r="858" spans="1:12" x14ac:dyDescent="0.2">
      <c r="A858" t="s">
        <v>679</v>
      </c>
      <c r="B858" t="s">
        <v>679</v>
      </c>
      <c r="C858" s="8" t="s">
        <v>12</v>
      </c>
      <c r="D858" t="s">
        <v>907</v>
      </c>
      <c r="E858">
        <v>1905</v>
      </c>
      <c r="F858"/>
      <c r="G858" t="s">
        <v>533</v>
      </c>
      <c r="I858" s="9">
        <v>16</v>
      </c>
      <c r="J858" s="5" t="str">
        <f>IF(I858&gt;'To Do'!$J$4,'To Do'!$G$3,IF(I858&gt;'To Do'!$J$5,'To Do'!$G$4,IF(I858&gt;'To Do'!$J$6,'To Do'!$G$5,IF(I858&gt;'To Do'!$J$6,'To Do'!$G$5,IF(I858&gt;'To Do'!$J$7,'To Do'!$G$6,IF(I858&gt;'To Do'!$J$8,'To Do'!$G$7,IF(I858&gt;'To Do'!$J$9,'To Do'!$G$8,IF(I858&gt;'To Do'!$J$10,'To Do'!$G$9,IF(I858&gt;'To Do'!$J$11,'To Do'!$G$10,IF(I858&gt;'To Do'!$J$12,'To Do'!$G$11,IF(I858&gt;'To Do'!$J$13,'To Do'!$G$12)))))))))))</f>
        <v>J - 20</v>
      </c>
      <c r="K858" s="6">
        <f>VLOOKUP(J858,'To Do'!$G$2:$J$14,2,FALSE)</f>
        <v>20</v>
      </c>
      <c r="L858" t="s">
        <v>909</v>
      </c>
    </row>
    <row r="859" spans="1:12" x14ac:dyDescent="0.2">
      <c r="A859" t="s">
        <v>679</v>
      </c>
      <c r="B859" t="s">
        <v>679</v>
      </c>
      <c r="C859" s="8" t="s">
        <v>12</v>
      </c>
      <c r="D859" t="s">
        <v>910</v>
      </c>
      <c r="E859">
        <v>1914</v>
      </c>
      <c r="F859"/>
      <c r="G859" t="s">
        <v>533</v>
      </c>
      <c r="I859" s="9">
        <v>16</v>
      </c>
      <c r="J859" s="5" t="str">
        <f>IF(I859&gt;'To Do'!$J$4,'To Do'!$G$3,IF(I859&gt;'To Do'!$J$5,'To Do'!$G$4,IF(I859&gt;'To Do'!$J$6,'To Do'!$G$5,IF(I859&gt;'To Do'!$J$6,'To Do'!$G$5,IF(I859&gt;'To Do'!$J$7,'To Do'!$G$6,IF(I859&gt;'To Do'!$J$8,'To Do'!$G$7,IF(I859&gt;'To Do'!$J$9,'To Do'!$G$8,IF(I859&gt;'To Do'!$J$10,'To Do'!$G$9,IF(I859&gt;'To Do'!$J$11,'To Do'!$G$10,IF(I859&gt;'To Do'!$J$12,'To Do'!$G$11,IF(I859&gt;'To Do'!$J$13,'To Do'!$G$12)))))))))))</f>
        <v>J - 20</v>
      </c>
      <c r="K859" s="6">
        <f>VLOOKUP(J859,'To Do'!$G$2:$J$14,2,FALSE)</f>
        <v>20</v>
      </c>
      <c r="L859" t="s">
        <v>911</v>
      </c>
    </row>
    <row r="860" spans="1:12" x14ac:dyDescent="0.2">
      <c r="A860" t="s">
        <v>679</v>
      </c>
      <c r="B860" t="s">
        <v>679</v>
      </c>
      <c r="C860" s="8" t="s">
        <v>12</v>
      </c>
      <c r="D860" t="s">
        <v>910</v>
      </c>
      <c r="E860">
        <v>1915</v>
      </c>
      <c r="F860"/>
      <c r="G860" t="s">
        <v>533</v>
      </c>
      <c r="I860" s="9">
        <v>16</v>
      </c>
      <c r="J860" s="5" t="str">
        <f>IF(I860&gt;'To Do'!$J$4,'To Do'!$G$3,IF(I860&gt;'To Do'!$J$5,'To Do'!$G$4,IF(I860&gt;'To Do'!$J$6,'To Do'!$G$5,IF(I860&gt;'To Do'!$J$6,'To Do'!$G$5,IF(I860&gt;'To Do'!$J$7,'To Do'!$G$6,IF(I860&gt;'To Do'!$J$8,'To Do'!$G$7,IF(I860&gt;'To Do'!$J$9,'To Do'!$G$8,IF(I860&gt;'To Do'!$J$10,'To Do'!$G$9,IF(I860&gt;'To Do'!$J$11,'To Do'!$G$10,IF(I860&gt;'To Do'!$J$12,'To Do'!$G$11,IF(I860&gt;'To Do'!$J$13,'To Do'!$G$12)))))))))))</f>
        <v>J - 20</v>
      </c>
      <c r="K860" s="6">
        <f>VLOOKUP(J860,'To Do'!$G$2:$J$14,2,FALSE)</f>
        <v>20</v>
      </c>
      <c r="L860" t="s">
        <v>912</v>
      </c>
    </row>
    <row r="861" spans="1:12" x14ac:dyDescent="0.2">
      <c r="A861" t="s">
        <v>679</v>
      </c>
      <c r="B861" t="s">
        <v>679</v>
      </c>
      <c r="C861" s="8" t="s">
        <v>12</v>
      </c>
      <c r="D861" t="s">
        <v>910</v>
      </c>
      <c r="E861">
        <v>1918</v>
      </c>
      <c r="F861"/>
      <c r="G861" t="s">
        <v>533</v>
      </c>
      <c r="I861" s="9">
        <v>16</v>
      </c>
      <c r="J861" s="5" t="str">
        <f>IF(I861&gt;'To Do'!$J$4,'To Do'!$G$3,IF(I861&gt;'To Do'!$J$5,'To Do'!$G$4,IF(I861&gt;'To Do'!$J$6,'To Do'!$G$5,IF(I861&gt;'To Do'!$J$6,'To Do'!$G$5,IF(I861&gt;'To Do'!$J$7,'To Do'!$G$6,IF(I861&gt;'To Do'!$J$8,'To Do'!$G$7,IF(I861&gt;'To Do'!$J$9,'To Do'!$G$8,IF(I861&gt;'To Do'!$J$10,'To Do'!$G$9,IF(I861&gt;'To Do'!$J$11,'To Do'!$G$10,IF(I861&gt;'To Do'!$J$12,'To Do'!$G$11,IF(I861&gt;'To Do'!$J$13,'To Do'!$G$12)))))))))))</f>
        <v>J - 20</v>
      </c>
      <c r="K861" s="6">
        <f>VLOOKUP(J861,'To Do'!$G$2:$J$14,2,FALSE)</f>
        <v>20</v>
      </c>
      <c r="L861" t="s">
        <v>913</v>
      </c>
    </row>
    <row r="862" spans="1:12" x14ac:dyDescent="0.2">
      <c r="A862" t="s">
        <v>679</v>
      </c>
      <c r="B862" t="s">
        <v>679</v>
      </c>
      <c r="C862" s="8" t="s">
        <v>12</v>
      </c>
      <c r="D862" t="s">
        <v>910</v>
      </c>
      <c r="E862">
        <v>1920</v>
      </c>
      <c r="F862"/>
      <c r="G862" t="s">
        <v>139</v>
      </c>
      <c r="I862" s="9">
        <v>16</v>
      </c>
      <c r="J862" s="5" t="str">
        <f>IF(I862&gt;'To Do'!$J$4,'To Do'!$G$3,IF(I862&gt;'To Do'!$J$5,'To Do'!$G$4,IF(I862&gt;'To Do'!$J$6,'To Do'!$G$5,IF(I862&gt;'To Do'!$J$6,'To Do'!$G$5,IF(I862&gt;'To Do'!$J$7,'To Do'!$G$6,IF(I862&gt;'To Do'!$J$8,'To Do'!$G$7,IF(I862&gt;'To Do'!$J$9,'To Do'!$G$8,IF(I862&gt;'To Do'!$J$10,'To Do'!$G$9,IF(I862&gt;'To Do'!$J$11,'To Do'!$G$10,IF(I862&gt;'To Do'!$J$12,'To Do'!$G$11,IF(I862&gt;'To Do'!$J$13,'To Do'!$G$12)))))))))))</f>
        <v>J - 20</v>
      </c>
      <c r="K862" s="6">
        <f>VLOOKUP(J862,'To Do'!$G$2:$J$14,2,FALSE)</f>
        <v>20</v>
      </c>
      <c r="L862" t="s">
        <v>914</v>
      </c>
    </row>
    <row r="863" spans="1:12" x14ac:dyDescent="0.2">
      <c r="A863" t="s">
        <v>679</v>
      </c>
      <c r="B863" t="s">
        <v>679</v>
      </c>
      <c r="C863" s="8" t="s">
        <v>12</v>
      </c>
      <c r="D863" t="s">
        <v>910</v>
      </c>
      <c r="E863">
        <v>1920</v>
      </c>
      <c r="F863"/>
      <c r="G863" t="s">
        <v>139</v>
      </c>
      <c r="I863" s="9">
        <v>16</v>
      </c>
      <c r="J863" s="5" t="str">
        <f>IF(I863&gt;'To Do'!$J$4,'To Do'!$G$3,IF(I863&gt;'To Do'!$J$5,'To Do'!$G$4,IF(I863&gt;'To Do'!$J$6,'To Do'!$G$5,IF(I863&gt;'To Do'!$J$6,'To Do'!$G$5,IF(I863&gt;'To Do'!$J$7,'To Do'!$G$6,IF(I863&gt;'To Do'!$J$8,'To Do'!$G$7,IF(I863&gt;'To Do'!$J$9,'To Do'!$G$8,IF(I863&gt;'To Do'!$J$10,'To Do'!$G$9,IF(I863&gt;'To Do'!$J$11,'To Do'!$G$10,IF(I863&gt;'To Do'!$J$12,'To Do'!$G$11,IF(I863&gt;'To Do'!$J$13,'To Do'!$G$12)))))))))))</f>
        <v>J - 20</v>
      </c>
      <c r="K863" s="6">
        <f>VLOOKUP(J863,'To Do'!$G$2:$J$14,2,FALSE)</f>
        <v>20</v>
      </c>
      <c r="L863" t="s">
        <v>915</v>
      </c>
    </row>
    <row r="864" spans="1:12" x14ac:dyDescent="0.2">
      <c r="A864" t="s">
        <v>11</v>
      </c>
      <c r="B864" t="s">
        <v>11</v>
      </c>
      <c r="C864" s="8" t="s">
        <v>12</v>
      </c>
      <c r="D864" t="s">
        <v>532</v>
      </c>
      <c r="E864" s="4">
        <v>1914</v>
      </c>
      <c r="G864" t="s">
        <v>533</v>
      </c>
      <c r="I864" s="9">
        <v>32</v>
      </c>
      <c r="J864" s="5" t="str">
        <f>IF(I864&gt;'To Do'!$J$4,'To Do'!$G$3,IF(I864&gt;'To Do'!$J$5,'To Do'!$G$4,IF(I864&gt;'To Do'!$J$6,'To Do'!$G$5,IF(I864&gt;'To Do'!$J$6,'To Do'!$G$5,IF(I864&gt;'To Do'!$J$7,'To Do'!$G$6,IF(I864&gt;'To Do'!$J$8,'To Do'!$G$7,IF(I864&gt;'To Do'!$J$9,'To Do'!$G$8,IF(I864&gt;'To Do'!$J$10,'To Do'!$G$9,IF(I864&gt;'To Do'!$J$11,'To Do'!$G$10,IF(I864&gt;'To Do'!$J$12,'To Do'!$G$11,IF(I864&gt;'To Do'!$J$13,'To Do'!$G$12)))))))))))</f>
        <v>E - 32.5</v>
      </c>
      <c r="K864" s="6">
        <f>VLOOKUP(J864,'To Do'!$G$2:$J$14,2,FALSE)</f>
        <v>32.5</v>
      </c>
      <c r="L864" t="s">
        <v>3555</v>
      </c>
    </row>
    <row r="865" spans="1:13" x14ac:dyDescent="0.2">
      <c r="A865" t="s">
        <v>3441</v>
      </c>
      <c r="B865" t="s">
        <v>3441</v>
      </c>
      <c r="C865" s="8" t="s">
        <v>12</v>
      </c>
      <c r="D865" t="s">
        <v>3443</v>
      </c>
      <c r="E865">
        <v>1992</v>
      </c>
      <c r="F865"/>
      <c r="G865" t="s">
        <v>3419</v>
      </c>
      <c r="I865" s="9">
        <v>16</v>
      </c>
      <c r="J865" s="4" t="str">
        <f>IF(I865&gt;'To Do'!$J$4,'To Do'!$G$3,IF(I865&gt;'To Do'!$J$5,'To Do'!$G$4,IF(I865&gt;'To Do'!$J$6,'To Do'!$G$5,IF(I865&gt;'To Do'!$J$6,'To Do'!$G$5,IF(I865&gt;'To Do'!$J$7,'To Do'!$G$6,IF(I865&gt;'To Do'!$J$8,'To Do'!$G$7,IF(I865&gt;'To Do'!$J$9,'To Do'!$G$8,IF(I865&gt;'To Do'!$J$10,'To Do'!$G$9,IF(I865&gt;'To Do'!$J$11,'To Do'!$G$10,IF(I865&gt;'To Do'!$J$12,'To Do'!$G$11,IF(I865&gt;'To Do'!$J$13,'To Do'!$G$12)))))))))))</f>
        <v>J - 20</v>
      </c>
      <c r="K865" s="6">
        <f>VLOOKUP(J865,'To Do'!$G$2:$J$14,2,FALSE)</f>
        <v>20</v>
      </c>
      <c r="L865" t="s">
        <v>3613</v>
      </c>
    </row>
    <row r="866" spans="1:13" x14ac:dyDescent="0.2">
      <c r="A866" t="s">
        <v>3441</v>
      </c>
      <c r="B866" t="s">
        <v>3441</v>
      </c>
      <c r="C866" s="8" t="s">
        <v>12</v>
      </c>
      <c r="D866" t="s">
        <v>3446</v>
      </c>
      <c r="E866">
        <v>1992</v>
      </c>
      <c r="F866"/>
      <c r="G866" t="s">
        <v>3419</v>
      </c>
      <c r="I866" s="9">
        <v>24</v>
      </c>
      <c r="J866" s="4" t="str">
        <f>IF(I866&gt;'To Do'!$J$4,'To Do'!$G$3,IF(I866&gt;'To Do'!$J$5,'To Do'!$G$4,IF(I866&gt;'To Do'!$J$6,'To Do'!$G$5,IF(I866&gt;'To Do'!$J$6,'To Do'!$G$5,IF(I866&gt;'To Do'!$J$7,'To Do'!$G$6,IF(I866&gt;'To Do'!$J$8,'To Do'!$G$7,IF(I866&gt;'To Do'!$J$9,'To Do'!$G$8,IF(I866&gt;'To Do'!$J$10,'To Do'!$G$9,IF(I866&gt;'To Do'!$J$11,'To Do'!$G$10,IF(I866&gt;'To Do'!$J$12,'To Do'!$G$11,IF(I866&gt;'To Do'!$J$13,'To Do'!$G$12)))))))))))</f>
        <v>H - 25</v>
      </c>
      <c r="K866" s="6">
        <f>VLOOKUP(J866,'To Do'!$G$2:$J$14,2,FALSE)</f>
        <v>25</v>
      </c>
      <c r="L866" t="s">
        <v>3614</v>
      </c>
    </row>
    <row r="867" spans="1:13" x14ac:dyDescent="0.2">
      <c r="A867" t="s">
        <v>517</v>
      </c>
      <c r="B867" t="s">
        <v>517</v>
      </c>
      <c r="C867" s="27" t="s">
        <v>12</v>
      </c>
      <c r="D867" t="s">
        <v>519</v>
      </c>
      <c r="E867">
        <v>1940</v>
      </c>
      <c r="F867"/>
      <c r="G867" t="s">
        <v>4039</v>
      </c>
      <c r="I867" s="9">
        <v>19</v>
      </c>
      <c r="J867" s="5" t="str">
        <f>IF(I867&gt;'To Do'!$J$4,'To Do'!$G$3,IF(I867&gt;'To Do'!$J$5,'To Do'!$G$4,IF(I867&gt;'To Do'!$J$6,'To Do'!$G$5,IF(I867&gt;'To Do'!$J$6,'To Do'!$G$5,IF(I867&gt;'To Do'!$J$7,'To Do'!$G$6,IF(I867&gt;'To Do'!$J$8,'To Do'!$G$7,IF(I867&gt;'To Do'!$J$9,'To Do'!$G$8,IF(I867&gt;'To Do'!$J$10,'To Do'!$G$9,IF(I867&gt;'To Do'!$J$11,'To Do'!$G$10,IF(I867&gt;'To Do'!$J$12,'To Do'!$G$11,IF(I867&gt;'To Do'!$J$13,'To Do'!$G$12)))))))))))</f>
        <v>J - 20</v>
      </c>
      <c r="K867" s="6">
        <f>VLOOKUP(J867,'To Do'!$G$2:$J$14,2,FALSE)</f>
        <v>20</v>
      </c>
      <c r="L867" t="s">
        <v>4196</v>
      </c>
    </row>
    <row r="868" spans="1:13" x14ac:dyDescent="0.2">
      <c r="A868" t="s">
        <v>517</v>
      </c>
      <c r="B868" t="s">
        <v>517</v>
      </c>
      <c r="C868" s="27" t="s">
        <v>12</v>
      </c>
      <c r="D868" t="s">
        <v>4128</v>
      </c>
      <c r="E868">
        <v>2014</v>
      </c>
      <c r="F868"/>
      <c r="G868" t="s">
        <v>4039</v>
      </c>
      <c r="I868" s="9">
        <v>19.05</v>
      </c>
      <c r="J868" s="5" t="str">
        <f>IF(I868&gt;'To Do'!$J$4,'To Do'!$G$3,IF(I868&gt;'To Do'!$J$5,'To Do'!$G$4,IF(I868&gt;'To Do'!$J$6,'To Do'!$G$5,IF(I868&gt;'To Do'!$J$6,'To Do'!$G$5,IF(I868&gt;'To Do'!$J$7,'To Do'!$G$6,IF(I868&gt;'To Do'!$J$8,'To Do'!$G$7,IF(I868&gt;'To Do'!$J$9,'To Do'!$G$8,IF(I868&gt;'To Do'!$J$10,'To Do'!$G$9,IF(I868&gt;'To Do'!$J$11,'To Do'!$G$10,IF(I868&gt;'To Do'!$J$12,'To Do'!$G$11,IF(I868&gt;'To Do'!$J$13,'To Do'!$G$12)))))))))))</f>
        <v>J - 20</v>
      </c>
      <c r="K868" s="6">
        <f>VLOOKUP(J868,'To Do'!$G$2:$J$14,2,FALSE)</f>
        <v>20</v>
      </c>
      <c r="L868" t="s">
        <v>4197</v>
      </c>
    </row>
    <row r="869" spans="1:13" x14ac:dyDescent="0.2">
      <c r="A869" t="s">
        <v>11</v>
      </c>
      <c r="B869" t="s">
        <v>11</v>
      </c>
      <c r="C869" s="8" t="s">
        <v>12</v>
      </c>
      <c r="D869" t="s">
        <v>534</v>
      </c>
      <c r="E869">
        <v>1925</v>
      </c>
      <c r="F869"/>
      <c r="G869" t="s">
        <v>25</v>
      </c>
      <c r="I869" s="9">
        <v>28</v>
      </c>
      <c r="J869" s="5" t="str">
        <f>IF(I869&gt;'To Do'!$J$4,'To Do'!$G$3,IF(I869&gt;'To Do'!$J$5,'To Do'!$G$4,IF(I869&gt;'To Do'!$J$6,'To Do'!$G$5,IF(I869&gt;'To Do'!$J$6,'To Do'!$G$5,IF(I869&gt;'To Do'!$J$7,'To Do'!$G$6,IF(I869&gt;'To Do'!$J$8,'To Do'!$G$7,IF(I869&gt;'To Do'!$J$9,'To Do'!$G$8,IF(I869&gt;'To Do'!$J$10,'To Do'!$G$9,IF(I869&gt;'To Do'!$J$11,'To Do'!$G$10,IF(I869&gt;'To Do'!$J$12,'To Do'!$G$11,IF(I869&gt;'To Do'!$J$13,'To Do'!$G$12)))))))))))</f>
        <v>F - 30</v>
      </c>
      <c r="K869" s="6">
        <f>VLOOKUP(J869,'To Do'!$G$2:$J$14,2,FALSE)</f>
        <v>30</v>
      </c>
    </row>
    <row r="870" spans="1:13" x14ac:dyDescent="0.2">
      <c r="A870" t="s">
        <v>11</v>
      </c>
      <c r="B870" t="s">
        <v>11</v>
      </c>
      <c r="C870" s="8" t="s">
        <v>12</v>
      </c>
      <c r="D870" t="s">
        <v>535</v>
      </c>
      <c r="E870">
        <v>1837</v>
      </c>
      <c r="F870"/>
      <c r="G870" t="s">
        <v>25</v>
      </c>
      <c r="I870" s="9">
        <v>23</v>
      </c>
      <c r="J870" s="5" t="str">
        <f>IF(I870&gt;'To Do'!$J$4,'To Do'!$G$3,IF(I870&gt;'To Do'!$J$5,'To Do'!$G$4,IF(I870&gt;'To Do'!$J$6,'To Do'!$G$5,IF(I870&gt;'To Do'!$J$6,'To Do'!$G$5,IF(I870&gt;'To Do'!$J$7,'To Do'!$G$6,IF(I870&gt;'To Do'!$J$8,'To Do'!$G$7,IF(I870&gt;'To Do'!$J$9,'To Do'!$G$8,IF(I870&gt;'To Do'!$J$10,'To Do'!$G$9,IF(I870&gt;'To Do'!$J$11,'To Do'!$G$10,IF(I870&gt;'To Do'!$J$12,'To Do'!$G$11,IF(I870&gt;'To Do'!$J$13,'To Do'!$G$12)))))))))))</f>
        <v>H - 25</v>
      </c>
      <c r="K870" s="6">
        <f>VLOOKUP(J870,'To Do'!$G$2:$J$14,2,FALSE)</f>
        <v>25</v>
      </c>
    </row>
    <row r="871" spans="1:13" x14ac:dyDescent="0.2">
      <c r="A871" t="s">
        <v>11</v>
      </c>
      <c r="B871" t="s">
        <v>11</v>
      </c>
      <c r="C871" s="8" t="s">
        <v>12</v>
      </c>
      <c r="D871" t="s">
        <v>536</v>
      </c>
      <c r="E871">
        <v>1901</v>
      </c>
      <c r="F871"/>
      <c r="G871" t="s">
        <v>25</v>
      </c>
      <c r="I871" s="9">
        <v>22</v>
      </c>
      <c r="J871" s="5" t="str">
        <f>IF(I871&gt;'To Do'!$J$4,'To Do'!$G$3,IF(I871&gt;'To Do'!$J$5,'To Do'!$G$4,IF(I871&gt;'To Do'!$J$6,'To Do'!$G$5,IF(I871&gt;'To Do'!$J$6,'To Do'!$G$5,IF(I871&gt;'To Do'!$J$7,'To Do'!$G$6,IF(I871&gt;'To Do'!$J$8,'To Do'!$G$7,IF(I871&gt;'To Do'!$J$9,'To Do'!$G$8,IF(I871&gt;'To Do'!$J$10,'To Do'!$G$9,IF(I871&gt;'To Do'!$J$11,'To Do'!$G$10,IF(I871&gt;'To Do'!$J$12,'To Do'!$G$11,IF(I871&gt;'To Do'!$J$13,'To Do'!$G$12)))))))))))</f>
        <v>I - 22.5</v>
      </c>
      <c r="K871" s="6">
        <f>VLOOKUP(J871,'To Do'!$G$2:$J$14,2,FALSE)</f>
        <v>22.5</v>
      </c>
    </row>
    <row r="872" spans="1:13" x14ac:dyDescent="0.2">
      <c r="A872" t="s">
        <v>537</v>
      </c>
      <c r="B872" t="s">
        <v>537</v>
      </c>
      <c r="C872" s="8" t="s">
        <v>12</v>
      </c>
      <c r="D872" t="s">
        <v>538</v>
      </c>
      <c r="E872">
        <v>1935</v>
      </c>
      <c r="F872"/>
      <c r="G872" t="s">
        <v>25</v>
      </c>
      <c r="I872" s="9">
        <v>31.9</v>
      </c>
      <c r="J872" s="5" t="str">
        <f>IF(I872&gt;'To Do'!$J$4,'To Do'!$G$3,IF(I872&gt;'To Do'!$J$5,'To Do'!$G$4,IF(I872&gt;'To Do'!$J$6,'To Do'!$G$5,IF(I872&gt;'To Do'!$J$6,'To Do'!$G$5,IF(I872&gt;'To Do'!$J$7,'To Do'!$G$6,IF(I872&gt;'To Do'!$J$8,'To Do'!$G$7,IF(I872&gt;'To Do'!$J$9,'To Do'!$G$8,IF(I872&gt;'To Do'!$J$10,'To Do'!$G$9,IF(I872&gt;'To Do'!$J$11,'To Do'!$G$10,IF(I872&gt;'To Do'!$J$12,'To Do'!$G$11,IF(I872&gt;'To Do'!$J$13,'To Do'!$G$12)))))))))))</f>
        <v>E - 32.5</v>
      </c>
      <c r="K872" s="6">
        <f>VLOOKUP(J872,'To Do'!$G$2:$J$14,2,FALSE)</f>
        <v>32.5</v>
      </c>
    </row>
    <row r="873" spans="1:13" x14ac:dyDescent="0.2">
      <c r="A873" t="s">
        <v>537</v>
      </c>
      <c r="B873" t="s">
        <v>537</v>
      </c>
      <c r="C873" s="8" t="s">
        <v>12</v>
      </c>
      <c r="D873" t="s">
        <v>539</v>
      </c>
      <c r="E873">
        <v>1837</v>
      </c>
      <c r="F873"/>
      <c r="G873" t="s">
        <v>25</v>
      </c>
      <c r="I873" s="9">
        <v>24</v>
      </c>
      <c r="J873" s="5" t="str">
        <f>IF(I873&gt;'To Do'!$J$4,'To Do'!$G$3,IF(I873&gt;'To Do'!$J$5,'To Do'!$G$4,IF(I873&gt;'To Do'!$J$6,'To Do'!$G$5,IF(I873&gt;'To Do'!$J$6,'To Do'!$G$5,IF(I873&gt;'To Do'!$J$7,'To Do'!$G$6,IF(I873&gt;'To Do'!$J$8,'To Do'!$G$7,IF(I873&gt;'To Do'!$J$9,'To Do'!$G$8,IF(I873&gt;'To Do'!$J$10,'To Do'!$G$9,IF(I873&gt;'To Do'!$J$11,'To Do'!$G$10,IF(I873&gt;'To Do'!$J$12,'To Do'!$G$11,IF(I873&gt;'To Do'!$J$13,'To Do'!$G$12)))))))))))</f>
        <v>H - 25</v>
      </c>
      <c r="K873" s="6">
        <f>VLOOKUP(J873,'To Do'!$G$2:$J$14,2,FALSE)</f>
        <v>25</v>
      </c>
    </row>
    <row r="874" spans="1:13" x14ac:dyDescent="0.2">
      <c r="A874" t="s">
        <v>537</v>
      </c>
      <c r="B874" t="s">
        <v>537</v>
      </c>
      <c r="C874" s="8" t="s">
        <v>12</v>
      </c>
      <c r="D874" t="s">
        <v>540</v>
      </c>
      <c r="E874">
        <v>1925</v>
      </c>
      <c r="F874"/>
      <c r="G874" t="s">
        <v>25</v>
      </c>
      <c r="I874" s="9">
        <v>17.7</v>
      </c>
      <c r="J874" s="5" t="str">
        <f>IF(I874&gt;'To Do'!$J$4,'To Do'!$G$3,IF(I874&gt;'To Do'!$J$5,'To Do'!$G$4,IF(I874&gt;'To Do'!$J$6,'To Do'!$G$5,IF(I874&gt;'To Do'!$J$6,'To Do'!$G$5,IF(I874&gt;'To Do'!$J$7,'To Do'!$G$6,IF(I874&gt;'To Do'!$J$8,'To Do'!$G$7,IF(I874&gt;'To Do'!$J$9,'To Do'!$G$8,IF(I874&gt;'To Do'!$J$10,'To Do'!$G$9,IF(I874&gt;'To Do'!$J$11,'To Do'!$G$10,IF(I874&gt;'To Do'!$J$12,'To Do'!$G$11,IF(I874&gt;'To Do'!$J$13,'To Do'!$G$12)))))))))))</f>
        <v>J - 20</v>
      </c>
      <c r="K874" s="6">
        <f>VLOOKUP(J874,'To Do'!$G$2:$J$14,2,FALSE)</f>
        <v>20</v>
      </c>
    </row>
    <row r="875" spans="1:13" x14ac:dyDescent="0.2">
      <c r="A875" t="s">
        <v>195</v>
      </c>
      <c r="B875" t="s">
        <v>209</v>
      </c>
      <c r="C875" s="8" t="s">
        <v>12</v>
      </c>
      <c r="D875" t="s">
        <v>218</v>
      </c>
      <c r="E875">
        <v>1889</v>
      </c>
      <c r="F875" t="s">
        <v>40</v>
      </c>
      <c r="G875" t="s">
        <v>930</v>
      </c>
      <c r="I875" s="9">
        <v>21</v>
      </c>
      <c r="J875" s="5" t="str">
        <f>IF(I875&gt;'To Do'!$J$4,'To Do'!$G$3,IF(I875&gt;'To Do'!$J$5,'To Do'!$G$4,IF(I875&gt;'To Do'!$J$6,'To Do'!$G$5,IF(I875&gt;'To Do'!$J$6,'To Do'!$G$5,IF(I875&gt;'To Do'!$J$7,'To Do'!$G$6,IF(I875&gt;'To Do'!$J$8,'To Do'!$G$7,IF(I875&gt;'To Do'!$J$9,'To Do'!$G$8,IF(I875&gt;'To Do'!$J$10,'To Do'!$G$9,IF(I875&gt;'To Do'!$J$11,'To Do'!$G$10,IF(I875&gt;'To Do'!$J$12,'To Do'!$G$11,IF(I875&gt;'To Do'!$J$13,'To Do'!$G$12)))))))))))</f>
        <v>I - 22.5</v>
      </c>
      <c r="K875" s="6">
        <f>VLOOKUP(J875,'To Do'!$G$2:$J$14,2,FALSE)</f>
        <v>22.5</v>
      </c>
    </row>
    <row r="876" spans="1:13" x14ac:dyDescent="0.2">
      <c r="A876" t="s">
        <v>195</v>
      </c>
      <c r="B876" t="s">
        <v>209</v>
      </c>
      <c r="C876" s="8" t="s">
        <v>12</v>
      </c>
      <c r="D876" t="s">
        <v>217</v>
      </c>
      <c r="E876">
        <v>1895</v>
      </c>
      <c r="F876" t="s">
        <v>212</v>
      </c>
      <c r="G876" t="s">
        <v>930</v>
      </c>
      <c r="I876" s="9">
        <v>18</v>
      </c>
      <c r="J876" s="4" t="str">
        <f>IF(I876&gt;'To Do'!$J$4,'To Do'!$G$3,IF(I876&gt;'To Do'!$J$5,'To Do'!$G$4,IF(I876&gt;'To Do'!$J$6,'To Do'!$G$5,IF(I876&gt;'To Do'!$J$6,'To Do'!$G$5,IF(I876&gt;'To Do'!$J$7,'To Do'!$G$6,IF(I876&gt;'To Do'!$J$8,'To Do'!$G$7,IF(I876&gt;'To Do'!$J$9,'To Do'!$G$8,IF(I876&gt;'To Do'!$J$10,'To Do'!$G$9,IF(I876&gt;'To Do'!$J$11,'To Do'!$G$10,IF(I876&gt;'To Do'!$J$12,'To Do'!$G$11,IF(I876&gt;'To Do'!$J$13,'To Do'!$G$12)))))))))))</f>
        <v>J - 20</v>
      </c>
      <c r="K876" s="6">
        <f>VLOOKUP(J876,'To Do'!$G$2:$J$14,2,FALSE)</f>
        <v>20</v>
      </c>
    </row>
    <row r="877" spans="1:13" x14ac:dyDescent="0.2">
      <c r="A877" t="s">
        <v>485</v>
      </c>
      <c r="B877" t="s">
        <v>485</v>
      </c>
      <c r="C877" s="8" t="s">
        <v>12</v>
      </c>
      <c r="D877" t="s">
        <v>934</v>
      </c>
      <c r="E877">
        <v>1896</v>
      </c>
      <c r="F877" t="s">
        <v>935</v>
      </c>
      <c r="G877" t="s">
        <v>930</v>
      </c>
      <c r="I877" s="9">
        <v>23</v>
      </c>
      <c r="J877" s="5" t="str">
        <f>IF(I877&gt;'To Do'!$J$4,'To Do'!$G$3,IF(I877&gt;'To Do'!$J$5,'To Do'!$G$4,IF(I877&gt;'To Do'!$J$6,'To Do'!$G$5,IF(I877&gt;'To Do'!$J$6,'To Do'!$G$5,IF(I877&gt;'To Do'!$J$7,'To Do'!$G$6,IF(I877&gt;'To Do'!$J$8,'To Do'!$G$7,IF(I877&gt;'To Do'!$J$9,'To Do'!$G$8,IF(I877&gt;'To Do'!$J$10,'To Do'!$G$9,IF(I877&gt;'To Do'!$J$11,'To Do'!$G$10,IF(I877&gt;'To Do'!$J$12,'To Do'!$G$11,IF(I877&gt;'To Do'!$J$13,'To Do'!$G$12)))))))))))</f>
        <v>H - 25</v>
      </c>
      <c r="K877" s="6">
        <f>VLOOKUP(J877,'To Do'!$G$2:$J$14,2,FALSE)</f>
        <v>25</v>
      </c>
    </row>
    <row r="878" spans="1:13" x14ac:dyDescent="0.2">
      <c r="A878" t="s">
        <v>497</v>
      </c>
      <c r="B878" t="s">
        <v>497</v>
      </c>
      <c r="C878" s="8" t="s">
        <v>12</v>
      </c>
      <c r="D878" t="s">
        <v>937</v>
      </c>
      <c r="E878">
        <v>1930</v>
      </c>
      <c r="F878" t="s">
        <v>212</v>
      </c>
      <c r="G878" t="s">
        <v>930</v>
      </c>
      <c r="I878" s="9">
        <v>17.2</v>
      </c>
      <c r="J878" s="5" t="str">
        <f>IF(I878&gt;'To Do'!$J$4,'To Do'!$G$3,IF(I878&gt;'To Do'!$J$5,'To Do'!$G$4,IF(I878&gt;'To Do'!$J$6,'To Do'!$G$5,IF(I878&gt;'To Do'!$J$6,'To Do'!$G$5,IF(I878&gt;'To Do'!$J$7,'To Do'!$G$6,IF(I878&gt;'To Do'!$J$8,'To Do'!$G$7,IF(I878&gt;'To Do'!$J$9,'To Do'!$G$8,IF(I878&gt;'To Do'!$J$10,'To Do'!$G$9,IF(I878&gt;'To Do'!$J$11,'To Do'!$G$10,IF(I878&gt;'To Do'!$J$12,'To Do'!$G$11,IF(I878&gt;'To Do'!$J$13,'To Do'!$G$12)))))))))))</f>
        <v>J - 20</v>
      </c>
      <c r="K878" s="6">
        <f>VLOOKUP(J878,'To Do'!$G$2:$J$14,2,FALSE)</f>
        <v>20</v>
      </c>
    </row>
    <row r="879" spans="1:13" x14ac:dyDescent="0.2">
      <c r="A879" t="s">
        <v>517</v>
      </c>
      <c r="B879" t="s">
        <v>517</v>
      </c>
      <c r="C879" s="8" t="s">
        <v>12</v>
      </c>
      <c r="D879" t="s">
        <v>518</v>
      </c>
      <c r="E879">
        <v>1876</v>
      </c>
      <c r="F879"/>
      <c r="G879" t="s">
        <v>941</v>
      </c>
      <c r="I879" s="9">
        <v>19</v>
      </c>
      <c r="J879" s="5" t="str">
        <f>IF(I879&gt;'To Do'!$J$4,'To Do'!$G$3,IF(I879&gt;'To Do'!$J$5,'To Do'!$G$4,IF(I879&gt;'To Do'!$J$6,'To Do'!$G$5,IF(I879&gt;'To Do'!$J$6,'To Do'!$G$5,IF(I879&gt;'To Do'!$J$7,'To Do'!$G$6,IF(I879&gt;'To Do'!$J$8,'To Do'!$G$7,IF(I879&gt;'To Do'!$J$9,'To Do'!$G$8,IF(I879&gt;'To Do'!$J$10,'To Do'!$G$9,IF(I879&gt;'To Do'!$J$11,'To Do'!$G$10,IF(I879&gt;'To Do'!$J$12,'To Do'!$G$11,IF(I879&gt;'To Do'!$J$13,'To Do'!$G$12)))))))))))</f>
        <v>J - 20</v>
      </c>
      <c r="K879" s="6">
        <f>VLOOKUP(J879,'To Do'!$G$2:$J$14,2,FALSE)</f>
        <v>20</v>
      </c>
      <c r="L879" t="s">
        <v>3814</v>
      </c>
      <c r="M879" s="7" t="s">
        <v>1502</v>
      </c>
    </row>
    <row r="880" spans="1:13" x14ac:dyDescent="0.2">
      <c r="A880" t="s">
        <v>517</v>
      </c>
      <c r="B880" t="s">
        <v>517</v>
      </c>
      <c r="C880" s="8" t="s">
        <v>12</v>
      </c>
      <c r="D880" t="s">
        <v>519</v>
      </c>
      <c r="E880">
        <v>1919</v>
      </c>
      <c r="F880"/>
      <c r="G880" t="s">
        <v>941</v>
      </c>
      <c r="I880" s="9">
        <v>19</v>
      </c>
      <c r="J880" s="5" t="str">
        <f>IF(I880&gt;'To Do'!$J$4,'To Do'!$G$3,IF(I880&gt;'To Do'!$J$5,'To Do'!$G$4,IF(I880&gt;'To Do'!$J$6,'To Do'!$G$5,IF(I880&gt;'To Do'!$J$6,'To Do'!$G$5,IF(I880&gt;'To Do'!$J$7,'To Do'!$G$6,IF(I880&gt;'To Do'!$J$8,'To Do'!$G$7,IF(I880&gt;'To Do'!$J$9,'To Do'!$G$8,IF(I880&gt;'To Do'!$J$10,'To Do'!$G$9,IF(I880&gt;'To Do'!$J$11,'To Do'!$G$10,IF(I880&gt;'To Do'!$J$12,'To Do'!$G$11,IF(I880&gt;'To Do'!$J$13,'To Do'!$G$12)))))))))))</f>
        <v>J - 20</v>
      </c>
      <c r="K880" s="6">
        <f>VLOOKUP(J880,'To Do'!$G$2:$J$14,2,FALSE)</f>
        <v>20</v>
      </c>
      <c r="L880" t="s">
        <v>3816</v>
      </c>
      <c r="M880" s="7" t="s">
        <v>1502</v>
      </c>
    </row>
    <row r="881" spans="1:13" x14ac:dyDescent="0.2">
      <c r="A881" t="s">
        <v>15</v>
      </c>
      <c r="B881" t="s">
        <v>15</v>
      </c>
      <c r="C881" s="8" t="s">
        <v>12</v>
      </c>
      <c r="D881" t="s">
        <v>18</v>
      </c>
      <c r="E881">
        <v>1998</v>
      </c>
      <c r="F881"/>
      <c r="G881" t="s">
        <v>19</v>
      </c>
      <c r="I881" s="9">
        <v>16.2</v>
      </c>
      <c r="J881" s="4" t="str">
        <f>IF(I881&gt;'To Do'!$J$4,'To Do'!$G$3,IF(I881&gt;'To Do'!$J$5,'To Do'!$G$4,IF(I881&gt;'To Do'!$J$6,'To Do'!$G$5,IF(I881&gt;'To Do'!$J$6,'To Do'!$G$5,IF(I881&gt;'To Do'!$J$7,'To Do'!$G$6,IF(I881&gt;'To Do'!$J$8,'To Do'!$G$7,IF(I881&gt;'To Do'!$J$9,'To Do'!$G$8,IF(I881&gt;'To Do'!$J$10,'To Do'!$G$9,IF(I881&gt;'To Do'!$J$11,'To Do'!$G$10,IF(I881&gt;'To Do'!$J$12,'To Do'!$G$11,IF(I881&gt;'To Do'!$J$13,'To Do'!$G$12)))))))))))</f>
        <v>J - 20</v>
      </c>
      <c r="K881" s="6">
        <f>VLOOKUP(J881,'To Do'!$G$2:$J$14,2,FALSE)</f>
        <v>20</v>
      </c>
      <c r="L881" t="s">
        <v>1503</v>
      </c>
      <c r="M881" s="7" t="s">
        <v>1502</v>
      </c>
    </row>
    <row r="882" spans="1:13" x14ac:dyDescent="0.2">
      <c r="A882" t="s">
        <v>22</v>
      </c>
      <c r="B882" t="s">
        <v>22</v>
      </c>
      <c r="C882" s="8" t="s">
        <v>12</v>
      </c>
      <c r="D882" t="s">
        <v>23</v>
      </c>
      <c r="E882">
        <v>1922</v>
      </c>
      <c r="F882"/>
      <c r="G882" t="s">
        <v>19</v>
      </c>
      <c r="H882" s="10"/>
      <c r="I882" s="9">
        <v>25.5</v>
      </c>
      <c r="J882" s="5" t="str">
        <f>IF(I882&gt;'To Do'!$J$4,'To Do'!$G$3,IF(I882&gt;'To Do'!$J$5,'To Do'!$G$4,IF(I882&gt;'To Do'!$J$6,'To Do'!$G$5,IF(I882&gt;'To Do'!$J$6,'To Do'!$G$5,IF(I882&gt;'To Do'!$J$7,'To Do'!$G$6,IF(I882&gt;'To Do'!$J$8,'To Do'!$G$7,IF(I882&gt;'To Do'!$J$9,'To Do'!$G$8,IF(I882&gt;'To Do'!$J$10,'To Do'!$G$9,IF(I882&gt;'To Do'!$J$11,'To Do'!$G$10,IF(I882&gt;'To Do'!$J$12,'To Do'!$G$11,IF(I882&gt;'To Do'!$J$13,'To Do'!$G$12)))))))))))</f>
        <v>G - 27.5</v>
      </c>
      <c r="K882" s="6">
        <f>VLOOKUP(J882,'To Do'!$G$2:$J$14,2,FALSE)</f>
        <v>27.5</v>
      </c>
      <c r="L882" t="s">
        <v>1517</v>
      </c>
      <c r="M882" s="7" t="s">
        <v>1502</v>
      </c>
    </row>
    <row r="883" spans="1:13" x14ac:dyDescent="0.2">
      <c r="A883" t="s">
        <v>22</v>
      </c>
      <c r="B883" t="s">
        <v>22</v>
      </c>
      <c r="C883" s="8" t="s">
        <v>12</v>
      </c>
      <c r="D883" t="s">
        <v>23</v>
      </c>
      <c r="E883">
        <v>1931</v>
      </c>
      <c r="F883"/>
      <c r="G883" t="s">
        <v>19</v>
      </c>
      <c r="H883" s="10"/>
      <c r="I883" s="9">
        <v>25.5</v>
      </c>
      <c r="J883" s="5" t="str">
        <f>IF(I883&gt;'To Do'!$J$4,'To Do'!$G$3,IF(I883&gt;'To Do'!$J$5,'To Do'!$G$4,IF(I883&gt;'To Do'!$J$6,'To Do'!$G$5,IF(I883&gt;'To Do'!$J$6,'To Do'!$G$5,IF(I883&gt;'To Do'!$J$7,'To Do'!$G$6,IF(I883&gt;'To Do'!$J$8,'To Do'!$G$7,IF(I883&gt;'To Do'!$J$9,'To Do'!$G$8,IF(I883&gt;'To Do'!$J$10,'To Do'!$G$9,IF(I883&gt;'To Do'!$J$11,'To Do'!$G$10,IF(I883&gt;'To Do'!$J$12,'To Do'!$G$11,IF(I883&gt;'To Do'!$J$13,'To Do'!$G$12)))))))))))</f>
        <v>G - 27.5</v>
      </c>
      <c r="K883" s="6">
        <f>VLOOKUP(J883,'To Do'!$G$2:$J$14,2,FALSE)</f>
        <v>27.5</v>
      </c>
      <c r="L883" t="s">
        <v>1518</v>
      </c>
      <c r="M883" s="7" t="s">
        <v>1502</v>
      </c>
    </row>
    <row r="884" spans="1:13" x14ac:dyDescent="0.2">
      <c r="A884" t="s">
        <v>22</v>
      </c>
      <c r="B884" t="s">
        <v>22</v>
      </c>
      <c r="C884" s="8" t="s">
        <v>12</v>
      </c>
      <c r="D884" t="s">
        <v>23</v>
      </c>
      <c r="E884">
        <v>1935</v>
      </c>
      <c r="F884"/>
      <c r="G884" t="s">
        <v>19</v>
      </c>
      <c r="H884" s="10"/>
      <c r="I884" s="9">
        <v>25.5</v>
      </c>
      <c r="J884" s="5" t="str">
        <f>IF(I884&gt;'To Do'!$J$4,'To Do'!$G$3,IF(I884&gt;'To Do'!$J$5,'To Do'!$G$4,IF(I884&gt;'To Do'!$J$6,'To Do'!$G$5,IF(I884&gt;'To Do'!$J$6,'To Do'!$G$5,IF(I884&gt;'To Do'!$J$7,'To Do'!$G$6,IF(I884&gt;'To Do'!$J$8,'To Do'!$G$7,IF(I884&gt;'To Do'!$J$9,'To Do'!$G$8,IF(I884&gt;'To Do'!$J$10,'To Do'!$G$9,IF(I884&gt;'To Do'!$J$11,'To Do'!$G$10,IF(I884&gt;'To Do'!$J$12,'To Do'!$G$11,IF(I884&gt;'To Do'!$J$13,'To Do'!$G$12)))))))))))</f>
        <v>G - 27.5</v>
      </c>
      <c r="K884" s="6">
        <f>VLOOKUP(J884,'To Do'!$G$2:$J$14,2,FALSE)</f>
        <v>27.5</v>
      </c>
      <c r="L884" t="s">
        <v>1519</v>
      </c>
      <c r="M884" s="7" t="s">
        <v>1502</v>
      </c>
    </row>
    <row r="885" spans="1:13" x14ac:dyDescent="0.2">
      <c r="A885" t="s">
        <v>22</v>
      </c>
      <c r="B885" t="s">
        <v>22</v>
      </c>
      <c r="C885" s="8" t="s">
        <v>12</v>
      </c>
      <c r="D885" t="s">
        <v>23</v>
      </c>
      <c r="E885">
        <v>1936</v>
      </c>
      <c r="F885"/>
      <c r="G885" t="s">
        <v>19</v>
      </c>
      <c r="H885" s="10"/>
      <c r="I885" s="9">
        <v>25.5</v>
      </c>
      <c r="J885" s="5" t="str">
        <f>IF(I885&gt;'To Do'!$J$4,'To Do'!$G$3,IF(I885&gt;'To Do'!$J$5,'To Do'!$G$4,IF(I885&gt;'To Do'!$J$6,'To Do'!$G$5,IF(I885&gt;'To Do'!$J$6,'To Do'!$G$5,IF(I885&gt;'To Do'!$J$7,'To Do'!$G$6,IF(I885&gt;'To Do'!$J$8,'To Do'!$G$7,IF(I885&gt;'To Do'!$J$9,'To Do'!$G$8,IF(I885&gt;'To Do'!$J$10,'To Do'!$G$9,IF(I885&gt;'To Do'!$J$11,'To Do'!$G$10,IF(I885&gt;'To Do'!$J$12,'To Do'!$G$11,IF(I885&gt;'To Do'!$J$13,'To Do'!$G$12)))))))))))</f>
        <v>G - 27.5</v>
      </c>
      <c r="K885" s="6">
        <f>VLOOKUP(J885,'To Do'!$G$2:$J$14,2,FALSE)</f>
        <v>27.5</v>
      </c>
      <c r="L885" t="s">
        <v>1520</v>
      </c>
      <c r="M885" s="7" t="s">
        <v>1502</v>
      </c>
    </row>
    <row r="886" spans="1:13" x14ac:dyDescent="0.2">
      <c r="A886" t="s">
        <v>71</v>
      </c>
      <c r="B886" t="s">
        <v>72</v>
      </c>
      <c r="C886" s="8" t="s">
        <v>12</v>
      </c>
      <c r="D886" t="s">
        <v>73</v>
      </c>
      <c r="E886">
        <v>1970</v>
      </c>
      <c r="F886"/>
      <c r="G886" t="s">
        <v>19</v>
      </c>
      <c r="I886" s="9">
        <v>24</v>
      </c>
      <c r="J886" s="5" t="str">
        <f>IF(I886&gt;'To Do'!$J$4,'To Do'!$G$3,IF(I886&gt;'To Do'!$J$5,'To Do'!$G$4,IF(I886&gt;'To Do'!$J$6,'To Do'!$G$5,IF(I886&gt;'To Do'!$J$6,'To Do'!$G$5,IF(I886&gt;'To Do'!$J$7,'To Do'!$G$6,IF(I886&gt;'To Do'!$J$8,'To Do'!$G$7,IF(I886&gt;'To Do'!$J$9,'To Do'!$G$8,IF(I886&gt;'To Do'!$J$10,'To Do'!$G$9,IF(I886&gt;'To Do'!$J$11,'To Do'!$G$10,IF(I886&gt;'To Do'!$J$12,'To Do'!$G$11,IF(I886&gt;'To Do'!$J$13,'To Do'!$G$12)))))))))))</f>
        <v>H - 25</v>
      </c>
      <c r="K886" s="6">
        <f>VLOOKUP(J886,'To Do'!$G$2:$J$14,2,FALSE)</f>
        <v>25</v>
      </c>
      <c r="L886" t="s">
        <v>1536</v>
      </c>
      <c r="M886" s="7" t="s">
        <v>1502</v>
      </c>
    </row>
    <row r="887" spans="1:13" x14ac:dyDescent="0.2">
      <c r="A887" t="s">
        <v>158</v>
      </c>
      <c r="B887" t="s">
        <v>159</v>
      </c>
      <c r="C887" s="8" t="s">
        <v>12</v>
      </c>
      <c r="D887" t="s">
        <v>169</v>
      </c>
      <c r="E887">
        <v>1963</v>
      </c>
      <c r="F887"/>
      <c r="G887" t="s">
        <v>19</v>
      </c>
      <c r="I887" s="9">
        <v>20</v>
      </c>
      <c r="J887" s="5" t="str">
        <f>IF(I887&gt;'To Do'!$J$4,'To Do'!$G$3,IF(I887&gt;'To Do'!$J$5,'To Do'!$G$4,IF(I887&gt;'To Do'!$J$6,'To Do'!$G$5,IF(I887&gt;'To Do'!$J$6,'To Do'!$G$5,IF(I887&gt;'To Do'!$J$7,'To Do'!$G$6,IF(I887&gt;'To Do'!$J$8,'To Do'!$G$7,IF(I887&gt;'To Do'!$J$9,'To Do'!$G$8,IF(I887&gt;'To Do'!$J$10,'To Do'!$G$9,IF(I887&gt;'To Do'!$J$11,'To Do'!$G$10,IF(I887&gt;'To Do'!$J$12,'To Do'!$G$11,IF(I887&gt;'To Do'!$J$13,'To Do'!$G$12)))))))))))</f>
        <v>I - 22.5</v>
      </c>
      <c r="K887" s="6">
        <f>VLOOKUP(J887,'To Do'!$G$2:$J$14,2,FALSE)</f>
        <v>22.5</v>
      </c>
      <c r="L887" t="s">
        <v>1651</v>
      </c>
      <c r="M887" s="7" t="s">
        <v>1502</v>
      </c>
    </row>
    <row r="888" spans="1:13" x14ac:dyDescent="0.2">
      <c r="A888" t="s">
        <v>195</v>
      </c>
      <c r="B888" t="s">
        <v>228</v>
      </c>
      <c r="C888" s="8" t="s">
        <v>12</v>
      </c>
      <c r="D888" t="s">
        <v>202</v>
      </c>
      <c r="E888">
        <v>1949</v>
      </c>
      <c r="F888" t="s">
        <v>194</v>
      </c>
      <c r="G888" t="s">
        <v>19</v>
      </c>
      <c r="I888" s="9">
        <v>16.5</v>
      </c>
      <c r="J888" s="5" t="str">
        <f>IF(I888&gt;'To Do'!$J$4,'To Do'!$G$3,IF(I888&gt;'To Do'!$J$5,'To Do'!$G$4,IF(I888&gt;'To Do'!$J$6,'To Do'!$G$5,IF(I888&gt;'To Do'!$J$6,'To Do'!$G$5,IF(I888&gt;'To Do'!$J$7,'To Do'!$G$6,IF(I888&gt;'To Do'!$J$8,'To Do'!$G$7,IF(I888&gt;'To Do'!$J$9,'To Do'!$G$8,IF(I888&gt;'To Do'!$J$10,'To Do'!$G$9,IF(I888&gt;'To Do'!$J$11,'To Do'!$G$10,IF(I888&gt;'To Do'!$J$12,'To Do'!$G$11,IF(I888&gt;'To Do'!$J$13,'To Do'!$G$12)))))))))))</f>
        <v>J - 20</v>
      </c>
      <c r="K888" s="6">
        <f>VLOOKUP(J888,'To Do'!$G$2:$J$14,2,FALSE)</f>
        <v>20</v>
      </c>
      <c r="L888" t="s">
        <v>1707</v>
      </c>
      <c r="M888" s="7" t="s">
        <v>1502</v>
      </c>
    </row>
    <row r="889" spans="1:13" x14ac:dyDescent="0.2">
      <c r="A889" t="s">
        <v>247</v>
      </c>
      <c r="B889" t="s">
        <v>247</v>
      </c>
      <c r="C889" s="8" t="s">
        <v>12</v>
      </c>
      <c r="D889" t="s">
        <v>248</v>
      </c>
      <c r="E889">
        <v>1968</v>
      </c>
      <c r="F889"/>
      <c r="G889" t="s">
        <v>19</v>
      </c>
      <c r="I889" s="9">
        <v>28.5</v>
      </c>
      <c r="J889" s="5" t="str">
        <f>IF(I889&gt;'To Do'!$J$4,'To Do'!$G$3,IF(I889&gt;'To Do'!$J$5,'To Do'!$G$4,IF(I889&gt;'To Do'!$J$6,'To Do'!$G$5,IF(I889&gt;'To Do'!$J$6,'To Do'!$G$5,IF(I889&gt;'To Do'!$J$7,'To Do'!$G$6,IF(I889&gt;'To Do'!$J$8,'To Do'!$G$7,IF(I889&gt;'To Do'!$J$9,'To Do'!$G$8,IF(I889&gt;'To Do'!$J$10,'To Do'!$G$9,IF(I889&gt;'To Do'!$J$11,'To Do'!$G$10,IF(I889&gt;'To Do'!$J$12,'To Do'!$G$11,IF(I889&gt;'To Do'!$J$13,'To Do'!$G$12)))))))))))</f>
        <v>F - 30</v>
      </c>
      <c r="K889" s="6">
        <f>VLOOKUP(J889,'To Do'!$G$2:$J$14,2,FALSE)</f>
        <v>30</v>
      </c>
      <c r="L889" t="s">
        <v>1731</v>
      </c>
      <c r="M889" s="7" t="s">
        <v>1502</v>
      </c>
    </row>
    <row r="890" spans="1:13" x14ac:dyDescent="0.2">
      <c r="A890" t="s">
        <v>345</v>
      </c>
      <c r="B890" t="s">
        <v>345</v>
      </c>
      <c r="C890" s="8" t="s">
        <v>12</v>
      </c>
      <c r="D890" t="s">
        <v>350</v>
      </c>
      <c r="E890"/>
      <c r="F890"/>
      <c r="G890" t="s">
        <v>19</v>
      </c>
      <c r="I890" s="9">
        <v>30.8</v>
      </c>
      <c r="J890" s="4" t="str">
        <f>IF(I890&gt;'To Do'!$J$4,'To Do'!$G$3,IF(I890&gt;'To Do'!$J$5,'To Do'!$G$4,IF(I890&gt;'To Do'!$J$6,'To Do'!$G$5,IF(I890&gt;'To Do'!$J$6,'To Do'!$G$5,IF(I890&gt;'To Do'!$J$7,'To Do'!$G$6,IF(I890&gt;'To Do'!$J$8,'To Do'!$G$7,IF(I890&gt;'To Do'!$J$9,'To Do'!$G$8,IF(I890&gt;'To Do'!$J$10,'To Do'!$G$9,IF(I890&gt;'To Do'!$J$11,'To Do'!$G$10,IF(I890&gt;'To Do'!$J$12,'To Do'!$G$11,IF(I890&gt;'To Do'!$J$13,'To Do'!$G$12)))))))))))</f>
        <v>E - 32.5</v>
      </c>
      <c r="K890" s="6">
        <f>VLOOKUP(J890,'To Do'!$G$2:$J$14,2,FALSE)</f>
        <v>32.5</v>
      </c>
      <c r="L890" t="s">
        <v>1827</v>
      </c>
      <c r="M890" s="7" t="s">
        <v>1502</v>
      </c>
    </row>
    <row r="891" spans="1:13" x14ac:dyDescent="0.2">
      <c r="A891" t="s">
        <v>345</v>
      </c>
      <c r="B891" t="s">
        <v>345</v>
      </c>
      <c r="C891" s="8" t="s">
        <v>12</v>
      </c>
      <c r="D891" t="s">
        <v>351</v>
      </c>
      <c r="E891">
        <v>1986</v>
      </c>
      <c r="F891"/>
      <c r="G891" t="s">
        <v>19</v>
      </c>
      <c r="I891" s="9">
        <v>20.32</v>
      </c>
      <c r="J891" s="4" t="str">
        <f>IF(I891&gt;'To Do'!$J$4,'To Do'!$G$3,IF(I891&gt;'To Do'!$J$5,'To Do'!$G$4,IF(I891&gt;'To Do'!$J$6,'To Do'!$G$5,IF(I891&gt;'To Do'!$J$6,'To Do'!$G$5,IF(I891&gt;'To Do'!$J$7,'To Do'!$G$6,IF(I891&gt;'To Do'!$J$8,'To Do'!$G$7,IF(I891&gt;'To Do'!$J$9,'To Do'!$G$8,IF(I891&gt;'To Do'!$J$10,'To Do'!$G$9,IF(I891&gt;'To Do'!$J$11,'To Do'!$G$10,IF(I891&gt;'To Do'!$J$12,'To Do'!$G$11,IF(I891&gt;'To Do'!$J$13,'To Do'!$G$12)))))))))))</f>
        <v>I - 22.5</v>
      </c>
      <c r="K891" s="6">
        <f>VLOOKUP(J891,'To Do'!$G$2:$J$14,2,FALSE)</f>
        <v>22.5</v>
      </c>
      <c r="L891" t="s">
        <v>1828</v>
      </c>
      <c r="M891" s="7" t="s">
        <v>1502</v>
      </c>
    </row>
    <row r="892" spans="1:13" x14ac:dyDescent="0.2">
      <c r="A892" t="s">
        <v>497</v>
      </c>
      <c r="B892" t="s">
        <v>497</v>
      </c>
      <c r="C892" s="8" t="s">
        <v>12</v>
      </c>
      <c r="D892" t="s">
        <v>936</v>
      </c>
      <c r="E892">
        <v>1929</v>
      </c>
      <c r="F892" t="s">
        <v>212</v>
      </c>
      <c r="G892" t="s">
        <v>930</v>
      </c>
      <c r="I892" s="9">
        <v>15</v>
      </c>
      <c r="J892" s="5" t="str">
        <f>IF(I892&gt;'To Do'!$J$4,'To Do'!$G$3,IF(I892&gt;'To Do'!$J$5,'To Do'!$G$4,IF(I892&gt;'To Do'!$J$6,'To Do'!$G$5,IF(I892&gt;'To Do'!$J$6,'To Do'!$G$5,IF(I892&gt;'To Do'!$J$7,'To Do'!$G$6,IF(I892&gt;'To Do'!$J$8,'To Do'!$G$7,IF(I892&gt;'To Do'!$J$9,'To Do'!$G$8,IF(I892&gt;'To Do'!$J$10,'To Do'!$G$9,IF(I892&gt;'To Do'!$J$11,'To Do'!$G$10,IF(I892&gt;'To Do'!$J$12,'To Do'!$G$11,IF(I892&gt;'To Do'!$J$13,'To Do'!$G$12)))))))))))</f>
        <v>J - 20</v>
      </c>
      <c r="K892" s="6">
        <f>VLOOKUP(J892,'To Do'!$G$2:$J$14,2,FALSE)</f>
        <v>20</v>
      </c>
    </row>
    <row r="893" spans="1:13" x14ac:dyDescent="0.2">
      <c r="A893" t="s">
        <v>938</v>
      </c>
      <c r="B893" t="s">
        <v>938</v>
      </c>
      <c r="C893" s="8" t="s">
        <v>12</v>
      </c>
      <c r="D893" t="s">
        <v>939</v>
      </c>
      <c r="E893">
        <v>1893</v>
      </c>
      <c r="F893" t="s">
        <v>940</v>
      </c>
      <c r="G893" t="s">
        <v>930</v>
      </c>
      <c r="I893" s="9">
        <v>18</v>
      </c>
      <c r="J893" s="5" t="str">
        <f>IF(I893&gt;'To Do'!$J$4,'To Do'!$G$3,IF(I893&gt;'To Do'!$J$5,'To Do'!$G$4,IF(I893&gt;'To Do'!$J$6,'To Do'!$G$5,IF(I893&gt;'To Do'!$J$6,'To Do'!$G$5,IF(I893&gt;'To Do'!$J$7,'To Do'!$G$6,IF(I893&gt;'To Do'!$J$8,'To Do'!$G$7,IF(I893&gt;'To Do'!$J$9,'To Do'!$G$8,IF(I893&gt;'To Do'!$J$10,'To Do'!$G$9,IF(I893&gt;'To Do'!$J$11,'To Do'!$G$10,IF(I893&gt;'To Do'!$J$12,'To Do'!$G$11,IF(I893&gt;'To Do'!$J$13,'To Do'!$G$12)))))))))))</f>
        <v>J - 20</v>
      </c>
      <c r="K893" s="6">
        <f>VLOOKUP(J893,'To Do'!$G$2:$J$14,2,FALSE)</f>
        <v>20</v>
      </c>
    </row>
    <row r="894" spans="1:13" x14ac:dyDescent="0.2">
      <c r="A894" t="s">
        <v>22</v>
      </c>
      <c r="B894" t="s">
        <v>22</v>
      </c>
      <c r="C894" s="27" t="s">
        <v>12</v>
      </c>
      <c r="D894" t="s">
        <v>26</v>
      </c>
      <c r="E894">
        <v>1922</v>
      </c>
      <c r="F894"/>
      <c r="G894" t="s">
        <v>849</v>
      </c>
      <c r="I894" s="9">
        <v>30.8</v>
      </c>
      <c r="J894" s="5" t="str">
        <f>IF(I894&gt;'To Do'!$J$4,'To Do'!$G$3,IF(I894&gt;'To Do'!$J$5,'To Do'!$G$4,IF(I894&gt;'To Do'!$J$6,'To Do'!$G$5,IF(I894&gt;'To Do'!$J$6,'To Do'!$G$5,IF(I894&gt;'To Do'!$J$7,'To Do'!$G$6,IF(I894&gt;'To Do'!$J$8,'To Do'!$G$7,IF(I894&gt;'To Do'!$J$9,'To Do'!$G$8,IF(I894&gt;'To Do'!$J$10,'To Do'!$G$9,IF(I894&gt;'To Do'!$J$11,'To Do'!$G$10,IF(I894&gt;'To Do'!$J$12,'To Do'!$G$11,IF(I894&gt;'To Do'!$J$13,'To Do'!$G$12)))))))))))</f>
        <v>E - 32.5</v>
      </c>
      <c r="K894" s="6">
        <f>VLOOKUP(J894,'To Do'!$G$2:$J$14,2,FALSE)</f>
        <v>32.5</v>
      </c>
    </row>
    <row r="895" spans="1:13" x14ac:dyDescent="0.2">
      <c r="A895" t="s">
        <v>22</v>
      </c>
      <c r="B895" t="s">
        <v>22</v>
      </c>
      <c r="C895" s="27" t="s">
        <v>12</v>
      </c>
      <c r="D895" t="s">
        <v>26</v>
      </c>
      <c r="E895">
        <v>1923</v>
      </c>
      <c r="F895"/>
      <c r="G895" t="s">
        <v>849</v>
      </c>
      <c r="I895" s="9">
        <v>30.8</v>
      </c>
      <c r="J895" s="5" t="str">
        <f>IF(I895&gt;'To Do'!$J$4,'To Do'!$G$3,IF(I895&gt;'To Do'!$J$5,'To Do'!$G$4,IF(I895&gt;'To Do'!$J$6,'To Do'!$G$5,IF(I895&gt;'To Do'!$J$6,'To Do'!$G$5,IF(I895&gt;'To Do'!$J$7,'To Do'!$G$6,IF(I895&gt;'To Do'!$J$8,'To Do'!$G$7,IF(I895&gt;'To Do'!$J$9,'To Do'!$G$8,IF(I895&gt;'To Do'!$J$10,'To Do'!$G$9,IF(I895&gt;'To Do'!$J$11,'To Do'!$G$10,IF(I895&gt;'To Do'!$J$12,'To Do'!$G$11,IF(I895&gt;'To Do'!$J$13,'To Do'!$G$12)))))))))))</f>
        <v>E - 32.5</v>
      </c>
      <c r="K895" s="6">
        <f>VLOOKUP(J895,'To Do'!$G$2:$J$14,2,FALSE)</f>
        <v>32.5</v>
      </c>
    </row>
    <row r="896" spans="1:13" x14ac:dyDescent="0.2">
      <c r="A896" t="s">
        <v>22</v>
      </c>
      <c r="B896" t="s">
        <v>22</v>
      </c>
      <c r="C896" s="27" t="s">
        <v>12</v>
      </c>
      <c r="D896" t="s">
        <v>26</v>
      </c>
      <c r="E896">
        <v>1924</v>
      </c>
      <c r="F896"/>
      <c r="G896" t="s">
        <v>849</v>
      </c>
      <c r="I896" s="9">
        <v>30.8</v>
      </c>
      <c r="J896" s="5" t="str">
        <f>IF(I896&gt;'To Do'!$J$4,'To Do'!$G$3,IF(I896&gt;'To Do'!$J$5,'To Do'!$G$4,IF(I896&gt;'To Do'!$J$6,'To Do'!$G$5,IF(I896&gt;'To Do'!$J$6,'To Do'!$G$5,IF(I896&gt;'To Do'!$J$7,'To Do'!$G$6,IF(I896&gt;'To Do'!$J$8,'To Do'!$G$7,IF(I896&gt;'To Do'!$J$9,'To Do'!$G$8,IF(I896&gt;'To Do'!$J$10,'To Do'!$G$9,IF(I896&gt;'To Do'!$J$11,'To Do'!$G$10,IF(I896&gt;'To Do'!$J$12,'To Do'!$G$11,IF(I896&gt;'To Do'!$J$13,'To Do'!$G$12)))))))))))</f>
        <v>E - 32.5</v>
      </c>
      <c r="K896" s="6">
        <f>VLOOKUP(J896,'To Do'!$G$2:$J$14,2,FALSE)</f>
        <v>32.5</v>
      </c>
    </row>
    <row r="897" spans="1:13" x14ac:dyDescent="0.2">
      <c r="A897" t="s">
        <v>37</v>
      </c>
      <c r="B897" t="s">
        <v>38</v>
      </c>
      <c r="C897" s="27" t="s">
        <v>12</v>
      </c>
      <c r="D897" t="s">
        <v>4041</v>
      </c>
      <c r="E897">
        <v>1870</v>
      </c>
      <c r="F897"/>
      <c r="G897" t="s">
        <v>4039</v>
      </c>
      <c r="I897" s="9">
        <v>21</v>
      </c>
      <c r="J897" s="5" t="str">
        <f>IF(I897&gt;'To Do'!$J$4,'To Do'!$G$3,IF(I897&gt;'To Do'!$J$5,'To Do'!$G$4,IF(I897&gt;'To Do'!$J$6,'To Do'!$G$5,IF(I897&gt;'To Do'!$J$6,'To Do'!$G$5,IF(I897&gt;'To Do'!$J$7,'To Do'!$G$6,IF(I897&gt;'To Do'!$J$8,'To Do'!$G$7,IF(I897&gt;'To Do'!$J$9,'To Do'!$G$8,IF(I897&gt;'To Do'!$J$10,'To Do'!$G$9,IF(I897&gt;'To Do'!$J$11,'To Do'!$G$10,IF(I897&gt;'To Do'!$J$12,'To Do'!$G$11,IF(I897&gt;'To Do'!$J$13,'To Do'!$G$12)))))))))))</f>
        <v>I - 22.5</v>
      </c>
      <c r="K897" s="6">
        <f>VLOOKUP(J897,'To Do'!$G$2:$J$14,2,FALSE)</f>
        <v>22.5</v>
      </c>
      <c r="L897" t="s">
        <v>4193</v>
      </c>
      <c r="M897" s="7" t="s">
        <v>1502</v>
      </c>
    </row>
    <row r="898" spans="1:13" x14ac:dyDescent="0.2">
      <c r="A898" t="s">
        <v>80</v>
      </c>
      <c r="B898" t="s">
        <v>80</v>
      </c>
      <c r="C898" s="27" t="s">
        <v>12</v>
      </c>
      <c r="D898" t="s">
        <v>4051</v>
      </c>
      <c r="E898">
        <v>1950</v>
      </c>
      <c r="F898"/>
      <c r="G898" t="s">
        <v>4039</v>
      </c>
      <c r="I898" s="9">
        <v>23.62</v>
      </c>
      <c r="J898" s="5" t="str">
        <f>IF(I898&gt;'To Do'!$J$4,'To Do'!$G$3,IF(I898&gt;'To Do'!$J$5,'To Do'!$G$4,IF(I898&gt;'To Do'!$J$6,'To Do'!$G$5,IF(I898&gt;'To Do'!$J$6,'To Do'!$G$5,IF(I898&gt;'To Do'!$J$7,'To Do'!$G$6,IF(I898&gt;'To Do'!$J$8,'To Do'!$G$7,IF(I898&gt;'To Do'!$J$9,'To Do'!$G$8,IF(I898&gt;'To Do'!$J$10,'To Do'!$G$9,IF(I898&gt;'To Do'!$J$11,'To Do'!$G$10,IF(I898&gt;'To Do'!$J$12,'To Do'!$G$11,IF(I898&gt;'To Do'!$J$13,'To Do'!$G$12)))))))))))</f>
        <v>H - 25</v>
      </c>
      <c r="K898" s="6">
        <f>VLOOKUP(J898,'To Do'!$G$2:$J$14,2,FALSE)</f>
        <v>25</v>
      </c>
      <c r="L898" t="s">
        <v>3813</v>
      </c>
      <c r="M898" s="7" t="s">
        <v>1502</v>
      </c>
    </row>
    <row r="899" spans="1:13" x14ac:dyDescent="0.2">
      <c r="A899" t="s">
        <v>80</v>
      </c>
      <c r="B899" t="s">
        <v>102</v>
      </c>
      <c r="C899" s="27" t="s">
        <v>12</v>
      </c>
      <c r="D899" t="s">
        <v>110</v>
      </c>
      <c r="E899">
        <v>1938</v>
      </c>
      <c r="F899"/>
      <c r="G899" t="s">
        <v>4039</v>
      </c>
      <c r="I899" s="9">
        <v>15.69</v>
      </c>
      <c r="J899" s="5" t="str">
        <f>IF(I899&gt;'To Do'!$J$4,'To Do'!$G$3,IF(I899&gt;'To Do'!$J$5,'To Do'!$G$4,IF(I899&gt;'To Do'!$J$6,'To Do'!$G$5,IF(I899&gt;'To Do'!$J$6,'To Do'!$G$5,IF(I899&gt;'To Do'!$J$7,'To Do'!$G$6,IF(I899&gt;'To Do'!$J$8,'To Do'!$G$7,IF(I899&gt;'To Do'!$J$9,'To Do'!$G$8,IF(I899&gt;'To Do'!$J$10,'To Do'!$G$9,IF(I899&gt;'To Do'!$J$11,'To Do'!$G$10,IF(I899&gt;'To Do'!$J$12,'To Do'!$G$11,IF(I899&gt;'To Do'!$J$13,'To Do'!$G$12)))))))))))</f>
        <v>J - 20</v>
      </c>
      <c r="K899" s="6">
        <f>VLOOKUP(J899,'To Do'!$G$2:$J$14,2,FALSE)</f>
        <v>20</v>
      </c>
      <c r="L899" t="s">
        <v>4200</v>
      </c>
      <c r="M899" s="7" t="s">
        <v>1502</v>
      </c>
    </row>
    <row r="900" spans="1:13" x14ac:dyDescent="0.2">
      <c r="A900" t="s">
        <v>372</v>
      </c>
      <c r="B900" t="s">
        <v>372</v>
      </c>
      <c r="C900" s="27" t="s">
        <v>12</v>
      </c>
      <c r="D900" t="s">
        <v>4099</v>
      </c>
      <c r="E900">
        <v>1942</v>
      </c>
      <c r="F900"/>
      <c r="G900" t="s">
        <v>4039</v>
      </c>
      <c r="I900" s="9">
        <v>32</v>
      </c>
      <c r="J900" s="5" t="str">
        <f>IF(I900&gt;'To Do'!$J$4,'To Do'!$G$3,IF(I900&gt;'To Do'!$J$5,'To Do'!$G$4,IF(I900&gt;'To Do'!$J$6,'To Do'!$G$5,IF(I900&gt;'To Do'!$J$6,'To Do'!$G$5,IF(I900&gt;'To Do'!$J$7,'To Do'!$G$6,IF(I900&gt;'To Do'!$J$8,'To Do'!$G$7,IF(I900&gt;'To Do'!$J$9,'To Do'!$G$8,IF(I900&gt;'To Do'!$J$10,'To Do'!$G$9,IF(I900&gt;'To Do'!$J$11,'To Do'!$G$10,IF(I900&gt;'To Do'!$J$12,'To Do'!$G$11,IF(I900&gt;'To Do'!$J$13,'To Do'!$G$12)))))))))))</f>
        <v>E - 32.5</v>
      </c>
      <c r="K900" s="6">
        <f>VLOOKUP(J900,'To Do'!$G$2:$J$14,2,FALSE)</f>
        <v>32.5</v>
      </c>
      <c r="L900" t="s">
        <v>4191</v>
      </c>
      <c r="M900" s="7" t="s">
        <v>1502</v>
      </c>
    </row>
    <row r="901" spans="1:13" x14ac:dyDescent="0.2">
      <c r="A901" t="s">
        <v>3666</v>
      </c>
      <c r="B901" t="s">
        <v>3666</v>
      </c>
      <c r="C901" s="27" t="s">
        <v>12</v>
      </c>
      <c r="D901" t="s">
        <v>4038</v>
      </c>
      <c r="E901">
        <v>1994</v>
      </c>
      <c r="F901"/>
      <c r="G901" t="s">
        <v>4039</v>
      </c>
      <c r="I901" s="9">
        <v>16</v>
      </c>
      <c r="J901" s="5" t="str">
        <f>IF(I901&gt;'To Do'!$J$4,'To Do'!$G$3,IF(I901&gt;'To Do'!$J$5,'To Do'!$G$4,IF(I901&gt;'To Do'!$J$6,'To Do'!$G$5,IF(I901&gt;'To Do'!$J$6,'To Do'!$G$5,IF(I901&gt;'To Do'!$J$7,'To Do'!$G$6,IF(I901&gt;'To Do'!$J$8,'To Do'!$G$7,IF(I901&gt;'To Do'!$J$9,'To Do'!$G$8,IF(I901&gt;'To Do'!$J$10,'To Do'!$G$9,IF(I901&gt;'To Do'!$J$11,'To Do'!$G$10,IF(I901&gt;'To Do'!$J$12,'To Do'!$G$11,IF(I901&gt;'To Do'!$J$13,'To Do'!$G$12)))))))))))</f>
        <v>J - 20</v>
      </c>
      <c r="K901" s="6">
        <f>VLOOKUP(J901,'To Do'!$G$2:$J$14,2,FALSE)</f>
        <v>20</v>
      </c>
      <c r="L901" t="s">
        <v>4384</v>
      </c>
      <c r="M901" s="7" t="s">
        <v>1502</v>
      </c>
    </row>
    <row r="902" spans="1:13" x14ac:dyDescent="0.2">
      <c r="A902" t="s">
        <v>22</v>
      </c>
      <c r="B902" t="s">
        <v>22</v>
      </c>
      <c r="C902" s="27" t="s">
        <v>12</v>
      </c>
      <c r="D902" t="s">
        <v>4134</v>
      </c>
      <c r="E902">
        <v>1962</v>
      </c>
      <c r="F902"/>
      <c r="G902" t="s">
        <v>849</v>
      </c>
      <c r="I902" s="9">
        <v>19.5</v>
      </c>
      <c r="J902" s="5" t="str">
        <f>IF(I902&gt;'To Do'!$J$4,'To Do'!$G$3,IF(I902&gt;'To Do'!$J$5,'To Do'!$G$4,IF(I902&gt;'To Do'!$J$6,'To Do'!$G$5,IF(I902&gt;'To Do'!$J$6,'To Do'!$G$5,IF(I902&gt;'To Do'!$J$7,'To Do'!$G$6,IF(I902&gt;'To Do'!$J$8,'To Do'!$G$7,IF(I902&gt;'To Do'!$J$9,'To Do'!$G$8,IF(I902&gt;'To Do'!$J$10,'To Do'!$G$9,IF(I902&gt;'To Do'!$J$11,'To Do'!$G$10,IF(I902&gt;'To Do'!$J$12,'To Do'!$G$11,IF(I902&gt;'To Do'!$J$13,'To Do'!$G$12)))))))))))</f>
        <v>J - 20</v>
      </c>
      <c r="K902" s="6">
        <f>VLOOKUP(J902,'To Do'!$G$2:$J$14,2,FALSE)</f>
        <v>20</v>
      </c>
    </row>
    <row r="903" spans="1:13" x14ac:dyDescent="0.2">
      <c r="A903" t="s">
        <v>22</v>
      </c>
      <c r="B903" t="s">
        <v>22</v>
      </c>
      <c r="C903" s="27" t="s">
        <v>12</v>
      </c>
      <c r="D903" t="s">
        <v>4133</v>
      </c>
      <c r="E903">
        <v>1910</v>
      </c>
      <c r="F903"/>
      <c r="G903" t="s">
        <v>849</v>
      </c>
      <c r="I903" s="9">
        <v>16</v>
      </c>
      <c r="J903" s="5" t="str">
        <f>IF(I903&gt;'To Do'!$J$4,'To Do'!$G$3,IF(I903&gt;'To Do'!$J$5,'To Do'!$G$4,IF(I903&gt;'To Do'!$J$6,'To Do'!$G$5,IF(I903&gt;'To Do'!$J$6,'To Do'!$G$5,IF(I903&gt;'To Do'!$J$7,'To Do'!$G$6,IF(I903&gt;'To Do'!$J$8,'To Do'!$G$7,IF(I903&gt;'To Do'!$J$9,'To Do'!$G$8,IF(I903&gt;'To Do'!$J$10,'To Do'!$G$9,IF(I903&gt;'To Do'!$J$11,'To Do'!$G$10,IF(I903&gt;'To Do'!$J$12,'To Do'!$G$11,IF(I903&gt;'To Do'!$J$13,'To Do'!$G$12)))))))))))</f>
        <v>J - 20</v>
      </c>
      <c r="K903" s="6">
        <f>VLOOKUP(J903,'To Do'!$G$2:$J$14,2,FALSE)</f>
        <v>20</v>
      </c>
    </row>
    <row r="904" spans="1:13" x14ac:dyDescent="0.2">
      <c r="A904" t="s">
        <v>22</v>
      </c>
      <c r="B904" t="s">
        <v>22</v>
      </c>
      <c r="C904" s="27" t="s">
        <v>12</v>
      </c>
      <c r="D904" t="s">
        <v>31</v>
      </c>
      <c r="E904">
        <v>1917</v>
      </c>
      <c r="F904" t="s">
        <v>97</v>
      </c>
      <c r="G904" t="s">
        <v>849</v>
      </c>
      <c r="I904" s="9">
        <v>16</v>
      </c>
      <c r="J904" s="5" t="str">
        <f>IF(I904&gt;'To Do'!$J$4,'To Do'!$G$3,IF(I904&gt;'To Do'!$J$5,'To Do'!$G$4,IF(I904&gt;'To Do'!$J$6,'To Do'!$G$5,IF(I904&gt;'To Do'!$J$6,'To Do'!$G$5,IF(I904&gt;'To Do'!$J$7,'To Do'!$G$6,IF(I904&gt;'To Do'!$J$8,'To Do'!$G$7,IF(I904&gt;'To Do'!$J$9,'To Do'!$G$8,IF(I904&gt;'To Do'!$J$10,'To Do'!$G$9,IF(I904&gt;'To Do'!$J$11,'To Do'!$G$10,IF(I904&gt;'To Do'!$J$12,'To Do'!$G$11,IF(I904&gt;'To Do'!$J$13,'To Do'!$G$12)))))))))))</f>
        <v>J - 20</v>
      </c>
      <c r="K904" s="6">
        <f>VLOOKUP(J904,'To Do'!$G$2:$J$14,2,FALSE)</f>
        <v>20</v>
      </c>
    </row>
    <row r="905" spans="1:13" x14ac:dyDescent="0.2">
      <c r="A905" t="s">
        <v>3681</v>
      </c>
      <c r="B905" t="s">
        <v>3681</v>
      </c>
      <c r="C905" s="27" t="s">
        <v>12</v>
      </c>
      <c r="D905" t="s">
        <v>4058</v>
      </c>
      <c r="E905">
        <v>1992</v>
      </c>
      <c r="F905"/>
      <c r="G905" t="s">
        <v>4039</v>
      </c>
      <c r="I905" s="9">
        <v>27.25</v>
      </c>
      <c r="J905" s="5" t="str">
        <f>IF(I905&gt;'To Do'!$J$4,'To Do'!$G$3,IF(I905&gt;'To Do'!$J$5,'To Do'!$G$4,IF(I905&gt;'To Do'!$J$6,'To Do'!$G$5,IF(I905&gt;'To Do'!$J$6,'To Do'!$G$5,IF(I905&gt;'To Do'!$J$7,'To Do'!$G$6,IF(I905&gt;'To Do'!$J$8,'To Do'!$G$7,IF(I905&gt;'To Do'!$J$9,'To Do'!$G$8,IF(I905&gt;'To Do'!$J$10,'To Do'!$G$9,IF(I905&gt;'To Do'!$J$11,'To Do'!$G$10,IF(I905&gt;'To Do'!$J$12,'To Do'!$G$11,IF(I905&gt;'To Do'!$J$13,'To Do'!$G$12)))))))))))</f>
        <v>G - 27.5</v>
      </c>
      <c r="K905" s="6">
        <f>VLOOKUP(J905,'To Do'!$G$2:$J$14,2,FALSE)</f>
        <v>27.5</v>
      </c>
      <c r="L905" t="s">
        <v>4419</v>
      </c>
      <c r="M905" s="7" t="s">
        <v>1502</v>
      </c>
    </row>
    <row r="906" spans="1:13" x14ac:dyDescent="0.2">
      <c r="A906" t="s">
        <v>3681</v>
      </c>
      <c r="B906" t="s">
        <v>3681</v>
      </c>
      <c r="C906" s="27" t="s">
        <v>12</v>
      </c>
      <c r="D906" t="s">
        <v>4055</v>
      </c>
      <c r="E906">
        <v>2004</v>
      </c>
      <c r="F906"/>
      <c r="G906" t="s">
        <v>4039</v>
      </c>
      <c r="I906" s="9">
        <v>16.5</v>
      </c>
      <c r="J906" s="5" t="str">
        <f>IF(I906&gt;'To Do'!$J$4,'To Do'!$G$3,IF(I906&gt;'To Do'!$J$5,'To Do'!$G$4,IF(I906&gt;'To Do'!$J$6,'To Do'!$G$5,IF(I906&gt;'To Do'!$J$6,'To Do'!$G$5,IF(I906&gt;'To Do'!$J$7,'To Do'!$G$6,IF(I906&gt;'To Do'!$J$8,'To Do'!$G$7,IF(I906&gt;'To Do'!$J$9,'To Do'!$G$8,IF(I906&gt;'To Do'!$J$10,'To Do'!$G$9,IF(I906&gt;'To Do'!$J$11,'To Do'!$G$10,IF(I906&gt;'To Do'!$J$12,'To Do'!$G$11,IF(I906&gt;'To Do'!$J$13,'To Do'!$G$12)))))))))))</f>
        <v>J - 20</v>
      </c>
      <c r="K906" s="6">
        <f>VLOOKUP(J906,'To Do'!$G$2:$J$14,2,FALSE)</f>
        <v>20</v>
      </c>
      <c r="L906" t="s">
        <v>4390</v>
      </c>
      <c r="M906" s="7" t="s">
        <v>1502</v>
      </c>
    </row>
    <row r="907" spans="1:13" x14ac:dyDescent="0.2">
      <c r="A907" t="s">
        <v>22</v>
      </c>
      <c r="B907" t="s">
        <v>22</v>
      </c>
      <c r="C907" s="27" t="s">
        <v>12</v>
      </c>
      <c r="D907" t="s">
        <v>31</v>
      </c>
      <c r="E907">
        <v>1918</v>
      </c>
      <c r="F907" t="s">
        <v>97</v>
      </c>
      <c r="G907" t="s">
        <v>849</v>
      </c>
      <c r="I907" s="9">
        <v>16</v>
      </c>
      <c r="J907" s="5" t="str">
        <f>IF(I907&gt;'To Do'!$J$4,'To Do'!$G$3,IF(I907&gt;'To Do'!$J$5,'To Do'!$G$4,IF(I907&gt;'To Do'!$J$6,'To Do'!$G$5,IF(I907&gt;'To Do'!$J$6,'To Do'!$G$5,IF(I907&gt;'To Do'!$J$7,'To Do'!$G$6,IF(I907&gt;'To Do'!$J$8,'To Do'!$G$7,IF(I907&gt;'To Do'!$J$9,'To Do'!$G$8,IF(I907&gt;'To Do'!$J$10,'To Do'!$G$9,IF(I907&gt;'To Do'!$J$11,'To Do'!$G$10,IF(I907&gt;'To Do'!$J$12,'To Do'!$G$11,IF(I907&gt;'To Do'!$J$13,'To Do'!$G$12)))))))))))</f>
        <v>J - 20</v>
      </c>
      <c r="K907" s="6">
        <f>VLOOKUP(J907,'To Do'!$G$2:$J$14,2,FALSE)</f>
        <v>20</v>
      </c>
    </row>
    <row r="908" spans="1:13" x14ac:dyDescent="0.2">
      <c r="A908" t="s">
        <v>158</v>
      </c>
      <c r="B908" t="s">
        <v>159</v>
      </c>
      <c r="C908" s="27" t="s">
        <v>12</v>
      </c>
      <c r="D908" t="s">
        <v>177</v>
      </c>
      <c r="E908">
        <v>1898</v>
      </c>
      <c r="F908"/>
      <c r="G908" t="s">
        <v>849</v>
      </c>
      <c r="I908" s="9">
        <v>27</v>
      </c>
      <c r="J908" s="5" t="str">
        <f>IF(I908&gt;'To Do'!$J$4,'To Do'!$G$3,IF(I908&gt;'To Do'!$J$5,'To Do'!$G$4,IF(I908&gt;'To Do'!$J$6,'To Do'!$G$5,IF(I908&gt;'To Do'!$J$6,'To Do'!$G$5,IF(I908&gt;'To Do'!$J$7,'To Do'!$G$6,IF(I908&gt;'To Do'!$J$8,'To Do'!$G$7,IF(I908&gt;'To Do'!$J$9,'To Do'!$G$8,IF(I908&gt;'To Do'!$J$10,'To Do'!$G$9,IF(I908&gt;'To Do'!$J$11,'To Do'!$G$10,IF(I908&gt;'To Do'!$J$12,'To Do'!$G$11,IF(I908&gt;'To Do'!$J$13,'To Do'!$G$12)))))))))))</f>
        <v>G - 27.5</v>
      </c>
      <c r="K908" s="6">
        <f>VLOOKUP(J908,'To Do'!$G$2:$J$14,2,FALSE)</f>
        <v>27.5</v>
      </c>
    </row>
    <row r="909" spans="1:13" x14ac:dyDescent="0.2">
      <c r="A909" t="s">
        <v>158</v>
      </c>
      <c r="B909" t="s">
        <v>159</v>
      </c>
      <c r="C909" s="27" t="s">
        <v>12</v>
      </c>
      <c r="D909" t="s">
        <v>171</v>
      </c>
      <c r="E909">
        <v>1901</v>
      </c>
      <c r="F909"/>
      <c r="G909" t="s">
        <v>849</v>
      </c>
      <c r="I909" s="9">
        <v>18.2</v>
      </c>
      <c r="J909" s="5" t="str">
        <f>IF(I909&gt;'To Do'!$J$4,'To Do'!$G$3,IF(I909&gt;'To Do'!$J$5,'To Do'!$G$4,IF(I909&gt;'To Do'!$J$6,'To Do'!$G$5,IF(I909&gt;'To Do'!$J$6,'To Do'!$G$5,IF(I909&gt;'To Do'!$J$7,'To Do'!$G$6,IF(I909&gt;'To Do'!$J$8,'To Do'!$G$7,IF(I909&gt;'To Do'!$J$9,'To Do'!$G$8,IF(I909&gt;'To Do'!$J$10,'To Do'!$G$9,IF(I909&gt;'To Do'!$J$11,'To Do'!$G$10,IF(I909&gt;'To Do'!$J$12,'To Do'!$G$11,IF(I909&gt;'To Do'!$J$13,'To Do'!$G$12)))))))))))</f>
        <v>J - 20</v>
      </c>
      <c r="K909" s="6">
        <f>VLOOKUP(J909,'To Do'!$G$2:$J$14,2,FALSE)</f>
        <v>20</v>
      </c>
    </row>
    <row r="910" spans="1:13" x14ac:dyDescent="0.2">
      <c r="A910" t="s">
        <v>242</v>
      </c>
      <c r="B910" t="s">
        <v>242</v>
      </c>
      <c r="C910" s="8" t="s">
        <v>12</v>
      </c>
      <c r="D910" t="s">
        <v>962</v>
      </c>
      <c r="E910">
        <v>1926</v>
      </c>
      <c r="F910"/>
      <c r="G910" t="s">
        <v>941</v>
      </c>
      <c r="I910" s="9">
        <v>27</v>
      </c>
      <c r="J910" s="5" t="str">
        <f>IF(I910&gt;'To Do'!$J$4,'To Do'!$G$3,IF(I910&gt;'To Do'!$J$5,'To Do'!$G$4,IF(I910&gt;'To Do'!$J$6,'To Do'!$G$5,IF(I910&gt;'To Do'!$J$6,'To Do'!$G$5,IF(I910&gt;'To Do'!$J$7,'To Do'!$G$6,IF(I910&gt;'To Do'!$J$8,'To Do'!$G$7,IF(I910&gt;'To Do'!$J$9,'To Do'!$G$8,IF(I910&gt;'To Do'!$J$10,'To Do'!$G$9,IF(I910&gt;'To Do'!$J$11,'To Do'!$G$10,IF(I910&gt;'To Do'!$J$12,'To Do'!$G$11,IF(I910&gt;'To Do'!$J$13,'To Do'!$G$12)))))))))))</f>
        <v>G - 27.5</v>
      </c>
      <c r="K910" s="6">
        <f>VLOOKUP(J910,'To Do'!$G$2:$J$14,2,FALSE)</f>
        <v>27.5</v>
      </c>
      <c r="L910" t="s">
        <v>3406</v>
      </c>
      <c r="M910" s="7" t="s">
        <v>1502</v>
      </c>
    </row>
    <row r="911" spans="1:13" x14ac:dyDescent="0.2">
      <c r="A911" t="s">
        <v>242</v>
      </c>
      <c r="B911" t="s">
        <v>242</v>
      </c>
      <c r="C911" s="8" t="s">
        <v>12</v>
      </c>
      <c r="D911" t="s">
        <v>3703</v>
      </c>
      <c r="E911">
        <v>1990</v>
      </c>
      <c r="F911"/>
      <c r="G911" t="s">
        <v>3669</v>
      </c>
      <c r="I911" s="9">
        <v>29.3</v>
      </c>
      <c r="J911" s="5" t="str">
        <f>IF(I911&gt;'To Do'!$J$4,'To Do'!$G$3,IF(I911&gt;'To Do'!$J$5,'To Do'!$G$4,IF(I911&gt;'To Do'!$J$6,'To Do'!$G$5,IF(I911&gt;'To Do'!$J$6,'To Do'!$G$5,IF(I911&gt;'To Do'!$J$7,'To Do'!$G$6,IF(I911&gt;'To Do'!$J$8,'To Do'!$G$7,IF(I911&gt;'To Do'!$J$9,'To Do'!$G$8,IF(I911&gt;'To Do'!$J$10,'To Do'!$G$9,IF(I911&gt;'To Do'!$J$11,'To Do'!$G$10,IF(I911&gt;'To Do'!$J$12,'To Do'!$G$11,IF(I911&gt;'To Do'!$J$13,'To Do'!$G$12)))))))))))</f>
        <v>F - 30</v>
      </c>
      <c r="K911" s="6">
        <f>VLOOKUP(J911,'To Do'!$G$2:$J$14,2,FALSE)</f>
        <v>30</v>
      </c>
      <c r="L911" t="s">
        <v>3779</v>
      </c>
      <c r="M911" s="7" t="s">
        <v>1502</v>
      </c>
    </row>
    <row r="912" spans="1:13" x14ac:dyDescent="0.2">
      <c r="A912" t="s">
        <v>242</v>
      </c>
      <c r="B912" t="s">
        <v>242</v>
      </c>
      <c r="C912" s="27" t="s">
        <v>12</v>
      </c>
      <c r="D912" t="s">
        <v>4062</v>
      </c>
      <c r="E912">
        <v>1969</v>
      </c>
      <c r="F912"/>
      <c r="G912" t="s">
        <v>4207</v>
      </c>
      <c r="I912" s="9">
        <v>22</v>
      </c>
      <c r="J912" s="5" t="str">
        <f>IF(I912&gt;'To Do'!$J$4,'To Do'!$G$3,IF(I912&gt;'To Do'!$J$5,'To Do'!$G$4,IF(I912&gt;'To Do'!$J$6,'To Do'!$G$5,IF(I912&gt;'To Do'!$J$6,'To Do'!$G$5,IF(I912&gt;'To Do'!$J$7,'To Do'!$G$6,IF(I912&gt;'To Do'!$J$8,'To Do'!$G$7,IF(I912&gt;'To Do'!$J$9,'To Do'!$G$8,IF(I912&gt;'To Do'!$J$10,'To Do'!$G$9,IF(I912&gt;'To Do'!$J$11,'To Do'!$G$10,IF(I912&gt;'To Do'!$J$12,'To Do'!$G$11,IF(I912&gt;'To Do'!$J$13,'To Do'!$G$12)))))))))))</f>
        <v>I - 22.5</v>
      </c>
      <c r="K912" s="6">
        <f>VLOOKUP(J912,'To Do'!$G$2:$J$14,2,FALSE)</f>
        <v>22.5</v>
      </c>
      <c r="L912" t="s">
        <v>4410</v>
      </c>
      <c r="M912" s="7" t="s">
        <v>1502</v>
      </c>
    </row>
    <row r="913" spans="1:13" x14ac:dyDescent="0.2">
      <c r="A913" t="s">
        <v>242</v>
      </c>
      <c r="B913" t="s">
        <v>242</v>
      </c>
      <c r="C913" s="27" t="s">
        <v>12</v>
      </c>
      <c r="D913" t="s">
        <v>4065</v>
      </c>
      <c r="E913">
        <v>1964</v>
      </c>
      <c r="F913"/>
      <c r="G913" t="s">
        <v>4039</v>
      </c>
      <c r="I913" s="9">
        <v>24</v>
      </c>
      <c r="J913" s="5" t="str">
        <f>IF(I913&gt;'To Do'!$J$4,'To Do'!$G$3,IF(I913&gt;'To Do'!$J$5,'To Do'!$G$4,IF(I913&gt;'To Do'!$J$6,'To Do'!$G$5,IF(I913&gt;'To Do'!$J$6,'To Do'!$G$5,IF(I913&gt;'To Do'!$J$7,'To Do'!$G$6,IF(I913&gt;'To Do'!$J$8,'To Do'!$G$7,IF(I913&gt;'To Do'!$J$9,'To Do'!$G$8,IF(I913&gt;'To Do'!$J$10,'To Do'!$G$9,IF(I913&gt;'To Do'!$J$11,'To Do'!$G$10,IF(I913&gt;'To Do'!$J$12,'To Do'!$G$11,IF(I913&gt;'To Do'!$J$13,'To Do'!$G$12)))))))))))</f>
        <v>H - 25</v>
      </c>
      <c r="K913" s="6">
        <f>VLOOKUP(J913,'To Do'!$G$2:$J$14,2,FALSE)</f>
        <v>25</v>
      </c>
      <c r="L913" t="s">
        <v>4417</v>
      </c>
      <c r="M913" s="7" t="s">
        <v>1502</v>
      </c>
    </row>
    <row r="914" spans="1:13" x14ac:dyDescent="0.2">
      <c r="A914" t="s">
        <v>242</v>
      </c>
      <c r="B914" t="s">
        <v>242</v>
      </c>
      <c r="C914" s="27" t="s">
        <v>12</v>
      </c>
      <c r="D914" t="s">
        <v>4233</v>
      </c>
      <c r="E914">
        <v>1967</v>
      </c>
      <c r="F914"/>
      <c r="G914" t="s">
        <v>4207</v>
      </c>
      <c r="I914" s="9">
        <v>20.94</v>
      </c>
      <c r="J914" s="5" t="str">
        <f>IF(I914&gt;'To Do'!$J$4,'To Do'!$G$3,IF(I914&gt;'To Do'!$J$5,'To Do'!$G$4,IF(I914&gt;'To Do'!$J$6,'To Do'!$G$5,IF(I914&gt;'To Do'!$J$6,'To Do'!$G$5,IF(I914&gt;'To Do'!$J$7,'To Do'!$G$6,IF(I914&gt;'To Do'!$J$8,'To Do'!$G$7,IF(I914&gt;'To Do'!$J$9,'To Do'!$G$8,IF(I914&gt;'To Do'!$J$10,'To Do'!$G$9,IF(I914&gt;'To Do'!$J$11,'To Do'!$G$10,IF(I914&gt;'To Do'!$J$12,'To Do'!$G$11,IF(I914&gt;'To Do'!$J$13,'To Do'!$G$12)))))))))))</f>
        <v>I - 22.5</v>
      </c>
      <c r="K914" s="6">
        <f>VLOOKUP(J914,'To Do'!$G$2:$J$14,2,FALSE)</f>
        <v>22.5</v>
      </c>
      <c r="L914" t="s">
        <v>4411</v>
      </c>
      <c r="M914" s="7" t="s">
        <v>1502</v>
      </c>
    </row>
    <row r="915" spans="1:13" x14ac:dyDescent="0.2">
      <c r="A915" t="s">
        <v>242</v>
      </c>
      <c r="B915" t="s">
        <v>242</v>
      </c>
      <c r="C915" s="27" t="s">
        <v>12</v>
      </c>
      <c r="D915" t="s">
        <v>4067</v>
      </c>
      <c r="E915">
        <v>1984</v>
      </c>
      <c r="F915"/>
      <c r="G915" t="s">
        <v>4039</v>
      </c>
      <c r="I915" s="9">
        <v>21</v>
      </c>
      <c r="J915" s="5" t="str">
        <f>IF(I915&gt;'To Do'!$J$4,'To Do'!$G$3,IF(I915&gt;'To Do'!$J$5,'To Do'!$G$4,IF(I915&gt;'To Do'!$J$6,'To Do'!$G$5,IF(I915&gt;'To Do'!$J$6,'To Do'!$G$5,IF(I915&gt;'To Do'!$J$7,'To Do'!$G$6,IF(I915&gt;'To Do'!$J$8,'To Do'!$G$7,IF(I915&gt;'To Do'!$J$9,'To Do'!$G$8,IF(I915&gt;'To Do'!$J$10,'To Do'!$G$9,IF(I915&gt;'To Do'!$J$11,'To Do'!$G$10,IF(I915&gt;'To Do'!$J$12,'To Do'!$G$11,IF(I915&gt;'To Do'!$J$13,'To Do'!$G$12)))))))))))</f>
        <v>I - 22.5</v>
      </c>
      <c r="K915" s="6">
        <f>VLOOKUP(J915,'To Do'!$G$2:$J$14,2,FALSE)</f>
        <v>22.5</v>
      </c>
      <c r="L915" t="s">
        <v>4413</v>
      </c>
      <c r="M915" s="7" t="s">
        <v>1502</v>
      </c>
    </row>
    <row r="916" spans="1:13" x14ac:dyDescent="0.2">
      <c r="A916" t="s">
        <v>242</v>
      </c>
      <c r="B916" t="s">
        <v>242</v>
      </c>
      <c r="C916" s="27" t="s">
        <v>12</v>
      </c>
      <c r="D916" t="s">
        <v>4069</v>
      </c>
      <c r="E916">
        <v>1959</v>
      </c>
      <c r="F916"/>
      <c r="G916" t="s">
        <v>4039</v>
      </c>
      <c r="I916" s="9">
        <v>23.89</v>
      </c>
      <c r="J916" s="5" t="str">
        <f>IF(I916&gt;'To Do'!$J$4,'To Do'!$G$3,IF(I916&gt;'To Do'!$J$5,'To Do'!$G$4,IF(I916&gt;'To Do'!$J$6,'To Do'!$G$5,IF(I916&gt;'To Do'!$J$6,'To Do'!$G$5,IF(I916&gt;'To Do'!$J$7,'To Do'!$G$6,IF(I916&gt;'To Do'!$J$8,'To Do'!$G$7,IF(I916&gt;'To Do'!$J$9,'To Do'!$G$8,IF(I916&gt;'To Do'!$J$10,'To Do'!$G$9,IF(I916&gt;'To Do'!$J$11,'To Do'!$G$10,IF(I916&gt;'To Do'!$J$12,'To Do'!$G$11,IF(I916&gt;'To Do'!$J$13,'To Do'!$G$12)))))))))))</f>
        <v>H - 25</v>
      </c>
      <c r="K916" s="6">
        <f>VLOOKUP(J916,'To Do'!$G$2:$J$14,2,FALSE)</f>
        <v>25</v>
      </c>
      <c r="L916" t="s">
        <v>4414</v>
      </c>
      <c r="M916" s="7" t="s">
        <v>1502</v>
      </c>
    </row>
    <row r="917" spans="1:13" x14ac:dyDescent="0.2">
      <c r="A917" t="s">
        <v>345</v>
      </c>
      <c r="B917" t="s">
        <v>345</v>
      </c>
      <c r="C917" s="27" t="s">
        <v>12</v>
      </c>
      <c r="D917" t="s">
        <v>4136</v>
      </c>
      <c r="E917">
        <v>1909</v>
      </c>
      <c r="F917"/>
      <c r="G917" t="s">
        <v>849</v>
      </c>
      <c r="I917" s="9">
        <v>30.9</v>
      </c>
      <c r="J917" s="5" t="str">
        <f>IF(I917&gt;'To Do'!$J$4,'To Do'!$G$3,IF(I917&gt;'To Do'!$J$5,'To Do'!$G$4,IF(I917&gt;'To Do'!$J$6,'To Do'!$G$5,IF(I917&gt;'To Do'!$J$6,'To Do'!$G$5,IF(I917&gt;'To Do'!$J$7,'To Do'!$G$6,IF(I917&gt;'To Do'!$J$8,'To Do'!$G$7,IF(I917&gt;'To Do'!$J$9,'To Do'!$G$8,IF(I917&gt;'To Do'!$J$10,'To Do'!$G$9,IF(I917&gt;'To Do'!$J$11,'To Do'!$G$10,IF(I917&gt;'To Do'!$J$12,'To Do'!$G$11,IF(I917&gt;'To Do'!$J$13,'To Do'!$G$12)))))))))))</f>
        <v>E - 32.5</v>
      </c>
      <c r="K917" s="6">
        <f>VLOOKUP(J917,'To Do'!$G$2:$J$14,2,FALSE)</f>
        <v>32.5</v>
      </c>
    </row>
    <row r="918" spans="1:13" x14ac:dyDescent="0.2">
      <c r="A918" t="s">
        <v>262</v>
      </c>
      <c r="B918" t="s">
        <v>263</v>
      </c>
      <c r="C918" s="8" t="s">
        <v>12</v>
      </c>
      <c r="D918" t="s">
        <v>283</v>
      </c>
      <c r="E918">
        <v>1916</v>
      </c>
      <c r="F918"/>
      <c r="G918" t="s">
        <v>3669</v>
      </c>
      <c r="I918" s="9">
        <v>15.4</v>
      </c>
      <c r="J918" s="5" t="str">
        <f>IF(I918&gt;'To Do'!$J$4,'To Do'!$G$3,IF(I918&gt;'To Do'!$J$5,'To Do'!$G$4,IF(I918&gt;'To Do'!$J$6,'To Do'!$G$5,IF(I918&gt;'To Do'!$J$6,'To Do'!$G$5,IF(I918&gt;'To Do'!$J$7,'To Do'!$G$6,IF(I918&gt;'To Do'!$J$8,'To Do'!$G$7,IF(I918&gt;'To Do'!$J$9,'To Do'!$G$8,IF(I918&gt;'To Do'!$J$10,'To Do'!$G$9,IF(I918&gt;'To Do'!$J$11,'To Do'!$G$10,IF(I918&gt;'To Do'!$J$12,'To Do'!$G$11,IF(I918&gt;'To Do'!$J$13,'To Do'!$G$12)))))))))))</f>
        <v>J - 20</v>
      </c>
      <c r="K918" s="6">
        <f>VLOOKUP(J918,'To Do'!$G$2:$J$14,2,FALSE)</f>
        <v>20</v>
      </c>
      <c r="L918" t="s">
        <v>3760</v>
      </c>
      <c r="M918" s="7" t="s">
        <v>1502</v>
      </c>
    </row>
    <row r="919" spans="1:13" x14ac:dyDescent="0.2">
      <c r="A919" t="s">
        <v>262</v>
      </c>
      <c r="B919" t="s">
        <v>263</v>
      </c>
      <c r="C919" s="27" t="s">
        <v>12</v>
      </c>
      <c r="D919" t="s">
        <v>4370</v>
      </c>
      <c r="E919">
        <v>1853</v>
      </c>
      <c r="F919" t="s">
        <v>270</v>
      </c>
      <c r="G919" t="s">
        <v>849</v>
      </c>
      <c r="I919" s="9">
        <v>21</v>
      </c>
      <c r="J919" s="5" t="str">
        <f>IF(I919&gt;'To Do'!$J$4,'To Do'!$G$3,IF(I919&gt;'To Do'!$J$5,'To Do'!$G$4,IF(I919&gt;'To Do'!$J$6,'To Do'!$G$5,IF(I919&gt;'To Do'!$J$6,'To Do'!$G$5,IF(I919&gt;'To Do'!$J$7,'To Do'!$G$6,IF(I919&gt;'To Do'!$J$8,'To Do'!$G$7,IF(I919&gt;'To Do'!$J$9,'To Do'!$G$8,IF(I919&gt;'To Do'!$J$10,'To Do'!$G$9,IF(I919&gt;'To Do'!$J$11,'To Do'!$G$10,IF(I919&gt;'To Do'!$J$12,'To Do'!$G$11,IF(I919&gt;'To Do'!$J$13,'To Do'!$G$12)))))))))))</f>
        <v>I - 22.5</v>
      </c>
      <c r="K919" s="6">
        <f>VLOOKUP(J919,'To Do'!$G$2:$J$14,2,FALSE)</f>
        <v>22.5</v>
      </c>
      <c r="L919" t="s">
        <v>4377</v>
      </c>
      <c r="M919" s="7" t="s">
        <v>1502</v>
      </c>
    </row>
    <row r="920" spans="1:13" x14ac:dyDescent="0.2">
      <c r="A920" t="s">
        <v>356</v>
      </c>
      <c r="B920" t="s">
        <v>357</v>
      </c>
      <c r="C920" s="27" t="s">
        <v>12</v>
      </c>
      <c r="D920" t="s">
        <v>110</v>
      </c>
      <c r="E920">
        <v>1945</v>
      </c>
      <c r="F920" t="s">
        <v>24</v>
      </c>
      <c r="G920" t="s">
        <v>849</v>
      </c>
      <c r="I920" s="9">
        <v>16</v>
      </c>
      <c r="J920" s="5" t="str">
        <f>IF(I920&gt;'To Do'!$J$4,'To Do'!$G$3,IF(I920&gt;'To Do'!$J$5,'To Do'!$G$4,IF(I920&gt;'To Do'!$J$6,'To Do'!$G$5,IF(I920&gt;'To Do'!$J$6,'To Do'!$G$5,IF(I920&gt;'To Do'!$J$7,'To Do'!$G$6,IF(I920&gt;'To Do'!$J$8,'To Do'!$G$7,IF(I920&gt;'To Do'!$J$9,'To Do'!$G$8,IF(I920&gt;'To Do'!$J$10,'To Do'!$G$9,IF(I920&gt;'To Do'!$J$11,'To Do'!$G$10,IF(I920&gt;'To Do'!$J$12,'To Do'!$G$11,IF(I920&gt;'To Do'!$J$13,'To Do'!$G$12)))))))))))</f>
        <v>J - 20</v>
      </c>
      <c r="K920" s="6">
        <f>VLOOKUP(J920,'To Do'!$G$2:$J$14,2,FALSE)</f>
        <v>20</v>
      </c>
    </row>
    <row r="921" spans="1:13" x14ac:dyDescent="0.2">
      <c r="A921" t="s">
        <v>637</v>
      </c>
      <c r="B921" t="s">
        <v>637</v>
      </c>
      <c r="C921" s="27" t="s">
        <v>12</v>
      </c>
      <c r="D921" t="s">
        <v>4097</v>
      </c>
      <c r="E921">
        <v>1942</v>
      </c>
      <c r="F921"/>
      <c r="G921" t="s">
        <v>849</v>
      </c>
      <c r="I921" s="9">
        <v>17</v>
      </c>
      <c r="J921" s="5" t="str">
        <f>IF(I921&gt;'To Do'!$J$4,'To Do'!$G$3,IF(I921&gt;'To Do'!$J$5,'To Do'!$G$4,IF(I921&gt;'To Do'!$J$6,'To Do'!$G$5,IF(I921&gt;'To Do'!$J$6,'To Do'!$G$5,IF(I921&gt;'To Do'!$J$7,'To Do'!$G$6,IF(I921&gt;'To Do'!$J$8,'To Do'!$G$7,IF(I921&gt;'To Do'!$J$9,'To Do'!$G$8,IF(I921&gt;'To Do'!$J$10,'To Do'!$G$9,IF(I921&gt;'To Do'!$J$11,'To Do'!$G$10,IF(I921&gt;'To Do'!$J$12,'To Do'!$G$11,IF(I921&gt;'To Do'!$J$13,'To Do'!$G$12)))))))))))</f>
        <v>J - 20</v>
      </c>
      <c r="K921" s="6">
        <f>VLOOKUP(J921,'To Do'!$G$2:$J$14,2,FALSE)</f>
        <v>20</v>
      </c>
    </row>
    <row r="922" spans="1:13" x14ac:dyDescent="0.2">
      <c r="A922" t="s">
        <v>637</v>
      </c>
      <c r="B922" t="s">
        <v>637</v>
      </c>
      <c r="C922" s="27" t="s">
        <v>12</v>
      </c>
      <c r="D922" t="s">
        <v>4097</v>
      </c>
      <c r="E922">
        <v>1942</v>
      </c>
      <c r="F922"/>
      <c r="G922" t="s">
        <v>849</v>
      </c>
      <c r="I922" s="9">
        <v>17</v>
      </c>
      <c r="J922" s="5" t="str">
        <f>IF(I922&gt;'To Do'!$J$4,'To Do'!$G$3,IF(I922&gt;'To Do'!$J$5,'To Do'!$G$4,IF(I922&gt;'To Do'!$J$6,'To Do'!$G$5,IF(I922&gt;'To Do'!$J$6,'To Do'!$G$5,IF(I922&gt;'To Do'!$J$7,'To Do'!$G$6,IF(I922&gt;'To Do'!$J$8,'To Do'!$G$7,IF(I922&gt;'To Do'!$J$9,'To Do'!$G$8,IF(I922&gt;'To Do'!$J$10,'To Do'!$G$9,IF(I922&gt;'To Do'!$J$11,'To Do'!$G$10,IF(I922&gt;'To Do'!$J$12,'To Do'!$G$11,IF(I922&gt;'To Do'!$J$13,'To Do'!$G$12)))))))))))</f>
        <v>J - 20</v>
      </c>
      <c r="K922" s="6">
        <f>VLOOKUP(J922,'To Do'!$G$2:$J$14,2,FALSE)</f>
        <v>20</v>
      </c>
    </row>
    <row r="923" spans="1:13" x14ac:dyDescent="0.2">
      <c r="A923" t="s">
        <v>972</v>
      </c>
      <c r="B923" t="s">
        <v>972</v>
      </c>
      <c r="C923" s="27" t="s">
        <v>12</v>
      </c>
      <c r="D923" t="s">
        <v>4091</v>
      </c>
      <c r="E923">
        <v>1952</v>
      </c>
      <c r="F923"/>
      <c r="G923" t="s">
        <v>4039</v>
      </c>
      <c r="I923" s="9">
        <v>20</v>
      </c>
      <c r="J923" s="5" t="str">
        <f>IF(I923&gt;'To Do'!$J$4,'To Do'!$G$3,IF(I923&gt;'To Do'!$J$5,'To Do'!$G$4,IF(I923&gt;'To Do'!$J$6,'To Do'!$G$5,IF(I923&gt;'To Do'!$J$6,'To Do'!$G$5,IF(I923&gt;'To Do'!$J$7,'To Do'!$G$6,IF(I923&gt;'To Do'!$J$8,'To Do'!$G$7,IF(I923&gt;'To Do'!$J$9,'To Do'!$G$8,IF(I923&gt;'To Do'!$J$10,'To Do'!$G$9,IF(I923&gt;'To Do'!$J$11,'To Do'!$G$10,IF(I923&gt;'To Do'!$J$12,'To Do'!$G$11,IF(I923&gt;'To Do'!$J$13,'To Do'!$G$12)))))))))))</f>
        <v>I - 22.5</v>
      </c>
      <c r="K923" s="6">
        <f>VLOOKUP(J923,'To Do'!$G$2:$J$14,2,FALSE)</f>
        <v>22.5</v>
      </c>
      <c r="L923" t="s">
        <v>4386</v>
      </c>
      <c r="M923" s="7" t="s">
        <v>1502</v>
      </c>
    </row>
    <row r="924" spans="1:13" x14ac:dyDescent="0.2">
      <c r="A924" t="s">
        <v>637</v>
      </c>
      <c r="B924" t="s">
        <v>637</v>
      </c>
      <c r="C924" s="27" t="s">
        <v>12</v>
      </c>
      <c r="D924" t="s">
        <v>4097</v>
      </c>
      <c r="E924">
        <v>1943</v>
      </c>
      <c r="F924"/>
      <c r="G924" t="s">
        <v>849</v>
      </c>
      <c r="I924" s="9">
        <v>17</v>
      </c>
      <c r="J924" s="5" t="str">
        <f>IF(I924&gt;'To Do'!$J$4,'To Do'!$G$3,IF(I924&gt;'To Do'!$J$5,'To Do'!$G$4,IF(I924&gt;'To Do'!$J$6,'To Do'!$G$5,IF(I924&gt;'To Do'!$J$6,'To Do'!$G$5,IF(I924&gt;'To Do'!$J$7,'To Do'!$G$6,IF(I924&gt;'To Do'!$J$8,'To Do'!$G$7,IF(I924&gt;'To Do'!$J$9,'To Do'!$G$8,IF(I924&gt;'To Do'!$J$10,'To Do'!$G$9,IF(I924&gt;'To Do'!$J$11,'To Do'!$G$10,IF(I924&gt;'To Do'!$J$12,'To Do'!$G$11,IF(I924&gt;'To Do'!$J$13,'To Do'!$G$12)))))))))))</f>
        <v>J - 20</v>
      </c>
      <c r="K924" s="6">
        <f>VLOOKUP(J924,'To Do'!$G$2:$J$14,2,FALSE)</f>
        <v>20</v>
      </c>
    </row>
    <row r="925" spans="1:13" x14ac:dyDescent="0.2">
      <c r="A925" t="s">
        <v>472</v>
      </c>
      <c r="B925" t="s">
        <v>472</v>
      </c>
      <c r="C925" s="27" t="s">
        <v>12</v>
      </c>
      <c r="D925" t="s">
        <v>483</v>
      </c>
      <c r="E925">
        <v>1952</v>
      </c>
      <c r="F925"/>
      <c r="G925" t="s">
        <v>849</v>
      </c>
      <c r="I925" s="9">
        <v>16.3</v>
      </c>
      <c r="J925" s="5" t="str">
        <f>IF(I925&gt;'To Do'!$J$4,'To Do'!$G$3,IF(I925&gt;'To Do'!$J$5,'To Do'!$G$4,IF(I925&gt;'To Do'!$J$6,'To Do'!$G$5,IF(I925&gt;'To Do'!$J$6,'To Do'!$G$5,IF(I925&gt;'To Do'!$J$7,'To Do'!$G$6,IF(I925&gt;'To Do'!$J$8,'To Do'!$G$7,IF(I925&gt;'To Do'!$J$9,'To Do'!$G$8,IF(I925&gt;'To Do'!$J$10,'To Do'!$G$9,IF(I925&gt;'To Do'!$J$11,'To Do'!$G$10,IF(I925&gt;'To Do'!$J$12,'To Do'!$G$11,IF(I925&gt;'To Do'!$J$13,'To Do'!$G$12)))))))))))</f>
        <v>J - 20</v>
      </c>
      <c r="K925" s="6">
        <f>VLOOKUP(J925,'To Do'!$G$2:$J$14,2,FALSE)</f>
        <v>20</v>
      </c>
    </row>
    <row r="926" spans="1:13" x14ac:dyDescent="0.2">
      <c r="A926" t="s">
        <v>497</v>
      </c>
      <c r="B926" t="s">
        <v>497</v>
      </c>
      <c r="C926" s="27" t="s">
        <v>12</v>
      </c>
      <c r="D926" t="s">
        <v>937</v>
      </c>
      <c r="E926">
        <v>1945</v>
      </c>
      <c r="F926" t="s">
        <v>212</v>
      </c>
      <c r="G926" t="s">
        <v>849</v>
      </c>
      <c r="I926" s="9">
        <v>17</v>
      </c>
      <c r="J926" s="5" t="str">
        <f>IF(I926&gt;'To Do'!$J$4,'To Do'!$G$3,IF(I926&gt;'To Do'!$J$5,'To Do'!$G$4,IF(I926&gt;'To Do'!$J$6,'To Do'!$G$5,IF(I926&gt;'To Do'!$J$6,'To Do'!$G$5,IF(I926&gt;'To Do'!$J$7,'To Do'!$G$6,IF(I926&gt;'To Do'!$J$8,'To Do'!$G$7,IF(I926&gt;'To Do'!$J$9,'To Do'!$G$8,IF(I926&gt;'To Do'!$J$10,'To Do'!$G$9,IF(I926&gt;'To Do'!$J$11,'To Do'!$G$10,IF(I926&gt;'To Do'!$J$12,'To Do'!$G$11,IF(I926&gt;'To Do'!$J$13,'To Do'!$G$12)))))))))))</f>
        <v>J - 20</v>
      </c>
      <c r="K926" s="6">
        <f>VLOOKUP(J926,'To Do'!$G$2:$J$14,2,FALSE)</f>
        <v>20</v>
      </c>
    </row>
    <row r="927" spans="1:13" x14ac:dyDescent="0.2">
      <c r="A927" t="s">
        <v>938</v>
      </c>
      <c r="B927" t="s">
        <v>938</v>
      </c>
      <c r="C927" s="27" t="s">
        <v>12</v>
      </c>
      <c r="D927" t="s">
        <v>4139</v>
      </c>
      <c r="E927">
        <v>1942</v>
      </c>
      <c r="F927" t="s">
        <v>940</v>
      </c>
      <c r="G927" t="s">
        <v>849</v>
      </c>
      <c r="I927" s="9">
        <v>18.5</v>
      </c>
      <c r="J927" s="5" t="str">
        <f>IF(I927&gt;'To Do'!$J$4,'To Do'!$G$3,IF(I927&gt;'To Do'!$J$5,'To Do'!$G$4,IF(I927&gt;'To Do'!$J$6,'To Do'!$G$5,IF(I927&gt;'To Do'!$J$6,'To Do'!$G$5,IF(I927&gt;'To Do'!$J$7,'To Do'!$G$6,IF(I927&gt;'To Do'!$J$8,'To Do'!$G$7,IF(I927&gt;'To Do'!$J$9,'To Do'!$G$8,IF(I927&gt;'To Do'!$J$10,'To Do'!$G$9,IF(I927&gt;'To Do'!$J$11,'To Do'!$G$10,IF(I927&gt;'To Do'!$J$12,'To Do'!$G$11,IF(I927&gt;'To Do'!$J$13,'To Do'!$G$12)))))))))))</f>
        <v>J - 20</v>
      </c>
      <c r="K927" s="6">
        <f>VLOOKUP(J927,'To Do'!$G$2:$J$14,2,FALSE)</f>
        <v>20</v>
      </c>
    </row>
    <row r="928" spans="1:13" x14ac:dyDescent="0.2">
      <c r="A928" t="s">
        <v>4132</v>
      </c>
      <c r="B928" t="s">
        <v>4132</v>
      </c>
      <c r="C928" s="27" t="s">
        <v>12</v>
      </c>
      <c r="D928" t="s">
        <v>4140</v>
      </c>
      <c r="E928">
        <v>1954</v>
      </c>
      <c r="F928"/>
      <c r="G928" t="s">
        <v>849</v>
      </c>
      <c r="I928" s="9">
        <v>16</v>
      </c>
      <c r="J928" s="5" t="str">
        <f>IF(I928&gt;'To Do'!$J$4,'To Do'!$G$3,IF(I928&gt;'To Do'!$J$5,'To Do'!$G$4,IF(I928&gt;'To Do'!$J$6,'To Do'!$G$5,IF(I928&gt;'To Do'!$J$6,'To Do'!$G$5,IF(I928&gt;'To Do'!$J$7,'To Do'!$G$6,IF(I928&gt;'To Do'!$J$8,'To Do'!$G$7,IF(I928&gt;'To Do'!$J$9,'To Do'!$G$8,IF(I928&gt;'To Do'!$J$10,'To Do'!$G$9,IF(I928&gt;'To Do'!$J$11,'To Do'!$G$10,IF(I928&gt;'To Do'!$J$12,'To Do'!$G$11,IF(I928&gt;'To Do'!$J$13,'To Do'!$G$12)))))))))))</f>
        <v>J - 20</v>
      </c>
      <c r="K928" s="6">
        <f>VLOOKUP(J928,'To Do'!$G$2:$J$14,2,FALSE)</f>
        <v>20</v>
      </c>
    </row>
    <row r="929" spans="1:13" x14ac:dyDescent="0.2">
      <c r="A929" t="s">
        <v>11</v>
      </c>
      <c r="B929" t="s">
        <v>11</v>
      </c>
      <c r="C929" s="8" t="s">
        <v>12</v>
      </c>
      <c r="D929" t="s">
        <v>531</v>
      </c>
      <c r="E929">
        <v>1865</v>
      </c>
      <c r="F929"/>
      <c r="G929" t="s">
        <v>48</v>
      </c>
      <c r="I929" s="9">
        <v>37.5</v>
      </c>
      <c r="J929" s="5" t="str">
        <f>IF(I929&gt;'To Do'!$J$4,'To Do'!$G$3,IF(I929&gt;'To Do'!$J$5,'To Do'!$G$4,IF(I929&gt;'To Do'!$J$6,'To Do'!$G$5,IF(I929&gt;'To Do'!$J$6,'To Do'!$G$5,IF(I929&gt;'To Do'!$J$7,'To Do'!$G$6,IF(I929&gt;'To Do'!$J$8,'To Do'!$G$7,IF(I929&gt;'To Do'!$J$9,'To Do'!$G$8,IF(I929&gt;'To Do'!$J$10,'To Do'!$G$9,IF(I929&gt;'To Do'!$J$11,'To Do'!$G$10,IF(I929&gt;'To Do'!$J$12,'To Do'!$G$11,IF(I929&gt;'To Do'!$J$13,'To Do'!$G$12)))))))))))</f>
        <v>B - 39.5</v>
      </c>
      <c r="K929" s="6">
        <f>VLOOKUP(J929,'To Do'!$G$2:$J$14,2,FALSE)</f>
        <v>39.5</v>
      </c>
    </row>
    <row r="930" spans="1:13" x14ac:dyDescent="0.2">
      <c r="A930" t="s">
        <v>158</v>
      </c>
      <c r="B930" t="s">
        <v>159</v>
      </c>
      <c r="C930" s="8" t="s">
        <v>12</v>
      </c>
      <c r="D930" t="s">
        <v>166</v>
      </c>
      <c r="E930">
        <v>1855</v>
      </c>
      <c r="F930" t="s">
        <v>40</v>
      </c>
      <c r="G930" t="s">
        <v>61</v>
      </c>
      <c r="I930" s="9">
        <v>30.2</v>
      </c>
      <c r="J930" s="5" t="str">
        <f>IF(I930&gt;'To Do'!$J$4,'To Do'!$G$3,IF(I930&gt;'To Do'!$J$5,'To Do'!$G$4,IF(I930&gt;'To Do'!$J$6,'To Do'!$G$5,IF(I930&gt;'To Do'!$J$6,'To Do'!$G$5,IF(I930&gt;'To Do'!$J$7,'To Do'!$G$6,IF(I930&gt;'To Do'!$J$8,'To Do'!$G$7,IF(I930&gt;'To Do'!$J$9,'To Do'!$G$8,IF(I930&gt;'To Do'!$J$10,'To Do'!$G$9,IF(I930&gt;'To Do'!$J$11,'To Do'!$G$10,IF(I930&gt;'To Do'!$J$12,'To Do'!$G$11,IF(I930&gt;'To Do'!$J$13,'To Do'!$G$12)))))))))))</f>
        <v>E - 32.5</v>
      </c>
      <c r="K930" s="6">
        <f>VLOOKUP(J930,'To Do'!$G$2:$J$14,2,FALSE)</f>
        <v>32.5</v>
      </c>
    </row>
    <row r="931" spans="1:13" x14ac:dyDescent="0.2">
      <c r="A931" t="s">
        <v>4112</v>
      </c>
      <c r="B931" t="s">
        <v>4112</v>
      </c>
      <c r="C931" s="27" t="s">
        <v>12</v>
      </c>
      <c r="D931" t="s">
        <v>4114</v>
      </c>
      <c r="E931">
        <v>1386</v>
      </c>
      <c r="F931"/>
      <c r="G931" t="s">
        <v>4039</v>
      </c>
      <c r="I931" s="9">
        <v>22</v>
      </c>
      <c r="J931" s="5" t="str">
        <f>IF(I931&gt;'To Do'!$J$4,'To Do'!$G$3,IF(I931&gt;'To Do'!$J$5,'To Do'!$G$4,IF(I931&gt;'To Do'!$J$6,'To Do'!$G$5,IF(I931&gt;'To Do'!$J$6,'To Do'!$G$5,IF(I931&gt;'To Do'!$J$7,'To Do'!$G$6,IF(I931&gt;'To Do'!$J$8,'To Do'!$G$7,IF(I931&gt;'To Do'!$J$9,'To Do'!$G$8,IF(I931&gt;'To Do'!$J$10,'To Do'!$G$9,IF(I931&gt;'To Do'!$J$11,'To Do'!$G$10,IF(I931&gt;'To Do'!$J$12,'To Do'!$G$11,IF(I931&gt;'To Do'!$J$13,'To Do'!$G$12)))))))))))</f>
        <v>I - 22.5</v>
      </c>
      <c r="K931" s="6">
        <f>VLOOKUP(J931,'To Do'!$G$2:$J$14,2,FALSE)</f>
        <v>22.5</v>
      </c>
      <c r="L931" t="s">
        <v>4385</v>
      </c>
      <c r="M931" s="7" t="s">
        <v>1502</v>
      </c>
    </row>
    <row r="932" spans="1:13" x14ac:dyDescent="0.2">
      <c r="A932" t="s">
        <v>4117</v>
      </c>
      <c r="B932" t="s">
        <v>4117</v>
      </c>
      <c r="C932" s="27" t="s">
        <v>12</v>
      </c>
      <c r="D932" t="s">
        <v>4119</v>
      </c>
      <c r="E932">
        <v>1978</v>
      </c>
      <c r="F932"/>
      <c r="G932" t="s">
        <v>4039</v>
      </c>
      <c r="I932" s="9">
        <v>29</v>
      </c>
      <c r="J932" s="5" t="str">
        <f>IF(I932&gt;'To Do'!$J$4,'To Do'!$G$3,IF(I932&gt;'To Do'!$J$5,'To Do'!$G$4,IF(I932&gt;'To Do'!$J$6,'To Do'!$G$5,IF(I932&gt;'To Do'!$J$6,'To Do'!$G$5,IF(I932&gt;'To Do'!$J$7,'To Do'!$G$6,IF(I932&gt;'To Do'!$J$8,'To Do'!$G$7,IF(I932&gt;'To Do'!$J$9,'To Do'!$G$8,IF(I932&gt;'To Do'!$J$10,'To Do'!$G$9,IF(I932&gt;'To Do'!$J$11,'To Do'!$G$10,IF(I932&gt;'To Do'!$J$12,'To Do'!$G$11,IF(I932&gt;'To Do'!$J$13,'To Do'!$G$12)))))))))))</f>
        <v>F - 30</v>
      </c>
      <c r="K932" s="6">
        <f>VLOOKUP(J932,'To Do'!$G$2:$J$14,2,FALSE)</f>
        <v>30</v>
      </c>
      <c r="L932" t="s">
        <v>4389</v>
      </c>
      <c r="M932" s="7" t="s">
        <v>1502</v>
      </c>
    </row>
    <row r="933" spans="1:13" x14ac:dyDescent="0.2">
      <c r="A933" t="s">
        <v>158</v>
      </c>
      <c r="B933" t="s">
        <v>159</v>
      </c>
      <c r="C933" s="8" t="s">
        <v>12</v>
      </c>
      <c r="D933" t="s">
        <v>166</v>
      </c>
      <c r="E933">
        <v>1855</v>
      </c>
      <c r="F933" t="s">
        <v>572</v>
      </c>
      <c r="G933" t="s">
        <v>61</v>
      </c>
      <c r="I933" s="9">
        <v>30.2</v>
      </c>
      <c r="J933" s="5" t="str">
        <f>IF(I933&gt;'To Do'!$J$4,'To Do'!$G$3,IF(I933&gt;'To Do'!$J$5,'To Do'!$G$4,IF(I933&gt;'To Do'!$J$6,'To Do'!$G$5,IF(I933&gt;'To Do'!$J$6,'To Do'!$G$5,IF(I933&gt;'To Do'!$J$7,'To Do'!$G$6,IF(I933&gt;'To Do'!$J$8,'To Do'!$G$7,IF(I933&gt;'To Do'!$J$9,'To Do'!$G$8,IF(I933&gt;'To Do'!$J$10,'To Do'!$G$9,IF(I933&gt;'To Do'!$J$11,'To Do'!$G$10,IF(I933&gt;'To Do'!$J$12,'To Do'!$G$11,IF(I933&gt;'To Do'!$J$13,'To Do'!$G$12)))))))))))</f>
        <v>E - 32.5</v>
      </c>
      <c r="K933" s="6">
        <f>VLOOKUP(J933,'To Do'!$G$2:$J$14,2,FALSE)</f>
        <v>32.5</v>
      </c>
    </row>
    <row r="934" spans="1:13" x14ac:dyDescent="0.2">
      <c r="A934" t="s">
        <v>158</v>
      </c>
      <c r="B934" t="s">
        <v>159</v>
      </c>
      <c r="C934" s="8" t="s">
        <v>12</v>
      </c>
      <c r="D934" t="s">
        <v>160</v>
      </c>
      <c r="E934">
        <v>1854</v>
      </c>
      <c r="F934" t="s">
        <v>167</v>
      </c>
      <c r="G934" t="s">
        <v>61</v>
      </c>
      <c r="I934" s="9">
        <v>25</v>
      </c>
      <c r="J934" s="5" t="str">
        <f>IF(I934&gt;'To Do'!$J$4,'To Do'!$G$3,IF(I934&gt;'To Do'!$J$5,'To Do'!$G$4,IF(I934&gt;'To Do'!$J$6,'To Do'!$G$5,IF(I934&gt;'To Do'!$J$6,'To Do'!$G$5,IF(I934&gt;'To Do'!$J$7,'To Do'!$G$6,IF(I934&gt;'To Do'!$J$8,'To Do'!$G$7,IF(I934&gt;'To Do'!$J$9,'To Do'!$G$8,IF(I934&gt;'To Do'!$J$10,'To Do'!$G$9,IF(I934&gt;'To Do'!$J$11,'To Do'!$G$10,IF(I934&gt;'To Do'!$J$12,'To Do'!$G$11,IF(I934&gt;'To Do'!$J$13,'To Do'!$G$12)))))))))))</f>
        <v>G - 27.5</v>
      </c>
      <c r="K934" s="6">
        <f>VLOOKUP(J934,'To Do'!$G$2:$J$14,2,FALSE)</f>
        <v>27.5</v>
      </c>
    </row>
    <row r="935" spans="1:13" x14ac:dyDescent="0.2">
      <c r="A935" t="s">
        <v>158</v>
      </c>
      <c r="B935" t="s">
        <v>159</v>
      </c>
      <c r="C935" s="8" t="s">
        <v>12</v>
      </c>
      <c r="D935" t="s">
        <v>160</v>
      </c>
      <c r="E935">
        <v>1855</v>
      </c>
      <c r="F935" t="s">
        <v>40</v>
      </c>
      <c r="G935" t="s">
        <v>61</v>
      </c>
      <c r="I935" s="9">
        <v>25</v>
      </c>
      <c r="J935" s="5" t="str">
        <f>IF(I935&gt;'To Do'!$J$4,'To Do'!$G$3,IF(I935&gt;'To Do'!$J$5,'To Do'!$G$4,IF(I935&gt;'To Do'!$J$6,'To Do'!$G$5,IF(I935&gt;'To Do'!$J$6,'To Do'!$G$5,IF(I935&gt;'To Do'!$J$7,'To Do'!$G$6,IF(I935&gt;'To Do'!$J$8,'To Do'!$G$7,IF(I935&gt;'To Do'!$J$9,'To Do'!$G$8,IF(I935&gt;'To Do'!$J$10,'To Do'!$G$9,IF(I935&gt;'To Do'!$J$11,'To Do'!$G$10,IF(I935&gt;'To Do'!$J$12,'To Do'!$G$11,IF(I935&gt;'To Do'!$J$13,'To Do'!$G$12)))))))))))</f>
        <v>G - 27.5</v>
      </c>
      <c r="K935" s="6">
        <f>VLOOKUP(J935,'To Do'!$G$2:$J$14,2,FALSE)</f>
        <v>27.5</v>
      </c>
    </row>
    <row r="936" spans="1:13" x14ac:dyDescent="0.2">
      <c r="A936" t="s">
        <v>158</v>
      </c>
      <c r="B936" t="s">
        <v>159</v>
      </c>
      <c r="C936" s="8" t="s">
        <v>12</v>
      </c>
      <c r="D936" t="s">
        <v>165</v>
      </c>
      <c r="E936">
        <v>1913</v>
      </c>
      <c r="F936"/>
      <c r="G936" t="s">
        <v>61</v>
      </c>
      <c r="I936" s="9">
        <v>25</v>
      </c>
      <c r="J936" s="5" t="str">
        <f>IF(I936&gt;'To Do'!$J$4,'To Do'!$G$3,IF(I936&gt;'To Do'!$J$5,'To Do'!$G$4,IF(I936&gt;'To Do'!$J$6,'To Do'!$G$5,IF(I936&gt;'To Do'!$J$6,'To Do'!$G$5,IF(I936&gt;'To Do'!$J$7,'To Do'!$G$6,IF(I936&gt;'To Do'!$J$8,'To Do'!$G$7,IF(I936&gt;'To Do'!$J$9,'To Do'!$G$8,IF(I936&gt;'To Do'!$J$10,'To Do'!$G$9,IF(I936&gt;'To Do'!$J$11,'To Do'!$G$10,IF(I936&gt;'To Do'!$J$12,'To Do'!$G$11,IF(I936&gt;'To Do'!$J$13,'To Do'!$G$12)))))))))))</f>
        <v>G - 27.5</v>
      </c>
      <c r="K936" s="6">
        <f>VLOOKUP(J936,'To Do'!$G$2:$J$14,2,FALSE)</f>
        <v>27.5</v>
      </c>
    </row>
    <row r="937" spans="1:13" x14ac:dyDescent="0.2">
      <c r="A937" t="s">
        <v>158</v>
      </c>
      <c r="B937" t="s">
        <v>159</v>
      </c>
      <c r="C937" s="8" t="s">
        <v>12</v>
      </c>
      <c r="D937" t="s">
        <v>190</v>
      </c>
      <c r="E937">
        <v>1972</v>
      </c>
      <c r="F937"/>
      <c r="G937" t="s">
        <v>61</v>
      </c>
      <c r="I937" s="9">
        <v>24</v>
      </c>
      <c r="J937" s="5" t="str">
        <f>IF(I937&gt;'To Do'!$J$4,'To Do'!$G$3,IF(I937&gt;'To Do'!$J$5,'To Do'!$G$4,IF(I937&gt;'To Do'!$J$6,'To Do'!$G$5,IF(I937&gt;'To Do'!$J$6,'To Do'!$G$5,IF(I937&gt;'To Do'!$J$7,'To Do'!$G$6,IF(I937&gt;'To Do'!$J$8,'To Do'!$G$7,IF(I937&gt;'To Do'!$J$9,'To Do'!$G$8,IF(I937&gt;'To Do'!$J$10,'To Do'!$G$9,IF(I937&gt;'To Do'!$J$11,'To Do'!$G$10,IF(I937&gt;'To Do'!$J$12,'To Do'!$G$11,IF(I937&gt;'To Do'!$J$13,'To Do'!$G$12)))))))))))</f>
        <v>H - 25</v>
      </c>
      <c r="K937" s="6">
        <f>VLOOKUP(J937,'To Do'!$G$2:$J$14,2,FALSE)</f>
        <v>25</v>
      </c>
    </row>
    <row r="938" spans="1:13" x14ac:dyDescent="0.2">
      <c r="A938" t="s">
        <v>3666</v>
      </c>
      <c r="B938" t="s">
        <v>3666</v>
      </c>
      <c r="C938" s="8" t="s">
        <v>12</v>
      </c>
      <c r="D938" t="s">
        <v>3668</v>
      </c>
      <c r="E938">
        <v>1994</v>
      </c>
      <c r="F938"/>
      <c r="G938" t="s">
        <v>3669</v>
      </c>
      <c r="I938" s="9">
        <v>18</v>
      </c>
      <c r="J938" s="5" t="str">
        <f>IF(I938&gt;'To Do'!$J$4,'To Do'!$G$3,IF(I938&gt;'To Do'!$J$5,'To Do'!$G$4,IF(I938&gt;'To Do'!$J$6,'To Do'!$G$5,IF(I938&gt;'To Do'!$J$6,'To Do'!$G$5,IF(I938&gt;'To Do'!$J$7,'To Do'!$G$6,IF(I938&gt;'To Do'!$J$8,'To Do'!$G$7,IF(I938&gt;'To Do'!$J$9,'To Do'!$G$8,IF(I938&gt;'To Do'!$J$10,'To Do'!$G$9,IF(I938&gt;'To Do'!$J$11,'To Do'!$G$10,IF(I938&gt;'To Do'!$J$12,'To Do'!$G$11,IF(I938&gt;'To Do'!$J$13,'To Do'!$G$12)))))))))))</f>
        <v>J - 20</v>
      </c>
      <c r="K938" s="6">
        <f>VLOOKUP(J938,'To Do'!$G$2:$J$14,2,FALSE)</f>
        <v>20</v>
      </c>
      <c r="L938" t="s">
        <v>3769</v>
      </c>
      <c r="M938" s="7" t="s">
        <v>1502</v>
      </c>
    </row>
    <row r="939" spans="1:13" x14ac:dyDescent="0.2">
      <c r="A939" t="s">
        <v>22</v>
      </c>
      <c r="B939" t="s">
        <v>22</v>
      </c>
      <c r="C939" s="8" t="s">
        <v>12</v>
      </c>
      <c r="D939" t="s">
        <v>3670</v>
      </c>
      <c r="E939">
        <v>1927</v>
      </c>
      <c r="F939"/>
      <c r="G939" t="s">
        <v>3669</v>
      </c>
      <c r="I939" s="9">
        <v>28.5</v>
      </c>
      <c r="J939" s="5" t="str">
        <f>IF(I939&gt;'To Do'!$J$4,'To Do'!$G$3,IF(I939&gt;'To Do'!$J$5,'To Do'!$G$4,IF(I939&gt;'To Do'!$J$6,'To Do'!$G$5,IF(I939&gt;'To Do'!$J$6,'To Do'!$G$5,IF(I939&gt;'To Do'!$J$7,'To Do'!$G$6,IF(I939&gt;'To Do'!$J$8,'To Do'!$G$7,IF(I939&gt;'To Do'!$J$9,'To Do'!$G$8,IF(I939&gt;'To Do'!$J$10,'To Do'!$G$9,IF(I939&gt;'To Do'!$J$11,'To Do'!$G$10,IF(I939&gt;'To Do'!$J$12,'To Do'!$G$11,IF(I939&gt;'To Do'!$J$13,'To Do'!$G$12)))))))))))</f>
        <v>F - 30</v>
      </c>
      <c r="K939" s="6">
        <f>VLOOKUP(J939,'To Do'!$G$2:$J$14,2,FALSE)</f>
        <v>30</v>
      </c>
      <c r="L939" t="s">
        <v>3761</v>
      </c>
      <c r="M939" s="7" t="s">
        <v>1502</v>
      </c>
    </row>
    <row r="940" spans="1:13" x14ac:dyDescent="0.2">
      <c r="A940" t="s">
        <v>22</v>
      </c>
      <c r="B940" t="s">
        <v>22</v>
      </c>
      <c r="C940" s="8" t="s">
        <v>12</v>
      </c>
      <c r="D940" t="s">
        <v>3671</v>
      </c>
      <c r="E940">
        <v>1946</v>
      </c>
      <c r="F940"/>
      <c r="G940" t="s">
        <v>3669</v>
      </c>
      <c r="I940" s="9">
        <v>28.6</v>
      </c>
      <c r="J940" s="5" t="str">
        <f>IF(I940&gt;'To Do'!$J$4,'To Do'!$G$3,IF(I940&gt;'To Do'!$J$5,'To Do'!$G$4,IF(I940&gt;'To Do'!$J$6,'To Do'!$G$5,IF(I940&gt;'To Do'!$J$6,'To Do'!$G$5,IF(I940&gt;'To Do'!$J$7,'To Do'!$G$6,IF(I940&gt;'To Do'!$J$8,'To Do'!$G$7,IF(I940&gt;'To Do'!$J$9,'To Do'!$G$8,IF(I940&gt;'To Do'!$J$10,'To Do'!$G$9,IF(I940&gt;'To Do'!$J$11,'To Do'!$G$10,IF(I940&gt;'To Do'!$J$12,'To Do'!$G$11,IF(I940&gt;'To Do'!$J$13,'To Do'!$G$12)))))))))))</f>
        <v>F - 30</v>
      </c>
      <c r="K940" s="6">
        <f>VLOOKUP(J940,'To Do'!$G$2:$J$14,2,FALSE)</f>
        <v>30</v>
      </c>
      <c r="L940" t="s">
        <v>3762</v>
      </c>
      <c r="M940" s="7" t="s">
        <v>1502</v>
      </c>
    </row>
    <row r="941" spans="1:13" x14ac:dyDescent="0.2">
      <c r="A941" t="s">
        <v>62</v>
      </c>
      <c r="B941" t="s">
        <v>62</v>
      </c>
      <c r="C941" s="8" t="s">
        <v>12</v>
      </c>
      <c r="D941" t="s">
        <v>3675</v>
      </c>
      <c r="E941">
        <v>1945</v>
      </c>
      <c r="F941"/>
      <c r="G941" t="s">
        <v>3669</v>
      </c>
      <c r="I941" s="9">
        <v>21.5</v>
      </c>
      <c r="J941" s="5" t="str">
        <f>IF(I941&gt;'To Do'!$J$4,'To Do'!$G$3,IF(I941&gt;'To Do'!$J$5,'To Do'!$G$4,IF(I941&gt;'To Do'!$J$6,'To Do'!$G$5,IF(I941&gt;'To Do'!$J$6,'To Do'!$G$5,IF(I941&gt;'To Do'!$J$7,'To Do'!$G$6,IF(I941&gt;'To Do'!$J$8,'To Do'!$G$7,IF(I941&gt;'To Do'!$J$9,'To Do'!$G$8,IF(I941&gt;'To Do'!$J$10,'To Do'!$G$9,IF(I941&gt;'To Do'!$J$11,'To Do'!$G$10,IF(I941&gt;'To Do'!$J$12,'To Do'!$G$11,IF(I941&gt;'To Do'!$J$13,'To Do'!$G$12)))))))))))</f>
        <v>I - 22.5</v>
      </c>
      <c r="K941" s="6">
        <f>VLOOKUP(J941,'To Do'!$G$2:$J$14,2,FALSE)</f>
        <v>22.5</v>
      </c>
      <c r="L941" t="s">
        <v>3768</v>
      </c>
      <c r="M941" s="7" t="s">
        <v>1502</v>
      </c>
    </row>
    <row r="942" spans="1:13" x14ac:dyDescent="0.2">
      <c r="A942" t="s">
        <v>62</v>
      </c>
      <c r="B942" t="s">
        <v>62</v>
      </c>
      <c r="C942" s="8" t="s">
        <v>12</v>
      </c>
      <c r="D942" t="s">
        <v>3673</v>
      </c>
      <c r="E942">
        <v>1941</v>
      </c>
      <c r="F942"/>
      <c r="G942" t="s">
        <v>3669</v>
      </c>
      <c r="I942" s="9">
        <v>19</v>
      </c>
      <c r="J942" s="5" t="str">
        <f>IF(I942&gt;'To Do'!$J$4,'To Do'!$G$3,IF(I942&gt;'To Do'!$J$5,'To Do'!$G$4,IF(I942&gt;'To Do'!$J$6,'To Do'!$G$5,IF(I942&gt;'To Do'!$J$6,'To Do'!$G$5,IF(I942&gt;'To Do'!$J$7,'To Do'!$G$6,IF(I942&gt;'To Do'!$J$8,'To Do'!$G$7,IF(I942&gt;'To Do'!$J$9,'To Do'!$G$8,IF(I942&gt;'To Do'!$J$10,'To Do'!$G$9,IF(I942&gt;'To Do'!$J$11,'To Do'!$G$10,IF(I942&gt;'To Do'!$J$12,'To Do'!$G$11,IF(I942&gt;'To Do'!$J$13,'To Do'!$G$12)))))))))))</f>
        <v>J - 20</v>
      </c>
      <c r="K942" s="6">
        <f>VLOOKUP(J942,'To Do'!$G$2:$J$14,2,FALSE)</f>
        <v>20</v>
      </c>
      <c r="L942" t="s">
        <v>3767</v>
      </c>
      <c r="M942" s="7" t="s">
        <v>1502</v>
      </c>
    </row>
    <row r="943" spans="1:13" x14ac:dyDescent="0.2">
      <c r="A943" t="s">
        <v>3681</v>
      </c>
      <c r="B943" t="s">
        <v>3681</v>
      </c>
      <c r="C943" s="8" t="s">
        <v>12</v>
      </c>
      <c r="D943" t="s">
        <v>3683</v>
      </c>
      <c r="E943">
        <v>1944</v>
      </c>
      <c r="F943"/>
      <c r="G943" t="s">
        <v>3669</v>
      </c>
      <c r="I943" s="9">
        <v>23</v>
      </c>
      <c r="J943" s="5" t="str">
        <f>IF(I943&gt;'To Do'!$J$4,'To Do'!$G$3,IF(I943&gt;'To Do'!$J$5,'To Do'!$G$4,IF(I943&gt;'To Do'!$J$6,'To Do'!$G$5,IF(I943&gt;'To Do'!$J$6,'To Do'!$G$5,IF(I943&gt;'To Do'!$J$7,'To Do'!$G$6,IF(I943&gt;'To Do'!$J$8,'To Do'!$G$7,IF(I943&gt;'To Do'!$J$9,'To Do'!$G$8,IF(I943&gt;'To Do'!$J$10,'To Do'!$G$9,IF(I943&gt;'To Do'!$J$11,'To Do'!$G$10,IF(I943&gt;'To Do'!$J$12,'To Do'!$G$11,IF(I943&gt;'To Do'!$J$13,'To Do'!$G$12)))))))))))</f>
        <v>H - 25</v>
      </c>
      <c r="K943" s="6">
        <f>VLOOKUP(J943,'To Do'!$G$2:$J$14,2,FALSE)</f>
        <v>25</v>
      </c>
      <c r="L943" t="s">
        <v>3776</v>
      </c>
      <c r="M943" s="7" t="s">
        <v>1502</v>
      </c>
    </row>
    <row r="944" spans="1:13" x14ac:dyDescent="0.2">
      <c r="A944" t="s">
        <v>130</v>
      </c>
      <c r="B944" t="s">
        <v>130</v>
      </c>
      <c r="C944" s="8" t="s">
        <v>12</v>
      </c>
      <c r="D944" t="s">
        <v>3693</v>
      </c>
      <c r="E944">
        <v>1917</v>
      </c>
      <c r="F944" t="s">
        <v>82</v>
      </c>
      <c r="G944" t="s">
        <v>3669</v>
      </c>
      <c r="I944" s="9">
        <v>26</v>
      </c>
      <c r="J944" s="5" t="str">
        <f>IF(I944&gt;'To Do'!$J$4,'To Do'!$G$3,IF(I944&gt;'To Do'!$J$5,'To Do'!$G$4,IF(I944&gt;'To Do'!$J$6,'To Do'!$G$5,IF(I944&gt;'To Do'!$J$6,'To Do'!$G$5,IF(I944&gt;'To Do'!$J$7,'To Do'!$G$6,IF(I944&gt;'To Do'!$J$8,'To Do'!$G$7,IF(I944&gt;'To Do'!$J$9,'To Do'!$G$8,IF(I944&gt;'To Do'!$J$10,'To Do'!$G$9,IF(I944&gt;'To Do'!$J$11,'To Do'!$G$10,IF(I944&gt;'To Do'!$J$12,'To Do'!$G$11,IF(I944&gt;'To Do'!$J$13,'To Do'!$G$12)))))))))))</f>
        <v>G - 27.5</v>
      </c>
      <c r="K944" s="6">
        <f>VLOOKUP(J944,'To Do'!$G$2:$J$14,2,FALSE)</f>
        <v>27.5</v>
      </c>
      <c r="L944" t="s">
        <v>3764</v>
      </c>
      <c r="M944" s="7" t="s">
        <v>1502</v>
      </c>
    </row>
    <row r="945" spans="1:13" x14ac:dyDescent="0.2">
      <c r="A945" t="s">
        <v>195</v>
      </c>
      <c r="B945" t="s">
        <v>231</v>
      </c>
      <c r="C945" s="8" t="s">
        <v>12</v>
      </c>
      <c r="D945" t="s">
        <v>3734</v>
      </c>
      <c r="E945">
        <v>1865</v>
      </c>
      <c r="F945" t="s">
        <v>40</v>
      </c>
      <c r="G945" t="s">
        <v>3669</v>
      </c>
      <c r="I945" s="9">
        <v>18.5</v>
      </c>
      <c r="J945" s="5" t="str">
        <f>IF(I945&gt;'To Do'!$J$4,'To Do'!$G$3,IF(I945&gt;'To Do'!$J$5,'To Do'!$G$4,IF(I945&gt;'To Do'!$J$6,'To Do'!$G$5,IF(I945&gt;'To Do'!$J$6,'To Do'!$G$5,IF(I945&gt;'To Do'!$J$7,'To Do'!$G$6,IF(I945&gt;'To Do'!$J$8,'To Do'!$G$7,IF(I945&gt;'To Do'!$J$9,'To Do'!$G$8,IF(I945&gt;'To Do'!$J$10,'To Do'!$G$9,IF(I945&gt;'To Do'!$J$11,'To Do'!$G$10,IF(I945&gt;'To Do'!$J$12,'To Do'!$G$11,IF(I945&gt;'To Do'!$J$13,'To Do'!$G$12)))))))))))</f>
        <v>J - 20</v>
      </c>
      <c r="K945" s="6">
        <f>VLOOKUP(J945,'To Do'!$G$2:$J$14,2,FALSE)</f>
        <v>20</v>
      </c>
      <c r="L945" t="s">
        <v>3766</v>
      </c>
      <c r="M945" s="7" t="s">
        <v>1502</v>
      </c>
    </row>
    <row r="946" spans="1:13" x14ac:dyDescent="0.2">
      <c r="A946" t="s">
        <v>242</v>
      </c>
      <c r="B946" t="s">
        <v>242</v>
      </c>
      <c r="C946" s="27" t="s">
        <v>12</v>
      </c>
      <c r="D946" t="s">
        <v>4072</v>
      </c>
      <c r="E946">
        <v>1967</v>
      </c>
      <c r="F946"/>
      <c r="G946" t="s">
        <v>4039</v>
      </c>
      <c r="I946" s="9">
        <v>24</v>
      </c>
      <c r="J946" s="5" t="str">
        <f>IF(I946&gt;'To Do'!$J$4,'To Do'!$G$3,IF(I946&gt;'To Do'!$J$5,'To Do'!$G$4,IF(I946&gt;'To Do'!$J$6,'To Do'!$G$5,IF(I946&gt;'To Do'!$J$6,'To Do'!$G$5,IF(I946&gt;'To Do'!$J$7,'To Do'!$G$6,IF(I946&gt;'To Do'!$J$8,'To Do'!$G$7,IF(I946&gt;'To Do'!$J$9,'To Do'!$G$8,IF(I946&gt;'To Do'!$J$10,'To Do'!$G$9,IF(I946&gt;'To Do'!$J$11,'To Do'!$G$10,IF(I946&gt;'To Do'!$J$12,'To Do'!$G$11,IF(I946&gt;'To Do'!$J$13,'To Do'!$G$12)))))))))))</f>
        <v>H - 25</v>
      </c>
      <c r="K946" s="6">
        <f>VLOOKUP(J946,'To Do'!$G$2:$J$14,2,FALSE)</f>
        <v>25</v>
      </c>
      <c r="L946" t="s">
        <v>4412</v>
      </c>
      <c r="M946" s="7" t="s">
        <v>1502</v>
      </c>
    </row>
    <row r="947" spans="1:13" x14ac:dyDescent="0.2">
      <c r="A947" t="s">
        <v>253</v>
      </c>
      <c r="B947" t="s">
        <v>253</v>
      </c>
      <c r="C947" s="8" t="s">
        <v>12</v>
      </c>
      <c r="D947" t="s">
        <v>3708</v>
      </c>
      <c r="E947">
        <v>1989</v>
      </c>
      <c r="F947" t="s">
        <v>255</v>
      </c>
      <c r="G947" t="s">
        <v>3669</v>
      </c>
      <c r="I947" s="9">
        <v>23.4</v>
      </c>
      <c r="J947" s="5" t="str">
        <f>IF(I947&gt;'To Do'!$J$4,'To Do'!$G$3,IF(I947&gt;'To Do'!$J$5,'To Do'!$G$4,IF(I947&gt;'To Do'!$J$6,'To Do'!$G$5,IF(I947&gt;'To Do'!$J$6,'To Do'!$G$5,IF(I947&gt;'To Do'!$J$7,'To Do'!$G$6,IF(I947&gt;'To Do'!$J$8,'To Do'!$G$7,IF(I947&gt;'To Do'!$J$9,'To Do'!$G$8,IF(I947&gt;'To Do'!$J$10,'To Do'!$G$9,IF(I947&gt;'To Do'!$J$11,'To Do'!$G$10,IF(I947&gt;'To Do'!$J$12,'To Do'!$G$11,IF(I947&gt;'To Do'!$J$13,'To Do'!$G$12)))))))))))</f>
        <v>H - 25</v>
      </c>
      <c r="K947" s="6">
        <f>VLOOKUP(J947,'To Do'!$G$2:$J$14,2,FALSE)</f>
        <v>25</v>
      </c>
      <c r="L947" t="s">
        <v>3784</v>
      </c>
      <c r="M947" s="7" t="s">
        <v>1502</v>
      </c>
    </row>
    <row r="948" spans="1:13" x14ac:dyDescent="0.2">
      <c r="A948" t="s">
        <v>253</v>
      </c>
      <c r="B948" t="s">
        <v>253</v>
      </c>
      <c r="C948" s="8" t="s">
        <v>12</v>
      </c>
      <c r="D948" t="s">
        <v>3630</v>
      </c>
      <c r="E948">
        <v>1980</v>
      </c>
      <c r="F948" t="s">
        <v>255</v>
      </c>
      <c r="G948" t="s">
        <v>3669</v>
      </c>
      <c r="I948" s="9">
        <v>22.8</v>
      </c>
      <c r="J948" s="5" t="str">
        <f>IF(I948&gt;'To Do'!$J$4,'To Do'!$G$3,IF(I948&gt;'To Do'!$J$5,'To Do'!$G$4,IF(I948&gt;'To Do'!$J$6,'To Do'!$G$5,IF(I948&gt;'To Do'!$J$6,'To Do'!$G$5,IF(I948&gt;'To Do'!$J$7,'To Do'!$G$6,IF(I948&gt;'To Do'!$J$8,'To Do'!$G$7,IF(I948&gt;'To Do'!$J$9,'To Do'!$G$8,IF(I948&gt;'To Do'!$J$10,'To Do'!$G$9,IF(I948&gt;'To Do'!$J$11,'To Do'!$G$10,IF(I948&gt;'To Do'!$J$12,'To Do'!$G$11,IF(I948&gt;'To Do'!$J$13,'To Do'!$G$12)))))))))))</f>
        <v>H - 25</v>
      </c>
      <c r="K948" s="6">
        <f>VLOOKUP(J948,'To Do'!$G$2:$J$14,2,FALSE)</f>
        <v>25</v>
      </c>
      <c r="L948" t="s">
        <v>3782</v>
      </c>
      <c r="M948" s="7" t="s">
        <v>1502</v>
      </c>
    </row>
    <row r="949" spans="1:13" x14ac:dyDescent="0.2">
      <c r="A949" t="s">
        <v>262</v>
      </c>
      <c r="B949" t="s">
        <v>4201</v>
      </c>
      <c r="C949" s="27" t="s">
        <v>12</v>
      </c>
      <c r="D949" t="s">
        <v>4203</v>
      </c>
      <c r="E949">
        <v>1323</v>
      </c>
      <c r="F949" t="s">
        <v>4205</v>
      </c>
      <c r="G949" t="s">
        <v>849</v>
      </c>
      <c r="I949" s="9">
        <v>20.6</v>
      </c>
      <c r="J949" s="5" t="str">
        <f>IF(I949&gt;'To Do'!$J$4,'To Do'!$G$3,IF(I949&gt;'To Do'!$J$5,'To Do'!$G$4,IF(I949&gt;'To Do'!$J$6,'To Do'!$G$5,IF(I949&gt;'To Do'!$J$6,'To Do'!$G$5,IF(I949&gt;'To Do'!$J$7,'To Do'!$G$6,IF(I949&gt;'To Do'!$J$8,'To Do'!$G$7,IF(I949&gt;'To Do'!$J$9,'To Do'!$G$8,IF(I949&gt;'To Do'!$J$10,'To Do'!$G$9,IF(I949&gt;'To Do'!$J$11,'To Do'!$G$10,IF(I949&gt;'To Do'!$J$12,'To Do'!$G$11,IF(I949&gt;'To Do'!$J$13,'To Do'!$G$12)))))))))))</f>
        <v>I - 22.5</v>
      </c>
      <c r="K949" s="6">
        <f>VLOOKUP(J949,'To Do'!$G$2:$J$14,2,FALSE)</f>
        <v>22.5</v>
      </c>
      <c r="L949" t="s">
        <v>4378</v>
      </c>
      <c r="M949" s="7" t="s">
        <v>1502</v>
      </c>
    </row>
    <row r="950" spans="1:13" x14ac:dyDescent="0.2">
      <c r="A950" t="s">
        <v>307</v>
      </c>
      <c r="B950" t="s">
        <v>307</v>
      </c>
      <c r="C950" s="8" t="s">
        <v>12</v>
      </c>
      <c r="D950" t="s">
        <v>308</v>
      </c>
      <c r="E950">
        <v>1357</v>
      </c>
      <c r="F950"/>
      <c r="G950" t="s">
        <v>3669</v>
      </c>
      <c r="I950" s="9">
        <v>19.5</v>
      </c>
      <c r="J950" s="5" t="str">
        <f>IF(I950&gt;'To Do'!$J$4,'To Do'!$G$3,IF(I950&gt;'To Do'!$J$5,'To Do'!$G$4,IF(I950&gt;'To Do'!$J$6,'To Do'!$G$5,IF(I950&gt;'To Do'!$J$6,'To Do'!$G$5,IF(I950&gt;'To Do'!$J$7,'To Do'!$G$6,IF(I950&gt;'To Do'!$J$8,'To Do'!$G$7,IF(I950&gt;'To Do'!$J$9,'To Do'!$G$8,IF(I950&gt;'To Do'!$J$10,'To Do'!$G$9,IF(I950&gt;'To Do'!$J$11,'To Do'!$G$10,IF(I950&gt;'To Do'!$J$12,'To Do'!$G$11,IF(I950&gt;'To Do'!$J$13,'To Do'!$G$12)))))))))))</f>
        <v>J - 20</v>
      </c>
      <c r="K950" s="6">
        <f>VLOOKUP(J950,'To Do'!$G$2:$J$14,2,FALSE)</f>
        <v>20</v>
      </c>
      <c r="L950" t="s">
        <v>3786</v>
      </c>
      <c r="M950" s="7" t="s">
        <v>1502</v>
      </c>
    </row>
    <row r="951" spans="1:13" x14ac:dyDescent="0.2">
      <c r="A951" t="s">
        <v>330</v>
      </c>
      <c r="B951" t="s">
        <v>331</v>
      </c>
      <c r="C951" s="8" t="s">
        <v>12</v>
      </c>
      <c r="D951" t="s">
        <v>3677</v>
      </c>
      <c r="E951">
        <v>1935</v>
      </c>
      <c r="F951"/>
      <c r="G951" t="s">
        <v>3669</v>
      </c>
      <c r="I951" s="9">
        <v>23.5</v>
      </c>
      <c r="J951" s="5" t="str">
        <f>IF(I951&gt;'To Do'!$J$4,'To Do'!$G$3,IF(I951&gt;'To Do'!$J$5,'To Do'!$G$4,IF(I951&gt;'To Do'!$J$6,'To Do'!$G$5,IF(I951&gt;'To Do'!$J$6,'To Do'!$G$5,IF(I951&gt;'To Do'!$J$7,'To Do'!$G$6,IF(I951&gt;'To Do'!$J$8,'To Do'!$G$7,IF(I951&gt;'To Do'!$J$9,'To Do'!$G$8,IF(I951&gt;'To Do'!$J$10,'To Do'!$G$9,IF(I951&gt;'To Do'!$J$11,'To Do'!$G$10,IF(I951&gt;'To Do'!$J$12,'To Do'!$G$11,IF(I951&gt;'To Do'!$J$13,'To Do'!$G$12)))))))))))</f>
        <v>H - 25</v>
      </c>
      <c r="K951" s="6">
        <f>VLOOKUP(J951,'To Do'!$G$2:$J$14,2,FALSE)</f>
        <v>25</v>
      </c>
      <c r="L951" t="s">
        <v>3763</v>
      </c>
      <c r="M951" s="7" t="s">
        <v>1502</v>
      </c>
    </row>
    <row r="952" spans="1:13" x14ac:dyDescent="0.2">
      <c r="A952" t="s">
        <v>472</v>
      </c>
      <c r="B952" t="s">
        <v>472</v>
      </c>
      <c r="C952" s="8" t="s">
        <v>12</v>
      </c>
      <c r="D952" t="s">
        <v>3737</v>
      </c>
      <c r="E952">
        <v>1940</v>
      </c>
      <c r="F952"/>
      <c r="G952" t="s">
        <v>3669</v>
      </c>
      <c r="I952" s="9">
        <v>32.299999999999997</v>
      </c>
      <c r="J952" s="5" t="str">
        <f>IF(I952&gt;'To Do'!$J$4,'To Do'!$G$3,IF(I952&gt;'To Do'!$J$5,'To Do'!$G$4,IF(I952&gt;'To Do'!$J$6,'To Do'!$G$5,IF(I952&gt;'To Do'!$J$6,'To Do'!$G$5,IF(I952&gt;'To Do'!$J$7,'To Do'!$G$6,IF(I952&gt;'To Do'!$J$8,'To Do'!$G$7,IF(I952&gt;'To Do'!$J$9,'To Do'!$G$8,IF(I952&gt;'To Do'!$J$10,'To Do'!$G$9,IF(I952&gt;'To Do'!$J$11,'To Do'!$G$10,IF(I952&gt;'To Do'!$J$12,'To Do'!$G$11,IF(I952&gt;'To Do'!$J$13,'To Do'!$G$12)))))))))))</f>
        <v>E - 32.5</v>
      </c>
      <c r="K952" s="6">
        <f>VLOOKUP(J952,'To Do'!$G$2:$J$14,2,FALSE)</f>
        <v>32.5</v>
      </c>
      <c r="L952" t="s">
        <v>3765</v>
      </c>
      <c r="M952" s="7" t="s">
        <v>1502</v>
      </c>
    </row>
    <row r="953" spans="1:13" x14ac:dyDescent="0.2">
      <c r="A953" t="s">
        <v>495</v>
      </c>
      <c r="B953" t="s">
        <v>496</v>
      </c>
      <c r="C953" s="8" t="s">
        <v>12</v>
      </c>
      <c r="D953" t="s">
        <v>110</v>
      </c>
      <c r="E953">
        <v>1944</v>
      </c>
      <c r="F953"/>
      <c r="G953" t="s">
        <v>3669</v>
      </c>
      <c r="I953" s="9">
        <v>21.2</v>
      </c>
      <c r="J953" s="5" t="str">
        <f>IF(I953&gt;'To Do'!$J$4,'To Do'!$G$3,IF(I953&gt;'To Do'!$J$5,'To Do'!$G$4,IF(I953&gt;'To Do'!$J$6,'To Do'!$G$5,IF(I953&gt;'To Do'!$J$6,'To Do'!$G$5,IF(I953&gt;'To Do'!$J$7,'To Do'!$G$6,IF(I953&gt;'To Do'!$J$8,'To Do'!$G$7,IF(I953&gt;'To Do'!$J$9,'To Do'!$G$8,IF(I953&gt;'To Do'!$J$10,'To Do'!$G$9,IF(I953&gt;'To Do'!$J$11,'To Do'!$G$10,IF(I953&gt;'To Do'!$J$12,'To Do'!$G$11,IF(I953&gt;'To Do'!$J$13,'To Do'!$G$12)))))))))))</f>
        <v>I - 22.5</v>
      </c>
      <c r="K953" s="6">
        <f>VLOOKUP(J953,'To Do'!$G$2:$J$14,2,FALSE)</f>
        <v>22.5</v>
      </c>
      <c r="L953" t="s">
        <v>3803</v>
      </c>
      <c r="M953" s="7" t="s">
        <v>1502</v>
      </c>
    </row>
    <row r="954" spans="1:13" x14ac:dyDescent="0.2">
      <c r="A954" t="s">
        <v>495</v>
      </c>
      <c r="B954" t="s">
        <v>496</v>
      </c>
      <c r="C954" s="8" t="s">
        <v>12</v>
      </c>
      <c r="D954" t="s">
        <v>3679</v>
      </c>
      <c r="E954">
        <v>1965</v>
      </c>
      <c r="F954"/>
      <c r="G954" t="s">
        <v>3669</v>
      </c>
      <c r="I954" s="9">
        <v>25</v>
      </c>
      <c r="J954" s="5" t="str">
        <f>IF(I954&gt;'To Do'!$J$4,'To Do'!$G$3,IF(I954&gt;'To Do'!$J$5,'To Do'!$G$4,IF(I954&gt;'To Do'!$J$6,'To Do'!$G$5,IF(I954&gt;'To Do'!$J$6,'To Do'!$G$5,IF(I954&gt;'To Do'!$J$7,'To Do'!$G$6,IF(I954&gt;'To Do'!$J$8,'To Do'!$G$7,IF(I954&gt;'To Do'!$J$9,'To Do'!$G$8,IF(I954&gt;'To Do'!$J$10,'To Do'!$G$9,IF(I954&gt;'To Do'!$J$11,'To Do'!$G$10,IF(I954&gt;'To Do'!$J$12,'To Do'!$G$11,IF(I954&gt;'To Do'!$J$13,'To Do'!$G$12)))))))))))</f>
        <v>G - 27.5</v>
      </c>
      <c r="K954" s="6">
        <f>VLOOKUP(J954,'To Do'!$G$2:$J$14,2,FALSE)</f>
        <v>27.5</v>
      </c>
      <c r="L954" t="s">
        <v>3804</v>
      </c>
      <c r="M954" s="7" t="s">
        <v>1502</v>
      </c>
    </row>
    <row r="955" spans="1:13" x14ac:dyDescent="0.2">
      <c r="A955" t="s">
        <v>495</v>
      </c>
      <c r="B955" t="s">
        <v>495</v>
      </c>
      <c r="C955" s="8" t="s">
        <v>12</v>
      </c>
      <c r="D955" t="s">
        <v>3743</v>
      </c>
      <c r="E955">
        <v>1991</v>
      </c>
      <c r="F955"/>
      <c r="G955" t="s">
        <v>3669</v>
      </c>
      <c r="I955" s="9">
        <v>21.52</v>
      </c>
      <c r="J955" s="5" t="str">
        <f>IF(I955&gt;'To Do'!$J$4,'To Do'!$G$3,IF(I955&gt;'To Do'!$J$5,'To Do'!$G$4,IF(I955&gt;'To Do'!$J$6,'To Do'!$G$5,IF(I955&gt;'To Do'!$J$6,'To Do'!$G$5,IF(I955&gt;'To Do'!$J$7,'To Do'!$G$6,IF(I955&gt;'To Do'!$J$8,'To Do'!$G$7,IF(I955&gt;'To Do'!$J$9,'To Do'!$G$8,IF(I955&gt;'To Do'!$J$10,'To Do'!$G$9,IF(I955&gt;'To Do'!$J$11,'To Do'!$G$10,IF(I955&gt;'To Do'!$J$12,'To Do'!$G$11,IF(I955&gt;'To Do'!$J$13,'To Do'!$G$12)))))))))))</f>
        <v>I - 22.5</v>
      </c>
      <c r="K955" s="6">
        <f>VLOOKUP(J955,'To Do'!$G$2:$J$14,2,FALSE)</f>
        <v>22.5</v>
      </c>
      <c r="L955" t="s">
        <v>3805</v>
      </c>
      <c r="M955" s="7" t="s">
        <v>1502</v>
      </c>
    </row>
    <row r="956" spans="1:13" x14ac:dyDescent="0.2">
      <c r="A956" t="s">
        <v>495</v>
      </c>
      <c r="B956" t="s">
        <v>495</v>
      </c>
      <c r="C956" s="8" t="s">
        <v>12</v>
      </c>
      <c r="D956" t="s">
        <v>3748</v>
      </c>
      <c r="E956">
        <v>1981</v>
      </c>
      <c r="F956"/>
      <c r="G956" t="s">
        <v>3669</v>
      </c>
      <c r="I956" s="9">
        <v>28.9</v>
      </c>
      <c r="J956" s="5" t="str">
        <f>IF(I956&gt;'To Do'!$J$4,'To Do'!$G$3,IF(I956&gt;'To Do'!$J$5,'To Do'!$G$4,IF(I956&gt;'To Do'!$J$6,'To Do'!$G$5,IF(I956&gt;'To Do'!$J$6,'To Do'!$G$5,IF(I956&gt;'To Do'!$J$7,'To Do'!$G$6,IF(I956&gt;'To Do'!$J$8,'To Do'!$G$7,IF(I956&gt;'To Do'!$J$9,'To Do'!$G$8,IF(I956&gt;'To Do'!$J$10,'To Do'!$G$9,IF(I956&gt;'To Do'!$J$11,'To Do'!$G$10,IF(I956&gt;'To Do'!$J$12,'To Do'!$G$11,IF(I956&gt;'To Do'!$J$13,'To Do'!$G$12)))))))))))</f>
        <v>F - 30</v>
      </c>
      <c r="K956" s="6">
        <f>VLOOKUP(J956,'To Do'!$G$2:$J$14,2,FALSE)</f>
        <v>30</v>
      </c>
      <c r="L956" t="s">
        <v>3806</v>
      </c>
      <c r="M956" s="7" t="s">
        <v>1502</v>
      </c>
    </row>
    <row r="957" spans="1:13" x14ac:dyDescent="0.2">
      <c r="A957" t="s">
        <v>495</v>
      </c>
      <c r="B957" t="s">
        <v>495</v>
      </c>
      <c r="C957" s="8" t="s">
        <v>12</v>
      </c>
      <c r="D957" t="s">
        <v>3750</v>
      </c>
      <c r="E957">
        <v>1991</v>
      </c>
      <c r="F957"/>
      <c r="G957" t="s">
        <v>3669</v>
      </c>
      <c r="I957" s="9">
        <v>23.4</v>
      </c>
      <c r="J957" s="5" t="str">
        <f>IF(I957&gt;'To Do'!$J$4,'To Do'!$G$3,IF(I957&gt;'To Do'!$J$5,'To Do'!$G$4,IF(I957&gt;'To Do'!$J$6,'To Do'!$G$5,IF(I957&gt;'To Do'!$J$6,'To Do'!$G$5,IF(I957&gt;'To Do'!$J$7,'To Do'!$G$6,IF(I957&gt;'To Do'!$J$8,'To Do'!$G$7,IF(I957&gt;'To Do'!$J$9,'To Do'!$G$8,IF(I957&gt;'To Do'!$J$10,'To Do'!$G$9,IF(I957&gt;'To Do'!$J$11,'To Do'!$G$10,IF(I957&gt;'To Do'!$J$12,'To Do'!$G$11,IF(I957&gt;'To Do'!$J$13,'To Do'!$G$12)))))))))))</f>
        <v>H - 25</v>
      </c>
      <c r="K957" s="6">
        <f>VLOOKUP(J957,'To Do'!$G$2:$J$14,2,FALSE)</f>
        <v>25</v>
      </c>
      <c r="L957" t="s">
        <v>3807</v>
      </c>
      <c r="M957" s="7" t="s">
        <v>1502</v>
      </c>
    </row>
    <row r="958" spans="1:13" x14ac:dyDescent="0.2">
      <c r="A958" t="s">
        <v>508</v>
      </c>
      <c r="B958" t="s">
        <v>508</v>
      </c>
      <c r="C958" s="8" t="s">
        <v>12</v>
      </c>
      <c r="D958" t="s">
        <v>510</v>
      </c>
      <c r="E958">
        <v>1336</v>
      </c>
      <c r="F958" t="s">
        <v>40</v>
      </c>
      <c r="G958" t="s">
        <v>3669</v>
      </c>
      <c r="I958" s="9">
        <v>30</v>
      </c>
      <c r="J958" s="5" t="str">
        <f>IF(I958&gt;'To Do'!$J$4,'To Do'!$G$3,IF(I958&gt;'To Do'!$J$5,'To Do'!$G$4,IF(I958&gt;'To Do'!$J$6,'To Do'!$G$5,IF(I958&gt;'To Do'!$J$6,'To Do'!$G$5,IF(I958&gt;'To Do'!$J$7,'To Do'!$G$6,IF(I958&gt;'To Do'!$J$8,'To Do'!$G$7,IF(I958&gt;'To Do'!$J$9,'To Do'!$G$8,IF(I958&gt;'To Do'!$J$10,'To Do'!$G$9,IF(I958&gt;'To Do'!$J$11,'To Do'!$G$10,IF(I958&gt;'To Do'!$J$12,'To Do'!$G$11,IF(I958&gt;'To Do'!$J$13,'To Do'!$G$12)))))))))))</f>
        <v>E - 32.5</v>
      </c>
      <c r="K958" s="6">
        <f>VLOOKUP(J958,'To Do'!$G$2:$J$14,2,FALSE)</f>
        <v>32.5</v>
      </c>
      <c r="L958" t="s">
        <v>3798</v>
      </c>
      <c r="M958" s="7" t="s">
        <v>1502</v>
      </c>
    </row>
    <row r="959" spans="1:13" x14ac:dyDescent="0.2">
      <c r="A959" t="s">
        <v>508</v>
      </c>
      <c r="B959" t="s">
        <v>508</v>
      </c>
      <c r="C959" s="8" t="s">
        <v>12</v>
      </c>
      <c r="D959" t="s">
        <v>3754</v>
      </c>
      <c r="E959">
        <v>1360</v>
      </c>
      <c r="F959" t="s">
        <v>40</v>
      </c>
      <c r="G959" t="s">
        <v>3669</v>
      </c>
      <c r="I959" s="9">
        <v>21</v>
      </c>
      <c r="J959" s="5" t="str">
        <f>IF(I959&gt;'To Do'!$J$4,'To Do'!$G$3,IF(I959&gt;'To Do'!$J$5,'To Do'!$G$4,IF(I959&gt;'To Do'!$J$6,'To Do'!$G$5,IF(I959&gt;'To Do'!$J$6,'To Do'!$G$5,IF(I959&gt;'To Do'!$J$7,'To Do'!$G$6,IF(I959&gt;'To Do'!$J$8,'To Do'!$G$7,IF(I959&gt;'To Do'!$J$9,'To Do'!$G$8,IF(I959&gt;'To Do'!$J$10,'To Do'!$G$9,IF(I959&gt;'To Do'!$J$11,'To Do'!$G$10,IF(I959&gt;'To Do'!$J$12,'To Do'!$G$11,IF(I959&gt;'To Do'!$J$13,'To Do'!$G$12)))))))))))</f>
        <v>I - 22.5</v>
      </c>
      <c r="K959" s="6">
        <f>VLOOKUP(J959,'To Do'!$G$2:$J$14,2,FALSE)</f>
        <v>22.5</v>
      </c>
      <c r="L959" t="s">
        <v>3799</v>
      </c>
      <c r="M959" s="7" t="s">
        <v>1502</v>
      </c>
    </row>
    <row r="960" spans="1:13" x14ac:dyDescent="0.2">
      <c r="A960" t="s">
        <v>513</v>
      </c>
      <c r="B960" t="s">
        <v>513</v>
      </c>
      <c r="C960" s="8" t="s">
        <v>12</v>
      </c>
      <c r="D960" t="s">
        <v>3757</v>
      </c>
      <c r="E960">
        <v>1988</v>
      </c>
      <c r="F960"/>
      <c r="G960" t="s">
        <v>3669</v>
      </c>
      <c r="I960" s="9">
        <v>25</v>
      </c>
      <c r="J960" s="5" t="str">
        <f>IF(I960&gt;'To Do'!$J$4,'To Do'!$G$3,IF(I960&gt;'To Do'!$J$5,'To Do'!$G$4,IF(I960&gt;'To Do'!$J$6,'To Do'!$G$5,IF(I960&gt;'To Do'!$J$6,'To Do'!$G$5,IF(I960&gt;'To Do'!$J$7,'To Do'!$G$6,IF(I960&gt;'To Do'!$J$8,'To Do'!$G$7,IF(I960&gt;'To Do'!$J$9,'To Do'!$G$8,IF(I960&gt;'To Do'!$J$10,'To Do'!$G$9,IF(I960&gt;'To Do'!$J$11,'To Do'!$G$10,IF(I960&gt;'To Do'!$J$12,'To Do'!$G$11,IF(I960&gt;'To Do'!$J$13,'To Do'!$G$12)))))))))))</f>
        <v>G - 27.5</v>
      </c>
      <c r="K960" s="6">
        <f>VLOOKUP(J960,'To Do'!$G$2:$J$14,2,FALSE)</f>
        <v>27.5</v>
      </c>
      <c r="L960" t="s">
        <v>3800</v>
      </c>
      <c r="M960" s="7" t="s">
        <v>1502</v>
      </c>
    </row>
    <row r="961" spans="1:13" x14ac:dyDescent="0.2">
      <c r="A961" t="s">
        <v>158</v>
      </c>
      <c r="B961" t="s">
        <v>159</v>
      </c>
      <c r="C961" s="8" t="s">
        <v>12</v>
      </c>
      <c r="D961" t="s">
        <v>189</v>
      </c>
      <c r="E961">
        <v>1963</v>
      </c>
      <c r="F961"/>
      <c r="G961" t="s">
        <v>61</v>
      </c>
      <c r="I961" s="9">
        <v>23.5</v>
      </c>
      <c r="J961" s="5" t="str">
        <f>IF(I961&gt;'To Do'!$J$4,'To Do'!$G$3,IF(I961&gt;'To Do'!$J$5,'To Do'!$G$4,IF(I961&gt;'To Do'!$J$6,'To Do'!$G$5,IF(I961&gt;'To Do'!$J$6,'To Do'!$G$5,IF(I961&gt;'To Do'!$J$7,'To Do'!$G$6,IF(I961&gt;'To Do'!$J$8,'To Do'!$G$7,IF(I961&gt;'To Do'!$J$9,'To Do'!$G$8,IF(I961&gt;'To Do'!$J$10,'To Do'!$G$9,IF(I961&gt;'To Do'!$J$11,'To Do'!$G$10,IF(I961&gt;'To Do'!$J$12,'To Do'!$G$11,IF(I961&gt;'To Do'!$J$13,'To Do'!$G$12)))))))))))</f>
        <v>H - 25</v>
      </c>
      <c r="K961" s="6">
        <f>VLOOKUP(J961,'To Do'!$G$2:$J$14,2,FALSE)</f>
        <v>25</v>
      </c>
    </row>
    <row r="962" spans="1:13" x14ac:dyDescent="0.2">
      <c r="A962" t="s">
        <v>158</v>
      </c>
      <c r="B962" t="s">
        <v>159</v>
      </c>
      <c r="C962" s="8" t="s">
        <v>12</v>
      </c>
      <c r="D962" t="s">
        <v>174</v>
      </c>
      <c r="E962">
        <v>1923</v>
      </c>
      <c r="F962"/>
      <c r="G962" t="s">
        <v>61</v>
      </c>
      <c r="I962" s="9">
        <v>23</v>
      </c>
      <c r="J962" s="5" t="str">
        <f>IF(I962&gt;'To Do'!$J$4,'To Do'!$G$3,IF(I962&gt;'To Do'!$J$5,'To Do'!$G$4,IF(I962&gt;'To Do'!$J$6,'To Do'!$G$5,IF(I962&gt;'To Do'!$J$6,'To Do'!$G$5,IF(I962&gt;'To Do'!$J$7,'To Do'!$G$6,IF(I962&gt;'To Do'!$J$8,'To Do'!$G$7,IF(I962&gt;'To Do'!$J$9,'To Do'!$G$8,IF(I962&gt;'To Do'!$J$10,'To Do'!$G$9,IF(I962&gt;'To Do'!$J$11,'To Do'!$G$10,IF(I962&gt;'To Do'!$J$12,'To Do'!$G$11,IF(I962&gt;'To Do'!$J$13,'To Do'!$G$12)))))))))))</f>
        <v>H - 25</v>
      </c>
      <c r="K962" s="6">
        <f>VLOOKUP(J962,'To Do'!$G$2:$J$14,2,FALSE)</f>
        <v>25</v>
      </c>
    </row>
    <row r="963" spans="1:13" x14ac:dyDescent="0.2">
      <c r="A963" t="s">
        <v>158</v>
      </c>
      <c r="B963" t="s">
        <v>159</v>
      </c>
      <c r="C963" s="8" t="s">
        <v>12</v>
      </c>
      <c r="D963" t="s">
        <v>175</v>
      </c>
      <c r="E963">
        <v>1936</v>
      </c>
      <c r="F963"/>
      <c r="G963" t="s">
        <v>61</v>
      </c>
      <c r="I963" s="9">
        <v>23</v>
      </c>
      <c r="J963" s="5" t="str">
        <f>IF(I963&gt;'To Do'!$J$4,'To Do'!$G$3,IF(I963&gt;'To Do'!$J$5,'To Do'!$G$4,IF(I963&gt;'To Do'!$J$6,'To Do'!$G$5,IF(I963&gt;'To Do'!$J$6,'To Do'!$G$5,IF(I963&gt;'To Do'!$J$7,'To Do'!$G$6,IF(I963&gt;'To Do'!$J$8,'To Do'!$G$7,IF(I963&gt;'To Do'!$J$9,'To Do'!$G$8,IF(I963&gt;'To Do'!$J$10,'To Do'!$G$9,IF(I963&gt;'To Do'!$J$11,'To Do'!$G$10,IF(I963&gt;'To Do'!$J$12,'To Do'!$G$11,IF(I963&gt;'To Do'!$J$13,'To Do'!$G$12)))))))))))</f>
        <v>H - 25</v>
      </c>
      <c r="K963" s="6">
        <f>VLOOKUP(J963,'To Do'!$G$2:$J$14,2,FALSE)</f>
        <v>25</v>
      </c>
    </row>
    <row r="964" spans="1:13" x14ac:dyDescent="0.2">
      <c r="A964" t="s">
        <v>158</v>
      </c>
      <c r="B964" t="s">
        <v>159</v>
      </c>
      <c r="C964" s="8" t="s">
        <v>12</v>
      </c>
      <c r="D964" t="s">
        <v>184</v>
      </c>
      <c r="E964">
        <v>1941</v>
      </c>
      <c r="F964"/>
      <c r="G964" t="s">
        <v>61</v>
      </c>
      <c r="I964" s="9">
        <v>23</v>
      </c>
      <c r="J964" s="5" t="str">
        <f>IF(I964&gt;'To Do'!$J$4,'To Do'!$G$3,IF(I964&gt;'To Do'!$J$5,'To Do'!$G$4,IF(I964&gt;'To Do'!$J$6,'To Do'!$G$5,IF(I964&gt;'To Do'!$J$6,'To Do'!$G$5,IF(I964&gt;'To Do'!$J$7,'To Do'!$G$6,IF(I964&gt;'To Do'!$J$8,'To Do'!$G$7,IF(I964&gt;'To Do'!$J$9,'To Do'!$G$8,IF(I964&gt;'To Do'!$J$10,'To Do'!$G$9,IF(I964&gt;'To Do'!$J$11,'To Do'!$G$10,IF(I964&gt;'To Do'!$J$12,'To Do'!$G$11,IF(I964&gt;'To Do'!$J$13,'To Do'!$G$12)))))))))))</f>
        <v>H - 25</v>
      </c>
      <c r="K964" s="6">
        <f>VLOOKUP(J964,'To Do'!$G$2:$J$14,2,FALSE)</f>
        <v>25</v>
      </c>
    </row>
    <row r="965" spans="1:13" x14ac:dyDescent="0.2">
      <c r="A965" t="s">
        <v>158</v>
      </c>
      <c r="B965" t="s">
        <v>159</v>
      </c>
      <c r="C965" s="8" t="s">
        <v>12</v>
      </c>
      <c r="D965" t="s">
        <v>182</v>
      </c>
      <c r="E965">
        <v>1942</v>
      </c>
      <c r="F965"/>
      <c r="G965" t="s">
        <v>61</v>
      </c>
      <c r="I965" s="9">
        <v>23</v>
      </c>
      <c r="J965" s="5" t="str">
        <f>IF(I965&gt;'To Do'!$J$4,'To Do'!$G$3,IF(I965&gt;'To Do'!$J$5,'To Do'!$G$4,IF(I965&gt;'To Do'!$J$6,'To Do'!$G$5,IF(I965&gt;'To Do'!$J$6,'To Do'!$G$5,IF(I965&gt;'To Do'!$J$7,'To Do'!$G$6,IF(I965&gt;'To Do'!$J$8,'To Do'!$G$7,IF(I965&gt;'To Do'!$J$9,'To Do'!$G$8,IF(I965&gt;'To Do'!$J$10,'To Do'!$G$9,IF(I965&gt;'To Do'!$J$11,'To Do'!$G$10,IF(I965&gt;'To Do'!$J$12,'To Do'!$G$11,IF(I965&gt;'To Do'!$J$13,'To Do'!$G$12)))))))))))</f>
        <v>H - 25</v>
      </c>
      <c r="K965" s="6">
        <f>VLOOKUP(J965,'To Do'!$G$2:$J$14,2,FALSE)</f>
        <v>25</v>
      </c>
    </row>
    <row r="966" spans="1:13" x14ac:dyDescent="0.2">
      <c r="A966" t="s">
        <v>158</v>
      </c>
      <c r="B966" t="s">
        <v>159</v>
      </c>
      <c r="C966" s="8" t="s">
        <v>12</v>
      </c>
      <c r="D966" t="s">
        <v>184</v>
      </c>
      <c r="E966">
        <v>1950</v>
      </c>
      <c r="F966"/>
      <c r="G966" t="s">
        <v>61</v>
      </c>
      <c r="I966" s="9">
        <v>23</v>
      </c>
      <c r="J966" s="5" t="str">
        <f>IF(I966&gt;'To Do'!$J$4,'To Do'!$G$3,IF(I966&gt;'To Do'!$J$5,'To Do'!$G$4,IF(I966&gt;'To Do'!$J$6,'To Do'!$G$5,IF(I966&gt;'To Do'!$J$6,'To Do'!$G$5,IF(I966&gt;'To Do'!$J$7,'To Do'!$G$6,IF(I966&gt;'To Do'!$J$8,'To Do'!$G$7,IF(I966&gt;'To Do'!$J$9,'To Do'!$G$8,IF(I966&gt;'To Do'!$J$10,'To Do'!$G$9,IF(I966&gt;'To Do'!$J$11,'To Do'!$G$10,IF(I966&gt;'To Do'!$J$12,'To Do'!$G$11,IF(I966&gt;'To Do'!$J$13,'To Do'!$G$12)))))))))))</f>
        <v>H - 25</v>
      </c>
      <c r="K966" s="6">
        <f>VLOOKUP(J966,'To Do'!$G$2:$J$14,2,FALSE)</f>
        <v>25</v>
      </c>
    </row>
    <row r="967" spans="1:13" x14ac:dyDescent="0.2">
      <c r="A967" t="s">
        <v>158</v>
      </c>
      <c r="B967" t="s">
        <v>159</v>
      </c>
      <c r="C967" s="8" t="s">
        <v>12</v>
      </c>
      <c r="D967" t="s">
        <v>188</v>
      </c>
      <c r="E967">
        <v>1989</v>
      </c>
      <c r="F967"/>
      <c r="G967" t="s">
        <v>61</v>
      </c>
      <c r="I967" s="9">
        <v>22.86</v>
      </c>
      <c r="J967" s="5" t="str">
        <f>IF(I967&gt;'To Do'!$J$4,'To Do'!$G$3,IF(I967&gt;'To Do'!$J$5,'To Do'!$G$4,IF(I967&gt;'To Do'!$J$6,'To Do'!$G$5,IF(I967&gt;'To Do'!$J$6,'To Do'!$G$5,IF(I967&gt;'To Do'!$J$7,'To Do'!$G$6,IF(I967&gt;'To Do'!$J$8,'To Do'!$G$7,IF(I967&gt;'To Do'!$J$9,'To Do'!$G$8,IF(I967&gt;'To Do'!$J$10,'To Do'!$G$9,IF(I967&gt;'To Do'!$J$11,'To Do'!$G$10,IF(I967&gt;'To Do'!$J$12,'To Do'!$G$11,IF(I967&gt;'To Do'!$J$13,'To Do'!$G$12)))))))))))</f>
        <v>H - 25</v>
      </c>
      <c r="K967" s="6">
        <f>VLOOKUP(J967,'To Do'!$G$2:$J$14,2,FALSE)</f>
        <v>25</v>
      </c>
    </row>
    <row r="968" spans="1:13" x14ac:dyDescent="0.2">
      <c r="A968" t="s">
        <v>158</v>
      </c>
      <c r="B968" t="s">
        <v>159</v>
      </c>
      <c r="C968" s="8" t="s">
        <v>12</v>
      </c>
      <c r="D968" t="s">
        <v>596</v>
      </c>
      <c r="E968">
        <v>1943</v>
      </c>
      <c r="F968"/>
      <c r="G968" t="s">
        <v>61</v>
      </c>
      <c r="I968" s="9">
        <v>18</v>
      </c>
      <c r="J968" s="5" t="str">
        <f>IF(I968&gt;'To Do'!$J$4,'To Do'!$G$3,IF(I968&gt;'To Do'!$J$5,'To Do'!$G$4,IF(I968&gt;'To Do'!$J$6,'To Do'!$G$5,IF(I968&gt;'To Do'!$J$6,'To Do'!$G$5,IF(I968&gt;'To Do'!$J$7,'To Do'!$G$6,IF(I968&gt;'To Do'!$J$8,'To Do'!$G$7,IF(I968&gt;'To Do'!$J$9,'To Do'!$G$8,IF(I968&gt;'To Do'!$J$10,'To Do'!$G$9,IF(I968&gt;'To Do'!$J$11,'To Do'!$G$10,IF(I968&gt;'To Do'!$J$12,'To Do'!$G$11,IF(I968&gt;'To Do'!$J$13,'To Do'!$G$12)))))))))))</f>
        <v>J - 20</v>
      </c>
      <c r="K968" s="6">
        <f>VLOOKUP(J968,'To Do'!$G$2:$J$14,2,FALSE)</f>
        <v>20</v>
      </c>
    </row>
    <row r="969" spans="1:13" x14ac:dyDescent="0.2">
      <c r="A969" t="s">
        <v>158</v>
      </c>
      <c r="B969" t="s">
        <v>159</v>
      </c>
      <c r="C969" s="8" t="s">
        <v>12</v>
      </c>
      <c r="D969" t="s">
        <v>165</v>
      </c>
      <c r="E969">
        <v>1920</v>
      </c>
      <c r="F969"/>
      <c r="G969" t="s">
        <v>61</v>
      </c>
      <c r="I969" s="9">
        <v>17</v>
      </c>
      <c r="J969" s="5" t="str">
        <f>IF(I969&gt;'To Do'!$J$4,'To Do'!$G$3,IF(I969&gt;'To Do'!$J$5,'To Do'!$G$4,IF(I969&gt;'To Do'!$J$6,'To Do'!$G$5,IF(I969&gt;'To Do'!$J$6,'To Do'!$G$5,IF(I969&gt;'To Do'!$J$7,'To Do'!$G$6,IF(I969&gt;'To Do'!$J$8,'To Do'!$G$7,IF(I969&gt;'To Do'!$J$9,'To Do'!$G$8,IF(I969&gt;'To Do'!$J$10,'To Do'!$G$9,IF(I969&gt;'To Do'!$J$11,'To Do'!$G$10,IF(I969&gt;'To Do'!$J$12,'To Do'!$G$11,IF(I969&gt;'To Do'!$J$13,'To Do'!$G$12)))))))))))</f>
        <v>J - 20</v>
      </c>
      <c r="K969" s="6">
        <f>VLOOKUP(J969,'To Do'!$G$2:$J$14,2,FALSE)</f>
        <v>20</v>
      </c>
    </row>
    <row r="970" spans="1:13" x14ac:dyDescent="0.2">
      <c r="A970" t="s">
        <v>485</v>
      </c>
      <c r="B970" t="s">
        <v>485</v>
      </c>
      <c r="C970" s="8" t="s">
        <v>12</v>
      </c>
      <c r="D970" t="s">
        <v>670</v>
      </c>
      <c r="E970">
        <v>1870</v>
      </c>
      <c r="F970" t="s">
        <v>371</v>
      </c>
      <c r="G970" t="s">
        <v>61</v>
      </c>
      <c r="I970" s="9">
        <v>25</v>
      </c>
      <c r="J970" s="5" t="str">
        <f>IF(I970&gt;'To Do'!$J$4,'To Do'!$G$3,IF(I970&gt;'To Do'!$J$5,'To Do'!$G$4,IF(I970&gt;'To Do'!$J$6,'To Do'!$G$5,IF(I970&gt;'To Do'!$J$6,'To Do'!$G$5,IF(I970&gt;'To Do'!$J$7,'To Do'!$G$6,IF(I970&gt;'To Do'!$J$8,'To Do'!$G$7,IF(I970&gt;'To Do'!$J$9,'To Do'!$G$8,IF(I970&gt;'To Do'!$J$10,'To Do'!$G$9,IF(I970&gt;'To Do'!$J$11,'To Do'!$G$10,IF(I970&gt;'To Do'!$J$12,'To Do'!$G$11,IF(I970&gt;'To Do'!$J$13,'To Do'!$G$12)))))))))))</f>
        <v>G - 27.5</v>
      </c>
      <c r="K970" s="6">
        <f>VLOOKUP(J970,'To Do'!$G$2:$J$14,2,FALSE)</f>
        <v>27.5</v>
      </c>
    </row>
    <row r="971" spans="1:13" x14ac:dyDescent="0.2">
      <c r="A971" t="s">
        <v>3722</v>
      </c>
      <c r="B971" t="s">
        <v>3722</v>
      </c>
      <c r="C971" s="8" t="s">
        <v>12</v>
      </c>
      <c r="D971" t="s">
        <v>3724</v>
      </c>
      <c r="E971">
        <v>1395</v>
      </c>
      <c r="F971"/>
      <c r="G971" t="s">
        <v>3669</v>
      </c>
      <c r="I971" s="9">
        <v>24</v>
      </c>
      <c r="J971" s="5" t="str">
        <f>IF(I971&gt;'To Do'!$J$4,'To Do'!$G$3,IF(I971&gt;'To Do'!$J$5,'To Do'!$G$4,IF(I971&gt;'To Do'!$J$6,'To Do'!$G$5,IF(I971&gt;'To Do'!$J$6,'To Do'!$G$5,IF(I971&gt;'To Do'!$J$7,'To Do'!$G$6,IF(I971&gt;'To Do'!$J$8,'To Do'!$G$7,IF(I971&gt;'To Do'!$J$9,'To Do'!$G$8,IF(I971&gt;'To Do'!$J$10,'To Do'!$G$9,IF(I971&gt;'To Do'!$J$11,'To Do'!$G$10,IF(I971&gt;'To Do'!$J$12,'To Do'!$G$11,IF(I971&gt;'To Do'!$J$13,'To Do'!$G$12)))))))))))</f>
        <v>H - 25</v>
      </c>
      <c r="K971" s="6">
        <f>VLOOKUP(J971,'To Do'!$G$2:$J$14,2,FALSE)</f>
        <v>25</v>
      </c>
      <c r="L971" t="s">
        <v>3791</v>
      </c>
      <c r="M971" s="7" t="s">
        <v>1502</v>
      </c>
    </row>
    <row r="972" spans="1:13" x14ac:dyDescent="0.2">
      <c r="A972" t="s">
        <v>485</v>
      </c>
      <c r="B972" t="s">
        <v>485</v>
      </c>
      <c r="C972" s="8" t="s">
        <v>12</v>
      </c>
      <c r="D972" t="s">
        <v>490</v>
      </c>
      <c r="E972">
        <v>1957</v>
      </c>
      <c r="F972">
        <v>65</v>
      </c>
      <c r="G972" t="s">
        <v>61</v>
      </c>
      <c r="I972" s="9">
        <v>23</v>
      </c>
      <c r="J972" s="5" t="str">
        <f>IF(I972&gt;'To Do'!$J$4,'To Do'!$G$3,IF(I972&gt;'To Do'!$J$5,'To Do'!$G$4,IF(I972&gt;'To Do'!$J$6,'To Do'!$G$5,IF(I972&gt;'To Do'!$J$6,'To Do'!$G$5,IF(I972&gt;'To Do'!$J$7,'To Do'!$G$6,IF(I972&gt;'To Do'!$J$8,'To Do'!$G$7,IF(I972&gt;'To Do'!$J$9,'To Do'!$G$8,IF(I972&gt;'To Do'!$J$10,'To Do'!$G$9,IF(I972&gt;'To Do'!$J$11,'To Do'!$G$10,IF(I972&gt;'To Do'!$J$12,'To Do'!$G$11,IF(I972&gt;'To Do'!$J$13,'To Do'!$G$12)))))))))))</f>
        <v>H - 25</v>
      </c>
      <c r="K972" s="6">
        <f>VLOOKUP(J972,'To Do'!$G$2:$J$14,2,FALSE)</f>
        <v>25</v>
      </c>
    </row>
    <row r="973" spans="1:13" x14ac:dyDescent="0.2">
      <c r="A973" t="s">
        <v>485</v>
      </c>
      <c r="B973" t="s">
        <v>485</v>
      </c>
      <c r="C973" s="8" t="s">
        <v>12</v>
      </c>
      <c r="D973" t="s">
        <v>491</v>
      </c>
      <c r="E973">
        <v>1975</v>
      </c>
      <c r="F973">
        <v>80</v>
      </c>
      <c r="G973" t="s">
        <v>61</v>
      </c>
      <c r="I973" s="9">
        <v>23</v>
      </c>
      <c r="J973" s="5" t="str">
        <f>IF(I973&gt;'To Do'!$J$4,'To Do'!$G$3,IF(I973&gt;'To Do'!$J$5,'To Do'!$G$4,IF(I973&gt;'To Do'!$J$6,'To Do'!$G$5,IF(I973&gt;'To Do'!$J$6,'To Do'!$G$5,IF(I973&gt;'To Do'!$J$7,'To Do'!$G$6,IF(I973&gt;'To Do'!$J$8,'To Do'!$G$7,IF(I973&gt;'To Do'!$J$9,'To Do'!$G$8,IF(I973&gt;'To Do'!$J$10,'To Do'!$G$9,IF(I973&gt;'To Do'!$J$11,'To Do'!$G$10,IF(I973&gt;'To Do'!$J$12,'To Do'!$G$11,IF(I973&gt;'To Do'!$J$13,'To Do'!$G$12)))))))))))</f>
        <v>H - 25</v>
      </c>
      <c r="K973" s="6">
        <f>VLOOKUP(J973,'To Do'!$G$2:$J$14,2,FALSE)</f>
        <v>25</v>
      </c>
    </row>
    <row r="974" spans="1:13" x14ac:dyDescent="0.2">
      <c r="A974" t="s">
        <v>485</v>
      </c>
      <c r="B974" t="s">
        <v>485</v>
      </c>
      <c r="C974" s="8" t="s">
        <v>12</v>
      </c>
      <c r="D974" t="s">
        <v>671</v>
      </c>
      <c r="E974">
        <v>1940</v>
      </c>
      <c r="F974"/>
      <c r="G974" t="s">
        <v>61</v>
      </c>
      <c r="I974" s="9">
        <v>22.5</v>
      </c>
      <c r="J974" s="5" t="str">
        <f>IF(I974&gt;'To Do'!$J$4,'To Do'!$G$3,IF(I974&gt;'To Do'!$J$5,'To Do'!$G$4,IF(I974&gt;'To Do'!$J$6,'To Do'!$G$5,IF(I974&gt;'To Do'!$J$6,'To Do'!$G$5,IF(I974&gt;'To Do'!$J$7,'To Do'!$G$6,IF(I974&gt;'To Do'!$J$8,'To Do'!$G$7,IF(I974&gt;'To Do'!$J$9,'To Do'!$G$8,IF(I974&gt;'To Do'!$J$10,'To Do'!$G$9,IF(I974&gt;'To Do'!$J$11,'To Do'!$G$10,IF(I974&gt;'To Do'!$J$12,'To Do'!$G$11,IF(I974&gt;'To Do'!$J$13,'To Do'!$G$12)))))))))))</f>
        <v>H - 25</v>
      </c>
      <c r="K974" s="6">
        <f>VLOOKUP(J974,'To Do'!$G$2:$J$14,2,FALSE)</f>
        <v>25</v>
      </c>
    </row>
    <row r="975" spans="1:13" x14ac:dyDescent="0.2">
      <c r="A975" t="s">
        <v>517</v>
      </c>
      <c r="B975" t="s">
        <v>517</v>
      </c>
      <c r="C975" s="8" t="s">
        <v>12</v>
      </c>
      <c r="D975" t="s">
        <v>519</v>
      </c>
      <c r="E975">
        <v>1952</v>
      </c>
      <c r="F975" t="s">
        <v>9</v>
      </c>
      <c r="G975" t="s">
        <v>3669</v>
      </c>
      <c r="I975" s="9">
        <v>19</v>
      </c>
      <c r="J975" s="5" t="str">
        <f>IF(I975&gt;'To Do'!$J$4,'To Do'!$G$3,IF(I975&gt;'To Do'!$J$5,'To Do'!$G$4,IF(I975&gt;'To Do'!$J$6,'To Do'!$G$5,IF(I975&gt;'To Do'!$J$6,'To Do'!$G$5,IF(I975&gt;'To Do'!$J$7,'To Do'!$G$6,IF(I975&gt;'To Do'!$J$8,'To Do'!$G$7,IF(I975&gt;'To Do'!$J$9,'To Do'!$G$8,IF(I975&gt;'To Do'!$J$10,'To Do'!$G$9,IF(I975&gt;'To Do'!$J$11,'To Do'!$G$10,IF(I975&gt;'To Do'!$J$12,'To Do'!$G$11,IF(I975&gt;'To Do'!$J$13,'To Do'!$G$12)))))))))))</f>
        <v>J - 20</v>
      </c>
      <c r="K975" s="6">
        <f>VLOOKUP(J975,'To Do'!$G$2:$J$14,2,FALSE)</f>
        <v>20</v>
      </c>
      <c r="L975" t="s">
        <v>3817</v>
      </c>
      <c r="M975" s="7" t="s">
        <v>1502</v>
      </c>
    </row>
    <row r="976" spans="1:13" x14ac:dyDescent="0.2">
      <c r="A976" t="s">
        <v>517</v>
      </c>
      <c r="B976" t="s">
        <v>517</v>
      </c>
      <c r="C976" s="8" t="s">
        <v>12</v>
      </c>
      <c r="D976" t="s">
        <v>519</v>
      </c>
      <c r="E976">
        <v>1944</v>
      </c>
      <c r="F976"/>
      <c r="G976" t="s">
        <v>520</v>
      </c>
      <c r="I976" s="9">
        <v>19</v>
      </c>
      <c r="J976" s="5" t="str">
        <f>IF(I976&gt;'To Do'!$J$4,'To Do'!$G$3,IF(I976&gt;'To Do'!$J$5,'To Do'!$G$4,IF(I976&gt;'To Do'!$J$6,'To Do'!$G$5,IF(I976&gt;'To Do'!$J$6,'To Do'!$G$5,IF(I976&gt;'To Do'!$J$7,'To Do'!$G$6,IF(I976&gt;'To Do'!$J$8,'To Do'!$G$7,IF(I976&gt;'To Do'!$J$9,'To Do'!$G$8,IF(I976&gt;'To Do'!$J$10,'To Do'!$G$9,IF(I976&gt;'To Do'!$J$11,'To Do'!$G$10,IF(I976&gt;'To Do'!$J$12,'To Do'!$G$11,IF(I976&gt;'To Do'!$J$13,'To Do'!$G$12)))))))))))</f>
        <v>J - 20</v>
      </c>
      <c r="K976" s="6">
        <f>VLOOKUP(J976,'To Do'!$G$2:$J$14,2,FALSE)</f>
        <v>20</v>
      </c>
      <c r="L976" t="s">
        <v>1977</v>
      </c>
      <c r="M976" s="7" t="s">
        <v>1502</v>
      </c>
    </row>
    <row r="977" spans="1:13" x14ac:dyDescent="0.2">
      <c r="A977" t="s">
        <v>158</v>
      </c>
      <c r="B977" t="s">
        <v>159</v>
      </c>
      <c r="C977" s="8" t="s">
        <v>12</v>
      </c>
      <c r="D977" t="s">
        <v>181</v>
      </c>
      <c r="E977">
        <v>1993</v>
      </c>
      <c r="F977"/>
      <c r="G977" t="s">
        <v>170</v>
      </c>
      <c r="I977" s="9">
        <v>29</v>
      </c>
      <c r="J977" s="5" t="str">
        <f>IF(I977&gt;'To Do'!$J$4,'To Do'!$G$3,IF(I977&gt;'To Do'!$J$5,'To Do'!$G$4,IF(I977&gt;'To Do'!$J$6,'To Do'!$G$5,IF(I977&gt;'To Do'!$J$6,'To Do'!$G$5,IF(I977&gt;'To Do'!$J$7,'To Do'!$G$6,IF(I977&gt;'To Do'!$J$8,'To Do'!$G$7,IF(I977&gt;'To Do'!$J$9,'To Do'!$G$8,IF(I977&gt;'To Do'!$J$10,'To Do'!$G$9,IF(I977&gt;'To Do'!$J$11,'To Do'!$G$10,IF(I977&gt;'To Do'!$J$12,'To Do'!$G$11,IF(I977&gt;'To Do'!$J$13,'To Do'!$G$12)))))))))))</f>
        <v>F - 30</v>
      </c>
      <c r="K977" s="6">
        <f>VLOOKUP(J977,'To Do'!$G$2:$J$14,2,FALSE)</f>
        <v>30</v>
      </c>
      <c r="L977" t="s">
        <v>1631</v>
      </c>
      <c r="M977" s="7" t="s">
        <v>1502</v>
      </c>
    </row>
    <row r="978" spans="1:13" x14ac:dyDescent="0.2">
      <c r="A978" t="s">
        <v>158</v>
      </c>
      <c r="B978" t="s">
        <v>159</v>
      </c>
      <c r="C978" s="8" t="s">
        <v>12</v>
      </c>
      <c r="D978" t="s">
        <v>180</v>
      </c>
      <c r="E978">
        <v>1954</v>
      </c>
      <c r="F978" t="s">
        <v>162</v>
      </c>
      <c r="G978" t="s">
        <v>170</v>
      </c>
      <c r="I978" s="9">
        <v>24</v>
      </c>
      <c r="J978" s="5" t="str">
        <f>IF(I978&gt;'To Do'!$J$4,'To Do'!$G$3,IF(I978&gt;'To Do'!$J$5,'To Do'!$G$4,IF(I978&gt;'To Do'!$J$6,'To Do'!$G$5,IF(I978&gt;'To Do'!$J$6,'To Do'!$G$5,IF(I978&gt;'To Do'!$J$7,'To Do'!$G$6,IF(I978&gt;'To Do'!$J$8,'To Do'!$G$7,IF(I978&gt;'To Do'!$J$9,'To Do'!$G$8,IF(I978&gt;'To Do'!$J$10,'To Do'!$G$9,IF(I978&gt;'To Do'!$J$11,'To Do'!$G$10,IF(I978&gt;'To Do'!$J$12,'To Do'!$G$11,IF(I978&gt;'To Do'!$J$13,'To Do'!$G$12)))))))))))</f>
        <v>H - 25</v>
      </c>
      <c r="K978" s="6">
        <f>VLOOKUP(J978,'To Do'!$G$2:$J$14,2,FALSE)</f>
        <v>25</v>
      </c>
      <c r="L978" t="s">
        <v>1629</v>
      </c>
      <c r="M978" s="7" t="s">
        <v>1502</v>
      </c>
    </row>
    <row r="979" spans="1:13" x14ac:dyDescent="0.2">
      <c r="A979" t="s">
        <v>158</v>
      </c>
      <c r="B979" t="s">
        <v>159</v>
      </c>
      <c r="C979" s="8" t="s">
        <v>12</v>
      </c>
      <c r="D979" t="s">
        <v>180</v>
      </c>
      <c r="E979">
        <v>1958</v>
      </c>
      <c r="F979" t="s">
        <v>162</v>
      </c>
      <c r="G979" t="s">
        <v>170</v>
      </c>
      <c r="I979" s="9">
        <v>24</v>
      </c>
      <c r="J979" s="5" t="str">
        <f>IF(I979&gt;'To Do'!$J$4,'To Do'!$G$3,IF(I979&gt;'To Do'!$J$5,'To Do'!$G$4,IF(I979&gt;'To Do'!$J$6,'To Do'!$G$5,IF(I979&gt;'To Do'!$J$6,'To Do'!$G$5,IF(I979&gt;'To Do'!$J$7,'To Do'!$G$6,IF(I979&gt;'To Do'!$J$8,'To Do'!$G$7,IF(I979&gt;'To Do'!$J$9,'To Do'!$G$8,IF(I979&gt;'To Do'!$J$10,'To Do'!$G$9,IF(I979&gt;'To Do'!$J$11,'To Do'!$G$10,IF(I979&gt;'To Do'!$J$12,'To Do'!$G$11,IF(I979&gt;'To Do'!$J$13,'To Do'!$G$12)))))))))))</f>
        <v>H - 25</v>
      </c>
      <c r="K979" s="6">
        <f>VLOOKUP(J979,'To Do'!$G$2:$J$14,2,FALSE)</f>
        <v>25</v>
      </c>
      <c r="L979" t="s">
        <v>1630</v>
      </c>
      <c r="M979" s="7" t="s">
        <v>1502</v>
      </c>
    </row>
    <row r="980" spans="1:13" x14ac:dyDescent="0.2">
      <c r="A980" t="s">
        <v>158</v>
      </c>
      <c r="B980" t="s">
        <v>159</v>
      </c>
      <c r="C980" s="8" t="s">
        <v>12</v>
      </c>
      <c r="D980" t="s">
        <v>169</v>
      </c>
      <c r="E980">
        <v>1926</v>
      </c>
      <c r="F980"/>
      <c r="G980" t="s">
        <v>170</v>
      </c>
      <c r="I980" s="9">
        <v>21</v>
      </c>
      <c r="J980" s="5" t="str">
        <f>IF(I980&gt;'To Do'!$J$4,'To Do'!$G$3,IF(I980&gt;'To Do'!$J$5,'To Do'!$G$4,IF(I980&gt;'To Do'!$J$6,'To Do'!$G$5,IF(I980&gt;'To Do'!$J$6,'To Do'!$G$5,IF(I980&gt;'To Do'!$J$7,'To Do'!$G$6,IF(I980&gt;'To Do'!$J$8,'To Do'!$G$7,IF(I980&gt;'To Do'!$J$9,'To Do'!$G$8,IF(I980&gt;'To Do'!$J$10,'To Do'!$G$9,IF(I980&gt;'To Do'!$J$11,'To Do'!$G$10,IF(I980&gt;'To Do'!$J$12,'To Do'!$G$11,IF(I980&gt;'To Do'!$J$13,'To Do'!$G$12)))))))))))</f>
        <v>I - 22.5</v>
      </c>
      <c r="K980" s="6">
        <f>VLOOKUP(J980,'To Do'!$G$2:$J$14,2,FALSE)</f>
        <v>22.5</v>
      </c>
      <c r="L980" t="s">
        <v>1618</v>
      </c>
      <c r="M980" s="7" t="s">
        <v>1502</v>
      </c>
    </row>
    <row r="981" spans="1:13" x14ac:dyDescent="0.2">
      <c r="A981" t="s">
        <v>501</v>
      </c>
      <c r="B981" t="s">
        <v>501</v>
      </c>
      <c r="C981" s="8" t="s">
        <v>12</v>
      </c>
      <c r="D981" t="s">
        <v>503</v>
      </c>
      <c r="E981">
        <v>1908</v>
      </c>
      <c r="F981" t="s">
        <v>162</v>
      </c>
      <c r="G981" t="s">
        <v>170</v>
      </c>
      <c r="I981" s="9">
        <v>19.149999999999999</v>
      </c>
      <c r="J981" s="5" t="str">
        <f>IF(I981&gt;'To Do'!$J$4,'To Do'!$G$3,IF(I981&gt;'To Do'!$J$5,'To Do'!$G$4,IF(I981&gt;'To Do'!$J$6,'To Do'!$G$5,IF(I981&gt;'To Do'!$J$6,'To Do'!$G$5,IF(I981&gt;'To Do'!$J$7,'To Do'!$G$6,IF(I981&gt;'To Do'!$J$8,'To Do'!$G$7,IF(I981&gt;'To Do'!$J$9,'To Do'!$G$8,IF(I981&gt;'To Do'!$J$10,'To Do'!$G$9,IF(I981&gt;'To Do'!$J$11,'To Do'!$G$10,IF(I981&gt;'To Do'!$J$12,'To Do'!$G$11,IF(I981&gt;'To Do'!$J$13,'To Do'!$G$12)))))))))))</f>
        <v>J - 20</v>
      </c>
      <c r="K981" s="6">
        <f>VLOOKUP(J981,'To Do'!$G$2:$J$14,2,FALSE)</f>
        <v>20</v>
      </c>
      <c r="L981" t="s">
        <v>1960</v>
      </c>
      <c r="M981" s="7" t="s">
        <v>1502</v>
      </c>
    </row>
    <row r="982" spans="1:13" x14ac:dyDescent="0.2">
      <c r="A982" t="s">
        <v>501</v>
      </c>
      <c r="B982" t="s">
        <v>501</v>
      </c>
      <c r="C982" s="8" t="s">
        <v>12</v>
      </c>
      <c r="D982" t="s">
        <v>503</v>
      </c>
      <c r="E982">
        <v>1915</v>
      </c>
      <c r="F982" t="s">
        <v>162</v>
      </c>
      <c r="G982" t="s">
        <v>170</v>
      </c>
      <c r="I982" s="9">
        <v>19.149999999999999</v>
      </c>
      <c r="J982" s="5" t="str">
        <f>IF(I982&gt;'To Do'!$J$4,'To Do'!$G$3,IF(I982&gt;'To Do'!$J$5,'To Do'!$G$4,IF(I982&gt;'To Do'!$J$6,'To Do'!$G$5,IF(I982&gt;'To Do'!$J$6,'To Do'!$G$5,IF(I982&gt;'To Do'!$J$7,'To Do'!$G$6,IF(I982&gt;'To Do'!$J$8,'To Do'!$G$7,IF(I982&gt;'To Do'!$J$9,'To Do'!$G$8,IF(I982&gt;'To Do'!$J$10,'To Do'!$G$9,IF(I982&gt;'To Do'!$J$11,'To Do'!$G$10,IF(I982&gt;'To Do'!$J$12,'To Do'!$G$11,IF(I982&gt;'To Do'!$J$13,'To Do'!$G$12)))))))))))</f>
        <v>J - 20</v>
      </c>
      <c r="K982" s="6">
        <f>VLOOKUP(J982,'To Do'!$G$2:$J$14,2,FALSE)</f>
        <v>20</v>
      </c>
      <c r="L982" t="s">
        <v>1961</v>
      </c>
      <c r="M982" s="7" t="s">
        <v>1502</v>
      </c>
    </row>
    <row r="983" spans="1:13" x14ac:dyDescent="0.2">
      <c r="A983" t="s">
        <v>501</v>
      </c>
      <c r="B983" t="s">
        <v>501</v>
      </c>
      <c r="C983" s="8" t="s">
        <v>12</v>
      </c>
      <c r="D983" t="s">
        <v>503</v>
      </c>
      <c r="E983">
        <v>1927</v>
      </c>
      <c r="F983" t="s">
        <v>162</v>
      </c>
      <c r="G983" t="s">
        <v>170</v>
      </c>
      <c r="I983" s="9">
        <v>19.149999999999999</v>
      </c>
      <c r="J983" s="5" t="str">
        <f>IF(I983&gt;'To Do'!$J$4,'To Do'!$G$3,IF(I983&gt;'To Do'!$J$5,'To Do'!$G$4,IF(I983&gt;'To Do'!$J$6,'To Do'!$G$5,IF(I983&gt;'To Do'!$J$6,'To Do'!$G$5,IF(I983&gt;'To Do'!$J$7,'To Do'!$G$6,IF(I983&gt;'To Do'!$J$8,'To Do'!$G$7,IF(I983&gt;'To Do'!$J$9,'To Do'!$G$8,IF(I983&gt;'To Do'!$J$10,'To Do'!$G$9,IF(I983&gt;'To Do'!$J$11,'To Do'!$G$10,IF(I983&gt;'To Do'!$J$12,'To Do'!$G$11,IF(I983&gt;'To Do'!$J$13,'To Do'!$G$12)))))))))))</f>
        <v>J - 20</v>
      </c>
      <c r="K983" s="6">
        <f>VLOOKUP(J983,'To Do'!$G$2:$J$14,2,FALSE)</f>
        <v>20</v>
      </c>
      <c r="L983" t="s">
        <v>1962</v>
      </c>
      <c r="M983" s="7" t="s">
        <v>1502</v>
      </c>
    </row>
    <row r="984" spans="1:13" x14ac:dyDescent="0.2">
      <c r="A984" t="s">
        <v>485</v>
      </c>
      <c r="B984" t="s">
        <v>485</v>
      </c>
      <c r="C984" s="8" t="s">
        <v>12</v>
      </c>
      <c r="D984" t="s">
        <v>671</v>
      </c>
      <c r="E984">
        <v>1941</v>
      </c>
      <c r="F984"/>
      <c r="G984" t="s">
        <v>61</v>
      </c>
      <c r="I984" s="9">
        <v>22.5</v>
      </c>
      <c r="J984" s="5" t="str">
        <f>IF(I984&gt;'To Do'!$J$4,'To Do'!$G$3,IF(I984&gt;'To Do'!$J$5,'To Do'!$G$4,IF(I984&gt;'To Do'!$J$6,'To Do'!$G$5,IF(I984&gt;'To Do'!$J$6,'To Do'!$G$5,IF(I984&gt;'To Do'!$J$7,'To Do'!$G$6,IF(I984&gt;'To Do'!$J$8,'To Do'!$G$7,IF(I984&gt;'To Do'!$J$9,'To Do'!$G$8,IF(I984&gt;'To Do'!$J$10,'To Do'!$G$9,IF(I984&gt;'To Do'!$J$11,'To Do'!$G$10,IF(I984&gt;'To Do'!$J$12,'To Do'!$G$11,IF(I984&gt;'To Do'!$J$13,'To Do'!$G$12)))))))))))</f>
        <v>H - 25</v>
      </c>
      <c r="K984" s="6">
        <f>VLOOKUP(J984,'To Do'!$G$2:$J$14,2,FALSE)</f>
        <v>25</v>
      </c>
    </row>
    <row r="985" spans="1:13" x14ac:dyDescent="0.2">
      <c r="A985" t="s">
        <v>158</v>
      </c>
      <c r="B985" t="s">
        <v>159</v>
      </c>
      <c r="C985" s="8" t="s">
        <v>12</v>
      </c>
      <c r="D985" t="s">
        <v>160</v>
      </c>
      <c r="E985">
        <v>1865</v>
      </c>
      <c r="F985" t="s">
        <v>40</v>
      </c>
      <c r="G985" t="s">
        <v>164</v>
      </c>
      <c r="I985" s="9">
        <v>25</v>
      </c>
      <c r="J985" s="5" t="str">
        <f>IF(I985&gt;'To Do'!$J$4,'To Do'!$G$3,IF(I985&gt;'To Do'!$J$5,'To Do'!$G$4,IF(I985&gt;'To Do'!$J$6,'To Do'!$G$5,IF(I985&gt;'To Do'!$J$6,'To Do'!$G$5,IF(I985&gt;'To Do'!$J$7,'To Do'!$G$6,IF(I985&gt;'To Do'!$J$8,'To Do'!$G$7,IF(I985&gt;'To Do'!$J$9,'To Do'!$G$8,IF(I985&gt;'To Do'!$J$10,'To Do'!$G$9,IF(I985&gt;'To Do'!$J$11,'To Do'!$G$10,IF(I985&gt;'To Do'!$J$12,'To Do'!$G$11,IF(I985&gt;'To Do'!$J$13,'To Do'!$G$12)))))))))))</f>
        <v>G - 27.5</v>
      </c>
      <c r="K985" s="6">
        <f>VLOOKUP(J985,'To Do'!$G$2:$J$14,2,FALSE)</f>
        <v>27.5</v>
      </c>
      <c r="L985" t="s">
        <v>1613</v>
      </c>
      <c r="M985" s="7" t="s">
        <v>1502</v>
      </c>
    </row>
    <row r="986" spans="1:13" x14ac:dyDescent="0.2">
      <c r="A986" t="s">
        <v>158</v>
      </c>
      <c r="B986" t="s">
        <v>159</v>
      </c>
      <c r="C986" s="8" t="s">
        <v>12</v>
      </c>
      <c r="D986" t="s">
        <v>174</v>
      </c>
      <c r="E986">
        <v>1922</v>
      </c>
      <c r="F986"/>
      <c r="G986" t="s">
        <v>164</v>
      </c>
      <c r="I986" s="9">
        <v>23</v>
      </c>
      <c r="J986" s="5" t="str">
        <f>IF(I986&gt;'To Do'!$J$4,'To Do'!$G$3,IF(I986&gt;'To Do'!$J$5,'To Do'!$G$4,IF(I986&gt;'To Do'!$J$6,'To Do'!$G$5,IF(I986&gt;'To Do'!$J$6,'To Do'!$G$5,IF(I986&gt;'To Do'!$J$7,'To Do'!$G$6,IF(I986&gt;'To Do'!$J$8,'To Do'!$G$7,IF(I986&gt;'To Do'!$J$9,'To Do'!$G$8,IF(I986&gt;'To Do'!$J$10,'To Do'!$G$9,IF(I986&gt;'To Do'!$J$11,'To Do'!$G$10,IF(I986&gt;'To Do'!$J$12,'To Do'!$G$11,IF(I986&gt;'To Do'!$J$13,'To Do'!$G$12)))))))))))</f>
        <v>H - 25</v>
      </c>
      <c r="K986" s="6">
        <f>VLOOKUP(J986,'To Do'!$G$2:$J$14,2,FALSE)</f>
        <v>25</v>
      </c>
      <c r="L986" t="s">
        <v>1622</v>
      </c>
      <c r="M986" s="7" t="s">
        <v>1502</v>
      </c>
    </row>
    <row r="987" spans="1:13" x14ac:dyDescent="0.2">
      <c r="A987" t="s">
        <v>158</v>
      </c>
      <c r="B987" t="s">
        <v>159</v>
      </c>
      <c r="C987" s="8" t="s">
        <v>12</v>
      </c>
      <c r="D987" t="s">
        <v>175</v>
      </c>
      <c r="E987">
        <v>1939</v>
      </c>
      <c r="F987"/>
      <c r="G987" t="s">
        <v>164</v>
      </c>
      <c r="I987" s="9">
        <v>23</v>
      </c>
      <c r="J987" s="5" t="str">
        <f>IF(I987&gt;'To Do'!$J$4,'To Do'!$G$3,IF(I987&gt;'To Do'!$J$5,'To Do'!$G$4,IF(I987&gt;'To Do'!$J$6,'To Do'!$G$5,IF(I987&gt;'To Do'!$J$6,'To Do'!$G$5,IF(I987&gt;'To Do'!$J$7,'To Do'!$G$6,IF(I987&gt;'To Do'!$J$8,'To Do'!$G$7,IF(I987&gt;'To Do'!$J$9,'To Do'!$G$8,IF(I987&gt;'To Do'!$J$10,'To Do'!$G$9,IF(I987&gt;'To Do'!$J$11,'To Do'!$G$10,IF(I987&gt;'To Do'!$J$12,'To Do'!$G$11,IF(I987&gt;'To Do'!$J$13,'To Do'!$G$12)))))))))))</f>
        <v>H - 25</v>
      </c>
      <c r="K987" s="6">
        <f>VLOOKUP(J987,'To Do'!$G$2:$J$14,2,FALSE)</f>
        <v>25</v>
      </c>
      <c r="L987" t="s">
        <v>1623</v>
      </c>
      <c r="M987" s="7" t="s">
        <v>1502</v>
      </c>
    </row>
    <row r="988" spans="1:13" x14ac:dyDescent="0.2">
      <c r="A988" t="s">
        <v>158</v>
      </c>
      <c r="B988" t="s">
        <v>159</v>
      </c>
      <c r="C988" s="8" t="s">
        <v>12</v>
      </c>
      <c r="D988" t="s">
        <v>172</v>
      </c>
      <c r="E988">
        <v>1923</v>
      </c>
      <c r="F988"/>
      <c r="G988" t="s">
        <v>164</v>
      </c>
      <c r="I988" s="9">
        <v>18</v>
      </c>
      <c r="J988" s="5" t="str">
        <f>IF(I988&gt;'To Do'!$J$4,'To Do'!$G$3,IF(I988&gt;'To Do'!$J$5,'To Do'!$G$4,IF(I988&gt;'To Do'!$J$6,'To Do'!$G$5,IF(I988&gt;'To Do'!$J$6,'To Do'!$G$5,IF(I988&gt;'To Do'!$J$7,'To Do'!$G$6,IF(I988&gt;'To Do'!$J$8,'To Do'!$G$7,IF(I988&gt;'To Do'!$J$9,'To Do'!$G$8,IF(I988&gt;'To Do'!$J$10,'To Do'!$G$9,IF(I988&gt;'To Do'!$J$11,'To Do'!$G$10,IF(I988&gt;'To Do'!$J$12,'To Do'!$G$11,IF(I988&gt;'To Do'!$J$13,'To Do'!$G$12)))))))))))</f>
        <v>J - 20</v>
      </c>
      <c r="K988" s="6">
        <f>VLOOKUP(J988,'To Do'!$G$2:$J$14,2,FALSE)</f>
        <v>20</v>
      </c>
      <c r="L988" t="s">
        <v>1620</v>
      </c>
      <c r="M988" s="7" t="s">
        <v>1502</v>
      </c>
    </row>
    <row r="989" spans="1:13" x14ac:dyDescent="0.2">
      <c r="A989" t="s">
        <v>195</v>
      </c>
      <c r="B989" t="s">
        <v>228</v>
      </c>
      <c r="C989" s="8" t="s">
        <v>12</v>
      </c>
      <c r="D989" t="s">
        <v>204</v>
      </c>
      <c r="E989">
        <v>1950</v>
      </c>
      <c r="F989" t="s">
        <v>212</v>
      </c>
      <c r="G989" t="s">
        <v>164</v>
      </c>
      <c r="I989" s="9">
        <v>21.5</v>
      </c>
      <c r="J989" s="5" t="str">
        <f>IF(I989&gt;'To Do'!$J$4,'To Do'!$G$3,IF(I989&gt;'To Do'!$J$5,'To Do'!$G$4,IF(I989&gt;'To Do'!$J$6,'To Do'!$G$5,IF(I989&gt;'To Do'!$J$6,'To Do'!$G$5,IF(I989&gt;'To Do'!$J$7,'To Do'!$G$6,IF(I989&gt;'To Do'!$J$8,'To Do'!$G$7,IF(I989&gt;'To Do'!$J$9,'To Do'!$G$8,IF(I989&gt;'To Do'!$J$10,'To Do'!$G$9,IF(I989&gt;'To Do'!$J$11,'To Do'!$G$10,IF(I989&gt;'To Do'!$J$12,'To Do'!$G$11,IF(I989&gt;'To Do'!$J$13,'To Do'!$G$12)))))))))))</f>
        <v>I - 22.5</v>
      </c>
      <c r="K989" s="6">
        <f>VLOOKUP(J989,'To Do'!$G$2:$J$14,2,FALSE)</f>
        <v>22.5</v>
      </c>
      <c r="L989" t="s">
        <v>1711</v>
      </c>
      <c r="M989" s="7" t="s">
        <v>1502</v>
      </c>
    </row>
    <row r="990" spans="1:13" x14ac:dyDescent="0.2">
      <c r="A990" t="s">
        <v>195</v>
      </c>
      <c r="B990" t="s">
        <v>228</v>
      </c>
      <c r="C990" s="8" t="s">
        <v>12</v>
      </c>
      <c r="D990" t="s">
        <v>202</v>
      </c>
      <c r="E990">
        <v>1950</v>
      </c>
      <c r="F990" t="s">
        <v>194</v>
      </c>
      <c r="G990" t="s">
        <v>164</v>
      </c>
      <c r="I990" s="9">
        <v>16.5</v>
      </c>
      <c r="J990" s="5" t="str">
        <f>IF(I990&gt;'To Do'!$J$4,'To Do'!$G$3,IF(I990&gt;'To Do'!$J$5,'To Do'!$G$4,IF(I990&gt;'To Do'!$J$6,'To Do'!$G$5,IF(I990&gt;'To Do'!$J$6,'To Do'!$G$5,IF(I990&gt;'To Do'!$J$7,'To Do'!$G$6,IF(I990&gt;'To Do'!$J$8,'To Do'!$G$7,IF(I990&gt;'To Do'!$J$9,'To Do'!$G$8,IF(I990&gt;'To Do'!$J$10,'To Do'!$G$9,IF(I990&gt;'To Do'!$J$11,'To Do'!$G$10,IF(I990&gt;'To Do'!$J$12,'To Do'!$G$11,IF(I990&gt;'To Do'!$J$13,'To Do'!$G$12)))))))))))</f>
        <v>J - 20</v>
      </c>
      <c r="K990" s="6">
        <f>VLOOKUP(J990,'To Do'!$G$2:$J$14,2,FALSE)</f>
        <v>20</v>
      </c>
      <c r="L990" t="s">
        <v>1708</v>
      </c>
      <c r="M990" s="7" t="s">
        <v>1502</v>
      </c>
    </row>
    <row r="991" spans="1:13" x14ac:dyDescent="0.2">
      <c r="A991" t="s">
        <v>312</v>
      </c>
      <c r="B991" t="s">
        <v>312</v>
      </c>
      <c r="C991" s="8" t="s">
        <v>12</v>
      </c>
      <c r="D991" t="s">
        <v>327</v>
      </c>
      <c r="E991">
        <v>1995</v>
      </c>
      <c r="F991"/>
      <c r="G991" t="s">
        <v>164</v>
      </c>
      <c r="I991" s="9">
        <v>22</v>
      </c>
      <c r="J991" s="5" t="str">
        <f>IF(I991&gt;'To Do'!$J$4,'To Do'!$G$3,IF(I991&gt;'To Do'!$J$5,'To Do'!$G$4,IF(I991&gt;'To Do'!$J$6,'To Do'!$G$5,IF(I991&gt;'To Do'!$J$6,'To Do'!$G$5,IF(I991&gt;'To Do'!$J$7,'To Do'!$G$6,IF(I991&gt;'To Do'!$J$8,'To Do'!$G$7,IF(I991&gt;'To Do'!$J$9,'To Do'!$G$8,IF(I991&gt;'To Do'!$J$10,'To Do'!$G$9,IF(I991&gt;'To Do'!$J$11,'To Do'!$G$10,IF(I991&gt;'To Do'!$J$12,'To Do'!$G$11,IF(I991&gt;'To Do'!$J$13,'To Do'!$G$12)))))))))))</f>
        <v>I - 22.5</v>
      </c>
      <c r="K991" s="6">
        <f>VLOOKUP(J991,'To Do'!$G$2:$J$14,2,FALSE)</f>
        <v>22.5</v>
      </c>
      <c r="L991" t="s">
        <v>1805</v>
      </c>
      <c r="M991" s="7" t="s">
        <v>1502</v>
      </c>
    </row>
    <row r="992" spans="1:13" x14ac:dyDescent="0.2">
      <c r="A992" t="s">
        <v>312</v>
      </c>
      <c r="B992" t="s">
        <v>312</v>
      </c>
      <c r="C992" s="8" t="s">
        <v>12</v>
      </c>
      <c r="D992" t="s">
        <v>326</v>
      </c>
      <c r="E992">
        <v>1996</v>
      </c>
      <c r="F992"/>
      <c r="G992" t="s">
        <v>164</v>
      </c>
      <c r="I992" s="9">
        <v>18.5</v>
      </c>
      <c r="J992" s="5" t="str">
        <f>IF(I992&gt;'To Do'!$J$4,'To Do'!$G$3,IF(I992&gt;'To Do'!$J$5,'To Do'!$G$4,IF(I992&gt;'To Do'!$J$6,'To Do'!$G$5,IF(I992&gt;'To Do'!$J$6,'To Do'!$G$5,IF(I992&gt;'To Do'!$J$7,'To Do'!$G$6,IF(I992&gt;'To Do'!$J$8,'To Do'!$G$7,IF(I992&gt;'To Do'!$J$9,'To Do'!$G$8,IF(I992&gt;'To Do'!$J$10,'To Do'!$G$9,IF(I992&gt;'To Do'!$J$11,'To Do'!$G$10,IF(I992&gt;'To Do'!$J$12,'To Do'!$G$11,IF(I992&gt;'To Do'!$J$13,'To Do'!$G$12)))))))))))</f>
        <v>J - 20</v>
      </c>
      <c r="K992" s="6">
        <f>VLOOKUP(J992,'To Do'!$G$2:$J$14,2,FALSE)</f>
        <v>20</v>
      </c>
      <c r="L992" t="s">
        <v>1804</v>
      </c>
      <c r="M992" s="7" t="s">
        <v>1502</v>
      </c>
    </row>
    <row r="993" spans="1:13" x14ac:dyDescent="0.2">
      <c r="A993" t="s">
        <v>366</v>
      </c>
      <c r="B993" t="s">
        <v>366</v>
      </c>
      <c r="C993" s="8" t="s">
        <v>12</v>
      </c>
      <c r="D993" t="s">
        <v>367</v>
      </c>
      <c r="E993">
        <v>2001</v>
      </c>
      <c r="F993" t="s">
        <v>368</v>
      </c>
      <c r="G993" t="s">
        <v>164</v>
      </c>
      <c r="I993" s="9">
        <v>22</v>
      </c>
      <c r="J993" s="5" t="str">
        <f>IF(I993&gt;'To Do'!$J$4,'To Do'!$G$3,IF(I993&gt;'To Do'!$J$5,'To Do'!$G$4,IF(I993&gt;'To Do'!$J$6,'To Do'!$G$5,IF(I993&gt;'To Do'!$J$6,'To Do'!$G$5,IF(I993&gt;'To Do'!$J$7,'To Do'!$G$6,IF(I993&gt;'To Do'!$J$8,'To Do'!$G$7,IF(I993&gt;'To Do'!$J$9,'To Do'!$G$8,IF(I993&gt;'To Do'!$J$10,'To Do'!$G$9,IF(I993&gt;'To Do'!$J$11,'To Do'!$G$10,IF(I993&gt;'To Do'!$J$12,'To Do'!$G$11,IF(I993&gt;'To Do'!$J$13,'To Do'!$G$12)))))))))))</f>
        <v>I - 22.5</v>
      </c>
      <c r="K993" s="6">
        <f>VLOOKUP(J993,'To Do'!$G$2:$J$14,2,FALSE)</f>
        <v>22.5</v>
      </c>
      <c r="L993" t="s">
        <v>1835</v>
      </c>
      <c r="M993" s="7" t="s">
        <v>1502</v>
      </c>
    </row>
    <row r="994" spans="1:13" x14ac:dyDescent="0.2">
      <c r="A994" t="s">
        <v>423</v>
      </c>
      <c r="B994" t="s">
        <v>423</v>
      </c>
      <c r="C994" s="8" t="s">
        <v>12</v>
      </c>
      <c r="D994" t="s">
        <v>447</v>
      </c>
      <c r="E994">
        <v>1998</v>
      </c>
      <c r="F994" t="s">
        <v>448</v>
      </c>
      <c r="G994" t="s">
        <v>164</v>
      </c>
      <c r="I994" s="9">
        <v>23</v>
      </c>
      <c r="J994" s="4" t="str">
        <f>IF(I994&gt;'To Do'!$J$4,'To Do'!$G$3,IF(I994&gt;'To Do'!$J$5,'To Do'!$G$4,IF(I994&gt;'To Do'!$J$6,'To Do'!$G$5,IF(I994&gt;'To Do'!$J$6,'To Do'!$G$5,IF(I994&gt;'To Do'!$J$7,'To Do'!$G$6,IF(I994&gt;'To Do'!$J$8,'To Do'!$G$7,IF(I994&gt;'To Do'!$J$9,'To Do'!$G$8,IF(I994&gt;'To Do'!$J$10,'To Do'!$G$9,IF(I994&gt;'To Do'!$J$11,'To Do'!$G$10,IF(I994&gt;'To Do'!$J$12,'To Do'!$G$11,IF(I994&gt;'To Do'!$J$13,'To Do'!$G$12)))))))))))</f>
        <v>H - 25</v>
      </c>
      <c r="K994" s="6">
        <f>VLOOKUP(J994,'To Do'!$G$2:$J$14,2,FALSE)</f>
        <v>25</v>
      </c>
      <c r="L994" t="s">
        <v>1909</v>
      </c>
      <c r="M994" s="7" t="s">
        <v>1502</v>
      </c>
    </row>
    <row r="995" spans="1:13" x14ac:dyDescent="0.2">
      <c r="A995" t="s">
        <v>423</v>
      </c>
      <c r="B995" t="s">
        <v>423</v>
      </c>
      <c r="C995" s="8" t="s">
        <v>12</v>
      </c>
      <c r="D995" t="s">
        <v>445</v>
      </c>
      <c r="E995">
        <v>1998</v>
      </c>
      <c r="F995" t="s">
        <v>446</v>
      </c>
      <c r="G995" t="s">
        <v>164</v>
      </c>
      <c r="I995" s="9">
        <v>20.5</v>
      </c>
      <c r="J995" s="5" t="str">
        <f>IF(I995&gt;'To Do'!$J$4,'To Do'!$G$3,IF(I995&gt;'To Do'!$J$5,'To Do'!$G$4,IF(I995&gt;'To Do'!$J$6,'To Do'!$G$5,IF(I995&gt;'To Do'!$J$6,'To Do'!$G$5,IF(I995&gt;'To Do'!$J$7,'To Do'!$G$6,IF(I995&gt;'To Do'!$J$8,'To Do'!$G$7,IF(I995&gt;'To Do'!$J$9,'To Do'!$G$8,IF(I995&gt;'To Do'!$J$10,'To Do'!$G$9,IF(I995&gt;'To Do'!$J$11,'To Do'!$G$10,IF(I995&gt;'To Do'!$J$12,'To Do'!$G$11,IF(I995&gt;'To Do'!$J$13,'To Do'!$G$12)))))))))))</f>
        <v>I - 22.5</v>
      </c>
      <c r="K995" s="6">
        <f>VLOOKUP(J995,'To Do'!$G$2:$J$14,2,FALSE)</f>
        <v>22.5</v>
      </c>
      <c r="L995" t="s">
        <v>1908</v>
      </c>
      <c r="M995" s="7" t="s">
        <v>1502</v>
      </c>
    </row>
    <row r="996" spans="1:13" x14ac:dyDescent="0.2">
      <c r="A996" t="s">
        <v>485</v>
      </c>
      <c r="B996" t="s">
        <v>485</v>
      </c>
      <c r="C996" s="8" t="s">
        <v>12</v>
      </c>
      <c r="D996" t="s">
        <v>493</v>
      </c>
      <c r="E996">
        <v>1983</v>
      </c>
      <c r="F996"/>
      <c r="G996" t="s">
        <v>164</v>
      </c>
      <c r="I996" s="9">
        <v>26.5</v>
      </c>
      <c r="J996" s="5" t="str">
        <f>IF(I996&gt;'To Do'!$J$4,'To Do'!$G$3,IF(I996&gt;'To Do'!$J$5,'To Do'!$G$4,IF(I996&gt;'To Do'!$J$6,'To Do'!$G$5,IF(I996&gt;'To Do'!$J$6,'To Do'!$G$5,IF(I996&gt;'To Do'!$J$7,'To Do'!$G$6,IF(I996&gt;'To Do'!$J$8,'To Do'!$G$7,IF(I996&gt;'To Do'!$J$9,'To Do'!$G$8,IF(I996&gt;'To Do'!$J$10,'To Do'!$G$9,IF(I996&gt;'To Do'!$J$11,'To Do'!$G$10,IF(I996&gt;'To Do'!$J$12,'To Do'!$G$11,IF(I996&gt;'To Do'!$J$13,'To Do'!$G$12)))))))))))</f>
        <v>G - 27.5</v>
      </c>
      <c r="K996" s="6">
        <f>VLOOKUP(J996,'To Do'!$G$2:$J$14,2,FALSE)</f>
        <v>27.5</v>
      </c>
      <c r="L996" t="s">
        <v>1949</v>
      </c>
      <c r="M996" s="7" t="s">
        <v>1502</v>
      </c>
    </row>
    <row r="997" spans="1:13" x14ac:dyDescent="0.2">
      <c r="A997" t="s">
        <v>485</v>
      </c>
      <c r="B997" t="s">
        <v>485</v>
      </c>
      <c r="C997" s="8" t="s">
        <v>12</v>
      </c>
      <c r="D997" t="s">
        <v>490</v>
      </c>
      <c r="E997">
        <v>1957</v>
      </c>
      <c r="F997">
        <v>70</v>
      </c>
      <c r="G997" t="s">
        <v>164</v>
      </c>
      <c r="I997" s="9">
        <v>23</v>
      </c>
      <c r="J997" s="5" t="str">
        <f>IF(I997&gt;'To Do'!$J$4,'To Do'!$G$3,IF(I997&gt;'To Do'!$J$5,'To Do'!$G$4,IF(I997&gt;'To Do'!$J$6,'To Do'!$G$5,IF(I997&gt;'To Do'!$J$6,'To Do'!$G$5,IF(I997&gt;'To Do'!$J$7,'To Do'!$G$6,IF(I997&gt;'To Do'!$J$8,'To Do'!$G$7,IF(I997&gt;'To Do'!$J$9,'To Do'!$G$8,IF(I997&gt;'To Do'!$J$10,'To Do'!$G$9,IF(I997&gt;'To Do'!$J$11,'To Do'!$G$10,IF(I997&gt;'To Do'!$J$12,'To Do'!$G$11,IF(I997&gt;'To Do'!$J$13,'To Do'!$G$12)))))))))))</f>
        <v>H - 25</v>
      </c>
      <c r="K997" s="6">
        <f>VLOOKUP(J997,'To Do'!$G$2:$J$14,2,FALSE)</f>
        <v>25</v>
      </c>
      <c r="L997" t="s">
        <v>1946</v>
      </c>
      <c r="M997" s="7" t="s">
        <v>1502</v>
      </c>
    </row>
    <row r="998" spans="1:13" x14ac:dyDescent="0.2">
      <c r="A998" t="s">
        <v>485</v>
      </c>
      <c r="B998" t="s">
        <v>485</v>
      </c>
      <c r="C998" s="8" t="s">
        <v>12</v>
      </c>
      <c r="D998" t="s">
        <v>491</v>
      </c>
      <c r="E998">
        <v>1975</v>
      </c>
      <c r="F998">
        <v>76</v>
      </c>
      <c r="G998" t="s">
        <v>164</v>
      </c>
      <c r="I998" s="9">
        <v>23</v>
      </c>
      <c r="J998" s="5" t="str">
        <f>IF(I998&gt;'To Do'!$J$4,'To Do'!$G$3,IF(I998&gt;'To Do'!$J$5,'To Do'!$G$4,IF(I998&gt;'To Do'!$J$6,'To Do'!$G$5,IF(I998&gt;'To Do'!$J$6,'To Do'!$G$5,IF(I998&gt;'To Do'!$J$7,'To Do'!$G$6,IF(I998&gt;'To Do'!$J$8,'To Do'!$G$7,IF(I998&gt;'To Do'!$J$9,'To Do'!$G$8,IF(I998&gt;'To Do'!$J$10,'To Do'!$G$9,IF(I998&gt;'To Do'!$J$11,'To Do'!$G$10,IF(I998&gt;'To Do'!$J$12,'To Do'!$G$11,IF(I998&gt;'To Do'!$J$13,'To Do'!$G$12)))))))))))</f>
        <v>H - 25</v>
      </c>
      <c r="K998" s="6">
        <f>VLOOKUP(J998,'To Do'!$G$2:$J$14,2,FALSE)</f>
        <v>25</v>
      </c>
      <c r="L998" t="s">
        <v>1947</v>
      </c>
      <c r="M998" s="7" t="s">
        <v>1502</v>
      </c>
    </row>
    <row r="999" spans="1:13" x14ac:dyDescent="0.2">
      <c r="A999" t="s">
        <v>485</v>
      </c>
      <c r="B999" t="s">
        <v>485</v>
      </c>
      <c r="C999" s="8" t="s">
        <v>12</v>
      </c>
      <c r="D999" t="s">
        <v>487</v>
      </c>
      <c r="E999">
        <v>1944</v>
      </c>
      <c r="F999"/>
      <c r="G999" t="s">
        <v>164</v>
      </c>
      <c r="I999" s="9">
        <v>21</v>
      </c>
      <c r="J999" s="5" t="str">
        <f>IF(I999&gt;'To Do'!$J$4,'To Do'!$G$3,IF(I999&gt;'To Do'!$J$5,'To Do'!$G$4,IF(I999&gt;'To Do'!$J$6,'To Do'!$G$5,IF(I999&gt;'To Do'!$J$6,'To Do'!$G$5,IF(I999&gt;'To Do'!$J$7,'To Do'!$G$6,IF(I999&gt;'To Do'!$J$8,'To Do'!$G$7,IF(I999&gt;'To Do'!$J$9,'To Do'!$G$8,IF(I999&gt;'To Do'!$J$10,'To Do'!$G$9,IF(I999&gt;'To Do'!$J$11,'To Do'!$G$10,IF(I999&gt;'To Do'!$J$12,'To Do'!$G$11,IF(I999&gt;'To Do'!$J$13,'To Do'!$G$12)))))))))))</f>
        <v>I - 22.5</v>
      </c>
      <c r="K999" s="6">
        <f>VLOOKUP(J999,'To Do'!$G$2:$J$14,2,FALSE)</f>
        <v>22.5</v>
      </c>
      <c r="L999" t="s">
        <v>1942</v>
      </c>
      <c r="M999" s="7" t="s">
        <v>1502</v>
      </c>
    </row>
    <row r="1000" spans="1:13" x14ac:dyDescent="0.2">
      <c r="A1000" t="s">
        <v>485</v>
      </c>
      <c r="B1000" t="s">
        <v>485</v>
      </c>
      <c r="C1000" s="8" t="s">
        <v>12</v>
      </c>
      <c r="D1000" t="s">
        <v>488</v>
      </c>
      <c r="E1000">
        <v>1966</v>
      </c>
      <c r="F1000">
        <v>69</v>
      </c>
      <c r="G1000" t="s">
        <v>164</v>
      </c>
      <c r="I1000" s="9">
        <v>21</v>
      </c>
      <c r="J1000" s="5" t="str">
        <f>IF(I1000&gt;'To Do'!$J$4,'To Do'!$G$3,IF(I1000&gt;'To Do'!$J$5,'To Do'!$G$4,IF(I1000&gt;'To Do'!$J$6,'To Do'!$G$5,IF(I1000&gt;'To Do'!$J$6,'To Do'!$G$5,IF(I1000&gt;'To Do'!$J$7,'To Do'!$G$6,IF(I1000&gt;'To Do'!$J$8,'To Do'!$G$7,IF(I1000&gt;'To Do'!$J$9,'To Do'!$G$8,IF(I1000&gt;'To Do'!$J$10,'To Do'!$G$9,IF(I1000&gt;'To Do'!$J$11,'To Do'!$G$10,IF(I1000&gt;'To Do'!$J$12,'To Do'!$G$11,IF(I1000&gt;'To Do'!$J$13,'To Do'!$G$12)))))))))))</f>
        <v>I - 22.5</v>
      </c>
      <c r="K1000" s="6">
        <f>VLOOKUP(J1000,'To Do'!$G$2:$J$14,2,FALSE)</f>
        <v>22.5</v>
      </c>
      <c r="L1000" t="s">
        <v>1943</v>
      </c>
      <c r="M1000" s="7" t="s">
        <v>1502</v>
      </c>
    </row>
    <row r="1001" spans="1:13" x14ac:dyDescent="0.2">
      <c r="A1001" t="s">
        <v>485</v>
      </c>
      <c r="B1001" t="s">
        <v>485</v>
      </c>
      <c r="C1001" s="8" t="s">
        <v>12</v>
      </c>
      <c r="D1001" t="s">
        <v>488</v>
      </c>
      <c r="E1001">
        <v>1966</v>
      </c>
      <c r="F1001">
        <v>71</v>
      </c>
      <c r="G1001" t="s">
        <v>164</v>
      </c>
      <c r="I1001" s="9">
        <v>21</v>
      </c>
      <c r="J1001" s="5" t="str">
        <f>IF(I1001&gt;'To Do'!$J$4,'To Do'!$G$3,IF(I1001&gt;'To Do'!$J$5,'To Do'!$G$4,IF(I1001&gt;'To Do'!$J$6,'To Do'!$G$5,IF(I1001&gt;'To Do'!$J$6,'To Do'!$G$5,IF(I1001&gt;'To Do'!$J$7,'To Do'!$G$6,IF(I1001&gt;'To Do'!$J$8,'To Do'!$G$7,IF(I1001&gt;'To Do'!$J$9,'To Do'!$G$8,IF(I1001&gt;'To Do'!$J$10,'To Do'!$G$9,IF(I1001&gt;'To Do'!$J$11,'To Do'!$G$10,IF(I1001&gt;'To Do'!$J$12,'To Do'!$G$11,IF(I1001&gt;'To Do'!$J$13,'To Do'!$G$12)))))))))))</f>
        <v>I - 22.5</v>
      </c>
      <c r="K1001" s="6">
        <f>VLOOKUP(J1001,'To Do'!$G$2:$J$14,2,FALSE)</f>
        <v>22.5</v>
      </c>
      <c r="L1001" t="s">
        <v>1944</v>
      </c>
      <c r="M1001" s="7" t="s">
        <v>1502</v>
      </c>
    </row>
    <row r="1002" spans="1:13" x14ac:dyDescent="0.2">
      <c r="A1002" t="s">
        <v>485</v>
      </c>
      <c r="B1002" t="s">
        <v>485</v>
      </c>
      <c r="C1002" s="8" t="s">
        <v>12</v>
      </c>
      <c r="D1002" t="s">
        <v>671</v>
      </c>
      <c r="E1002">
        <v>1945</v>
      </c>
      <c r="F1002"/>
      <c r="G1002" t="s">
        <v>61</v>
      </c>
      <c r="I1002" s="9">
        <v>22.5</v>
      </c>
      <c r="J1002" s="5" t="str">
        <f>IF(I1002&gt;'To Do'!$J$4,'To Do'!$G$3,IF(I1002&gt;'To Do'!$J$5,'To Do'!$G$4,IF(I1002&gt;'To Do'!$J$6,'To Do'!$G$5,IF(I1002&gt;'To Do'!$J$6,'To Do'!$G$5,IF(I1002&gt;'To Do'!$J$7,'To Do'!$G$6,IF(I1002&gt;'To Do'!$J$8,'To Do'!$G$7,IF(I1002&gt;'To Do'!$J$9,'To Do'!$G$8,IF(I1002&gt;'To Do'!$J$10,'To Do'!$G$9,IF(I1002&gt;'To Do'!$J$11,'To Do'!$G$10,IF(I1002&gt;'To Do'!$J$12,'To Do'!$G$11,IF(I1002&gt;'To Do'!$J$13,'To Do'!$G$12)))))))))))</f>
        <v>H - 25</v>
      </c>
      <c r="K1002" s="6">
        <f>VLOOKUP(J1002,'To Do'!$G$2:$J$14,2,FALSE)</f>
        <v>25</v>
      </c>
    </row>
    <row r="1003" spans="1:13" x14ac:dyDescent="0.2">
      <c r="A1003" t="s">
        <v>485</v>
      </c>
      <c r="B1003" t="s">
        <v>485</v>
      </c>
      <c r="C1003" s="8" t="s">
        <v>12</v>
      </c>
      <c r="D1003" t="s">
        <v>673</v>
      </c>
      <c r="E1003">
        <v>1987</v>
      </c>
      <c r="F1003"/>
      <c r="G1003" t="s">
        <v>61</v>
      </c>
      <c r="I1003" s="9">
        <v>22</v>
      </c>
      <c r="J1003" s="5" t="str">
        <f>IF(I1003&gt;'To Do'!$J$4,'To Do'!$G$3,IF(I1003&gt;'To Do'!$J$5,'To Do'!$G$4,IF(I1003&gt;'To Do'!$J$6,'To Do'!$G$5,IF(I1003&gt;'To Do'!$J$6,'To Do'!$G$5,IF(I1003&gt;'To Do'!$J$7,'To Do'!$G$6,IF(I1003&gt;'To Do'!$J$8,'To Do'!$G$7,IF(I1003&gt;'To Do'!$J$9,'To Do'!$G$8,IF(I1003&gt;'To Do'!$J$10,'To Do'!$G$9,IF(I1003&gt;'To Do'!$J$11,'To Do'!$G$10,IF(I1003&gt;'To Do'!$J$12,'To Do'!$G$11,IF(I1003&gt;'To Do'!$J$13,'To Do'!$G$12)))))))))))</f>
        <v>I - 22.5</v>
      </c>
      <c r="K1003" s="6">
        <f>VLOOKUP(J1003,'To Do'!$G$2:$J$14,2,FALSE)</f>
        <v>22.5</v>
      </c>
    </row>
    <row r="1004" spans="1:13" x14ac:dyDescent="0.2">
      <c r="A1004" t="s">
        <v>485</v>
      </c>
      <c r="B1004" t="s">
        <v>485</v>
      </c>
      <c r="C1004" s="8" t="s">
        <v>12</v>
      </c>
      <c r="D1004" t="s">
        <v>672</v>
      </c>
      <c r="E1004">
        <v>1959</v>
      </c>
      <c r="F1004"/>
      <c r="G1004" t="s">
        <v>61</v>
      </c>
      <c r="I1004" s="9">
        <v>18</v>
      </c>
      <c r="J1004" s="5" t="str">
        <f>IF(I1004&gt;'To Do'!$J$4,'To Do'!$G$3,IF(I1004&gt;'To Do'!$J$5,'To Do'!$G$4,IF(I1004&gt;'To Do'!$J$6,'To Do'!$G$5,IF(I1004&gt;'To Do'!$J$6,'To Do'!$G$5,IF(I1004&gt;'To Do'!$J$7,'To Do'!$G$6,IF(I1004&gt;'To Do'!$J$8,'To Do'!$G$7,IF(I1004&gt;'To Do'!$J$9,'To Do'!$G$8,IF(I1004&gt;'To Do'!$J$10,'To Do'!$G$9,IF(I1004&gt;'To Do'!$J$11,'To Do'!$G$10,IF(I1004&gt;'To Do'!$J$12,'To Do'!$G$11,IF(I1004&gt;'To Do'!$J$13,'To Do'!$G$12)))))))))))</f>
        <v>J - 20</v>
      </c>
      <c r="K1004" s="6">
        <f>VLOOKUP(J1004,'To Do'!$G$2:$J$14,2,FALSE)</f>
        <v>20</v>
      </c>
    </row>
    <row r="1005" spans="1:13" x14ac:dyDescent="0.2">
      <c r="A1005" t="s">
        <v>497</v>
      </c>
      <c r="B1005" t="s">
        <v>497</v>
      </c>
      <c r="C1005" s="8" t="s">
        <v>12</v>
      </c>
      <c r="D1005" t="s">
        <v>677</v>
      </c>
      <c r="E1005">
        <v>1981</v>
      </c>
      <c r="F1005" t="s">
        <v>499</v>
      </c>
      <c r="G1005" t="s">
        <v>61</v>
      </c>
      <c r="I1005" s="9">
        <v>25</v>
      </c>
      <c r="J1005" s="5" t="str">
        <f>IF(I1005&gt;'To Do'!$J$4,'To Do'!$G$3,IF(I1005&gt;'To Do'!$J$5,'To Do'!$G$4,IF(I1005&gt;'To Do'!$J$6,'To Do'!$G$5,IF(I1005&gt;'To Do'!$J$6,'To Do'!$G$5,IF(I1005&gt;'To Do'!$J$7,'To Do'!$G$6,IF(I1005&gt;'To Do'!$J$8,'To Do'!$G$7,IF(I1005&gt;'To Do'!$J$9,'To Do'!$G$8,IF(I1005&gt;'To Do'!$J$10,'To Do'!$G$9,IF(I1005&gt;'To Do'!$J$11,'To Do'!$G$10,IF(I1005&gt;'To Do'!$J$12,'To Do'!$G$11,IF(I1005&gt;'To Do'!$J$13,'To Do'!$G$12)))))))))))</f>
        <v>G - 27.5</v>
      </c>
      <c r="K1005" s="6">
        <f>VLOOKUP(J1005,'To Do'!$G$2:$J$14,2,FALSE)</f>
        <v>27.5</v>
      </c>
    </row>
    <row r="1006" spans="1:13" x14ac:dyDescent="0.2">
      <c r="A1006" t="s">
        <v>497</v>
      </c>
      <c r="B1006" t="s">
        <v>497</v>
      </c>
      <c r="C1006" s="8" t="s">
        <v>12</v>
      </c>
      <c r="D1006" t="s">
        <v>676</v>
      </c>
      <c r="E1006">
        <v>1973</v>
      </c>
      <c r="F1006" t="s">
        <v>665</v>
      </c>
      <c r="G1006" t="s">
        <v>61</v>
      </c>
      <c r="I1006" s="9">
        <v>22</v>
      </c>
      <c r="J1006" s="5" t="str">
        <f>IF(I1006&gt;'To Do'!$J$4,'To Do'!$G$3,IF(I1006&gt;'To Do'!$J$5,'To Do'!$G$4,IF(I1006&gt;'To Do'!$J$6,'To Do'!$G$5,IF(I1006&gt;'To Do'!$J$6,'To Do'!$G$5,IF(I1006&gt;'To Do'!$J$7,'To Do'!$G$6,IF(I1006&gt;'To Do'!$J$8,'To Do'!$G$7,IF(I1006&gt;'To Do'!$J$9,'To Do'!$G$8,IF(I1006&gt;'To Do'!$J$10,'To Do'!$G$9,IF(I1006&gt;'To Do'!$J$11,'To Do'!$G$10,IF(I1006&gt;'To Do'!$J$12,'To Do'!$G$11,IF(I1006&gt;'To Do'!$J$13,'To Do'!$G$12)))))))))))</f>
        <v>I - 22.5</v>
      </c>
      <c r="K1006" s="6">
        <f>VLOOKUP(J1006,'To Do'!$G$2:$J$14,2,FALSE)</f>
        <v>22.5</v>
      </c>
    </row>
    <row r="1007" spans="1:13" x14ac:dyDescent="0.2">
      <c r="A1007" t="s">
        <v>158</v>
      </c>
      <c r="B1007" t="s">
        <v>159</v>
      </c>
      <c r="C1007" s="8" t="s">
        <v>12</v>
      </c>
      <c r="D1007" t="s">
        <v>169</v>
      </c>
      <c r="E1007">
        <v>1911</v>
      </c>
      <c r="F1007"/>
      <c r="G1007" t="s">
        <v>941</v>
      </c>
      <c r="I1007" s="9">
        <v>30</v>
      </c>
      <c r="J1007" s="5" t="str">
        <f>IF(I1007&gt;'To Do'!$J$4,'To Do'!$G$3,IF(I1007&gt;'To Do'!$J$5,'To Do'!$G$4,IF(I1007&gt;'To Do'!$J$6,'To Do'!$G$5,IF(I1007&gt;'To Do'!$J$6,'To Do'!$G$5,IF(I1007&gt;'To Do'!$J$7,'To Do'!$G$6,IF(I1007&gt;'To Do'!$J$8,'To Do'!$G$7,IF(I1007&gt;'To Do'!$J$9,'To Do'!$G$8,IF(I1007&gt;'To Do'!$J$10,'To Do'!$G$9,IF(I1007&gt;'To Do'!$J$11,'To Do'!$G$10,IF(I1007&gt;'To Do'!$J$12,'To Do'!$G$11,IF(I1007&gt;'To Do'!$J$13,'To Do'!$G$12)))))))))))</f>
        <v>E - 32.5</v>
      </c>
      <c r="K1007" s="6">
        <f>VLOOKUP(J1007,'To Do'!$G$2:$J$14,2,FALSE)</f>
        <v>32.5</v>
      </c>
    </row>
    <row r="1008" spans="1:13" x14ac:dyDescent="0.2">
      <c r="A1008" t="s">
        <v>158</v>
      </c>
      <c r="B1008" t="s">
        <v>159</v>
      </c>
      <c r="C1008" s="8" t="s">
        <v>12</v>
      </c>
      <c r="D1008" t="s">
        <v>169</v>
      </c>
      <c r="E1008">
        <v>1916</v>
      </c>
      <c r="F1008"/>
      <c r="G1008" t="s">
        <v>941</v>
      </c>
      <c r="I1008" s="9">
        <v>30</v>
      </c>
      <c r="J1008" s="5" t="str">
        <f>IF(I1008&gt;'To Do'!$J$4,'To Do'!$G$3,IF(I1008&gt;'To Do'!$J$5,'To Do'!$G$4,IF(I1008&gt;'To Do'!$J$6,'To Do'!$G$5,IF(I1008&gt;'To Do'!$J$6,'To Do'!$G$5,IF(I1008&gt;'To Do'!$J$7,'To Do'!$G$6,IF(I1008&gt;'To Do'!$J$8,'To Do'!$G$7,IF(I1008&gt;'To Do'!$J$9,'To Do'!$G$8,IF(I1008&gt;'To Do'!$J$10,'To Do'!$G$9,IF(I1008&gt;'To Do'!$J$11,'To Do'!$G$10,IF(I1008&gt;'To Do'!$J$12,'To Do'!$G$11,IF(I1008&gt;'To Do'!$J$13,'To Do'!$G$12)))))))))))</f>
        <v>E - 32.5</v>
      </c>
      <c r="K1008" s="6">
        <f>VLOOKUP(J1008,'To Do'!$G$2:$J$14,2,FALSE)</f>
        <v>32.5</v>
      </c>
    </row>
    <row r="1009" spans="1:13" x14ac:dyDescent="0.2">
      <c r="A1009" t="s">
        <v>158</v>
      </c>
      <c r="B1009" t="s">
        <v>159</v>
      </c>
      <c r="C1009" s="8" t="s">
        <v>12</v>
      </c>
      <c r="D1009" t="s">
        <v>956</v>
      </c>
      <c r="E1009">
        <v>1923</v>
      </c>
      <c r="F1009"/>
      <c r="G1009" t="s">
        <v>941</v>
      </c>
      <c r="I1009" s="9">
        <v>27</v>
      </c>
      <c r="J1009" s="5" t="str">
        <f>IF(I1009&gt;'To Do'!$J$4,'To Do'!$G$3,IF(I1009&gt;'To Do'!$J$5,'To Do'!$G$4,IF(I1009&gt;'To Do'!$J$6,'To Do'!$G$5,IF(I1009&gt;'To Do'!$J$6,'To Do'!$G$5,IF(I1009&gt;'To Do'!$J$7,'To Do'!$G$6,IF(I1009&gt;'To Do'!$J$8,'To Do'!$G$7,IF(I1009&gt;'To Do'!$J$9,'To Do'!$G$8,IF(I1009&gt;'To Do'!$J$10,'To Do'!$G$9,IF(I1009&gt;'To Do'!$J$11,'To Do'!$G$10,IF(I1009&gt;'To Do'!$J$12,'To Do'!$G$11,IF(I1009&gt;'To Do'!$J$13,'To Do'!$G$12)))))))))))</f>
        <v>G - 27.5</v>
      </c>
      <c r="K1009" s="6">
        <f>VLOOKUP(J1009,'To Do'!$G$2:$J$14,2,FALSE)</f>
        <v>27.5</v>
      </c>
    </row>
    <row r="1010" spans="1:13" x14ac:dyDescent="0.2">
      <c r="A1010" t="s">
        <v>158</v>
      </c>
      <c r="B1010" t="s">
        <v>159</v>
      </c>
      <c r="C1010" s="8" t="s">
        <v>12</v>
      </c>
      <c r="D1010" t="s">
        <v>956</v>
      </c>
      <c r="E1010">
        <v>1923</v>
      </c>
      <c r="F1010"/>
      <c r="G1010" t="s">
        <v>941</v>
      </c>
      <c r="I1010" s="9">
        <v>27</v>
      </c>
      <c r="J1010" s="5" t="str">
        <f>IF(I1010&gt;'To Do'!$J$4,'To Do'!$G$3,IF(I1010&gt;'To Do'!$J$5,'To Do'!$G$4,IF(I1010&gt;'To Do'!$J$6,'To Do'!$G$5,IF(I1010&gt;'To Do'!$J$6,'To Do'!$G$5,IF(I1010&gt;'To Do'!$J$7,'To Do'!$G$6,IF(I1010&gt;'To Do'!$J$8,'To Do'!$G$7,IF(I1010&gt;'To Do'!$J$9,'To Do'!$G$8,IF(I1010&gt;'To Do'!$J$10,'To Do'!$G$9,IF(I1010&gt;'To Do'!$J$11,'To Do'!$G$10,IF(I1010&gt;'To Do'!$J$12,'To Do'!$G$11,IF(I1010&gt;'To Do'!$J$13,'To Do'!$G$12)))))))))))</f>
        <v>G - 27.5</v>
      </c>
      <c r="K1010" s="6">
        <f>VLOOKUP(J1010,'To Do'!$G$2:$J$14,2,FALSE)</f>
        <v>27.5</v>
      </c>
    </row>
    <row r="1011" spans="1:13" x14ac:dyDescent="0.2">
      <c r="A1011" t="s">
        <v>158</v>
      </c>
      <c r="B1011" t="s">
        <v>159</v>
      </c>
      <c r="C1011" s="8" t="s">
        <v>12</v>
      </c>
      <c r="D1011" t="s">
        <v>187</v>
      </c>
      <c r="E1011">
        <v>1948</v>
      </c>
      <c r="F1011"/>
      <c r="G1011" t="s">
        <v>941</v>
      </c>
      <c r="I1011" s="9">
        <v>26</v>
      </c>
      <c r="J1011" s="5" t="str">
        <f>IF(I1011&gt;'To Do'!$J$4,'To Do'!$G$3,IF(I1011&gt;'To Do'!$J$5,'To Do'!$G$4,IF(I1011&gt;'To Do'!$J$6,'To Do'!$G$5,IF(I1011&gt;'To Do'!$J$6,'To Do'!$G$5,IF(I1011&gt;'To Do'!$J$7,'To Do'!$G$6,IF(I1011&gt;'To Do'!$J$8,'To Do'!$G$7,IF(I1011&gt;'To Do'!$J$9,'To Do'!$G$8,IF(I1011&gt;'To Do'!$J$10,'To Do'!$G$9,IF(I1011&gt;'To Do'!$J$11,'To Do'!$G$10,IF(I1011&gt;'To Do'!$J$12,'To Do'!$G$11,IF(I1011&gt;'To Do'!$J$13,'To Do'!$G$12)))))))))))</f>
        <v>G - 27.5</v>
      </c>
      <c r="K1011" s="6">
        <f>VLOOKUP(J1011,'To Do'!$G$2:$J$14,2,FALSE)</f>
        <v>27.5</v>
      </c>
    </row>
    <row r="1012" spans="1:13" x14ac:dyDescent="0.2">
      <c r="A1012" t="s">
        <v>158</v>
      </c>
      <c r="B1012" t="s">
        <v>159</v>
      </c>
      <c r="C1012" s="8" t="s">
        <v>12</v>
      </c>
      <c r="D1012" t="s">
        <v>955</v>
      </c>
      <c r="E1012">
        <v>1903</v>
      </c>
      <c r="F1012"/>
      <c r="G1012" t="s">
        <v>941</v>
      </c>
      <c r="I1012" s="9">
        <v>24</v>
      </c>
      <c r="J1012" s="5" t="str">
        <f>IF(I1012&gt;'To Do'!$J$4,'To Do'!$G$3,IF(I1012&gt;'To Do'!$J$5,'To Do'!$G$4,IF(I1012&gt;'To Do'!$J$6,'To Do'!$G$5,IF(I1012&gt;'To Do'!$J$6,'To Do'!$G$5,IF(I1012&gt;'To Do'!$J$7,'To Do'!$G$6,IF(I1012&gt;'To Do'!$J$8,'To Do'!$G$7,IF(I1012&gt;'To Do'!$J$9,'To Do'!$G$8,IF(I1012&gt;'To Do'!$J$10,'To Do'!$G$9,IF(I1012&gt;'To Do'!$J$11,'To Do'!$G$10,IF(I1012&gt;'To Do'!$J$12,'To Do'!$G$11,IF(I1012&gt;'To Do'!$J$13,'To Do'!$G$12)))))))))))</f>
        <v>H - 25</v>
      </c>
      <c r="K1012" s="6">
        <f>VLOOKUP(J1012,'To Do'!$G$2:$J$14,2,FALSE)</f>
        <v>25</v>
      </c>
    </row>
    <row r="1013" spans="1:13" x14ac:dyDescent="0.2">
      <c r="A1013" t="s">
        <v>158</v>
      </c>
      <c r="B1013" t="s">
        <v>159</v>
      </c>
      <c r="C1013" s="8" t="s">
        <v>12</v>
      </c>
      <c r="D1013" t="s">
        <v>174</v>
      </c>
      <c r="E1013">
        <v>1923</v>
      </c>
      <c r="F1013"/>
      <c r="G1013" t="s">
        <v>941</v>
      </c>
      <c r="I1013" s="9">
        <v>23</v>
      </c>
      <c r="J1013" s="5" t="str">
        <f>IF(I1013&gt;'To Do'!$J$4,'To Do'!$G$3,IF(I1013&gt;'To Do'!$J$5,'To Do'!$G$4,IF(I1013&gt;'To Do'!$J$6,'To Do'!$G$5,IF(I1013&gt;'To Do'!$J$6,'To Do'!$G$5,IF(I1013&gt;'To Do'!$J$7,'To Do'!$G$6,IF(I1013&gt;'To Do'!$J$8,'To Do'!$G$7,IF(I1013&gt;'To Do'!$J$9,'To Do'!$G$8,IF(I1013&gt;'To Do'!$J$10,'To Do'!$G$9,IF(I1013&gt;'To Do'!$J$11,'To Do'!$G$10,IF(I1013&gt;'To Do'!$J$12,'To Do'!$G$11,IF(I1013&gt;'To Do'!$J$13,'To Do'!$G$12)))))))))))</f>
        <v>H - 25</v>
      </c>
      <c r="K1013" s="6">
        <f>VLOOKUP(J1013,'To Do'!$G$2:$J$14,2,FALSE)</f>
        <v>25</v>
      </c>
    </row>
    <row r="1014" spans="1:13" x14ac:dyDescent="0.2">
      <c r="A1014" t="s">
        <v>158</v>
      </c>
      <c r="B1014" t="s">
        <v>159</v>
      </c>
      <c r="C1014" s="8" t="s">
        <v>12</v>
      </c>
      <c r="D1014" t="s">
        <v>954</v>
      </c>
      <c r="E1014">
        <v>1941</v>
      </c>
      <c r="F1014"/>
      <c r="G1014" t="s">
        <v>941</v>
      </c>
      <c r="I1014" s="9">
        <v>21</v>
      </c>
      <c r="J1014" s="5" t="str">
        <f>IF(I1014&gt;'To Do'!$J$4,'To Do'!$G$3,IF(I1014&gt;'To Do'!$J$5,'To Do'!$G$4,IF(I1014&gt;'To Do'!$J$6,'To Do'!$G$5,IF(I1014&gt;'To Do'!$J$6,'To Do'!$G$5,IF(I1014&gt;'To Do'!$J$7,'To Do'!$G$6,IF(I1014&gt;'To Do'!$J$8,'To Do'!$G$7,IF(I1014&gt;'To Do'!$J$9,'To Do'!$G$8,IF(I1014&gt;'To Do'!$J$10,'To Do'!$G$9,IF(I1014&gt;'To Do'!$J$11,'To Do'!$G$10,IF(I1014&gt;'To Do'!$J$12,'To Do'!$G$11,IF(I1014&gt;'To Do'!$J$13,'To Do'!$G$12)))))))))))</f>
        <v>I - 22.5</v>
      </c>
      <c r="K1014" s="6">
        <f>VLOOKUP(J1014,'To Do'!$G$2:$J$14,2,FALSE)</f>
        <v>22.5</v>
      </c>
    </row>
    <row r="1015" spans="1:13" x14ac:dyDescent="0.2">
      <c r="A1015" t="s">
        <v>158</v>
      </c>
      <c r="B1015" t="s">
        <v>159</v>
      </c>
      <c r="C1015" s="8" t="s">
        <v>12</v>
      </c>
      <c r="D1015" t="s">
        <v>165</v>
      </c>
      <c r="E1015">
        <v>1919</v>
      </c>
      <c r="F1015"/>
      <c r="G1015" t="s">
        <v>941</v>
      </c>
      <c r="I1015" s="9">
        <v>19</v>
      </c>
      <c r="J1015" s="5" t="str">
        <f>IF(I1015&gt;'To Do'!$J$4,'To Do'!$G$3,IF(I1015&gt;'To Do'!$J$5,'To Do'!$G$4,IF(I1015&gt;'To Do'!$J$6,'To Do'!$G$5,IF(I1015&gt;'To Do'!$J$6,'To Do'!$G$5,IF(I1015&gt;'To Do'!$J$7,'To Do'!$G$6,IF(I1015&gt;'To Do'!$J$8,'To Do'!$G$7,IF(I1015&gt;'To Do'!$J$9,'To Do'!$G$8,IF(I1015&gt;'To Do'!$J$10,'To Do'!$G$9,IF(I1015&gt;'To Do'!$J$11,'To Do'!$G$10,IF(I1015&gt;'To Do'!$J$12,'To Do'!$G$11,IF(I1015&gt;'To Do'!$J$13,'To Do'!$G$12)))))))))))</f>
        <v>J - 20</v>
      </c>
      <c r="K1015" s="6">
        <f>VLOOKUP(J1015,'To Do'!$G$2:$J$14,2,FALSE)</f>
        <v>20</v>
      </c>
    </row>
    <row r="1016" spans="1:13" x14ac:dyDescent="0.2">
      <c r="A1016" t="s">
        <v>158</v>
      </c>
      <c r="B1016" t="s">
        <v>159</v>
      </c>
      <c r="C1016" s="8" t="s">
        <v>12</v>
      </c>
      <c r="D1016" t="s">
        <v>165</v>
      </c>
      <c r="E1016">
        <v>1919</v>
      </c>
      <c r="F1016"/>
      <c r="G1016" t="s">
        <v>941</v>
      </c>
      <c r="I1016" s="9">
        <v>19</v>
      </c>
      <c r="J1016" s="5" t="str">
        <f>IF(I1016&gt;'To Do'!$J$4,'To Do'!$G$3,IF(I1016&gt;'To Do'!$J$5,'To Do'!$G$4,IF(I1016&gt;'To Do'!$J$6,'To Do'!$G$5,IF(I1016&gt;'To Do'!$J$6,'To Do'!$G$5,IF(I1016&gt;'To Do'!$J$7,'To Do'!$G$6,IF(I1016&gt;'To Do'!$J$8,'To Do'!$G$7,IF(I1016&gt;'To Do'!$J$9,'To Do'!$G$8,IF(I1016&gt;'To Do'!$J$10,'To Do'!$G$9,IF(I1016&gt;'To Do'!$J$11,'To Do'!$G$10,IF(I1016&gt;'To Do'!$J$12,'To Do'!$G$11,IF(I1016&gt;'To Do'!$J$13,'To Do'!$G$12)))))))))))</f>
        <v>J - 20</v>
      </c>
      <c r="K1016" s="6">
        <f>VLOOKUP(J1016,'To Do'!$G$2:$J$14,2,FALSE)</f>
        <v>20</v>
      </c>
    </row>
    <row r="1017" spans="1:13" x14ac:dyDescent="0.2">
      <c r="A1017" t="s">
        <v>158</v>
      </c>
      <c r="B1017" t="s">
        <v>159</v>
      </c>
      <c r="C1017" s="8" t="s">
        <v>12</v>
      </c>
      <c r="D1017" t="s">
        <v>172</v>
      </c>
      <c r="E1017">
        <v>1926</v>
      </c>
      <c r="F1017"/>
      <c r="G1017" t="s">
        <v>941</v>
      </c>
      <c r="I1017" s="9">
        <v>18</v>
      </c>
      <c r="J1017" s="5" t="str">
        <f>IF(I1017&gt;'To Do'!$J$4,'To Do'!$G$3,IF(I1017&gt;'To Do'!$J$5,'To Do'!$G$4,IF(I1017&gt;'To Do'!$J$6,'To Do'!$G$5,IF(I1017&gt;'To Do'!$J$6,'To Do'!$G$5,IF(I1017&gt;'To Do'!$J$7,'To Do'!$G$6,IF(I1017&gt;'To Do'!$J$8,'To Do'!$G$7,IF(I1017&gt;'To Do'!$J$9,'To Do'!$G$8,IF(I1017&gt;'To Do'!$J$10,'To Do'!$G$9,IF(I1017&gt;'To Do'!$J$11,'To Do'!$G$10,IF(I1017&gt;'To Do'!$J$12,'To Do'!$G$11,IF(I1017&gt;'To Do'!$J$13,'To Do'!$G$12)))))))))))</f>
        <v>J - 20</v>
      </c>
      <c r="K1017" s="6">
        <f>VLOOKUP(J1017,'To Do'!$G$2:$J$14,2,FALSE)</f>
        <v>20</v>
      </c>
    </row>
    <row r="1018" spans="1:13" x14ac:dyDescent="0.2">
      <c r="A1018" t="s">
        <v>62</v>
      </c>
      <c r="B1018" t="s">
        <v>62</v>
      </c>
      <c r="C1018" s="8" t="s">
        <v>12</v>
      </c>
      <c r="D1018" t="s">
        <v>67</v>
      </c>
      <c r="E1018">
        <v>1971</v>
      </c>
      <c r="F1018"/>
      <c r="G1018" t="s">
        <v>64</v>
      </c>
      <c r="I1018" s="9">
        <v>27</v>
      </c>
      <c r="J1018" s="5" t="str">
        <f>IF(I1018&gt;'To Do'!$J$4,'To Do'!$G$3,IF(I1018&gt;'To Do'!$J$5,'To Do'!$G$4,IF(I1018&gt;'To Do'!$J$6,'To Do'!$G$5,IF(I1018&gt;'To Do'!$J$6,'To Do'!$G$5,IF(I1018&gt;'To Do'!$J$7,'To Do'!$G$6,IF(I1018&gt;'To Do'!$J$8,'To Do'!$G$7,IF(I1018&gt;'To Do'!$J$9,'To Do'!$G$8,IF(I1018&gt;'To Do'!$J$10,'To Do'!$G$9,IF(I1018&gt;'To Do'!$J$11,'To Do'!$G$10,IF(I1018&gt;'To Do'!$J$12,'To Do'!$G$11,IF(I1018&gt;'To Do'!$J$13,'To Do'!$G$12)))))))))))</f>
        <v>G - 27.5</v>
      </c>
      <c r="K1018" s="6">
        <f>VLOOKUP(J1018,'To Do'!$G$2:$J$14,2,FALSE)</f>
        <v>27.5</v>
      </c>
      <c r="L1018" t="s">
        <v>1532</v>
      </c>
      <c r="M1018" s="7" t="s">
        <v>1502</v>
      </c>
    </row>
    <row r="1019" spans="1:13" x14ac:dyDescent="0.2">
      <c r="A1019" t="s">
        <v>62</v>
      </c>
      <c r="B1019" t="s">
        <v>62</v>
      </c>
      <c r="C1019" s="8" t="s">
        <v>12</v>
      </c>
      <c r="D1019" t="s">
        <v>66</v>
      </c>
      <c r="E1019">
        <v>1982</v>
      </c>
      <c r="F1019"/>
      <c r="G1019" t="s">
        <v>64</v>
      </c>
      <c r="I1019" s="9">
        <v>25.65</v>
      </c>
      <c r="J1019" s="5" t="str">
        <f>IF(I1019&gt;'To Do'!$J$4,'To Do'!$G$3,IF(I1019&gt;'To Do'!$J$5,'To Do'!$G$4,IF(I1019&gt;'To Do'!$J$6,'To Do'!$G$5,IF(I1019&gt;'To Do'!$J$6,'To Do'!$G$5,IF(I1019&gt;'To Do'!$J$7,'To Do'!$G$6,IF(I1019&gt;'To Do'!$J$8,'To Do'!$G$7,IF(I1019&gt;'To Do'!$J$9,'To Do'!$G$8,IF(I1019&gt;'To Do'!$J$10,'To Do'!$G$9,IF(I1019&gt;'To Do'!$J$11,'To Do'!$G$10,IF(I1019&gt;'To Do'!$J$12,'To Do'!$G$11,IF(I1019&gt;'To Do'!$J$13,'To Do'!$G$12)))))))))))</f>
        <v>G - 27.5</v>
      </c>
      <c r="K1019" s="6">
        <f>VLOOKUP(J1019,'To Do'!$G$2:$J$14,2,FALSE)</f>
        <v>27.5</v>
      </c>
      <c r="L1019" t="s">
        <v>1531</v>
      </c>
      <c r="M1019" s="7" t="s">
        <v>1502</v>
      </c>
    </row>
    <row r="1020" spans="1:13" x14ac:dyDescent="0.2">
      <c r="A1020" t="s">
        <v>62</v>
      </c>
      <c r="B1020" t="s">
        <v>62</v>
      </c>
      <c r="C1020" s="8" t="s">
        <v>12</v>
      </c>
      <c r="D1020" t="s">
        <v>65</v>
      </c>
      <c r="E1020">
        <v>1964</v>
      </c>
      <c r="F1020"/>
      <c r="G1020" t="s">
        <v>64</v>
      </c>
      <c r="I1020" s="9">
        <v>24</v>
      </c>
      <c r="J1020" s="5" t="str">
        <f>IF(I1020&gt;'To Do'!$J$4,'To Do'!$G$3,IF(I1020&gt;'To Do'!$J$5,'To Do'!$G$4,IF(I1020&gt;'To Do'!$J$6,'To Do'!$G$5,IF(I1020&gt;'To Do'!$J$6,'To Do'!$G$5,IF(I1020&gt;'To Do'!$J$7,'To Do'!$G$6,IF(I1020&gt;'To Do'!$J$8,'To Do'!$G$7,IF(I1020&gt;'To Do'!$J$9,'To Do'!$G$8,IF(I1020&gt;'To Do'!$J$10,'To Do'!$G$9,IF(I1020&gt;'To Do'!$J$11,'To Do'!$G$10,IF(I1020&gt;'To Do'!$J$12,'To Do'!$G$11,IF(I1020&gt;'To Do'!$J$13,'To Do'!$G$12)))))))))))</f>
        <v>H - 25</v>
      </c>
      <c r="K1020" s="6">
        <f>VLOOKUP(J1020,'To Do'!$G$2:$J$14,2,FALSE)</f>
        <v>25</v>
      </c>
      <c r="L1020" t="s">
        <v>1530</v>
      </c>
      <c r="M1020" s="7" t="s">
        <v>1502</v>
      </c>
    </row>
    <row r="1021" spans="1:13" x14ac:dyDescent="0.2">
      <c r="A1021" t="s">
        <v>62</v>
      </c>
      <c r="B1021" t="s">
        <v>62</v>
      </c>
      <c r="C1021" s="8" t="s">
        <v>12</v>
      </c>
      <c r="D1021" t="s">
        <v>556</v>
      </c>
      <c r="E1021">
        <v>1979</v>
      </c>
      <c r="F1021"/>
      <c r="G1021" t="s">
        <v>64</v>
      </c>
      <c r="I1021" s="9">
        <v>21</v>
      </c>
      <c r="J1021" s="4" t="str">
        <f>IF(I1021&gt;'To Do'!$J$4,'To Do'!$G$3,IF(I1021&gt;'To Do'!$J$5,'To Do'!$G$4,IF(I1021&gt;'To Do'!$J$6,'To Do'!$G$5,IF(I1021&gt;'To Do'!$J$6,'To Do'!$G$5,IF(I1021&gt;'To Do'!$J$7,'To Do'!$G$6,IF(I1021&gt;'To Do'!$J$8,'To Do'!$G$7,IF(I1021&gt;'To Do'!$J$9,'To Do'!$G$8,IF(I1021&gt;'To Do'!$J$10,'To Do'!$G$9,IF(I1021&gt;'To Do'!$J$11,'To Do'!$G$10,IF(I1021&gt;'To Do'!$J$12,'To Do'!$G$11,IF(I1021&gt;'To Do'!$J$13,'To Do'!$G$12)))))))))))</f>
        <v>I - 22.5</v>
      </c>
      <c r="K1021" s="6">
        <f>VLOOKUP(J1021,'To Do'!$G$2:$J$14,2,FALSE)</f>
        <v>22.5</v>
      </c>
      <c r="L1021" t="s">
        <v>1529</v>
      </c>
      <c r="M1021" s="7" t="s">
        <v>1502</v>
      </c>
    </row>
    <row r="1022" spans="1:13" x14ac:dyDescent="0.2">
      <c r="A1022" t="s">
        <v>124</v>
      </c>
      <c r="B1022" t="s">
        <v>124</v>
      </c>
      <c r="C1022" s="8" t="s">
        <v>12</v>
      </c>
      <c r="D1022" t="s">
        <v>127</v>
      </c>
      <c r="E1022">
        <v>1972</v>
      </c>
      <c r="F1022" t="s">
        <v>128</v>
      </c>
      <c r="G1022" t="s">
        <v>64</v>
      </c>
      <c r="I1022" s="9">
        <v>22.97</v>
      </c>
      <c r="J1022" s="5" t="str">
        <f>IF(I1022&gt;'To Do'!$J$4,'To Do'!$G$3,IF(I1022&gt;'To Do'!$J$5,'To Do'!$G$4,IF(I1022&gt;'To Do'!$J$6,'To Do'!$G$5,IF(I1022&gt;'To Do'!$J$6,'To Do'!$G$5,IF(I1022&gt;'To Do'!$J$7,'To Do'!$G$6,IF(I1022&gt;'To Do'!$J$8,'To Do'!$G$7,IF(I1022&gt;'To Do'!$J$9,'To Do'!$G$8,IF(I1022&gt;'To Do'!$J$10,'To Do'!$G$9,IF(I1022&gt;'To Do'!$J$11,'To Do'!$G$10,IF(I1022&gt;'To Do'!$J$12,'To Do'!$G$11,IF(I1022&gt;'To Do'!$J$13,'To Do'!$G$12)))))))))))</f>
        <v>H - 25</v>
      </c>
      <c r="K1022" s="6">
        <f>VLOOKUP(J1022,'To Do'!$G$2:$J$14,2,FALSE)</f>
        <v>25</v>
      </c>
      <c r="L1022" t="s">
        <v>1583</v>
      </c>
      <c r="M1022" s="7" t="s">
        <v>1502</v>
      </c>
    </row>
    <row r="1023" spans="1:13" x14ac:dyDescent="0.2">
      <c r="A1023" t="s">
        <v>124</v>
      </c>
      <c r="B1023" t="s">
        <v>124</v>
      </c>
      <c r="C1023" s="8" t="s">
        <v>12</v>
      </c>
      <c r="D1023" t="s">
        <v>125</v>
      </c>
      <c r="E1023">
        <v>1976</v>
      </c>
      <c r="F1023" t="s">
        <v>126</v>
      </c>
      <c r="G1023" t="s">
        <v>64</v>
      </c>
      <c r="I1023" s="9">
        <v>18</v>
      </c>
      <c r="J1023" s="5" t="str">
        <f>IF(I1023&gt;'To Do'!$J$4,'To Do'!$G$3,IF(I1023&gt;'To Do'!$J$5,'To Do'!$G$4,IF(I1023&gt;'To Do'!$J$6,'To Do'!$G$5,IF(I1023&gt;'To Do'!$J$6,'To Do'!$G$5,IF(I1023&gt;'To Do'!$J$7,'To Do'!$G$6,IF(I1023&gt;'To Do'!$J$8,'To Do'!$G$7,IF(I1023&gt;'To Do'!$J$9,'To Do'!$G$8,IF(I1023&gt;'To Do'!$J$10,'To Do'!$G$9,IF(I1023&gt;'To Do'!$J$11,'To Do'!$G$10,IF(I1023&gt;'To Do'!$J$12,'To Do'!$G$11,IF(I1023&gt;'To Do'!$J$13,'To Do'!$G$12)))))))))))</f>
        <v>J - 20</v>
      </c>
      <c r="K1023" s="6">
        <f>VLOOKUP(J1023,'To Do'!$G$2:$J$14,2,FALSE)</f>
        <v>20</v>
      </c>
      <c r="L1023" t="s">
        <v>1582</v>
      </c>
      <c r="M1023" s="7" t="s">
        <v>1502</v>
      </c>
    </row>
    <row r="1024" spans="1:13" x14ac:dyDescent="0.2">
      <c r="A1024" t="s">
        <v>158</v>
      </c>
      <c r="B1024" t="s">
        <v>159</v>
      </c>
      <c r="C1024" s="8" t="s">
        <v>12</v>
      </c>
      <c r="D1024" t="s">
        <v>191</v>
      </c>
      <c r="E1024">
        <v>1979</v>
      </c>
      <c r="F1024"/>
      <c r="G1024" t="s">
        <v>64</v>
      </c>
      <c r="I1024" s="9">
        <v>26.01</v>
      </c>
      <c r="J1024" s="5" t="str">
        <f>IF(I1024&gt;'To Do'!$J$4,'To Do'!$G$3,IF(I1024&gt;'To Do'!$J$5,'To Do'!$G$4,IF(I1024&gt;'To Do'!$J$6,'To Do'!$G$5,IF(I1024&gt;'To Do'!$J$6,'To Do'!$G$5,IF(I1024&gt;'To Do'!$J$7,'To Do'!$G$6,IF(I1024&gt;'To Do'!$J$8,'To Do'!$G$7,IF(I1024&gt;'To Do'!$J$9,'To Do'!$G$8,IF(I1024&gt;'To Do'!$J$10,'To Do'!$G$9,IF(I1024&gt;'To Do'!$J$11,'To Do'!$G$10,IF(I1024&gt;'To Do'!$J$12,'To Do'!$G$11,IF(I1024&gt;'To Do'!$J$13,'To Do'!$G$12)))))))))))</f>
        <v>G - 27.5</v>
      </c>
      <c r="K1024" s="6">
        <f>VLOOKUP(J1024,'To Do'!$G$2:$J$14,2,FALSE)</f>
        <v>27.5</v>
      </c>
      <c r="L1024" t="s">
        <v>1656</v>
      </c>
      <c r="M1024" s="7" t="s">
        <v>1502</v>
      </c>
    </row>
    <row r="1025" spans="1:13" x14ac:dyDescent="0.2">
      <c r="A1025" t="s">
        <v>158</v>
      </c>
      <c r="B1025" t="s">
        <v>159</v>
      </c>
      <c r="C1025" s="8" t="s">
        <v>12</v>
      </c>
      <c r="D1025" t="s">
        <v>190</v>
      </c>
      <c r="E1025">
        <v>1960</v>
      </c>
      <c r="F1025"/>
      <c r="G1025" t="s">
        <v>64</v>
      </c>
      <c r="I1025" s="9">
        <v>24</v>
      </c>
      <c r="J1025" s="5" t="str">
        <f>IF(I1025&gt;'To Do'!$J$4,'To Do'!$G$3,IF(I1025&gt;'To Do'!$J$5,'To Do'!$G$4,IF(I1025&gt;'To Do'!$J$6,'To Do'!$G$5,IF(I1025&gt;'To Do'!$J$6,'To Do'!$G$5,IF(I1025&gt;'To Do'!$J$7,'To Do'!$G$6,IF(I1025&gt;'To Do'!$J$8,'To Do'!$G$7,IF(I1025&gt;'To Do'!$J$9,'To Do'!$G$8,IF(I1025&gt;'To Do'!$J$10,'To Do'!$G$9,IF(I1025&gt;'To Do'!$J$11,'To Do'!$G$10,IF(I1025&gt;'To Do'!$J$12,'To Do'!$G$11,IF(I1025&gt;'To Do'!$J$13,'To Do'!$G$12)))))))))))</f>
        <v>H - 25</v>
      </c>
      <c r="K1025" s="6">
        <f>VLOOKUP(J1025,'To Do'!$G$2:$J$14,2,FALSE)</f>
        <v>25</v>
      </c>
      <c r="L1025" t="s">
        <v>1654</v>
      </c>
      <c r="M1025" s="7" t="s">
        <v>1502</v>
      </c>
    </row>
    <row r="1026" spans="1:13" x14ac:dyDescent="0.2">
      <c r="A1026" t="s">
        <v>158</v>
      </c>
      <c r="B1026" t="s">
        <v>159</v>
      </c>
      <c r="C1026" s="8" t="s">
        <v>12</v>
      </c>
      <c r="D1026" t="s">
        <v>169</v>
      </c>
      <c r="E1026">
        <v>1992</v>
      </c>
      <c r="F1026"/>
      <c r="G1026" t="s">
        <v>64</v>
      </c>
      <c r="I1026" s="9">
        <v>20</v>
      </c>
      <c r="J1026" s="5" t="str">
        <f>IF(I1026&gt;'To Do'!$J$4,'To Do'!$G$3,IF(I1026&gt;'To Do'!$J$5,'To Do'!$G$4,IF(I1026&gt;'To Do'!$J$6,'To Do'!$G$5,IF(I1026&gt;'To Do'!$J$6,'To Do'!$G$5,IF(I1026&gt;'To Do'!$J$7,'To Do'!$G$6,IF(I1026&gt;'To Do'!$J$8,'To Do'!$G$7,IF(I1026&gt;'To Do'!$J$9,'To Do'!$G$8,IF(I1026&gt;'To Do'!$J$10,'To Do'!$G$9,IF(I1026&gt;'To Do'!$J$11,'To Do'!$G$10,IF(I1026&gt;'To Do'!$J$12,'To Do'!$G$11,IF(I1026&gt;'To Do'!$J$13,'To Do'!$G$12)))))))))))</f>
        <v>I - 22.5</v>
      </c>
      <c r="K1026" s="6">
        <f>VLOOKUP(J1026,'To Do'!$G$2:$J$14,2,FALSE)</f>
        <v>22.5</v>
      </c>
      <c r="L1026" t="s">
        <v>1652</v>
      </c>
      <c r="M1026" s="7" t="s">
        <v>1502</v>
      </c>
    </row>
    <row r="1027" spans="1:13" x14ac:dyDescent="0.2">
      <c r="A1027" t="s">
        <v>195</v>
      </c>
      <c r="B1027" t="s">
        <v>201</v>
      </c>
      <c r="C1027" s="8" t="s">
        <v>12</v>
      </c>
      <c r="D1027" t="s">
        <v>208</v>
      </c>
      <c r="E1027">
        <v>1969</v>
      </c>
      <c r="F1027"/>
      <c r="G1027" t="s">
        <v>64</v>
      </c>
      <c r="I1027" s="9">
        <v>29</v>
      </c>
      <c r="J1027" s="5" t="str">
        <f>IF(I1027&gt;'To Do'!$J$4,'To Do'!$G$3,IF(I1027&gt;'To Do'!$J$5,'To Do'!$G$4,IF(I1027&gt;'To Do'!$J$6,'To Do'!$G$5,IF(I1027&gt;'To Do'!$J$6,'To Do'!$G$5,IF(I1027&gt;'To Do'!$J$7,'To Do'!$G$6,IF(I1027&gt;'To Do'!$J$8,'To Do'!$G$7,IF(I1027&gt;'To Do'!$J$9,'To Do'!$G$8,IF(I1027&gt;'To Do'!$J$10,'To Do'!$G$9,IF(I1027&gt;'To Do'!$J$11,'To Do'!$G$10,IF(I1027&gt;'To Do'!$J$12,'To Do'!$G$11,IF(I1027&gt;'To Do'!$J$13,'To Do'!$G$12)))))))))))</f>
        <v>F - 30</v>
      </c>
      <c r="K1027" s="6">
        <f>VLOOKUP(J1027,'To Do'!$G$2:$J$14,2,FALSE)</f>
        <v>30</v>
      </c>
      <c r="L1027" t="s">
        <v>1671</v>
      </c>
      <c r="M1027" s="7" t="s">
        <v>1502</v>
      </c>
    </row>
    <row r="1028" spans="1:13" x14ac:dyDescent="0.2">
      <c r="A1028" t="s">
        <v>195</v>
      </c>
      <c r="B1028" t="s">
        <v>201</v>
      </c>
      <c r="C1028" s="8" t="s">
        <v>12</v>
      </c>
      <c r="D1028" t="s">
        <v>207</v>
      </c>
      <c r="E1028">
        <v>1975</v>
      </c>
      <c r="F1028" t="s">
        <v>40</v>
      </c>
      <c r="G1028" t="s">
        <v>64</v>
      </c>
      <c r="I1028" s="9">
        <v>25</v>
      </c>
      <c r="J1028" s="5" t="str">
        <f>IF(I1028&gt;'To Do'!$J$4,'To Do'!$G$3,IF(I1028&gt;'To Do'!$J$5,'To Do'!$G$4,IF(I1028&gt;'To Do'!$J$6,'To Do'!$G$5,IF(I1028&gt;'To Do'!$J$6,'To Do'!$G$5,IF(I1028&gt;'To Do'!$J$7,'To Do'!$G$6,IF(I1028&gt;'To Do'!$J$8,'To Do'!$G$7,IF(I1028&gt;'To Do'!$J$9,'To Do'!$G$8,IF(I1028&gt;'To Do'!$J$10,'To Do'!$G$9,IF(I1028&gt;'To Do'!$J$11,'To Do'!$G$10,IF(I1028&gt;'To Do'!$J$12,'To Do'!$G$11,IF(I1028&gt;'To Do'!$J$13,'To Do'!$G$12)))))))))))</f>
        <v>G - 27.5</v>
      </c>
      <c r="K1028" s="6">
        <f>VLOOKUP(J1028,'To Do'!$G$2:$J$14,2,FALSE)</f>
        <v>27.5</v>
      </c>
      <c r="L1028" t="s">
        <v>1670</v>
      </c>
      <c r="M1028" s="7" t="s">
        <v>1502</v>
      </c>
    </row>
    <row r="1029" spans="1:13" x14ac:dyDescent="0.2">
      <c r="A1029" t="s">
        <v>195</v>
      </c>
      <c r="B1029" t="s">
        <v>201</v>
      </c>
      <c r="C1029" s="8" t="s">
        <v>12</v>
      </c>
      <c r="D1029" t="s">
        <v>206</v>
      </c>
      <c r="E1029">
        <v>1958</v>
      </c>
      <c r="F1029" t="s">
        <v>40</v>
      </c>
      <c r="G1029" t="s">
        <v>64</v>
      </c>
      <c r="I1029" s="9">
        <v>23</v>
      </c>
      <c r="J1029" s="5" t="str">
        <f>IF(I1029&gt;'To Do'!$J$4,'To Do'!$G$3,IF(I1029&gt;'To Do'!$J$5,'To Do'!$G$4,IF(I1029&gt;'To Do'!$J$6,'To Do'!$G$5,IF(I1029&gt;'To Do'!$J$6,'To Do'!$G$5,IF(I1029&gt;'To Do'!$J$7,'To Do'!$G$6,IF(I1029&gt;'To Do'!$J$8,'To Do'!$G$7,IF(I1029&gt;'To Do'!$J$9,'To Do'!$G$8,IF(I1029&gt;'To Do'!$J$10,'To Do'!$G$9,IF(I1029&gt;'To Do'!$J$11,'To Do'!$G$10,IF(I1029&gt;'To Do'!$J$12,'To Do'!$G$11,IF(I1029&gt;'To Do'!$J$13,'To Do'!$G$12)))))))))))</f>
        <v>H - 25</v>
      </c>
      <c r="K1029" s="6">
        <f>VLOOKUP(J1029,'To Do'!$G$2:$J$14,2,FALSE)</f>
        <v>25</v>
      </c>
      <c r="L1029" t="s">
        <v>1668</v>
      </c>
      <c r="M1029" s="7" t="s">
        <v>1502</v>
      </c>
    </row>
    <row r="1030" spans="1:13" x14ac:dyDescent="0.2">
      <c r="A1030" t="s">
        <v>195</v>
      </c>
      <c r="B1030" t="s">
        <v>201</v>
      </c>
      <c r="C1030" s="8" t="s">
        <v>12</v>
      </c>
      <c r="D1030" t="s">
        <v>206</v>
      </c>
      <c r="E1030">
        <v>1982</v>
      </c>
      <c r="F1030" t="s">
        <v>40</v>
      </c>
      <c r="G1030" t="s">
        <v>64</v>
      </c>
      <c r="I1030" s="9">
        <v>23</v>
      </c>
      <c r="J1030" s="4" t="str">
        <f>IF(I1030&gt;'To Do'!$J$4,'To Do'!$G$3,IF(I1030&gt;'To Do'!$J$5,'To Do'!$G$4,IF(I1030&gt;'To Do'!$J$6,'To Do'!$G$5,IF(I1030&gt;'To Do'!$J$6,'To Do'!$G$5,IF(I1030&gt;'To Do'!$J$7,'To Do'!$G$6,IF(I1030&gt;'To Do'!$J$8,'To Do'!$G$7,IF(I1030&gt;'To Do'!$J$9,'To Do'!$G$8,IF(I1030&gt;'To Do'!$J$10,'To Do'!$G$9,IF(I1030&gt;'To Do'!$J$11,'To Do'!$G$10,IF(I1030&gt;'To Do'!$J$12,'To Do'!$G$11,IF(I1030&gt;'To Do'!$J$13,'To Do'!$G$12)))))))))))</f>
        <v>H - 25</v>
      </c>
      <c r="K1030" s="6">
        <f>VLOOKUP(J1030,'To Do'!$G$2:$J$14,2,FALSE)</f>
        <v>25</v>
      </c>
      <c r="L1030" t="s">
        <v>1669</v>
      </c>
      <c r="M1030" s="7" t="s">
        <v>1502</v>
      </c>
    </row>
    <row r="1031" spans="1:13" x14ac:dyDescent="0.2">
      <c r="A1031" t="s">
        <v>195</v>
      </c>
      <c r="B1031" t="s">
        <v>201</v>
      </c>
      <c r="C1031" s="8" t="s">
        <v>12</v>
      </c>
      <c r="D1031" t="s">
        <v>205</v>
      </c>
      <c r="E1031">
        <v>1969</v>
      </c>
      <c r="F1031"/>
      <c r="G1031" t="s">
        <v>64</v>
      </c>
      <c r="I1031" s="9">
        <v>22.2</v>
      </c>
      <c r="J1031" s="5" t="str">
        <f>IF(I1031&gt;'To Do'!$J$4,'To Do'!$G$3,IF(I1031&gt;'To Do'!$J$5,'To Do'!$G$4,IF(I1031&gt;'To Do'!$J$6,'To Do'!$G$5,IF(I1031&gt;'To Do'!$J$6,'To Do'!$G$5,IF(I1031&gt;'To Do'!$J$7,'To Do'!$G$6,IF(I1031&gt;'To Do'!$J$8,'To Do'!$G$7,IF(I1031&gt;'To Do'!$J$9,'To Do'!$G$8,IF(I1031&gt;'To Do'!$J$10,'To Do'!$G$9,IF(I1031&gt;'To Do'!$J$11,'To Do'!$G$10,IF(I1031&gt;'To Do'!$J$12,'To Do'!$G$11,IF(I1031&gt;'To Do'!$J$13,'To Do'!$G$12)))))))))))</f>
        <v>I - 22.5</v>
      </c>
      <c r="K1031" s="6">
        <f>VLOOKUP(J1031,'To Do'!$G$2:$J$14,2,FALSE)</f>
        <v>22.5</v>
      </c>
      <c r="L1031" t="s">
        <v>1666</v>
      </c>
      <c r="M1031" s="7" t="s">
        <v>1502</v>
      </c>
    </row>
    <row r="1032" spans="1:13" x14ac:dyDescent="0.2">
      <c r="A1032" t="s">
        <v>195</v>
      </c>
      <c r="B1032" t="s">
        <v>201</v>
      </c>
      <c r="C1032" s="8" t="s">
        <v>12</v>
      </c>
      <c r="D1032" t="s">
        <v>205</v>
      </c>
      <c r="E1032">
        <v>1973</v>
      </c>
      <c r="F1032" t="s">
        <v>40</v>
      </c>
      <c r="G1032" t="s">
        <v>64</v>
      </c>
      <c r="I1032" s="9">
        <v>22.2</v>
      </c>
      <c r="J1032" s="5" t="str">
        <f>IF(I1032&gt;'To Do'!$J$4,'To Do'!$G$3,IF(I1032&gt;'To Do'!$J$5,'To Do'!$G$4,IF(I1032&gt;'To Do'!$J$6,'To Do'!$G$5,IF(I1032&gt;'To Do'!$J$6,'To Do'!$G$5,IF(I1032&gt;'To Do'!$J$7,'To Do'!$G$6,IF(I1032&gt;'To Do'!$J$8,'To Do'!$G$7,IF(I1032&gt;'To Do'!$J$9,'To Do'!$G$8,IF(I1032&gt;'To Do'!$J$10,'To Do'!$G$9,IF(I1032&gt;'To Do'!$J$11,'To Do'!$G$10,IF(I1032&gt;'To Do'!$J$12,'To Do'!$G$11,IF(I1032&gt;'To Do'!$J$13,'To Do'!$G$12)))))))))))</f>
        <v>I - 22.5</v>
      </c>
      <c r="K1032" s="6">
        <f>VLOOKUP(J1032,'To Do'!$G$2:$J$14,2,FALSE)</f>
        <v>22.5</v>
      </c>
      <c r="L1032" t="s">
        <v>1667</v>
      </c>
      <c r="M1032" s="7" t="s">
        <v>1502</v>
      </c>
    </row>
    <row r="1033" spans="1:13" x14ac:dyDescent="0.2">
      <c r="A1033" t="s">
        <v>195</v>
      </c>
      <c r="B1033" t="s">
        <v>201</v>
      </c>
      <c r="C1033" s="8" t="s">
        <v>12</v>
      </c>
      <c r="D1033" t="s">
        <v>204</v>
      </c>
      <c r="E1033">
        <v>1968</v>
      </c>
      <c r="F1033" t="s">
        <v>40</v>
      </c>
      <c r="G1033" t="s">
        <v>64</v>
      </c>
      <c r="I1033" s="9">
        <v>21</v>
      </c>
      <c r="J1033" s="5" t="str">
        <f>IF(I1033&gt;'To Do'!$J$4,'To Do'!$G$3,IF(I1033&gt;'To Do'!$J$5,'To Do'!$G$4,IF(I1033&gt;'To Do'!$J$6,'To Do'!$G$5,IF(I1033&gt;'To Do'!$J$6,'To Do'!$G$5,IF(I1033&gt;'To Do'!$J$7,'To Do'!$G$6,IF(I1033&gt;'To Do'!$J$8,'To Do'!$G$7,IF(I1033&gt;'To Do'!$J$9,'To Do'!$G$8,IF(I1033&gt;'To Do'!$J$10,'To Do'!$G$9,IF(I1033&gt;'To Do'!$J$11,'To Do'!$G$10,IF(I1033&gt;'To Do'!$J$12,'To Do'!$G$11,IF(I1033&gt;'To Do'!$J$13,'To Do'!$G$12)))))))))))</f>
        <v>I - 22.5</v>
      </c>
      <c r="K1033" s="6">
        <f>VLOOKUP(J1033,'To Do'!$G$2:$J$14,2,FALSE)</f>
        <v>22.5</v>
      </c>
      <c r="L1033" t="s">
        <v>1664</v>
      </c>
      <c r="M1033" s="7" t="s">
        <v>1502</v>
      </c>
    </row>
    <row r="1034" spans="1:13" x14ac:dyDescent="0.2">
      <c r="A1034" t="s">
        <v>195</v>
      </c>
      <c r="B1034" t="s">
        <v>201</v>
      </c>
      <c r="C1034" s="8" t="s">
        <v>12</v>
      </c>
      <c r="D1034" t="s">
        <v>204</v>
      </c>
      <c r="E1034">
        <v>1970</v>
      </c>
      <c r="F1034" t="s">
        <v>40</v>
      </c>
      <c r="G1034" t="s">
        <v>64</v>
      </c>
      <c r="I1034" s="9">
        <v>21</v>
      </c>
      <c r="J1034" s="5" t="str">
        <f>IF(I1034&gt;'To Do'!$J$4,'To Do'!$G$3,IF(I1034&gt;'To Do'!$J$5,'To Do'!$G$4,IF(I1034&gt;'To Do'!$J$6,'To Do'!$G$5,IF(I1034&gt;'To Do'!$J$6,'To Do'!$G$5,IF(I1034&gt;'To Do'!$J$7,'To Do'!$G$6,IF(I1034&gt;'To Do'!$J$8,'To Do'!$G$7,IF(I1034&gt;'To Do'!$J$9,'To Do'!$G$8,IF(I1034&gt;'To Do'!$J$10,'To Do'!$G$9,IF(I1034&gt;'To Do'!$J$11,'To Do'!$G$10,IF(I1034&gt;'To Do'!$J$12,'To Do'!$G$11,IF(I1034&gt;'To Do'!$J$13,'To Do'!$G$12)))))))))))</f>
        <v>I - 22.5</v>
      </c>
      <c r="K1034" s="6">
        <f>VLOOKUP(J1034,'To Do'!$G$2:$J$14,2,FALSE)</f>
        <v>22.5</v>
      </c>
      <c r="L1034" t="s">
        <v>1665</v>
      </c>
      <c r="M1034" s="7" t="s">
        <v>1502</v>
      </c>
    </row>
    <row r="1035" spans="1:13" x14ac:dyDescent="0.2">
      <c r="A1035" t="s">
        <v>195</v>
      </c>
      <c r="B1035" t="s">
        <v>201</v>
      </c>
      <c r="C1035" s="8" t="s">
        <v>12</v>
      </c>
      <c r="D1035" t="s">
        <v>203</v>
      </c>
      <c r="E1035">
        <v>1975</v>
      </c>
      <c r="F1035" t="s">
        <v>40</v>
      </c>
      <c r="G1035" t="s">
        <v>64</v>
      </c>
      <c r="I1035" s="9">
        <v>19</v>
      </c>
      <c r="J1035" s="5" t="str">
        <f>IF(I1035&gt;'To Do'!$J$4,'To Do'!$G$3,IF(I1035&gt;'To Do'!$J$5,'To Do'!$G$4,IF(I1035&gt;'To Do'!$J$6,'To Do'!$G$5,IF(I1035&gt;'To Do'!$J$6,'To Do'!$G$5,IF(I1035&gt;'To Do'!$J$7,'To Do'!$G$6,IF(I1035&gt;'To Do'!$J$8,'To Do'!$G$7,IF(I1035&gt;'To Do'!$J$9,'To Do'!$G$8,IF(I1035&gt;'To Do'!$J$10,'To Do'!$G$9,IF(I1035&gt;'To Do'!$J$11,'To Do'!$G$10,IF(I1035&gt;'To Do'!$J$12,'To Do'!$G$11,IF(I1035&gt;'To Do'!$J$13,'To Do'!$G$12)))))))))))</f>
        <v>J - 20</v>
      </c>
      <c r="K1035" s="6">
        <f>VLOOKUP(J1035,'To Do'!$G$2:$J$14,2,FALSE)</f>
        <v>20</v>
      </c>
      <c r="L1035" t="s">
        <v>1662</v>
      </c>
      <c r="M1035" s="7" t="s">
        <v>1502</v>
      </c>
    </row>
    <row r="1036" spans="1:13" x14ac:dyDescent="0.2">
      <c r="A1036" t="s">
        <v>195</v>
      </c>
      <c r="B1036" t="s">
        <v>201</v>
      </c>
      <c r="C1036" s="8" t="s">
        <v>12</v>
      </c>
      <c r="D1036" t="s">
        <v>203</v>
      </c>
      <c r="E1036">
        <v>1980</v>
      </c>
      <c r="F1036" t="s">
        <v>40</v>
      </c>
      <c r="G1036" t="s">
        <v>64</v>
      </c>
      <c r="I1036" s="9">
        <v>19</v>
      </c>
      <c r="J1036" s="5" t="str">
        <f>IF(I1036&gt;'To Do'!$J$4,'To Do'!$G$3,IF(I1036&gt;'To Do'!$J$5,'To Do'!$G$4,IF(I1036&gt;'To Do'!$J$6,'To Do'!$G$5,IF(I1036&gt;'To Do'!$J$6,'To Do'!$G$5,IF(I1036&gt;'To Do'!$J$7,'To Do'!$G$6,IF(I1036&gt;'To Do'!$J$8,'To Do'!$G$7,IF(I1036&gt;'To Do'!$J$9,'To Do'!$G$8,IF(I1036&gt;'To Do'!$J$10,'To Do'!$G$9,IF(I1036&gt;'To Do'!$J$11,'To Do'!$G$10,IF(I1036&gt;'To Do'!$J$12,'To Do'!$G$11,IF(I1036&gt;'To Do'!$J$13,'To Do'!$G$12)))))))))))</f>
        <v>J - 20</v>
      </c>
      <c r="K1036" s="6">
        <f>VLOOKUP(J1036,'To Do'!$G$2:$J$14,2,FALSE)</f>
        <v>20</v>
      </c>
      <c r="L1036" t="s">
        <v>1663</v>
      </c>
      <c r="M1036" s="7" t="s">
        <v>1502</v>
      </c>
    </row>
    <row r="1037" spans="1:13" x14ac:dyDescent="0.2">
      <c r="A1037" t="s">
        <v>497</v>
      </c>
      <c r="B1037" t="s">
        <v>497</v>
      </c>
      <c r="C1037" s="8" t="s">
        <v>12</v>
      </c>
      <c r="D1037" t="s">
        <v>498</v>
      </c>
      <c r="E1037">
        <v>1979</v>
      </c>
      <c r="F1037" t="s">
        <v>499</v>
      </c>
      <c r="G1037" t="s">
        <v>64</v>
      </c>
      <c r="I1037" s="9">
        <v>18</v>
      </c>
      <c r="J1037" s="5" t="str">
        <f>IF(I1037&gt;'To Do'!$J$4,'To Do'!$G$3,IF(I1037&gt;'To Do'!$J$5,'To Do'!$G$4,IF(I1037&gt;'To Do'!$J$6,'To Do'!$G$5,IF(I1037&gt;'To Do'!$J$6,'To Do'!$G$5,IF(I1037&gt;'To Do'!$J$7,'To Do'!$G$6,IF(I1037&gt;'To Do'!$J$8,'To Do'!$G$7,IF(I1037&gt;'To Do'!$J$9,'To Do'!$G$8,IF(I1037&gt;'To Do'!$J$10,'To Do'!$G$9,IF(I1037&gt;'To Do'!$J$11,'To Do'!$G$10,IF(I1037&gt;'To Do'!$J$12,'To Do'!$G$11,IF(I1037&gt;'To Do'!$J$13,'To Do'!$G$12)))))))))))</f>
        <v>J - 20</v>
      </c>
      <c r="K1037" s="6">
        <f>VLOOKUP(J1037,'To Do'!$G$2:$J$14,2,FALSE)</f>
        <v>20</v>
      </c>
      <c r="L1037" t="s">
        <v>1957</v>
      </c>
      <c r="M1037" s="7" t="s">
        <v>1502</v>
      </c>
    </row>
    <row r="1038" spans="1:13" x14ac:dyDescent="0.2">
      <c r="A1038" t="s">
        <v>501</v>
      </c>
      <c r="B1038" t="s">
        <v>501</v>
      </c>
      <c r="C1038" s="8" t="s">
        <v>12</v>
      </c>
      <c r="D1038" t="s">
        <v>504</v>
      </c>
      <c r="E1038">
        <v>1959</v>
      </c>
      <c r="F1038" t="s">
        <v>162</v>
      </c>
      <c r="G1038" t="s">
        <v>64</v>
      </c>
      <c r="I1038" s="9">
        <v>21.05</v>
      </c>
      <c r="J1038" s="5" t="str">
        <f>IF(I1038&gt;'To Do'!$J$4,'To Do'!$G$3,IF(I1038&gt;'To Do'!$J$5,'To Do'!$G$4,IF(I1038&gt;'To Do'!$J$6,'To Do'!$G$5,IF(I1038&gt;'To Do'!$J$6,'To Do'!$G$5,IF(I1038&gt;'To Do'!$J$7,'To Do'!$G$6,IF(I1038&gt;'To Do'!$J$8,'To Do'!$G$7,IF(I1038&gt;'To Do'!$J$9,'To Do'!$G$8,IF(I1038&gt;'To Do'!$J$10,'To Do'!$G$9,IF(I1038&gt;'To Do'!$J$11,'To Do'!$G$10,IF(I1038&gt;'To Do'!$J$12,'To Do'!$G$11,IF(I1038&gt;'To Do'!$J$13,'To Do'!$G$12)))))))))))</f>
        <v>I - 22.5</v>
      </c>
      <c r="K1038" s="6">
        <f>VLOOKUP(J1038,'To Do'!$G$2:$J$14,2,FALSE)</f>
        <v>22.5</v>
      </c>
      <c r="L1038" t="s">
        <v>1964</v>
      </c>
      <c r="M1038" s="7" t="s">
        <v>1502</v>
      </c>
    </row>
    <row r="1039" spans="1:13" x14ac:dyDescent="0.2">
      <c r="A1039" t="s">
        <v>501</v>
      </c>
      <c r="B1039" t="s">
        <v>501</v>
      </c>
      <c r="C1039" s="8" t="s">
        <v>12</v>
      </c>
      <c r="D1039" t="s">
        <v>503</v>
      </c>
      <c r="E1039">
        <v>1988</v>
      </c>
      <c r="F1039" t="s">
        <v>162</v>
      </c>
      <c r="G1039" t="s">
        <v>64</v>
      </c>
      <c r="I1039" s="9">
        <v>19.149999999999999</v>
      </c>
      <c r="J1039" s="5" t="str">
        <f>IF(I1039&gt;'To Do'!$J$4,'To Do'!$G$3,IF(I1039&gt;'To Do'!$J$5,'To Do'!$G$4,IF(I1039&gt;'To Do'!$J$6,'To Do'!$G$5,IF(I1039&gt;'To Do'!$J$6,'To Do'!$G$5,IF(I1039&gt;'To Do'!$J$7,'To Do'!$G$6,IF(I1039&gt;'To Do'!$J$8,'To Do'!$G$7,IF(I1039&gt;'To Do'!$J$9,'To Do'!$G$8,IF(I1039&gt;'To Do'!$J$10,'To Do'!$G$9,IF(I1039&gt;'To Do'!$J$11,'To Do'!$G$10,IF(I1039&gt;'To Do'!$J$12,'To Do'!$G$11,IF(I1039&gt;'To Do'!$J$13,'To Do'!$G$12)))))))))))</f>
        <v>J - 20</v>
      </c>
      <c r="K1039" s="6">
        <f>VLOOKUP(J1039,'To Do'!$G$2:$J$14,2,FALSE)</f>
        <v>20</v>
      </c>
      <c r="L1039" t="s">
        <v>1963</v>
      </c>
      <c r="M1039" s="7" t="s">
        <v>1502</v>
      </c>
    </row>
    <row r="1040" spans="1:13" x14ac:dyDescent="0.2">
      <c r="A1040" t="s">
        <v>195</v>
      </c>
      <c r="B1040" t="s">
        <v>209</v>
      </c>
      <c r="C1040" s="8" t="s">
        <v>12</v>
      </c>
      <c r="D1040" t="s">
        <v>225</v>
      </c>
      <c r="E1040">
        <v>1943</v>
      </c>
      <c r="F1040" t="s">
        <v>40</v>
      </c>
      <c r="G1040" t="s">
        <v>941</v>
      </c>
      <c r="I1040" s="9">
        <v>22</v>
      </c>
      <c r="J1040" s="5" t="str">
        <f>IF(I1040&gt;'To Do'!$J$4,'To Do'!$G$3,IF(I1040&gt;'To Do'!$J$5,'To Do'!$G$4,IF(I1040&gt;'To Do'!$J$6,'To Do'!$G$5,IF(I1040&gt;'To Do'!$J$6,'To Do'!$G$5,IF(I1040&gt;'To Do'!$J$7,'To Do'!$G$6,IF(I1040&gt;'To Do'!$J$8,'To Do'!$G$7,IF(I1040&gt;'To Do'!$J$9,'To Do'!$G$8,IF(I1040&gt;'To Do'!$J$10,'To Do'!$G$9,IF(I1040&gt;'To Do'!$J$11,'To Do'!$G$10,IF(I1040&gt;'To Do'!$J$12,'To Do'!$G$11,IF(I1040&gt;'To Do'!$J$13,'To Do'!$G$12)))))))))))</f>
        <v>I - 22.5</v>
      </c>
      <c r="K1040" s="6">
        <f>VLOOKUP(J1040,'To Do'!$G$2:$J$14,2,FALSE)</f>
        <v>22.5</v>
      </c>
    </row>
    <row r="1041" spans="1:11" x14ac:dyDescent="0.2">
      <c r="A1041" t="s">
        <v>195</v>
      </c>
      <c r="B1041" t="s">
        <v>209</v>
      </c>
      <c r="C1041" s="8" t="s">
        <v>12</v>
      </c>
      <c r="D1041" t="s">
        <v>959</v>
      </c>
      <c r="E1041">
        <v>1893</v>
      </c>
      <c r="F1041" t="s">
        <v>40</v>
      </c>
      <c r="G1041" t="s">
        <v>941</v>
      </c>
      <c r="I1041" s="9">
        <v>21</v>
      </c>
      <c r="J1041" s="5" t="str">
        <f>IF(I1041&gt;'To Do'!$J$4,'To Do'!$G$3,IF(I1041&gt;'To Do'!$J$5,'To Do'!$G$4,IF(I1041&gt;'To Do'!$J$6,'To Do'!$G$5,IF(I1041&gt;'To Do'!$J$6,'To Do'!$G$5,IF(I1041&gt;'To Do'!$J$7,'To Do'!$G$6,IF(I1041&gt;'To Do'!$J$8,'To Do'!$G$7,IF(I1041&gt;'To Do'!$J$9,'To Do'!$G$8,IF(I1041&gt;'To Do'!$J$10,'To Do'!$G$9,IF(I1041&gt;'To Do'!$J$11,'To Do'!$G$10,IF(I1041&gt;'To Do'!$J$12,'To Do'!$G$11,IF(I1041&gt;'To Do'!$J$13,'To Do'!$G$12)))))))))))</f>
        <v>I - 22.5</v>
      </c>
      <c r="K1041" s="6">
        <f>VLOOKUP(J1041,'To Do'!$G$2:$J$14,2,FALSE)</f>
        <v>22.5</v>
      </c>
    </row>
    <row r="1042" spans="1:11" x14ac:dyDescent="0.2">
      <c r="A1042" t="s">
        <v>195</v>
      </c>
      <c r="B1042" t="s">
        <v>957</v>
      </c>
      <c r="C1042" s="8" t="s">
        <v>12</v>
      </c>
      <c r="D1042" t="s">
        <v>958</v>
      </c>
      <c r="E1042">
        <v>1917</v>
      </c>
      <c r="F1042"/>
      <c r="G1042" t="s">
        <v>941</v>
      </c>
      <c r="I1042" s="9">
        <v>21</v>
      </c>
      <c r="J1042" s="5" t="str">
        <f>IF(I1042&gt;'To Do'!$J$4,'To Do'!$G$3,IF(I1042&gt;'To Do'!$J$5,'To Do'!$G$4,IF(I1042&gt;'To Do'!$J$6,'To Do'!$G$5,IF(I1042&gt;'To Do'!$J$6,'To Do'!$G$5,IF(I1042&gt;'To Do'!$J$7,'To Do'!$G$6,IF(I1042&gt;'To Do'!$J$8,'To Do'!$G$7,IF(I1042&gt;'To Do'!$J$9,'To Do'!$G$8,IF(I1042&gt;'To Do'!$J$10,'To Do'!$G$9,IF(I1042&gt;'To Do'!$J$11,'To Do'!$G$10,IF(I1042&gt;'To Do'!$J$12,'To Do'!$G$11,IF(I1042&gt;'To Do'!$J$13,'To Do'!$G$12)))))))))))</f>
        <v>I - 22.5</v>
      </c>
      <c r="K1042" s="6">
        <f>VLOOKUP(J1042,'To Do'!$G$2:$J$14,2,FALSE)</f>
        <v>22.5</v>
      </c>
    </row>
    <row r="1043" spans="1:11" x14ac:dyDescent="0.2">
      <c r="A1043" t="s">
        <v>195</v>
      </c>
      <c r="B1043" t="s">
        <v>209</v>
      </c>
      <c r="C1043" s="8" t="s">
        <v>12</v>
      </c>
      <c r="D1043" t="s">
        <v>960</v>
      </c>
      <c r="E1043">
        <v>1936</v>
      </c>
      <c r="F1043" t="s">
        <v>9</v>
      </c>
      <c r="G1043" t="s">
        <v>941</v>
      </c>
      <c r="I1043" s="9">
        <v>20.2</v>
      </c>
      <c r="J1043" s="5" t="str">
        <f>IF(I1043&gt;'To Do'!$J$4,'To Do'!$G$3,IF(I1043&gt;'To Do'!$J$5,'To Do'!$G$4,IF(I1043&gt;'To Do'!$J$6,'To Do'!$G$5,IF(I1043&gt;'To Do'!$J$6,'To Do'!$G$5,IF(I1043&gt;'To Do'!$J$7,'To Do'!$G$6,IF(I1043&gt;'To Do'!$J$8,'To Do'!$G$7,IF(I1043&gt;'To Do'!$J$9,'To Do'!$G$8,IF(I1043&gt;'To Do'!$J$10,'To Do'!$G$9,IF(I1043&gt;'To Do'!$J$11,'To Do'!$G$10,IF(I1043&gt;'To Do'!$J$12,'To Do'!$G$11,IF(I1043&gt;'To Do'!$J$13,'To Do'!$G$12)))))))))))</f>
        <v>I - 22.5</v>
      </c>
      <c r="K1043" s="6">
        <f>VLOOKUP(J1043,'To Do'!$G$2:$J$14,2,FALSE)</f>
        <v>22.5</v>
      </c>
    </row>
    <row r="1044" spans="1:11" x14ac:dyDescent="0.2">
      <c r="A1044" t="s">
        <v>195</v>
      </c>
      <c r="B1044" t="s">
        <v>209</v>
      </c>
      <c r="C1044" s="8" t="s">
        <v>12</v>
      </c>
      <c r="D1044" t="s">
        <v>223</v>
      </c>
      <c r="E1044">
        <v>1938</v>
      </c>
      <c r="F1044" t="s">
        <v>40</v>
      </c>
      <c r="G1044" t="s">
        <v>941</v>
      </c>
      <c r="I1044" s="9">
        <v>18.100000000000001</v>
      </c>
      <c r="J1044" s="5" t="str">
        <f>IF(I1044&gt;'To Do'!$J$4,'To Do'!$G$3,IF(I1044&gt;'To Do'!$J$5,'To Do'!$G$4,IF(I1044&gt;'To Do'!$J$6,'To Do'!$G$5,IF(I1044&gt;'To Do'!$J$6,'To Do'!$G$5,IF(I1044&gt;'To Do'!$J$7,'To Do'!$G$6,IF(I1044&gt;'To Do'!$J$8,'To Do'!$G$7,IF(I1044&gt;'To Do'!$J$9,'To Do'!$G$8,IF(I1044&gt;'To Do'!$J$10,'To Do'!$G$9,IF(I1044&gt;'To Do'!$J$11,'To Do'!$G$10,IF(I1044&gt;'To Do'!$J$12,'To Do'!$G$11,IF(I1044&gt;'To Do'!$J$13,'To Do'!$G$12)))))))))))</f>
        <v>J - 20</v>
      </c>
      <c r="K1044" s="6">
        <f>VLOOKUP(J1044,'To Do'!$G$2:$J$14,2,FALSE)</f>
        <v>20</v>
      </c>
    </row>
    <row r="1045" spans="1:11" x14ac:dyDescent="0.2">
      <c r="A1045" t="s">
        <v>195</v>
      </c>
      <c r="B1045" t="s">
        <v>209</v>
      </c>
      <c r="C1045" s="8" t="s">
        <v>12</v>
      </c>
      <c r="D1045" t="s">
        <v>217</v>
      </c>
      <c r="E1045">
        <v>1914</v>
      </c>
      <c r="F1045" t="s">
        <v>9</v>
      </c>
      <c r="G1045" t="s">
        <v>941</v>
      </c>
      <c r="I1045" s="9">
        <v>18</v>
      </c>
      <c r="J1045" s="5" t="str">
        <f>IF(I1045&gt;'To Do'!$J$4,'To Do'!$G$3,IF(I1045&gt;'To Do'!$J$5,'To Do'!$G$4,IF(I1045&gt;'To Do'!$J$6,'To Do'!$G$5,IF(I1045&gt;'To Do'!$J$6,'To Do'!$G$5,IF(I1045&gt;'To Do'!$J$7,'To Do'!$G$6,IF(I1045&gt;'To Do'!$J$8,'To Do'!$G$7,IF(I1045&gt;'To Do'!$J$9,'To Do'!$G$8,IF(I1045&gt;'To Do'!$J$10,'To Do'!$G$9,IF(I1045&gt;'To Do'!$J$11,'To Do'!$G$10,IF(I1045&gt;'To Do'!$J$12,'To Do'!$G$11,IF(I1045&gt;'To Do'!$J$13,'To Do'!$G$12)))))))))))</f>
        <v>J - 20</v>
      </c>
      <c r="K1045" s="6">
        <f>VLOOKUP(J1045,'To Do'!$G$2:$J$14,2,FALSE)</f>
        <v>20</v>
      </c>
    </row>
    <row r="1046" spans="1:11" x14ac:dyDescent="0.2">
      <c r="A1046" t="s">
        <v>195</v>
      </c>
      <c r="B1046" t="s">
        <v>209</v>
      </c>
      <c r="C1046" s="8" t="s">
        <v>12</v>
      </c>
      <c r="D1046" t="s">
        <v>210</v>
      </c>
      <c r="E1046">
        <v>1892</v>
      </c>
      <c r="F1046" t="s">
        <v>40</v>
      </c>
      <c r="G1046" t="s">
        <v>941</v>
      </c>
      <c r="I1046" s="9">
        <v>17.5</v>
      </c>
      <c r="J1046" s="5" t="str">
        <f>IF(I1046&gt;'To Do'!$J$4,'To Do'!$G$3,IF(I1046&gt;'To Do'!$J$5,'To Do'!$G$4,IF(I1046&gt;'To Do'!$J$6,'To Do'!$G$5,IF(I1046&gt;'To Do'!$J$6,'To Do'!$G$5,IF(I1046&gt;'To Do'!$J$7,'To Do'!$G$6,IF(I1046&gt;'To Do'!$J$8,'To Do'!$G$7,IF(I1046&gt;'To Do'!$J$9,'To Do'!$G$8,IF(I1046&gt;'To Do'!$J$10,'To Do'!$G$9,IF(I1046&gt;'To Do'!$J$11,'To Do'!$G$10,IF(I1046&gt;'To Do'!$J$12,'To Do'!$G$11,IF(I1046&gt;'To Do'!$J$13,'To Do'!$G$12)))))))))))</f>
        <v>J - 20</v>
      </c>
      <c r="K1046" s="6">
        <f>VLOOKUP(J1046,'To Do'!$G$2:$J$14,2,FALSE)</f>
        <v>20</v>
      </c>
    </row>
    <row r="1047" spans="1:11" x14ac:dyDescent="0.2">
      <c r="A1047" t="s">
        <v>485</v>
      </c>
      <c r="B1047" t="s">
        <v>485</v>
      </c>
      <c r="C1047" s="8" t="s">
        <v>12</v>
      </c>
      <c r="D1047" t="s">
        <v>982</v>
      </c>
      <c r="E1047">
        <v>1953</v>
      </c>
      <c r="F1047">
        <v>56</v>
      </c>
      <c r="G1047" t="s">
        <v>941</v>
      </c>
      <c r="I1047" s="9">
        <v>25.5</v>
      </c>
      <c r="J1047" s="5" t="str">
        <f>IF(I1047&gt;'To Do'!$J$4,'To Do'!$G$3,IF(I1047&gt;'To Do'!$J$5,'To Do'!$G$4,IF(I1047&gt;'To Do'!$J$6,'To Do'!$G$5,IF(I1047&gt;'To Do'!$J$6,'To Do'!$G$5,IF(I1047&gt;'To Do'!$J$7,'To Do'!$G$6,IF(I1047&gt;'To Do'!$J$8,'To Do'!$G$7,IF(I1047&gt;'To Do'!$J$9,'To Do'!$G$8,IF(I1047&gt;'To Do'!$J$10,'To Do'!$G$9,IF(I1047&gt;'To Do'!$J$11,'To Do'!$G$10,IF(I1047&gt;'To Do'!$J$12,'To Do'!$G$11,IF(I1047&gt;'To Do'!$J$13,'To Do'!$G$12)))))))))))</f>
        <v>G - 27.5</v>
      </c>
      <c r="K1047" s="6">
        <f>VLOOKUP(J1047,'To Do'!$G$2:$J$14,2,FALSE)</f>
        <v>27.5</v>
      </c>
    </row>
    <row r="1048" spans="1:11" x14ac:dyDescent="0.2">
      <c r="A1048" t="s">
        <v>62</v>
      </c>
      <c r="B1048" t="s">
        <v>62</v>
      </c>
      <c r="C1048" s="27" t="s">
        <v>12</v>
      </c>
      <c r="D1048" t="s">
        <v>4047</v>
      </c>
      <c r="E1048">
        <v>1941</v>
      </c>
      <c r="F1048"/>
      <c r="G1048" t="s">
        <v>4039</v>
      </c>
      <c r="I1048" s="9">
        <v>25</v>
      </c>
      <c r="J1048" s="5" t="str">
        <f>IF(I1048&gt;'To Do'!$J$4,'To Do'!$G$3,IF(I1048&gt;'To Do'!$J$5,'To Do'!$G$4,IF(I1048&gt;'To Do'!$J$6,'To Do'!$G$5,IF(I1048&gt;'To Do'!$J$6,'To Do'!$G$5,IF(I1048&gt;'To Do'!$J$7,'To Do'!$G$6,IF(I1048&gt;'To Do'!$J$8,'To Do'!$G$7,IF(I1048&gt;'To Do'!$J$9,'To Do'!$G$8,IF(I1048&gt;'To Do'!$J$10,'To Do'!$G$9,IF(I1048&gt;'To Do'!$J$11,'To Do'!$G$10,IF(I1048&gt;'To Do'!$J$12,'To Do'!$G$11,IF(I1048&gt;'To Do'!$J$13,'To Do'!$G$12)))))))))))</f>
        <v>G - 27.5</v>
      </c>
      <c r="K1048" s="6">
        <f>VLOOKUP(J1048,'To Do'!$G$2:$J$14,2,FALSE)</f>
        <v>27.5</v>
      </c>
    </row>
    <row r="1049" spans="1:11" x14ac:dyDescent="0.2">
      <c r="A1049" t="s">
        <v>62</v>
      </c>
      <c r="B1049" t="s">
        <v>62</v>
      </c>
      <c r="C1049" s="27" t="s">
        <v>12</v>
      </c>
      <c r="D1049" t="s">
        <v>4043</v>
      </c>
      <c r="E1049">
        <v>1875</v>
      </c>
      <c r="F1049"/>
      <c r="G1049" t="s">
        <v>4039</v>
      </c>
      <c r="I1049" s="9">
        <v>21.5</v>
      </c>
      <c r="J1049" s="5" t="str">
        <f>IF(I1049&gt;'To Do'!$J$4,'To Do'!$G$3,IF(I1049&gt;'To Do'!$J$5,'To Do'!$G$4,IF(I1049&gt;'To Do'!$J$6,'To Do'!$G$5,IF(I1049&gt;'To Do'!$J$6,'To Do'!$G$5,IF(I1049&gt;'To Do'!$J$7,'To Do'!$G$6,IF(I1049&gt;'To Do'!$J$8,'To Do'!$G$7,IF(I1049&gt;'To Do'!$J$9,'To Do'!$G$8,IF(I1049&gt;'To Do'!$J$10,'To Do'!$G$9,IF(I1049&gt;'To Do'!$J$11,'To Do'!$G$10,IF(I1049&gt;'To Do'!$J$12,'To Do'!$G$11,IF(I1049&gt;'To Do'!$J$13,'To Do'!$G$12)))))))))))</f>
        <v>I - 22.5</v>
      </c>
      <c r="K1049" s="6">
        <f>VLOOKUP(J1049,'To Do'!$G$2:$J$14,2,FALSE)</f>
        <v>22.5</v>
      </c>
    </row>
    <row r="1050" spans="1:11" x14ac:dyDescent="0.2">
      <c r="A1050" t="s">
        <v>74</v>
      </c>
      <c r="B1050" t="s">
        <v>74</v>
      </c>
      <c r="C1050" s="27" t="s">
        <v>12</v>
      </c>
      <c r="D1050" t="s">
        <v>4049</v>
      </c>
      <c r="E1050">
        <v>1927</v>
      </c>
      <c r="F1050"/>
      <c r="G1050" t="s">
        <v>4039</v>
      </c>
      <c r="I1050" s="9">
        <v>22.73</v>
      </c>
      <c r="J1050" s="5" t="str">
        <f>IF(I1050&gt;'To Do'!$J$4,'To Do'!$G$3,IF(I1050&gt;'To Do'!$J$5,'To Do'!$G$4,IF(I1050&gt;'To Do'!$J$6,'To Do'!$G$5,IF(I1050&gt;'To Do'!$J$6,'To Do'!$G$5,IF(I1050&gt;'To Do'!$J$7,'To Do'!$G$6,IF(I1050&gt;'To Do'!$J$8,'To Do'!$G$7,IF(I1050&gt;'To Do'!$J$9,'To Do'!$G$8,IF(I1050&gt;'To Do'!$J$10,'To Do'!$G$9,IF(I1050&gt;'To Do'!$J$11,'To Do'!$G$10,IF(I1050&gt;'To Do'!$J$12,'To Do'!$G$11,IF(I1050&gt;'To Do'!$J$13,'To Do'!$G$12)))))))))))</f>
        <v>H - 25</v>
      </c>
      <c r="K1050" s="6">
        <f>VLOOKUP(J1050,'To Do'!$G$2:$J$14,2,FALSE)</f>
        <v>25</v>
      </c>
    </row>
    <row r="1051" spans="1:11" x14ac:dyDescent="0.2">
      <c r="A1051" t="s">
        <v>158</v>
      </c>
      <c r="B1051" t="s">
        <v>159</v>
      </c>
      <c r="C1051" s="27" t="s">
        <v>12</v>
      </c>
      <c r="D1051" t="s">
        <v>4061</v>
      </c>
      <c r="E1051">
        <v>1992</v>
      </c>
      <c r="F1051"/>
      <c r="G1051" t="s">
        <v>4039</v>
      </c>
      <c r="I1051" s="9">
        <v>24</v>
      </c>
      <c r="J1051" s="5" t="str">
        <f>IF(I1051&gt;'To Do'!$J$4,'To Do'!$G$3,IF(I1051&gt;'To Do'!$J$5,'To Do'!$G$4,IF(I1051&gt;'To Do'!$J$6,'To Do'!$G$5,IF(I1051&gt;'To Do'!$J$6,'To Do'!$G$5,IF(I1051&gt;'To Do'!$J$7,'To Do'!$G$6,IF(I1051&gt;'To Do'!$J$8,'To Do'!$G$7,IF(I1051&gt;'To Do'!$J$9,'To Do'!$G$8,IF(I1051&gt;'To Do'!$J$10,'To Do'!$G$9,IF(I1051&gt;'To Do'!$J$11,'To Do'!$G$10,IF(I1051&gt;'To Do'!$J$12,'To Do'!$G$11,IF(I1051&gt;'To Do'!$J$13,'To Do'!$G$12)))))))))))</f>
        <v>H - 25</v>
      </c>
      <c r="K1051" s="6">
        <f>VLOOKUP(J1051,'To Do'!$G$2:$J$14,2,FALSE)</f>
        <v>25</v>
      </c>
    </row>
    <row r="1052" spans="1:11" x14ac:dyDescent="0.2">
      <c r="A1052" t="s">
        <v>158</v>
      </c>
      <c r="B1052" t="s">
        <v>159</v>
      </c>
      <c r="C1052" s="27" t="s">
        <v>12</v>
      </c>
      <c r="D1052" t="s">
        <v>165</v>
      </c>
      <c r="E1052">
        <v>1922</v>
      </c>
      <c r="F1052"/>
      <c r="G1052" t="s">
        <v>4039</v>
      </c>
      <c r="I1052" s="9">
        <v>17</v>
      </c>
      <c r="J1052" s="5" t="str">
        <f>IF(I1052&gt;'To Do'!$J$4,'To Do'!$G$3,IF(I1052&gt;'To Do'!$J$5,'To Do'!$G$4,IF(I1052&gt;'To Do'!$J$6,'To Do'!$G$5,IF(I1052&gt;'To Do'!$J$6,'To Do'!$G$5,IF(I1052&gt;'To Do'!$J$7,'To Do'!$G$6,IF(I1052&gt;'To Do'!$J$8,'To Do'!$G$7,IF(I1052&gt;'To Do'!$J$9,'To Do'!$G$8,IF(I1052&gt;'To Do'!$J$10,'To Do'!$G$9,IF(I1052&gt;'To Do'!$J$11,'To Do'!$G$10,IF(I1052&gt;'To Do'!$J$12,'To Do'!$G$11,IF(I1052&gt;'To Do'!$J$13,'To Do'!$G$12)))))))))))</f>
        <v>J - 20</v>
      </c>
      <c r="K1052" s="6">
        <f>VLOOKUP(J1052,'To Do'!$G$2:$J$14,2,FALSE)</f>
        <v>20</v>
      </c>
    </row>
    <row r="1053" spans="1:11" x14ac:dyDescent="0.2">
      <c r="A1053" t="s">
        <v>195</v>
      </c>
      <c r="B1053" t="s">
        <v>209</v>
      </c>
      <c r="C1053" s="27" t="s">
        <v>12</v>
      </c>
      <c r="D1053" t="s">
        <v>223</v>
      </c>
      <c r="E1053">
        <v>1941</v>
      </c>
      <c r="F1053" t="s">
        <v>162</v>
      </c>
      <c r="G1053" t="s">
        <v>4039</v>
      </c>
      <c r="I1053" s="9">
        <v>19.2</v>
      </c>
      <c r="J1053" s="5" t="str">
        <f>IF(I1053&gt;'To Do'!$J$4,'To Do'!$G$3,IF(I1053&gt;'To Do'!$J$5,'To Do'!$G$4,IF(I1053&gt;'To Do'!$J$6,'To Do'!$G$5,IF(I1053&gt;'To Do'!$J$6,'To Do'!$G$5,IF(I1053&gt;'To Do'!$J$7,'To Do'!$G$6,IF(I1053&gt;'To Do'!$J$8,'To Do'!$G$7,IF(I1053&gt;'To Do'!$J$9,'To Do'!$G$8,IF(I1053&gt;'To Do'!$J$10,'To Do'!$G$9,IF(I1053&gt;'To Do'!$J$11,'To Do'!$G$10,IF(I1053&gt;'To Do'!$J$12,'To Do'!$G$11,IF(I1053&gt;'To Do'!$J$13,'To Do'!$G$12)))))))))))</f>
        <v>J - 20</v>
      </c>
      <c r="K1053" s="6">
        <f>VLOOKUP(J1053,'To Do'!$G$2:$J$14,2,FALSE)</f>
        <v>20</v>
      </c>
    </row>
    <row r="1054" spans="1:11" x14ac:dyDescent="0.2">
      <c r="A1054" t="s">
        <v>3710</v>
      </c>
      <c r="B1054" t="s">
        <v>3710</v>
      </c>
      <c r="C1054" s="27" t="s">
        <v>12</v>
      </c>
      <c r="D1054" t="s">
        <v>4077</v>
      </c>
      <c r="E1054">
        <v>1981</v>
      </c>
      <c r="F1054"/>
      <c r="G1054" t="s">
        <v>4039</v>
      </c>
      <c r="I1054" s="9">
        <v>17</v>
      </c>
      <c r="J1054" s="5" t="str">
        <f>IF(I1054&gt;'To Do'!$J$4,'To Do'!$G$3,IF(I1054&gt;'To Do'!$J$5,'To Do'!$G$4,IF(I1054&gt;'To Do'!$J$6,'To Do'!$G$5,IF(I1054&gt;'To Do'!$J$6,'To Do'!$G$5,IF(I1054&gt;'To Do'!$J$7,'To Do'!$G$6,IF(I1054&gt;'To Do'!$J$8,'To Do'!$G$7,IF(I1054&gt;'To Do'!$J$9,'To Do'!$G$8,IF(I1054&gt;'To Do'!$J$10,'To Do'!$G$9,IF(I1054&gt;'To Do'!$J$11,'To Do'!$G$10,IF(I1054&gt;'To Do'!$J$12,'To Do'!$G$11,IF(I1054&gt;'To Do'!$J$13,'To Do'!$G$12)))))))))))</f>
        <v>J - 20</v>
      </c>
      <c r="K1054" s="6">
        <f>VLOOKUP(J1054,'To Do'!$G$2:$J$14,2,FALSE)</f>
        <v>20</v>
      </c>
    </row>
    <row r="1055" spans="1:11" x14ac:dyDescent="0.2">
      <c r="A1055" t="s">
        <v>335</v>
      </c>
      <c r="B1055" t="s">
        <v>335</v>
      </c>
      <c r="C1055" s="27" t="s">
        <v>12</v>
      </c>
      <c r="D1055" t="s">
        <v>4087</v>
      </c>
      <c r="E1055">
        <v>1927</v>
      </c>
      <c r="F1055" t="s">
        <v>227</v>
      </c>
      <c r="G1055" t="s">
        <v>4039</v>
      </c>
      <c r="I1055" s="9">
        <v>23</v>
      </c>
      <c r="J1055" s="5" t="str">
        <f>IF(I1055&gt;'To Do'!$J$4,'To Do'!$G$3,IF(I1055&gt;'To Do'!$J$5,'To Do'!$G$4,IF(I1055&gt;'To Do'!$J$6,'To Do'!$G$5,IF(I1055&gt;'To Do'!$J$6,'To Do'!$G$5,IF(I1055&gt;'To Do'!$J$7,'To Do'!$G$6,IF(I1055&gt;'To Do'!$J$8,'To Do'!$G$7,IF(I1055&gt;'To Do'!$J$9,'To Do'!$G$8,IF(I1055&gt;'To Do'!$J$10,'To Do'!$G$9,IF(I1055&gt;'To Do'!$J$11,'To Do'!$G$10,IF(I1055&gt;'To Do'!$J$12,'To Do'!$G$11,IF(I1055&gt;'To Do'!$J$13,'To Do'!$G$12)))))))))))</f>
        <v>H - 25</v>
      </c>
      <c r="K1055" s="6">
        <f>VLOOKUP(J1055,'To Do'!$G$2:$J$14,2,FALSE)</f>
        <v>25</v>
      </c>
    </row>
    <row r="1056" spans="1:11" x14ac:dyDescent="0.2">
      <c r="A1056" t="s">
        <v>335</v>
      </c>
      <c r="B1056" t="s">
        <v>335</v>
      </c>
      <c r="C1056" s="27" t="s">
        <v>12</v>
      </c>
      <c r="D1056" t="s">
        <v>4083</v>
      </c>
      <c r="E1056">
        <v>1924</v>
      </c>
      <c r="F1056" t="s">
        <v>227</v>
      </c>
      <c r="G1056" t="s">
        <v>4039</v>
      </c>
      <c r="I1056" s="9">
        <v>22.5</v>
      </c>
      <c r="J1056" s="5" t="str">
        <f>IF(I1056&gt;'To Do'!$J$4,'To Do'!$G$3,IF(I1056&gt;'To Do'!$J$5,'To Do'!$G$4,IF(I1056&gt;'To Do'!$J$6,'To Do'!$G$5,IF(I1056&gt;'To Do'!$J$6,'To Do'!$G$5,IF(I1056&gt;'To Do'!$J$7,'To Do'!$G$6,IF(I1056&gt;'To Do'!$J$8,'To Do'!$G$7,IF(I1056&gt;'To Do'!$J$9,'To Do'!$G$8,IF(I1056&gt;'To Do'!$J$10,'To Do'!$G$9,IF(I1056&gt;'To Do'!$J$11,'To Do'!$G$10,IF(I1056&gt;'To Do'!$J$12,'To Do'!$G$11,IF(I1056&gt;'To Do'!$J$13,'To Do'!$G$12)))))))))))</f>
        <v>H - 25</v>
      </c>
      <c r="K1056" s="6">
        <f>VLOOKUP(J1056,'To Do'!$G$2:$J$14,2,FALSE)</f>
        <v>25</v>
      </c>
    </row>
    <row r="1057" spans="1:13" x14ac:dyDescent="0.2">
      <c r="A1057" t="s">
        <v>335</v>
      </c>
      <c r="B1057" t="s">
        <v>335</v>
      </c>
      <c r="C1057" s="27" t="s">
        <v>12</v>
      </c>
      <c r="D1057" t="s">
        <v>4083</v>
      </c>
      <c r="E1057">
        <v>1940</v>
      </c>
      <c r="F1057" t="s">
        <v>227</v>
      </c>
      <c r="G1057" t="s">
        <v>4039</v>
      </c>
      <c r="I1057" s="9">
        <v>22.5</v>
      </c>
      <c r="J1057" s="5" t="str">
        <f>IF(I1057&gt;'To Do'!$J$4,'To Do'!$G$3,IF(I1057&gt;'To Do'!$J$5,'To Do'!$G$4,IF(I1057&gt;'To Do'!$J$6,'To Do'!$G$5,IF(I1057&gt;'To Do'!$J$6,'To Do'!$G$5,IF(I1057&gt;'To Do'!$J$7,'To Do'!$G$6,IF(I1057&gt;'To Do'!$J$8,'To Do'!$G$7,IF(I1057&gt;'To Do'!$J$9,'To Do'!$G$8,IF(I1057&gt;'To Do'!$J$10,'To Do'!$G$9,IF(I1057&gt;'To Do'!$J$11,'To Do'!$G$10,IF(I1057&gt;'To Do'!$J$12,'To Do'!$G$11,IF(I1057&gt;'To Do'!$J$13,'To Do'!$G$12)))))))))))</f>
        <v>H - 25</v>
      </c>
      <c r="K1057" s="6">
        <f>VLOOKUP(J1057,'To Do'!$G$2:$J$14,2,FALSE)</f>
        <v>25</v>
      </c>
    </row>
    <row r="1058" spans="1:13" x14ac:dyDescent="0.2">
      <c r="A1058" t="s">
        <v>356</v>
      </c>
      <c r="B1058" t="s">
        <v>357</v>
      </c>
      <c r="C1058" s="27" t="s">
        <v>12</v>
      </c>
      <c r="D1058" t="s">
        <v>4093</v>
      </c>
      <c r="E1058">
        <v>1943</v>
      </c>
      <c r="F1058"/>
      <c r="G1058" t="s">
        <v>4039</v>
      </c>
      <c r="I1058" s="9">
        <v>20</v>
      </c>
      <c r="J1058" s="5" t="str">
        <f>IF(I1058&gt;'To Do'!$J$4,'To Do'!$G$3,IF(I1058&gt;'To Do'!$J$5,'To Do'!$G$4,IF(I1058&gt;'To Do'!$J$6,'To Do'!$G$5,IF(I1058&gt;'To Do'!$J$6,'To Do'!$G$5,IF(I1058&gt;'To Do'!$J$7,'To Do'!$G$6,IF(I1058&gt;'To Do'!$J$8,'To Do'!$G$7,IF(I1058&gt;'To Do'!$J$9,'To Do'!$G$8,IF(I1058&gt;'To Do'!$J$10,'To Do'!$G$9,IF(I1058&gt;'To Do'!$J$11,'To Do'!$G$10,IF(I1058&gt;'To Do'!$J$12,'To Do'!$G$11,IF(I1058&gt;'To Do'!$J$13,'To Do'!$G$12)))))))))))</f>
        <v>I - 22.5</v>
      </c>
      <c r="K1058" s="6">
        <f>VLOOKUP(J1058,'To Do'!$G$2:$J$14,2,FALSE)</f>
        <v>22.5</v>
      </c>
    </row>
    <row r="1059" spans="1:13" x14ac:dyDescent="0.2">
      <c r="A1059" t="s">
        <v>366</v>
      </c>
      <c r="B1059" t="s">
        <v>366</v>
      </c>
      <c r="C1059" s="27" t="s">
        <v>12</v>
      </c>
      <c r="D1059" t="s">
        <v>4095</v>
      </c>
      <c r="E1059">
        <v>1986</v>
      </c>
      <c r="F1059" t="s">
        <v>368</v>
      </c>
      <c r="G1059" t="s">
        <v>4039</v>
      </c>
      <c r="I1059" s="9">
        <v>24</v>
      </c>
      <c r="J1059" s="5" t="str">
        <f>IF(I1059&gt;'To Do'!$J$4,'To Do'!$G$3,IF(I1059&gt;'To Do'!$J$5,'To Do'!$G$4,IF(I1059&gt;'To Do'!$J$6,'To Do'!$G$5,IF(I1059&gt;'To Do'!$J$6,'To Do'!$G$5,IF(I1059&gt;'To Do'!$J$7,'To Do'!$G$6,IF(I1059&gt;'To Do'!$J$8,'To Do'!$G$7,IF(I1059&gt;'To Do'!$J$9,'To Do'!$G$8,IF(I1059&gt;'To Do'!$J$10,'To Do'!$G$9,IF(I1059&gt;'To Do'!$J$11,'To Do'!$G$10,IF(I1059&gt;'To Do'!$J$12,'To Do'!$G$11,IF(I1059&gt;'To Do'!$J$13,'To Do'!$G$12)))))))))))</f>
        <v>H - 25</v>
      </c>
      <c r="K1059" s="6">
        <f>VLOOKUP(J1059,'To Do'!$G$2:$J$14,2,FALSE)</f>
        <v>25</v>
      </c>
    </row>
    <row r="1060" spans="1:13" x14ac:dyDescent="0.2">
      <c r="A1060" t="s">
        <v>637</v>
      </c>
      <c r="B1060" t="s">
        <v>637</v>
      </c>
      <c r="C1060" s="27" t="s">
        <v>12</v>
      </c>
      <c r="D1060" t="s">
        <v>4097</v>
      </c>
      <c r="E1060">
        <v>1942</v>
      </c>
      <c r="F1060"/>
      <c r="G1060" t="s">
        <v>4039</v>
      </c>
      <c r="I1060" s="9">
        <v>17</v>
      </c>
      <c r="J1060" s="5" t="str">
        <f>IF(I1060&gt;'To Do'!$J$4,'To Do'!$G$3,IF(I1060&gt;'To Do'!$J$5,'To Do'!$G$4,IF(I1060&gt;'To Do'!$J$6,'To Do'!$G$5,IF(I1060&gt;'To Do'!$J$6,'To Do'!$G$5,IF(I1060&gt;'To Do'!$J$7,'To Do'!$G$6,IF(I1060&gt;'To Do'!$J$8,'To Do'!$G$7,IF(I1060&gt;'To Do'!$J$9,'To Do'!$G$8,IF(I1060&gt;'To Do'!$J$10,'To Do'!$G$9,IF(I1060&gt;'To Do'!$J$11,'To Do'!$G$10,IF(I1060&gt;'To Do'!$J$12,'To Do'!$G$11,IF(I1060&gt;'To Do'!$J$13,'To Do'!$G$12)))))))))))</f>
        <v>J - 20</v>
      </c>
      <c r="K1060" s="6">
        <f>VLOOKUP(J1060,'To Do'!$G$2:$J$14,2,FALSE)</f>
        <v>20</v>
      </c>
    </row>
    <row r="1061" spans="1:13" x14ac:dyDescent="0.2">
      <c r="A1061" t="s">
        <v>4100</v>
      </c>
      <c r="B1061" t="s">
        <v>4100</v>
      </c>
      <c r="C1061" s="27" t="s">
        <v>12</v>
      </c>
      <c r="D1061" t="s">
        <v>4105</v>
      </c>
      <c r="E1061">
        <v>1996</v>
      </c>
      <c r="F1061"/>
      <c r="G1061" t="s">
        <v>4039</v>
      </c>
      <c r="I1061" s="9">
        <v>22</v>
      </c>
      <c r="J1061" s="5" t="str">
        <f>IF(I1061&gt;'To Do'!$J$4,'To Do'!$G$3,IF(I1061&gt;'To Do'!$J$5,'To Do'!$G$4,IF(I1061&gt;'To Do'!$J$6,'To Do'!$G$5,IF(I1061&gt;'To Do'!$J$6,'To Do'!$G$5,IF(I1061&gt;'To Do'!$J$7,'To Do'!$G$6,IF(I1061&gt;'To Do'!$J$8,'To Do'!$G$7,IF(I1061&gt;'To Do'!$J$9,'To Do'!$G$8,IF(I1061&gt;'To Do'!$J$10,'To Do'!$G$9,IF(I1061&gt;'To Do'!$J$11,'To Do'!$G$10,IF(I1061&gt;'To Do'!$J$12,'To Do'!$G$11,IF(I1061&gt;'To Do'!$J$13,'To Do'!$G$12)))))))))))</f>
        <v>I - 22.5</v>
      </c>
      <c r="K1061" s="6">
        <f>VLOOKUP(J1061,'To Do'!$G$2:$J$14,2,FALSE)</f>
        <v>22.5</v>
      </c>
    </row>
    <row r="1062" spans="1:13" x14ac:dyDescent="0.2">
      <c r="A1062" t="s">
        <v>4100</v>
      </c>
      <c r="B1062" t="s">
        <v>4100</v>
      </c>
      <c r="C1062" s="27" t="s">
        <v>12</v>
      </c>
      <c r="D1062" t="s">
        <v>4102</v>
      </c>
      <c r="E1062">
        <v>1989</v>
      </c>
      <c r="F1062"/>
      <c r="G1062" t="s">
        <v>4039</v>
      </c>
      <c r="I1062" s="9">
        <v>21</v>
      </c>
      <c r="J1062" s="5" t="str">
        <f>IF(I1062&gt;'To Do'!$J$4,'To Do'!$G$3,IF(I1062&gt;'To Do'!$J$5,'To Do'!$G$4,IF(I1062&gt;'To Do'!$J$6,'To Do'!$G$5,IF(I1062&gt;'To Do'!$J$6,'To Do'!$G$5,IF(I1062&gt;'To Do'!$J$7,'To Do'!$G$6,IF(I1062&gt;'To Do'!$J$8,'To Do'!$G$7,IF(I1062&gt;'To Do'!$J$9,'To Do'!$G$8,IF(I1062&gt;'To Do'!$J$10,'To Do'!$G$9,IF(I1062&gt;'To Do'!$J$11,'To Do'!$G$10,IF(I1062&gt;'To Do'!$J$12,'To Do'!$G$11,IF(I1062&gt;'To Do'!$J$13,'To Do'!$G$12)))))))))))</f>
        <v>I - 22.5</v>
      </c>
      <c r="K1062" s="6">
        <f>VLOOKUP(J1062,'To Do'!$G$2:$J$14,2,FALSE)</f>
        <v>22.5</v>
      </c>
    </row>
    <row r="1063" spans="1:13" x14ac:dyDescent="0.2">
      <c r="A1063" t="s">
        <v>661</v>
      </c>
      <c r="B1063" t="s">
        <v>661</v>
      </c>
      <c r="C1063" s="27" t="s">
        <v>12</v>
      </c>
      <c r="D1063" t="s">
        <v>4110</v>
      </c>
      <c r="E1063">
        <v>1968</v>
      </c>
      <c r="F1063"/>
      <c r="G1063" t="s">
        <v>4039</v>
      </c>
      <c r="I1063" s="9">
        <v>21</v>
      </c>
      <c r="J1063" s="5" t="str">
        <f>IF(I1063&gt;'To Do'!$J$4,'To Do'!$G$3,IF(I1063&gt;'To Do'!$J$5,'To Do'!$G$4,IF(I1063&gt;'To Do'!$J$6,'To Do'!$G$5,IF(I1063&gt;'To Do'!$J$6,'To Do'!$G$5,IF(I1063&gt;'To Do'!$J$7,'To Do'!$G$6,IF(I1063&gt;'To Do'!$J$8,'To Do'!$G$7,IF(I1063&gt;'To Do'!$J$9,'To Do'!$G$8,IF(I1063&gt;'To Do'!$J$10,'To Do'!$G$9,IF(I1063&gt;'To Do'!$J$11,'To Do'!$G$10,IF(I1063&gt;'To Do'!$J$12,'To Do'!$G$11,IF(I1063&gt;'To Do'!$J$13,'To Do'!$G$12)))))))))))</f>
        <v>I - 22.5</v>
      </c>
      <c r="K1063" s="6">
        <f>VLOOKUP(J1063,'To Do'!$G$2:$J$14,2,FALSE)</f>
        <v>22.5</v>
      </c>
    </row>
    <row r="1064" spans="1:13" x14ac:dyDescent="0.2">
      <c r="A1064" t="s">
        <v>661</v>
      </c>
      <c r="B1064" t="s">
        <v>661</v>
      </c>
      <c r="C1064" s="27" t="s">
        <v>12</v>
      </c>
      <c r="D1064" t="s">
        <v>571</v>
      </c>
      <c r="E1064">
        <v>1962</v>
      </c>
      <c r="F1064"/>
      <c r="G1064" t="s">
        <v>4039</v>
      </c>
      <c r="I1064" s="9">
        <v>17.8</v>
      </c>
      <c r="J1064" s="5" t="str">
        <f>IF(I1064&gt;'To Do'!$J$4,'To Do'!$G$3,IF(I1064&gt;'To Do'!$J$5,'To Do'!$G$4,IF(I1064&gt;'To Do'!$J$6,'To Do'!$G$5,IF(I1064&gt;'To Do'!$J$6,'To Do'!$G$5,IF(I1064&gt;'To Do'!$J$7,'To Do'!$G$6,IF(I1064&gt;'To Do'!$J$8,'To Do'!$G$7,IF(I1064&gt;'To Do'!$J$9,'To Do'!$G$8,IF(I1064&gt;'To Do'!$J$10,'To Do'!$G$9,IF(I1064&gt;'To Do'!$J$11,'To Do'!$G$10,IF(I1064&gt;'To Do'!$J$12,'To Do'!$G$11,IF(I1064&gt;'To Do'!$J$13,'To Do'!$G$12)))))))))))</f>
        <v>J - 20</v>
      </c>
      <c r="K1064" s="6">
        <f>VLOOKUP(J1064,'To Do'!$G$2:$J$14,2,FALSE)</f>
        <v>20</v>
      </c>
    </row>
    <row r="1065" spans="1:13" x14ac:dyDescent="0.2">
      <c r="A1065" t="s">
        <v>517</v>
      </c>
      <c r="B1065" t="s">
        <v>517</v>
      </c>
      <c r="C1065" s="8" t="s">
        <v>12</v>
      </c>
      <c r="D1065" t="s">
        <v>519</v>
      </c>
      <c r="E1065">
        <v>1949</v>
      </c>
      <c r="F1065"/>
      <c r="G1065" t="s">
        <v>64</v>
      </c>
      <c r="I1065" s="9">
        <v>19</v>
      </c>
      <c r="J1065" s="5" t="str">
        <f>IF(I1065&gt;'To Do'!$J$4,'To Do'!$G$3,IF(I1065&gt;'To Do'!$J$5,'To Do'!$G$4,IF(I1065&gt;'To Do'!$J$6,'To Do'!$G$5,IF(I1065&gt;'To Do'!$J$6,'To Do'!$G$5,IF(I1065&gt;'To Do'!$J$7,'To Do'!$G$6,IF(I1065&gt;'To Do'!$J$8,'To Do'!$G$7,IF(I1065&gt;'To Do'!$J$9,'To Do'!$G$8,IF(I1065&gt;'To Do'!$J$10,'To Do'!$G$9,IF(I1065&gt;'To Do'!$J$11,'To Do'!$G$10,IF(I1065&gt;'To Do'!$J$12,'To Do'!$G$11,IF(I1065&gt;'To Do'!$J$13,'To Do'!$G$12)))))))))))</f>
        <v>J - 20</v>
      </c>
      <c r="K1065" s="6">
        <f>VLOOKUP(J1065,'To Do'!$G$2:$J$14,2,FALSE)</f>
        <v>20</v>
      </c>
      <c r="L1065" t="s">
        <v>1978</v>
      </c>
      <c r="M1065" s="7" t="s">
        <v>1502</v>
      </c>
    </row>
    <row r="1066" spans="1:13" x14ac:dyDescent="0.2">
      <c r="A1066" t="s">
        <v>485</v>
      </c>
      <c r="B1066" t="s">
        <v>485</v>
      </c>
      <c r="C1066" s="27" t="s">
        <v>12</v>
      </c>
      <c r="D1066" t="s">
        <v>4120</v>
      </c>
      <c r="E1066">
        <v>1966</v>
      </c>
      <c r="F1066">
        <v>68</v>
      </c>
      <c r="G1066" t="s">
        <v>4039</v>
      </c>
      <c r="I1066" s="9">
        <v>34</v>
      </c>
      <c r="J1066" s="5" t="str">
        <f>IF(I1066&gt;'To Do'!$J$4,'To Do'!$G$3,IF(I1066&gt;'To Do'!$J$5,'To Do'!$G$4,IF(I1066&gt;'To Do'!$J$6,'To Do'!$G$5,IF(I1066&gt;'To Do'!$J$6,'To Do'!$G$5,IF(I1066&gt;'To Do'!$J$7,'To Do'!$G$6,IF(I1066&gt;'To Do'!$J$8,'To Do'!$G$7,IF(I1066&gt;'To Do'!$J$9,'To Do'!$G$8,IF(I1066&gt;'To Do'!$J$10,'To Do'!$G$9,IF(I1066&gt;'To Do'!$J$11,'To Do'!$G$10,IF(I1066&gt;'To Do'!$J$12,'To Do'!$G$11,IF(I1066&gt;'To Do'!$J$13,'To Do'!$G$12)))))))))))</f>
        <v>D - 35</v>
      </c>
      <c r="K1066" s="6">
        <f>VLOOKUP(J1066,'To Do'!$G$2:$J$14,2,FALSE)</f>
        <v>35</v>
      </c>
    </row>
    <row r="1067" spans="1:13" x14ac:dyDescent="0.2">
      <c r="A1067" t="s">
        <v>22</v>
      </c>
      <c r="B1067" t="s">
        <v>22</v>
      </c>
      <c r="C1067" s="8" t="s">
        <v>12</v>
      </c>
      <c r="D1067" t="s">
        <v>31</v>
      </c>
      <c r="E1067">
        <v>1926</v>
      </c>
      <c r="F1067"/>
      <c r="G1067" t="s">
        <v>32</v>
      </c>
      <c r="H1067" s="10"/>
      <c r="I1067" s="9">
        <v>16</v>
      </c>
      <c r="J1067" s="5" t="str">
        <f>IF(I1067&gt;'To Do'!$J$4,'To Do'!$G$3,IF(I1067&gt;'To Do'!$J$5,'To Do'!$G$4,IF(I1067&gt;'To Do'!$J$6,'To Do'!$G$5,IF(I1067&gt;'To Do'!$J$6,'To Do'!$G$5,IF(I1067&gt;'To Do'!$J$7,'To Do'!$G$6,IF(I1067&gt;'To Do'!$J$8,'To Do'!$G$7,IF(I1067&gt;'To Do'!$J$9,'To Do'!$G$8,IF(I1067&gt;'To Do'!$J$10,'To Do'!$G$9,IF(I1067&gt;'To Do'!$J$11,'To Do'!$G$10,IF(I1067&gt;'To Do'!$J$12,'To Do'!$G$11,IF(I1067&gt;'To Do'!$J$13,'To Do'!$G$12)))))))))))</f>
        <v>J - 20</v>
      </c>
      <c r="K1067" s="6">
        <f>VLOOKUP(J1067,'To Do'!$G$2:$J$14,2,FALSE)</f>
        <v>20</v>
      </c>
      <c r="L1067" t="s">
        <v>1515</v>
      </c>
      <c r="M1067" s="7" t="s">
        <v>1502</v>
      </c>
    </row>
    <row r="1068" spans="1:13" x14ac:dyDescent="0.2">
      <c r="A1068" t="s">
        <v>497</v>
      </c>
      <c r="B1068" t="s">
        <v>497</v>
      </c>
      <c r="C1068" s="27" t="s">
        <v>12</v>
      </c>
      <c r="D1068" t="s">
        <v>4127</v>
      </c>
      <c r="E1068">
        <v>1953</v>
      </c>
      <c r="F1068" t="s">
        <v>4125</v>
      </c>
      <c r="G1068" t="s">
        <v>4039</v>
      </c>
      <c r="I1068" s="9">
        <v>21</v>
      </c>
      <c r="J1068" s="5" t="str">
        <f>IF(I1068&gt;'To Do'!$J$4,'To Do'!$G$3,IF(I1068&gt;'To Do'!$J$5,'To Do'!$G$4,IF(I1068&gt;'To Do'!$J$6,'To Do'!$G$5,IF(I1068&gt;'To Do'!$J$6,'To Do'!$G$5,IF(I1068&gt;'To Do'!$J$7,'To Do'!$G$6,IF(I1068&gt;'To Do'!$J$8,'To Do'!$G$7,IF(I1068&gt;'To Do'!$J$9,'To Do'!$G$8,IF(I1068&gt;'To Do'!$J$10,'To Do'!$G$9,IF(I1068&gt;'To Do'!$J$11,'To Do'!$G$10,IF(I1068&gt;'To Do'!$J$12,'To Do'!$G$11,IF(I1068&gt;'To Do'!$J$13,'To Do'!$G$12)))))))))))</f>
        <v>I - 22.5</v>
      </c>
      <c r="K1068" s="6">
        <f>VLOOKUP(J1068,'To Do'!$G$2:$J$14,2,FALSE)</f>
        <v>22.5</v>
      </c>
    </row>
    <row r="1069" spans="1:13" x14ac:dyDescent="0.2">
      <c r="A1069" t="s">
        <v>497</v>
      </c>
      <c r="B1069" t="s">
        <v>497</v>
      </c>
      <c r="C1069" s="27" t="s">
        <v>12</v>
      </c>
      <c r="D1069" t="s">
        <v>4123</v>
      </c>
      <c r="E1069">
        <v>1960</v>
      </c>
      <c r="F1069" t="s">
        <v>4125</v>
      </c>
      <c r="G1069" t="s">
        <v>4039</v>
      </c>
      <c r="I1069" s="9">
        <v>16</v>
      </c>
      <c r="J1069" s="5" t="str">
        <f>IF(I1069&gt;'To Do'!$J$4,'To Do'!$G$3,IF(I1069&gt;'To Do'!$J$5,'To Do'!$G$4,IF(I1069&gt;'To Do'!$J$6,'To Do'!$G$5,IF(I1069&gt;'To Do'!$J$6,'To Do'!$G$5,IF(I1069&gt;'To Do'!$J$7,'To Do'!$G$6,IF(I1069&gt;'To Do'!$J$8,'To Do'!$G$7,IF(I1069&gt;'To Do'!$J$9,'To Do'!$G$8,IF(I1069&gt;'To Do'!$J$10,'To Do'!$G$9,IF(I1069&gt;'To Do'!$J$11,'To Do'!$G$10,IF(I1069&gt;'To Do'!$J$12,'To Do'!$G$11,IF(I1069&gt;'To Do'!$J$13,'To Do'!$G$12)))))))))))</f>
        <v>J - 20</v>
      </c>
      <c r="K1069" s="6">
        <f>VLOOKUP(J1069,'To Do'!$G$2:$J$14,2,FALSE)</f>
        <v>20</v>
      </c>
    </row>
    <row r="1070" spans="1:13" x14ac:dyDescent="0.2">
      <c r="A1070" t="s">
        <v>158</v>
      </c>
      <c r="B1070" t="s">
        <v>159</v>
      </c>
      <c r="C1070" s="8" t="s">
        <v>12</v>
      </c>
      <c r="D1070" t="s">
        <v>186</v>
      </c>
      <c r="E1070">
        <v>1943</v>
      </c>
      <c r="F1070" t="s">
        <v>162</v>
      </c>
      <c r="G1070" t="s">
        <v>3669</v>
      </c>
      <c r="I1070" s="9">
        <v>27</v>
      </c>
      <c r="J1070" s="5" t="str">
        <f>IF(I1070&gt;'To Do'!$J$4,'To Do'!$G$3,IF(I1070&gt;'To Do'!$J$5,'To Do'!$G$4,IF(I1070&gt;'To Do'!$J$6,'To Do'!$G$5,IF(I1070&gt;'To Do'!$J$6,'To Do'!$G$5,IF(I1070&gt;'To Do'!$J$7,'To Do'!$G$6,IF(I1070&gt;'To Do'!$J$8,'To Do'!$G$7,IF(I1070&gt;'To Do'!$J$9,'To Do'!$G$8,IF(I1070&gt;'To Do'!$J$10,'To Do'!$G$9,IF(I1070&gt;'To Do'!$J$11,'To Do'!$G$10,IF(I1070&gt;'To Do'!$J$12,'To Do'!$G$11,IF(I1070&gt;'To Do'!$J$13,'To Do'!$G$12)))))))))))</f>
        <v>G - 27.5</v>
      </c>
      <c r="K1070" s="6">
        <f>VLOOKUP(J1070,'To Do'!$G$2:$J$14,2,FALSE)</f>
        <v>27.5</v>
      </c>
    </row>
    <row r="1071" spans="1:13" x14ac:dyDescent="0.2">
      <c r="A1071" t="s">
        <v>158</v>
      </c>
      <c r="B1071" t="s">
        <v>159</v>
      </c>
      <c r="C1071" s="8" t="s">
        <v>12</v>
      </c>
      <c r="D1071" t="s">
        <v>160</v>
      </c>
      <c r="E1071">
        <v>1856</v>
      </c>
      <c r="F1071" t="s">
        <v>162</v>
      </c>
      <c r="G1071" t="s">
        <v>3669</v>
      </c>
      <c r="I1071" s="9">
        <v>25</v>
      </c>
      <c r="J1071" s="5" t="str">
        <f>IF(I1071&gt;'To Do'!$J$4,'To Do'!$G$3,IF(I1071&gt;'To Do'!$J$5,'To Do'!$G$4,IF(I1071&gt;'To Do'!$J$6,'To Do'!$G$5,IF(I1071&gt;'To Do'!$J$6,'To Do'!$G$5,IF(I1071&gt;'To Do'!$J$7,'To Do'!$G$6,IF(I1071&gt;'To Do'!$J$8,'To Do'!$G$7,IF(I1071&gt;'To Do'!$J$9,'To Do'!$G$8,IF(I1071&gt;'To Do'!$J$10,'To Do'!$G$9,IF(I1071&gt;'To Do'!$J$11,'To Do'!$G$10,IF(I1071&gt;'To Do'!$J$12,'To Do'!$G$11,IF(I1071&gt;'To Do'!$J$13,'To Do'!$G$12)))))))))))</f>
        <v>G - 27.5</v>
      </c>
      <c r="K1071" s="6">
        <f>VLOOKUP(J1071,'To Do'!$G$2:$J$14,2,FALSE)</f>
        <v>27.5</v>
      </c>
    </row>
    <row r="1072" spans="1:13" x14ac:dyDescent="0.2">
      <c r="A1072" t="s">
        <v>158</v>
      </c>
      <c r="B1072" t="s">
        <v>159</v>
      </c>
      <c r="C1072" s="8" t="s">
        <v>12</v>
      </c>
      <c r="D1072" t="s">
        <v>3697</v>
      </c>
      <c r="E1072">
        <v>1941</v>
      </c>
      <c r="F1072"/>
      <c r="G1072" t="s">
        <v>3669</v>
      </c>
      <c r="I1072" s="9">
        <v>24.5</v>
      </c>
      <c r="J1072" s="5" t="str">
        <f>IF(I1072&gt;'To Do'!$J$4,'To Do'!$G$3,IF(I1072&gt;'To Do'!$J$5,'To Do'!$G$4,IF(I1072&gt;'To Do'!$J$6,'To Do'!$G$5,IF(I1072&gt;'To Do'!$J$6,'To Do'!$G$5,IF(I1072&gt;'To Do'!$J$7,'To Do'!$G$6,IF(I1072&gt;'To Do'!$J$8,'To Do'!$G$7,IF(I1072&gt;'To Do'!$J$9,'To Do'!$G$8,IF(I1072&gt;'To Do'!$J$10,'To Do'!$G$9,IF(I1072&gt;'To Do'!$J$11,'To Do'!$G$10,IF(I1072&gt;'To Do'!$J$12,'To Do'!$G$11,IF(I1072&gt;'To Do'!$J$13,'To Do'!$G$12)))))))))))</f>
        <v>H - 25</v>
      </c>
      <c r="K1072" s="6">
        <f>VLOOKUP(J1072,'To Do'!$G$2:$J$14,2,FALSE)</f>
        <v>25</v>
      </c>
    </row>
    <row r="1073" spans="1:13" x14ac:dyDescent="0.2">
      <c r="A1073" t="s">
        <v>158</v>
      </c>
      <c r="B1073" t="s">
        <v>159</v>
      </c>
      <c r="C1073" s="8" t="s">
        <v>12</v>
      </c>
      <c r="D1073" t="s">
        <v>955</v>
      </c>
      <c r="E1073">
        <v>1928</v>
      </c>
      <c r="F1073"/>
      <c r="G1073" t="s">
        <v>3669</v>
      </c>
      <c r="I1073" s="9">
        <v>24</v>
      </c>
      <c r="J1073" s="5" t="str">
        <f>IF(I1073&gt;'To Do'!$J$4,'To Do'!$G$3,IF(I1073&gt;'To Do'!$J$5,'To Do'!$G$4,IF(I1073&gt;'To Do'!$J$6,'To Do'!$G$5,IF(I1073&gt;'To Do'!$J$6,'To Do'!$G$5,IF(I1073&gt;'To Do'!$J$7,'To Do'!$G$6,IF(I1073&gt;'To Do'!$J$8,'To Do'!$G$7,IF(I1073&gt;'To Do'!$J$9,'To Do'!$G$8,IF(I1073&gt;'To Do'!$J$10,'To Do'!$G$9,IF(I1073&gt;'To Do'!$J$11,'To Do'!$G$10,IF(I1073&gt;'To Do'!$J$12,'To Do'!$G$11,IF(I1073&gt;'To Do'!$J$13,'To Do'!$G$12)))))))))))</f>
        <v>H - 25</v>
      </c>
      <c r="K1073" s="6">
        <f>VLOOKUP(J1073,'To Do'!$G$2:$J$14,2,FALSE)</f>
        <v>25</v>
      </c>
    </row>
    <row r="1074" spans="1:13" x14ac:dyDescent="0.2">
      <c r="A1074" t="s">
        <v>485</v>
      </c>
      <c r="B1074" t="s">
        <v>485</v>
      </c>
      <c r="C1074" s="8" t="s">
        <v>12</v>
      </c>
      <c r="D1074" t="s">
        <v>3739</v>
      </c>
      <c r="E1074">
        <v>1957</v>
      </c>
      <c r="F1074">
        <v>58</v>
      </c>
      <c r="G1074" t="s">
        <v>3669</v>
      </c>
      <c r="I1074" s="9">
        <v>30</v>
      </c>
      <c r="J1074" s="5" t="str">
        <f>IF(I1074&gt;'To Do'!$J$4,'To Do'!$G$3,IF(I1074&gt;'To Do'!$J$5,'To Do'!$G$4,IF(I1074&gt;'To Do'!$J$6,'To Do'!$G$5,IF(I1074&gt;'To Do'!$J$6,'To Do'!$G$5,IF(I1074&gt;'To Do'!$J$7,'To Do'!$G$6,IF(I1074&gt;'To Do'!$J$8,'To Do'!$G$7,IF(I1074&gt;'To Do'!$J$9,'To Do'!$G$8,IF(I1074&gt;'To Do'!$J$10,'To Do'!$G$9,IF(I1074&gt;'To Do'!$J$11,'To Do'!$G$10,IF(I1074&gt;'To Do'!$J$12,'To Do'!$G$11,IF(I1074&gt;'To Do'!$J$13,'To Do'!$G$12)))))))))))</f>
        <v>E - 32.5</v>
      </c>
      <c r="K1074" s="6">
        <f>VLOOKUP(J1074,'To Do'!$G$2:$J$14,2,FALSE)</f>
        <v>32.5</v>
      </c>
    </row>
    <row r="1075" spans="1:13" x14ac:dyDescent="0.2">
      <c r="A1075" t="s">
        <v>679</v>
      </c>
      <c r="B1075" t="s">
        <v>679</v>
      </c>
      <c r="C1075" s="8" t="s">
        <v>12</v>
      </c>
      <c r="D1075" t="s">
        <v>749</v>
      </c>
      <c r="E1075">
        <v>1806</v>
      </c>
      <c r="F1075"/>
      <c r="G1075" t="s">
        <v>61</v>
      </c>
      <c r="I1075" s="9">
        <v>28.7</v>
      </c>
      <c r="J1075" s="5" t="str">
        <f>IF(I1075&gt;'To Do'!$J$4,'To Do'!$G$3,IF(I1075&gt;'To Do'!$J$5,'To Do'!$G$4,IF(I1075&gt;'To Do'!$J$6,'To Do'!$G$5,IF(I1075&gt;'To Do'!$J$6,'To Do'!$G$5,IF(I1075&gt;'To Do'!$J$7,'To Do'!$G$6,IF(I1075&gt;'To Do'!$J$8,'To Do'!$G$7,IF(I1075&gt;'To Do'!$J$9,'To Do'!$G$8,IF(I1075&gt;'To Do'!$J$10,'To Do'!$G$9,IF(I1075&gt;'To Do'!$J$11,'To Do'!$G$10,IF(I1075&gt;'To Do'!$J$12,'To Do'!$G$11,IF(I1075&gt;'To Do'!$J$13,'To Do'!$G$12)))))))))))</f>
        <v>F - 30</v>
      </c>
      <c r="K1075" s="6">
        <f>VLOOKUP(J1075,'To Do'!$G$2:$J$14,2,FALSE)</f>
        <v>30</v>
      </c>
    </row>
    <row r="1076" spans="1:13" x14ac:dyDescent="0.2">
      <c r="A1076" t="s">
        <v>262</v>
      </c>
      <c r="B1076" t="s">
        <v>263</v>
      </c>
      <c r="C1076" s="27" t="s">
        <v>12</v>
      </c>
      <c r="D1076" t="s">
        <v>284</v>
      </c>
      <c r="E1076">
        <v>1943</v>
      </c>
      <c r="F1076"/>
      <c r="G1076" t="s">
        <v>4207</v>
      </c>
      <c r="I1076" s="9">
        <v>25.3</v>
      </c>
      <c r="J1076" s="5" t="str">
        <f>IF(I1076&gt;'To Do'!$J$4,'To Do'!$G$3,IF(I1076&gt;'To Do'!$J$5,'To Do'!$G$4,IF(I1076&gt;'To Do'!$J$6,'To Do'!$G$5,IF(I1076&gt;'To Do'!$J$6,'To Do'!$G$5,IF(I1076&gt;'To Do'!$J$7,'To Do'!$G$6,IF(I1076&gt;'To Do'!$J$8,'To Do'!$G$7,IF(I1076&gt;'To Do'!$J$9,'To Do'!$G$8,IF(I1076&gt;'To Do'!$J$10,'To Do'!$G$9,IF(I1076&gt;'To Do'!$J$11,'To Do'!$G$10,IF(I1076&gt;'To Do'!$J$12,'To Do'!$G$11,IF(I1076&gt;'To Do'!$J$13,'To Do'!$G$12)))))))))))</f>
        <v>G - 27.5</v>
      </c>
      <c r="K1076" s="6">
        <f>VLOOKUP(J1076,'To Do'!$G$2:$J$14,2,FALSE)</f>
        <v>27.5</v>
      </c>
      <c r="L1076" t="s">
        <v>4379</v>
      </c>
      <c r="M1076" s="7" t="s">
        <v>1502</v>
      </c>
    </row>
    <row r="1077" spans="1:13" x14ac:dyDescent="0.2">
      <c r="A1077" t="s">
        <v>679</v>
      </c>
      <c r="B1077" t="s">
        <v>679</v>
      </c>
      <c r="C1077" s="8" t="s">
        <v>12</v>
      </c>
      <c r="D1077" t="s">
        <v>808</v>
      </c>
      <c r="E1077">
        <v>1860</v>
      </c>
      <c r="F1077"/>
      <c r="G1077" t="s">
        <v>61</v>
      </c>
      <c r="I1077" s="9">
        <v>25.4</v>
      </c>
      <c r="J1077" s="5" t="str">
        <f>IF(I1077&gt;'To Do'!$J$4,'To Do'!$G$3,IF(I1077&gt;'To Do'!$J$5,'To Do'!$G$4,IF(I1077&gt;'To Do'!$J$6,'To Do'!$G$5,IF(I1077&gt;'To Do'!$J$6,'To Do'!$G$5,IF(I1077&gt;'To Do'!$J$7,'To Do'!$G$6,IF(I1077&gt;'To Do'!$J$8,'To Do'!$G$7,IF(I1077&gt;'To Do'!$J$9,'To Do'!$G$8,IF(I1077&gt;'To Do'!$J$10,'To Do'!$G$9,IF(I1077&gt;'To Do'!$J$11,'To Do'!$G$10,IF(I1077&gt;'To Do'!$J$12,'To Do'!$G$11,IF(I1077&gt;'To Do'!$J$13,'To Do'!$G$12)))))))))))</f>
        <v>G - 27.5</v>
      </c>
      <c r="K1077" s="6">
        <f>VLOOKUP(J1077,'To Do'!$G$2:$J$14,2,FALSE)</f>
        <v>27.5</v>
      </c>
    </row>
    <row r="1078" spans="1:13" x14ac:dyDescent="0.2">
      <c r="A1078" t="s">
        <v>679</v>
      </c>
      <c r="B1078" t="s">
        <v>679</v>
      </c>
      <c r="C1078" s="8" t="s">
        <v>12</v>
      </c>
      <c r="D1078" t="s">
        <v>918</v>
      </c>
      <c r="E1078">
        <v>1771</v>
      </c>
      <c r="F1078"/>
      <c r="G1078" t="s">
        <v>61</v>
      </c>
      <c r="I1078" s="9">
        <v>23</v>
      </c>
      <c r="J1078" s="5" t="str">
        <f>IF(I1078&gt;'To Do'!$J$4,'To Do'!$G$3,IF(I1078&gt;'To Do'!$J$5,'To Do'!$G$4,IF(I1078&gt;'To Do'!$J$6,'To Do'!$G$5,IF(I1078&gt;'To Do'!$J$6,'To Do'!$G$5,IF(I1078&gt;'To Do'!$J$7,'To Do'!$G$6,IF(I1078&gt;'To Do'!$J$8,'To Do'!$G$7,IF(I1078&gt;'To Do'!$J$9,'To Do'!$G$8,IF(I1078&gt;'To Do'!$J$10,'To Do'!$G$9,IF(I1078&gt;'To Do'!$J$11,'To Do'!$G$10,IF(I1078&gt;'To Do'!$J$12,'To Do'!$G$11,IF(I1078&gt;'To Do'!$J$13,'To Do'!$G$12)))))))))))</f>
        <v>H - 25</v>
      </c>
      <c r="K1078" s="6">
        <f>VLOOKUP(J1078,'To Do'!$G$2:$J$14,2,FALSE)</f>
        <v>25</v>
      </c>
    </row>
    <row r="1079" spans="1:13" x14ac:dyDescent="0.2">
      <c r="A1079" t="s">
        <v>679</v>
      </c>
      <c r="B1079" t="s">
        <v>679</v>
      </c>
      <c r="C1079" s="8" t="s">
        <v>12</v>
      </c>
      <c r="D1079" t="s">
        <v>919</v>
      </c>
      <c r="E1079">
        <v>1950</v>
      </c>
      <c r="F1079"/>
      <c r="G1079" t="s">
        <v>61</v>
      </c>
      <c r="I1079" s="9">
        <v>19</v>
      </c>
      <c r="J1079" s="5" t="str">
        <f>IF(I1079&gt;'To Do'!$J$4,'To Do'!$G$3,IF(I1079&gt;'To Do'!$J$5,'To Do'!$G$4,IF(I1079&gt;'To Do'!$J$6,'To Do'!$G$5,IF(I1079&gt;'To Do'!$J$6,'To Do'!$G$5,IF(I1079&gt;'To Do'!$J$7,'To Do'!$G$6,IF(I1079&gt;'To Do'!$J$8,'To Do'!$G$7,IF(I1079&gt;'To Do'!$J$9,'To Do'!$G$8,IF(I1079&gt;'To Do'!$J$10,'To Do'!$G$9,IF(I1079&gt;'To Do'!$J$11,'To Do'!$G$10,IF(I1079&gt;'To Do'!$J$12,'To Do'!$G$11,IF(I1079&gt;'To Do'!$J$13,'To Do'!$G$12)))))))))))</f>
        <v>J - 20</v>
      </c>
      <c r="K1079" s="6">
        <f>VLOOKUP(J1079,'To Do'!$G$2:$J$14,2,FALSE)</f>
        <v>20</v>
      </c>
    </row>
    <row r="1080" spans="1:13" x14ac:dyDescent="0.2">
      <c r="A1080" t="s">
        <v>679</v>
      </c>
      <c r="B1080" t="s">
        <v>679</v>
      </c>
      <c r="C1080" s="8" t="s">
        <v>12</v>
      </c>
      <c r="D1080" t="s">
        <v>804</v>
      </c>
      <c r="E1080">
        <v>1718</v>
      </c>
      <c r="F1080"/>
      <c r="G1080" t="s">
        <v>941</v>
      </c>
      <c r="I1080" s="9">
        <v>26</v>
      </c>
      <c r="J1080" s="5" t="str">
        <f>IF(I1080&gt;'To Do'!$J$4,'To Do'!$G$3,IF(I1080&gt;'To Do'!$J$5,'To Do'!$G$4,IF(I1080&gt;'To Do'!$J$6,'To Do'!$G$5,IF(I1080&gt;'To Do'!$J$6,'To Do'!$G$5,IF(I1080&gt;'To Do'!$J$7,'To Do'!$G$6,IF(I1080&gt;'To Do'!$J$8,'To Do'!$G$7,IF(I1080&gt;'To Do'!$J$9,'To Do'!$G$8,IF(I1080&gt;'To Do'!$J$10,'To Do'!$G$9,IF(I1080&gt;'To Do'!$J$11,'To Do'!$G$10,IF(I1080&gt;'To Do'!$J$12,'To Do'!$G$11,IF(I1080&gt;'To Do'!$J$13,'To Do'!$G$12)))))))))))</f>
        <v>G - 27.5</v>
      </c>
      <c r="K1080" s="6">
        <f>VLOOKUP(J1080,'To Do'!$G$2:$J$14,2,FALSE)</f>
        <v>27.5</v>
      </c>
    </row>
    <row r="1081" spans="1:13" x14ac:dyDescent="0.2">
      <c r="A1081" t="s">
        <v>62</v>
      </c>
      <c r="B1081" t="s">
        <v>62</v>
      </c>
      <c r="C1081" s="27" t="s">
        <v>12</v>
      </c>
      <c r="D1081" t="s">
        <v>68</v>
      </c>
      <c r="E1081">
        <v>1927</v>
      </c>
      <c r="F1081"/>
      <c r="G1081" t="s">
        <v>4207</v>
      </c>
      <c r="I1081" s="9">
        <v>19</v>
      </c>
      <c r="J1081" s="5" t="str">
        <f>IF(I1081&gt;'To Do'!$J$4,'To Do'!$G$3,IF(I1081&gt;'To Do'!$J$5,'To Do'!$G$4,IF(I1081&gt;'To Do'!$J$6,'To Do'!$G$5,IF(I1081&gt;'To Do'!$J$6,'To Do'!$G$5,IF(I1081&gt;'To Do'!$J$7,'To Do'!$G$6,IF(I1081&gt;'To Do'!$J$8,'To Do'!$G$7,IF(I1081&gt;'To Do'!$J$9,'To Do'!$G$8,IF(I1081&gt;'To Do'!$J$10,'To Do'!$G$9,IF(I1081&gt;'To Do'!$J$11,'To Do'!$G$10,IF(I1081&gt;'To Do'!$J$12,'To Do'!$G$11,IF(I1081&gt;'To Do'!$J$13,'To Do'!$G$12)))))))))))</f>
        <v>J - 20</v>
      </c>
      <c r="K1081" s="6">
        <f>VLOOKUP(J1081,'To Do'!$G$2:$J$14,2,FALSE)</f>
        <v>20</v>
      </c>
    </row>
    <row r="1082" spans="1:13" x14ac:dyDescent="0.2">
      <c r="A1082" t="s">
        <v>62</v>
      </c>
      <c r="B1082" t="s">
        <v>62</v>
      </c>
      <c r="C1082" s="27" t="s">
        <v>12</v>
      </c>
      <c r="D1082" t="s">
        <v>4209</v>
      </c>
      <c r="E1082">
        <v>1931</v>
      </c>
      <c r="F1082"/>
      <c r="G1082" t="s">
        <v>4207</v>
      </c>
      <c r="I1082" s="9">
        <v>22</v>
      </c>
      <c r="J1082" s="5" t="str">
        <f>IF(I1082&gt;'To Do'!$J$4,'To Do'!$G$3,IF(I1082&gt;'To Do'!$J$5,'To Do'!$G$4,IF(I1082&gt;'To Do'!$J$6,'To Do'!$G$5,IF(I1082&gt;'To Do'!$J$6,'To Do'!$G$5,IF(I1082&gt;'To Do'!$J$7,'To Do'!$G$6,IF(I1082&gt;'To Do'!$J$8,'To Do'!$G$7,IF(I1082&gt;'To Do'!$J$9,'To Do'!$G$8,IF(I1082&gt;'To Do'!$J$10,'To Do'!$G$9,IF(I1082&gt;'To Do'!$J$11,'To Do'!$G$10,IF(I1082&gt;'To Do'!$J$12,'To Do'!$G$11,IF(I1082&gt;'To Do'!$J$13,'To Do'!$G$12)))))))))))</f>
        <v>I - 22.5</v>
      </c>
      <c r="K1082" s="6">
        <f>VLOOKUP(J1082,'To Do'!$G$2:$J$14,2,FALSE)</f>
        <v>22.5</v>
      </c>
    </row>
    <row r="1083" spans="1:13" x14ac:dyDescent="0.2">
      <c r="A1083" t="s">
        <v>62</v>
      </c>
      <c r="B1083" t="s">
        <v>62</v>
      </c>
      <c r="C1083" s="27" t="s">
        <v>12</v>
      </c>
      <c r="D1083" t="s">
        <v>3420</v>
      </c>
      <c r="E1083">
        <v>1922</v>
      </c>
      <c r="F1083"/>
      <c r="G1083" t="s">
        <v>4207</v>
      </c>
      <c r="I1083" s="9">
        <v>26</v>
      </c>
      <c r="J1083" s="5" t="str">
        <f>IF(I1083&gt;'To Do'!$J$4,'To Do'!$G$3,IF(I1083&gt;'To Do'!$J$5,'To Do'!$G$4,IF(I1083&gt;'To Do'!$J$6,'To Do'!$G$5,IF(I1083&gt;'To Do'!$J$6,'To Do'!$G$5,IF(I1083&gt;'To Do'!$J$7,'To Do'!$G$6,IF(I1083&gt;'To Do'!$J$8,'To Do'!$G$7,IF(I1083&gt;'To Do'!$J$9,'To Do'!$G$8,IF(I1083&gt;'To Do'!$J$10,'To Do'!$G$9,IF(I1083&gt;'To Do'!$J$11,'To Do'!$G$10,IF(I1083&gt;'To Do'!$J$12,'To Do'!$G$11,IF(I1083&gt;'To Do'!$J$13,'To Do'!$G$12)))))))))))</f>
        <v>G - 27.5</v>
      </c>
      <c r="K1083" s="6">
        <f>VLOOKUP(J1083,'To Do'!$G$2:$J$14,2,FALSE)</f>
        <v>27.5</v>
      </c>
    </row>
    <row r="1084" spans="1:13" x14ac:dyDescent="0.2">
      <c r="A1084" t="s">
        <v>495</v>
      </c>
      <c r="B1084" t="s">
        <v>496</v>
      </c>
      <c r="C1084" s="27" t="s">
        <v>12</v>
      </c>
      <c r="D1084" t="s">
        <v>358</v>
      </c>
      <c r="E1084">
        <v>1944</v>
      </c>
      <c r="F1084"/>
      <c r="G1084" t="s">
        <v>4207</v>
      </c>
      <c r="I1084" s="9">
        <v>23</v>
      </c>
      <c r="J1084" s="5" t="str">
        <f>IF(I1084&gt;'To Do'!$J$4,'To Do'!$G$3,IF(I1084&gt;'To Do'!$J$5,'To Do'!$G$4,IF(I1084&gt;'To Do'!$J$6,'To Do'!$G$5,IF(I1084&gt;'To Do'!$J$6,'To Do'!$G$5,IF(I1084&gt;'To Do'!$J$7,'To Do'!$G$6,IF(I1084&gt;'To Do'!$J$8,'To Do'!$G$7,IF(I1084&gt;'To Do'!$J$9,'To Do'!$G$8,IF(I1084&gt;'To Do'!$J$10,'To Do'!$G$9,IF(I1084&gt;'To Do'!$J$11,'To Do'!$G$10,IF(I1084&gt;'To Do'!$J$12,'To Do'!$G$11,IF(I1084&gt;'To Do'!$J$13,'To Do'!$G$12)))))))))))</f>
        <v>H - 25</v>
      </c>
      <c r="K1084" s="6">
        <f>VLOOKUP(J1084,'To Do'!$G$2:$J$14,2,FALSE)</f>
        <v>25</v>
      </c>
      <c r="L1084" t="s">
        <v>4375</v>
      </c>
      <c r="M1084" s="7" t="s">
        <v>1502</v>
      </c>
    </row>
    <row r="1085" spans="1:13" x14ac:dyDescent="0.2">
      <c r="A1085" t="s">
        <v>130</v>
      </c>
      <c r="B1085" t="s">
        <v>130</v>
      </c>
      <c r="C1085" s="27" t="s">
        <v>12</v>
      </c>
      <c r="D1085" t="s">
        <v>143</v>
      </c>
      <c r="E1085">
        <v>1354</v>
      </c>
      <c r="F1085" t="s">
        <v>82</v>
      </c>
      <c r="G1085" t="s">
        <v>4207</v>
      </c>
      <c r="I1085" s="9">
        <v>21</v>
      </c>
      <c r="J1085" s="5" t="str">
        <f>IF(I1085&gt;'To Do'!$J$4,'To Do'!$G$3,IF(I1085&gt;'To Do'!$J$5,'To Do'!$G$4,IF(I1085&gt;'To Do'!$J$6,'To Do'!$G$5,IF(I1085&gt;'To Do'!$J$6,'To Do'!$G$5,IF(I1085&gt;'To Do'!$J$7,'To Do'!$G$6,IF(I1085&gt;'To Do'!$J$8,'To Do'!$G$7,IF(I1085&gt;'To Do'!$J$9,'To Do'!$G$8,IF(I1085&gt;'To Do'!$J$10,'To Do'!$G$9,IF(I1085&gt;'To Do'!$J$11,'To Do'!$G$10,IF(I1085&gt;'To Do'!$J$12,'To Do'!$G$11,IF(I1085&gt;'To Do'!$J$13,'To Do'!$G$12)))))))))))</f>
        <v>I - 22.5</v>
      </c>
      <c r="K1085" s="6">
        <f>VLOOKUP(J1085,'To Do'!$G$2:$J$14,2,FALSE)</f>
        <v>22.5</v>
      </c>
      <c r="L1085" t="s">
        <v>4380</v>
      </c>
      <c r="M1085" s="7" t="s">
        <v>1502</v>
      </c>
    </row>
    <row r="1086" spans="1:13" x14ac:dyDescent="0.2">
      <c r="A1086" t="s">
        <v>62</v>
      </c>
      <c r="B1086" t="s">
        <v>62</v>
      </c>
      <c r="C1086" s="27" t="s">
        <v>12</v>
      </c>
      <c r="D1086" t="s">
        <v>3420</v>
      </c>
      <c r="E1086">
        <v>1928</v>
      </c>
      <c r="F1086"/>
      <c r="G1086" t="s">
        <v>4207</v>
      </c>
      <c r="I1086" s="9">
        <v>26</v>
      </c>
      <c r="J1086" s="5" t="str">
        <f>IF(I1086&gt;'To Do'!$J$4,'To Do'!$G$3,IF(I1086&gt;'To Do'!$J$5,'To Do'!$G$4,IF(I1086&gt;'To Do'!$J$6,'To Do'!$G$5,IF(I1086&gt;'To Do'!$J$6,'To Do'!$G$5,IF(I1086&gt;'To Do'!$J$7,'To Do'!$G$6,IF(I1086&gt;'To Do'!$J$8,'To Do'!$G$7,IF(I1086&gt;'To Do'!$J$9,'To Do'!$G$8,IF(I1086&gt;'To Do'!$J$10,'To Do'!$G$9,IF(I1086&gt;'To Do'!$J$11,'To Do'!$G$10,IF(I1086&gt;'To Do'!$J$12,'To Do'!$G$11,IF(I1086&gt;'To Do'!$J$13,'To Do'!$G$12)))))))))))</f>
        <v>G - 27.5</v>
      </c>
      <c r="K1086" s="6">
        <f>VLOOKUP(J1086,'To Do'!$G$2:$J$14,2,FALSE)</f>
        <v>27.5</v>
      </c>
    </row>
    <row r="1087" spans="1:13" x14ac:dyDescent="0.2">
      <c r="A1087" t="s">
        <v>62</v>
      </c>
      <c r="B1087" t="s">
        <v>62</v>
      </c>
      <c r="C1087" s="27" t="s">
        <v>12</v>
      </c>
      <c r="D1087" t="s">
        <v>550</v>
      </c>
      <c r="E1087">
        <v>1913</v>
      </c>
      <c r="F1087"/>
      <c r="G1087" t="s">
        <v>4207</v>
      </c>
      <c r="I1087" s="9">
        <v>26</v>
      </c>
      <c r="J1087" s="5" t="str">
        <f>IF(I1087&gt;'To Do'!$J$4,'To Do'!$G$3,IF(I1087&gt;'To Do'!$J$5,'To Do'!$G$4,IF(I1087&gt;'To Do'!$J$6,'To Do'!$G$5,IF(I1087&gt;'To Do'!$J$6,'To Do'!$G$5,IF(I1087&gt;'To Do'!$J$7,'To Do'!$G$6,IF(I1087&gt;'To Do'!$J$8,'To Do'!$G$7,IF(I1087&gt;'To Do'!$J$9,'To Do'!$G$8,IF(I1087&gt;'To Do'!$J$10,'To Do'!$G$9,IF(I1087&gt;'To Do'!$J$11,'To Do'!$G$10,IF(I1087&gt;'To Do'!$J$12,'To Do'!$G$11,IF(I1087&gt;'To Do'!$J$13,'To Do'!$G$12)))))))))))</f>
        <v>G - 27.5</v>
      </c>
      <c r="K1087" s="6">
        <f>VLOOKUP(J1087,'To Do'!$G$2:$J$14,2,FALSE)</f>
        <v>27.5</v>
      </c>
    </row>
    <row r="1088" spans="1:13" x14ac:dyDescent="0.2">
      <c r="A1088" t="s">
        <v>62</v>
      </c>
      <c r="B1088" t="s">
        <v>62</v>
      </c>
      <c r="C1088" s="27" t="s">
        <v>12</v>
      </c>
      <c r="D1088" t="s">
        <v>550</v>
      </c>
      <c r="E1088">
        <v>1929</v>
      </c>
      <c r="F1088"/>
      <c r="G1088" t="s">
        <v>4207</v>
      </c>
      <c r="I1088" s="9">
        <v>26</v>
      </c>
      <c r="J1088" s="5" t="str">
        <f>IF(I1088&gt;'To Do'!$J$4,'To Do'!$G$3,IF(I1088&gt;'To Do'!$J$5,'To Do'!$G$4,IF(I1088&gt;'To Do'!$J$6,'To Do'!$G$5,IF(I1088&gt;'To Do'!$J$6,'To Do'!$G$5,IF(I1088&gt;'To Do'!$J$7,'To Do'!$G$6,IF(I1088&gt;'To Do'!$J$8,'To Do'!$G$7,IF(I1088&gt;'To Do'!$J$9,'To Do'!$G$8,IF(I1088&gt;'To Do'!$J$10,'To Do'!$G$9,IF(I1088&gt;'To Do'!$J$11,'To Do'!$G$10,IF(I1088&gt;'To Do'!$J$12,'To Do'!$G$11,IF(I1088&gt;'To Do'!$J$13,'To Do'!$G$12)))))))))))</f>
        <v>G - 27.5</v>
      </c>
      <c r="K1088" s="6">
        <f>VLOOKUP(J1088,'To Do'!$G$2:$J$14,2,FALSE)</f>
        <v>27.5</v>
      </c>
    </row>
    <row r="1089" spans="1:13" x14ac:dyDescent="0.2">
      <c r="A1089" t="s">
        <v>62</v>
      </c>
      <c r="B1089" t="s">
        <v>62</v>
      </c>
      <c r="C1089" s="27" t="s">
        <v>12</v>
      </c>
      <c r="D1089" t="s">
        <v>70</v>
      </c>
      <c r="E1089">
        <v>1942</v>
      </c>
      <c r="F1089"/>
      <c r="G1089" t="s">
        <v>4207</v>
      </c>
      <c r="I1089" s="9">
        <v>26</v>
      </c>
      <c r="J1089" s="5" t="str">
        <f>IF(I1089&gt;'To Do'!$J$4,'To Do'!$G$3,IF(I1089&gt;'To Do'!$J$5,'To Do'!$G$4,IF(I1089&gt;'To Do'!$J$6,'To Do'!$G$5,IF(I1089&gt;'To Do'!$J$6,'To Do'!$G$5,IF(I1089&gt;'To Do'!$J$7,'To Do'!$G$6,IF(I1089&gt;'To Do'!$J$8,'To Do'!$G$7,IF(I1089&gt;'To Do'!$J$9,'To Do'!$G$8,IF(I1089&gt;'To Do'!$J$10,'To Do'!$G$9,IF(I1089&gt;'To Do'!$J$11,'To Do'!$G$10,IF(I1089&gt;'To Do'!$J$12,'To Do'!$G$11,IF(I1089&gt;'To Do'!$J$13,'To Do'!$G$12)))))))))))</f>
        <v>G - 27.5</v>
      </c>
      <c r="K1089" s="6">
        <f>VLOOKUP(J1089,'To Do'!$G$2:$J$14,2,FALSE)</f>
        <v>27.5</v>
      </c>
    </row>
    <row r="1090" spans="1:13" x14ac:dyDescent="0.2">
      <c r="A1090" t="s">
        <v>158</v>
      </c>
      <c r="B1090" t="s">
        <v>159</v>
      </c>
      <c r="C1090" s="27" t="s">
        <v>12</v>
      </c>
      <c r="D1090" t="s">
        <v>4220</v>
      </c>
      <c r="E1090">
        <v>1941</v>
      </c>
      <c r="F1090"/>
      <c r="G1090" t="s">
        <v>4207</v>
      </c>
      <c r="I1090" s="9">
        <v>21</v>
      </c>
      <c r="J1090" s="5" t="str">
        <f>IF(I1090&gt;'To Do'!$J$4,'To Do'!$G$3,IF(I1090&gt;'To Do'!$J$5,'To Do'!$G$4,IF(I1090&gt;'To Do'!$J$6,'To Do'!$G$5,IF(I1090&gt;'To Do'!$J$6,'To Do'!$G$5,IF(I1090&gt;'To Do'!$J$7,'To Do'!$G$6,IF(I1090&gt;'To Do'!$J$8,'To Do'!$G$7,IF(I1090&gt;'To Do'!$J$9,'To Do'!$G$8,IF(I1090&gt;'To Do'!$J$10,'To Do'!$G$9,IF(I1090&gt;'To Do'!$J$11,'To Do'!$G$10,IF(I1090&gt;'To Do'!$J$12,'To Do'!$G$11,IF(I1090&gt;'To Do'!$J$13,'To Do'!$G$12)))))))))))</f>
        <v>I - 22.5</v>
      </c>
      <c r="K1090" s="6">
        <f>VLOOKUP(J1090,'To Do'!$G$2:$J$14,2,FALSE)</f>
        <v>22.5</v>
      </c>
    </row>
    <row r="1091" spans="1:13" x14ac:dyDescent="0.2">
      <c r="A1091" t="s">
        <v>158</v>
      </c>
      <c r="B1091" t="s">
        <v>159</v>
      </c>
      <c r="C1091" s="27" t="s">
        <v>12</v>
      </c>
      <c r="D1091" t="s">
        <v>955</v>
      </c>
      <c r="E1091">
        <v>1903</v>
      </c>
      <c r="F1091"/>
      <c r="G1091" t="s">
        <v>4207</v>
      </c>
      <c r="I1091" s="9">
        <v>24</v>
      </c>
      <c r="J1091" s="5" t="str">
        <f>IF(I1091&gt;'To Do'!$J$4,'To Do'!$G$3,IF(I1091&gt;'To Do'!$J$5,'To Do'!$G$4,IF(I1091&gt;'To Do'!$J$6,'To Do'!$G$5,IF(I1091&gt;'To Do'!$J$6,'To Do'!$G$5,IF(I1091&gt;'To Do'!$J$7,'To Do'!$G$6,IF(I1091&gt;'To Do'!$J$8,'To Do'!$G$7,IF(I1091&gt;'To Do'!$J$9,'To Do'!$G$8,IF(I1091&gt;'To Do'!$J$10,'To Do'!$G$9,IF(I1091&gt;'To Do'!$J$11,'To Do'!$G$10,IF(I1091&gt;'To Do'!$J$12,'To Do'!$G$11,IF(I1091&gt;'To Do'!$J$13,'To Do'!$G$12)))))))))))</f>
        <v>H - 25</v>
      </c>
      <c r="K1091" s="6">
        <f>VLOOKUP(J1091,'To Do'!$G$2:$J$14,2,FALSE)</f>
        <v>25</v>
      </c>
    </row>
    <row r="1092" spans="1:13" x14ac:dyDescent="0.2">
      <c r="A1092" t="s">
        <v>158</v>
      </c>
      <c r="B1092" t="s">
        <v>159</v>
      </c>
      <c r="C1092" s="27" t="s">
        <v>12</v>
      </c>
      <c r="D1092" t="s">
        <v>955</v>
      </c>
      <c r="E1092">
        <v>1925</v>
      </c>
      <c r="F1092"/>
      <c r="G1092" t="s">
        <v>4207</v>
      </c>
      <c r="I1092" s="9">
        <v>24</v>
      </c>
      <c r="J1092" s="5" t="str">
        <f>IF(I1092&gt;'To Do'!$J$4,'To Do'!$G$3,IF(I1092&gt;'To Do'!$J$5,'To Do'!$G$4,IF(I1092&gt;'To Do'!$J$6,'To Do'!$G$5,IF(I1092&gt;'To Do'!$J$6,'To Do'!$G$5,IF(I1092&gt;'To Do'!$J$7,'To Do'!$G$6,IF(I1092&gt;'To Do'!$J$8,'To Do'!$G$7,IF(I1092&gt;'To Do'!$J$9,'To Do'!$G$8,IF(I1092&gt;'To Do'!$J$10,'To Do'!$G$9,IF(I1092&gt;'To Do'!$J$11,'To Do'!$G$10,IF(I1092&gt;'To Do'!$J$12,'To Do'!$G$11,IF(I1092&gt;'To Do'!$J$13,'To Do'!$G$12)))))))))))</f>
        <v>H - 25</v>
      </c>
      <c r="K1092" s="6">
        <f>VLOOKUP(J1092,'To Do'!$G$2:$J$14,2,FALSE)</f>
        <v>25</v>
      </c>
    </row>
    <row r="1093" spans="1:13" x14ac:dyDescent="0.2">
      <c r="A1093" t="s">
        <v>158</v>
      </c>
      <c r="B1093" t="s">
        <v>159</v>
      </c>
      <c r="C1093" s="27" t="s">
        <v>12</v>
      </c>
      <c r="D1093" t="s">
        <v>4223</v>
      </c>
      <c r="E1093">
        <v>1867</v>
      </c>
      <c r="F1093" t="s">
        <v>40</v>
      </c>
      <c r="G1093" t="s">
        <v>4207</v>
      </c>
      <c r="I1093" s="9">
        <v>18</v>
      </c>
      <c r="J1093" s="5" t="str">
        <f>IF(I1093&gt;'To Do'!$J$4,'To Do'!$G$3,IF(I1093&gt;'To Do'!$J$5,'To Do'!$G$4,IF(I1093&gt;'To Do'!$J$6,'To Do'!$G$5,IF(I1093&gt;'To Do'!$J$6,'To Do'!$G$5,IF(I1093&gt;'To Do'!$J$7,'To Do'!$G$6,IF(I1093&gt;'To Do'!$J$8,'To Do'!$G$7,IF(I1093&gt;'To Do'!$J$9,'To Do'!$G$8,IF(I1093&gt;'To Do'!$J$10,'To Do'!$G$9,IF(I1093&gt;'To Do'!$J$11,'To Do'!$G$10,IF(I1093&gt;'To Do'!$J$12,'To Do'!$G$11,IF(I1093&gt;'To Do'!$J$13,'To Do'!$G$12)))))))))))</f>
        <v>J - 20</v>
      </c>
      <c r="K1093" s="6">
        <f>VLOOKUP(J1093,'To Do'!$G$2:$J$14,2,FALSE)</f>
        <v>20</v>
      </c>
    </row>
    <row r="1094" spans="1:13" x14ac:dyDescent="0.2">
      <c r="A1094" t="s">
        <v>158</v>
      </c>
      <c r="B1094" t="s">
        <v>159</v>
      </c>
      <c r="C1094" s="27" t="s">
        <v>12</v>
      </c>
      <c r="D1094" t="s">
        <v>172</v>
      </c>
      <c r="E1094">
        <v>1923</v>
      </c>
      <c r="F1094"/>
      <c r="G1094" t="s">
        <v>4207</v>
      </c>
      <c r="I1094" s="9">
        <v>18</v>
      </c>
      <c r="J1094" s="5" t="str">
        <f>IF(I1094&gt;'To Do'!$J$4,'To Do'!$G$3,IF(I1094&gt;'To Do'!$J$5,'To Do'!$G$4,IF(I1094&gt;'To Do'!$J$6,'To Do'!$G$5,IF(I1094&gt;'To Do'!$J$6,'To Do'!$G$5,IF(I1094&gt;'To Do'!$J$7,'To Do'!$G$6,IF(I1094&gt;'To Do'!$J$8,'To Do'!$G$7,IF(I1094&gt;'To Do'!$J$9,'To Do'!$G$8,IF(I1094&gt;'To Do'!$J$10,'To Do'!$G$9,IF(I1094&gt;'To Do'!$J$11,'To Do'!$G$10,IF(I1094&gt;'To Do'!$J$12,'To Do'!$G$11,IF(I1094&gt;'To Do'!$J$13,'To Do'!$G$12)))))))))))</f>
        <v>J - 20</v>
      </c>
      <c r="K1094" s="6">
        <f>VLOOKUP(J1094,'To Do'!$G$2:$J$14,2,FALSE)</f>
        <v>20</v>
      </c>
    </row>
    <row r="1095" spans="1:13" x14ac:dyDescent="0.2">
      <c r="A1095" t="s">
        <v>158</v>
      </c>
      <c r="B1095" t="s">
        <v>159</v>
      </c>
      <c r="C1095" s="27" t="s">
        <v>12</v>
      </c>
      <c r="D1095" t="s">
        <v>172</v>
      </c>
      <c r="E1095">
        <v>1924</v>
      </c>
      <c r="F1095"/>
      <c r="G1095" t="s">
        <v>4207</v>
      </c>
      <c r="I1095" s="9">
        <v>18</v>
      </c>
      <c r="J1095" s="5" t="str">
        <f>IF(I1095&gt;'To Do'!$J$4,'To Do'!$G$3,IF(I1095&gt;'To Do'!$J$5,'To Do'!$G$4,IF(I1095&gt;'To Do'!$J$6,'To Do'!$G$5,IF(I1095&gt;'To Do'!$J$6,'To Do'!$G$5,IF(I1095&gt;'To Do'!$J$7,'To Do'!$G$6,IF(I1095&gt;'To Do'!$J$8,'To Do'!$G$7,IF(I1095&gt;'To Do'!$J$9,'To Do'!$G$8,IF(I1095&gt;'To Do'!$J$10,'To Do'!$G$9,IF(I1095&gt;'To Do'!$J$11,'To Do'!$G$10,IF(I1095&gt;'To Do'!$J$12,'To Do'!$G$11,IF(I1095&gt;'To Do'!$J$13,'To Do'!$G$12)))))))))))</f>
        <v>J - 20</v>
      </c>
      <c r="K1095" s="6">
        <f>VLOOKUP(J1095,'To Do'!$G$2:$J$14,2,FALSE)</f>
        <v>20</v>
      </c>
    </row>
    <row r="1096" spans="1:13" x14ac:dyDescent="0.2">
      <c r="A1096" t="s">
        <v>242</v>
      </c>
      <c r="B1096" t="s">
        <v>242</v>
      </c>
      <c r="C1096" s="27" t="s">
        <v>12</v>
      </c>
      <c r="D1096" t="s">
        <v>4315</v>
      </c>
      <c r="E1096">
        <v>1978</v>
      </c>
      <c r="F1096"/>
      <c r="G1096" t="s">
        <v>4294</v>
      </c>
      <c r="I1096" s="9">
        <v>24</v>
      </c>
      <c r="J1096" s="5" t="str">
        <f>IF(I1096&gt;'To Do'!$J$4,'To Do'!$G$3,IF(I1096&gt;'To Do'!$J$5,'To Do'!$G$4,IF(I1096&gt;'To Do'!$J$6,'To Do'!$G$5,IF(I1096&gt;'To Do'!$J$6,'To Do'!$G$5,IF(I1096&gt;'To Do'!$J$7,'To Do'!$G$6,IF(I1096&gt;'To Do'!$J$8,'To Do'!$G$7,IF(I1096&gt;'To Do'!$J$9,'To Do'!$G$8,IF(I1096&gt;'To Do'!$J$10,'To Do'!$G$9,IF(I1096&gt;'To Do'!$J$11,'To Do'!$G$10,IF(I1096&gt;'To Do'!$J$12,'To Do'!$G$11,IF(I1096&gt;'To Do'!$J$13,'To Do'!$G$12)))))))))))</f>
        <v>H - 25</v>
      </c>
      <c r="K1096" s="6">
        <f>VLOOKUP(J1096,'To Do'!$G$2:$J$14,2,FALSE)</f>
        <v>25</v>
      </c>
      <c r="L1096" t="s">
        <v>4416</v>
      </c>
      <c r="M1096" s="7" t="s">
        <v>1502</v>
      </c>
    </row>
    <row r="1097" spans="1:13" x14ac:dyDescent="0.2">
      <c r="A1097" t="s">
        <v>242</v>
      </c>
      <c r="B1097" t="s">
        <v>242</v>
      </c>
      <c r="C1097" s="27" t="s">
        <v>12</v>
      </c>
      <c r="D1097" t="s">
        <v>4075</v>
      </c>
      <c r="E1097">
        <v>1966</v>
      </c>
      <c r="F1097"/>
      <c r="G1097" t="s">
        <v>4039</v>
      </c>
      <c r="I1097" s="9">
        <v>27.5</v>
      </c>
      <c r="J1097" s="5" t="str">
        <f>IF(I1097&gt;'To Do'!$J$4,'To Do'!$G$3,IF(I1097&gt;'To Do'!$J$5,'To Do'!$G$4,IF(I1097&gt;'To Do'!$J$6,'To Do'!$G$5,IF(I1097&gt;'To Do'!$J$6,'To Do'!$G$5,IF(I1097&gt;'To Do'!$J$7,'To Do'!$G$6,IF(I1097&gt;'To Do'!$J$8,'To Do'!$G$7,IF(I1097&gt;'To Do'!$J$9,'To Do'!$G$8,IF(I1097&gt;'To Do'!$J$10,'To Do'!$G$9,IF(I1097&gt;'To Do'!$J$11,'To Do'!$G$10,IF(I1097&gt;'To Do'!$J$12,'To Do'!$G$11,IF(I1097&gt;'To Do'!$J$13,'To Do'!$G$12)))))))))))</f>
        <v>F - 30</v>
      </c>
      <c r="K1097" s="6">
        <f>VLOOKUP(J1097,'To Do'!$G$2:$J$14,2,FALSE)</f>
        <v>30</v>
      </c>
      <c r="L1097" t="s">
        <v>4415</v>
      </c>
      <c r="M1097" s="7" t="s">
        <v>1502</v>
      </c>
    </row>
    <row r="1098" spans="1:13" x14ac:dyDescent="0.2">
      <c r="A1098" t="s">
        <v>158</v>
      </c>
      <c r="B1098" t="s">
        <v>159</v>
      </c>
      <c r="C1098" s="27" t="s">
        <v>12</v>
      </c>
      <c r="D1098" t="s">
        <v>956</v>
      </c>
      <c r="E1098">
        <v>1924</v>
      </c>
      <c r="F1098"/>
      <c r="G1098" t="s">
        <v>4207</v>
      </c>
      <c r="I1098" s="9">
        <v>27</v>
      </c>
      <c r="J1098" s="5" t="str">
        <f>IF(I1098&gt;'To Do'!$J$4,'To Do'!$G$3,IF(I1098&gt;'To Do'!$J$5,'To Do'!$G$4,IF(I1098&gt;'To Do'!$J$6,'To Do'!$G$5,IF(I1098&gt;'To Do'!$J$6,'To Do'!$G$5,IF(I1098&gt;'To Do'!$J$7,'To Do'!$G$6,IF(I1098&gt;'To Do'!$J$8,'To Do'!$G$7,IF(I1098&gt;'To Do'!$J$9,'To Do'!$G$8,IF(I1098&gt;'To Do'!$J$10,'To Do'!$G$9,IF(I1098&gt;'To Do'!$J$11,'To Do'!$G$10,IF(I1098&gt;'To Do'!$J$12,'To Do'!$G$11,IF(I1098&gt;'To Do'!$J$13,'To Do'!$G$12)))))))))))</f>
        <v>G - 27.5</v>
      </c>
      <c r="K1098" s="6">
        <f>VLOOKUP(J1098,'To Do'!$G$2:$J$14,2,FALSE)</f>
        <v>27.5</v>
      </c>
    </row>
    <row r="1099" spans="1:13" x14ac:dyDescent="0.2">
      <c r="A1099" t="s">
        <v>158</v>
      </c>
      <c r="B1099" t="s">
        <v>159</v>
      </c>
      <c r="C1099" s="27" t="s">
        <v>12</v>
      </c>
      <c r="D1099" t="s">
        <v>4229</v>
      </c>
      <c r="E1099">
        <v>1952</v>
      </c>
      <c r="F1099"/>
      <c r="G1099" t="s">
        <v>4207</v>
      </c>
      <c r="I1099" s="9">
        <v>27</v>
      </c>
      <c r="J1099" s="5" t="str">
        <f>IF(I1099&gt;'To Do'!$J$4,'To Do'!$G$3,IF(I1099&gt;'To Do'!$J$5,'To Do'!$G$4,IF(I1099&gt;'To Do'!$J$6,'To Do'!$G$5,IF(I1099&gt;'To Do'!$J$6,'To Do'!$G$5,IF(I1099&gt;'To Do'!$J$7,'To Do'!$G$6,IF(I1099&gt;'To Do'!$J$8,'To Do'!$G$7,IF(I1099&gt;'To Do'!$J$9,'To Do'!$G$8,IF(I1099&gt;'To Do'!$J$10,'To Do'!$G$9,IF(I1099&gt;'To Do'!$J$11,'To Do'!$G$10,IF(I1099&gt;'To Do'!$J$12,'To Do'!$G$11,IF(I1099&gt;'To Do'!$J$13,'To Do'!$G$12)))))))))))</f>
        <v>G - 27.5</v>
      </c>
      <c r="K1099" s="6">
        <f>VLOOKUP(J1099,'To Do'!$G$2:$J$14,2,FALSE)</f>
        <v>27.5</v>
      </c>
    </row>
    <row r="1100" spans="1:13" x14ac:dyDescent="0.2">
      <c r="A1100" t="s">
        <v>195</v>
      </c>
      <c r="B1100" t="s">
        <v>209</v>
      </c>
      <c r="C1100" s="27" t="s">
        <v>12</v>
      </c>
      <c r="D1100" t="s">
        <v>4231</v>
      </c>
      <c r="E1100">
        <v>1875</v>
      </c>
      <c r="F1100" t="s">
        <v>162</v>
      </c>
      <c r="G1100" t="s">
        <v>4207</v>
      </c>
      <c r="I1100" s="9">
        <v>24</v>
      </c>
      <c r="J1100" s="5" t="str">
        <f>IF(I1100&gt;'To Do'!$J$4,'To Do'!$G$3,IF(I1100&gt;'To Do'!$J$5,'To Do'!$G$4,IF(I1100&gt;'To Do'!$J$6,'To Do'!$G$5,IF(I1100&gt;'To Do'!$J$6,'To Do'!$G$5,IF(I1100&gt;'To Do'!$J$7,'To Do'!$G$6,IF(I1100&gt;'To Do'!$J$8,'To Do'!$G$7,IF(I1100&gt;'To Do'!$J$9,'To Do'!$G$8,IF(I1100&gt;'To Do'!$J$10,'To Do'!$G$9,IF(I1100&gt;'To Do'!$J$11,'To Do'!$G$10,IF(I1100&gt;'To Do'!$J$12,'To Do'!$G$11,IF(I1100&gt;'To Do'!$J$13,'To Do'!$G$12)))))))))))</f>
        <v>H - 25</v>
      </c>
      <c r="K1100" s="6">
        <f>VLOOKUP(J1100,'To Do'!$G$2:$J$14,2,FALSE)</f>
        <v>25</v>
      </c>
    </row>
    <row r="1101" spans="1:13" x14ac:dyDescent="0.2">
      <c r="A1101" t="s">
        <v>195</v>
      </c>
      <c r="B1101" t="s">
        <v>209</v>
      </c>
      <c r="C1101" s="27" t="s">
        <v>12</v>
      </c>
      <c r="D1101" t="s">
        <v>226</v>
      </c>
      <c r="E1101">
        <v>1935</v>
      </c>
      <c r="F1101" t="s">
        <v>40</v>
      </c>
      <c r="G1101" t="s">
        <v>4207</v>
      </c>
      <c r="I1101" s="9">
        <v>23</v>
      </c>
      <c r="J1101" s="5" t="str">
        <f>IF(I1101&gt;'To Do'!$J$4,'To Do'!$G$3,IF(I1101&gt;'To Do'!$J$5,'To Do'!$G$4,IF(I1101&gt;'To Do'!$J$6,'To Do'!$G$5,IF(I1101&gt;'To Do'!$J$6,'To Do'!$G$5,IF(I1101&gt;'To Do'!$J$7,'To Do'!$G$6,IF(I1101&gt;'To Do'!$J$8,'To Do'!$G$7,IF(I1101&gt;'To Do'!$J$9,'To Do'!$G$8,IF(I1101&gt;'To Do'!$J$10,'To Do'!$G$9,IF(I1101&gt;'To Do'!$J$11,'To Do'!$G$10,IF(I1101&gt;'To Do'!$J$12,'To Do'!$G$11,IF(I1101&gt;'To Do'!$J$13,'To Do'!$G$12)))))))))))</f>
        <v>H - 25</v>
      </c>
      <c r="K1101" s="6">
        <f>VLOOKUP(J1101,'To Do'!$G$2:$J$14,2,FALSE)</f>
        <v>25</v>
      </c>
    </row>
    <row r="1102" spans="1:13" x14ac:dyDescent="0.2">
      <c r="A1102" t="s">
        <v>247</v>
      </c>
      <c r="B1102" t="s">
        <v>247</v>
      </c>
      <c r="C1102" s="27" t="s">
        <v>12</v>
      </c>
      <c r="D1102" t="s">
        <v>4234</v>
      </c>
      <c r="E1102">
        <v>1971</v>
      </c>
      <c r="F1102"/>
      <c r="G1102" t="s">
        <v>4207</v>
      </c>
      <c r="I1102" s="9">
        <v>25.91</v>
      </c>
      <c r="J1102" s="5" t="str">
        <f>IF(I1102&gt;'To Do'!$J$4,'To Do'!$G$3,IF(I1102&gt;'To Do'!$J$5,'To Do'!$G$4,IF(I1102&gt;'To Do'!$J$6,'To Do'!$G$5,IF(I1102&gt;'To Do'!$J$6,'To Do'!$G$5,IF(I1102&gt;'To Do'!$J$7,'To Do'!$G$6,IF(I1102&gt;'To Do'!$J$8,'To Do'!$G$7,IF(I1102&gt;'To Do'!$J$9,'To Do'!$G$8,IF(I1102&gt;'To Do'!$J$10,'To Do'!$G$9,IF(I1102&gt;'To Do'!$J$11,'To Do'!$G$10,IF(I1102&gt;'To Do'!$J$12,'To Do'!$G$11,IF(I1102&gt;'To Do'!$J$13,'To Do'!$G$12)))))))))))</f>
        <v>G - 27.5</v>
      </c>
      <c r="K1102" s="6">
        <f>VLOOKUP(J1102,'To Do'!$G$2:$J$14,2,FALSE)</f>
        <v>27.5</v>
      </c>
    </row>
    <row r="1103" spans="1:13" x14ac:dyDescent="0.2">
      <c r="A1103" t="s">
        <v>105</v>
      </c>
      <c r="B1103" t="s">
        <v>106</v>
      </c>
      <c r="C1103" s="27" t="s">
        <v>12</v>
      </c>
      <c r="D1103" t="s">
        <v>4235</v>
      </c>
      <c r="E1103">
        <v>1960</v>
      </c>
      <c r="F1103"/>
      <c r="G1103" t="s">
        <v>4207</v>
      </c>
      <c r="I1103" s="9">
        <v>20.5</v>
      </c>
      <c r="J1103" s="5" t="str">
        <f>IF(I1103&gt;'To Do'!$J$4,'To Do'!$G$3,IF(I1103&gt;'To Do'!$J$5,'To Do'!$G$4,IF(I1103&gt;'To Do'!$J$6,'To Do'!$G$5,IF(I1103&gt;'To Do'!$J$6,'To Do'!$G$5,IF(I1103&gt;'To Do'!$J$7,'To Do'!$G$6,IF(I1103&gt;'To Do'!$J$8,'To Do'!$G$7,IF(I1103&gt;'To Do'!$J$9,'To Do'!$G$8,IF(I1103&gt;'To Do'!$J$10,'To Do'!$G$9,IF(I1103&gt;'To Do'!$J$11,'To Do'!$G$10,IF(I1103&gt;'To Do'!$J$12,'To Do'!$G$11,IF(I1103&gt;'To Do'!$J$13,'To Do'!$G$12)))))))))))</f>
        <v>I - 22.5</v>
      </c>
      <c r="K1103" s="6">
        <f>VLOOKUP(J1103,'To Do'!$G$2:$J$14,2,FALSE)</f>
        <v>22.5</v>
      </c>
    </row>
    <row r="1104" spans="1:13" x14ac:dyDescent="0.2">
      <c r="A1104" t="s">
        <v>105</v>
      </c>
      <c r="B1104" t="s">
        <v>106</v>
      </c>
      <c r="C1104" s="27" t="s">
        <v>12</v>
      </c>
      <c r="D1104" t="s">
        <v>4235</v>
      </c>
      <c r="E1104">
        <v>1960</v>
      </c>
      <c r="F1104" t="s">
        <v>82</v>
      </c>
      <c r="G1104" t="s">
        <v>4207</v>
      </c>
      <c r="I1104" s="9">
        <v>20.5</v>
      </c>
      <c r="J1104" s="5" t="str">
        <f>IF(I1104&gt;'To Do'!$J$4,'To Do'!$G$3,IF(I1104&gt;'To Do'!$J$5,'To Do'!$G$4,IF(I1104&gt;'To Do'!$J$6,'To Do'!$G$5,IF(I1104&gt;'To Do'!$J$6,'To Do'!$G$5,IF(I1104&gt;'To Do'!$J$7,'To Do'!$G$6,IF(I1104&gt;'To Do'!$J$8,'To Do'!$G$7,IF(I1104&gt;'To Do'!$J$9,'To Do'!$G$8,IF(I1104&gt;'To Do'!$J$10,'To Do'!$G$9,IF(I1104&gt;'To Do'!$J$11,'To Do'!$G$10,IF(I1104&gt;'To Do'!$J$12,'To Do'!$G$11,IF(I1104&gt;'To Do'!$J$13,'To Do'!$G$12)))))))))))</f>
        <v>I - 22.5</v>
      </c>
      <c r="K1104" s="6">
        <f>VLOOKUP(J1104,'To Do'!$G$2:$J$14,2,FALSE)</f>
        <v>22.5</v>
      </c>
    </row>
    <row r="1105" spans="1:13" x14ac:dyDescent="0.2">
      <c r="A1105" t="s">
        <v>262</v>
      </c>
      <c r="B1105" t="s">
        <v>262</v>
      </c>
      <c r="C1105" s="27" t="s">
        <v>12</v>
      </c>
      <c r="D1105" t="s">
        <v>4082</v>
      </c>
      <c r="E1105">
        <v>1962</v>
      </c>
      <c r="F1105"/>
      <c r="G1105" t="s">
        <v>4039</v>
      </c>
      <c r="I1105" s="9">
        <v>24</v>
      </c>
      <c r="J1105" s="5" t="str">
        <f>IF(I1105&gt;'To Do'!$J$4,'To Do'!$G$3,IF(I1105&gt;'To Do'!$J$5,'To Do'!$G$4,IF(I1105&gt;'To Do'!$J$6,'To Do'!$G$5,IF(I1105&gt;'To Do'!$J$6,'To Do'!$G$5,IF(I1105&gt;'To Do'!$J$7,'To Do'!$G$6,IF(I1105&gt;'To Do'!$J$8,'To Do'!$G$7,IF(I1105&gt;'To Do'!$J$9,'To Do'!$G$8,IF(I1105&gt;'To Do'!$J$10,'To Do'!$G$9,IF(I1105&gt;'To Do'!$J$11,'To Do'!$G$10,IF(I1105&gt;'To Do'!$J$12,'To Do'!$G$11,IF(I1105&gt;'To Do'!$J$13,'To Do'!$G$12)))))))))))</f>
        <v>H - 25</v>
      </c>
      <c r="K1105" s="6">
        <f>VLOOKUP(J1105,'To Do'!$G$2:$J$14,2,FALSE)</f>
        <v>25</v>
      </c>
    </row>
    <row r="1106" spans="1:13" x14ac:dyDescent="0.2">
      <c r="A1106" t="s">
        <v>262</v>
      </c>
      <c r="B1106" t="s">
        <v>262</v>
      </c>
      <c r="C1106" s="27" t="s">
        <v>12</v>
      </c>
      <c r="D1106" t="s">
        <v>4079</v>
      </c>
      <c r="E1106">
        <v>1970</v>
      </c>
      <c r="F1106" t="s">
        <v>4080</v>
      </c>
      <c r="G1106" t="s">
        <v>4039</v>
      </c>
      <c r="I1106" s="9">
        <v>22</v>
      </c>
      <c r="J1106" s="5" t="str">
        <f>IF(I1106&gt;'To Do'!$J$4,'To Do'!$G$3,IF(I1106&gt;'To Do'!$J$5,'To Do'!$G$4,IF(I1106&gt;'To Do'!$J$6,'To Do'!$G$5,IF(I1106&gt;'To Do'!$J$6,'To Do'!$G$5,IF(I1106&gt;'To Do'!$J$7,'To Do'!$G$6,IF(I1106&gt;'To Do'!$J$8,'To Do'!$G$7,IF(I1106&gt;'To Do'!$J$9,'To Do'!$G$8,IF(I1106&gt;'To Do'!$J$10,'To Do'!$G$9,IF(I1106&gt;'To Do'!$J$11,'To Do'!$G$10,IF(I1106&gt;'To Do'!$J$12,'To Do'!$G$11,IF(I1106&gt;'To Do'!$J$13,'To Do'!$G$12)))))))))))</f>
        <v>I - 22.5</v>
      </c>
      <c r="K1106" s="6">
        <f>VLOOKUP(J1106,'To Do'!$G$2:$J$14,2,FALSE)</f>
        <v>22.5</v>
      </c>
    </row>
    <row r="1107" spans="1:13" x14ac:dyDescent="0.2">
      <c r="A1107" t="s">
        <v>262</v>
      </c>
      <c r="B1107" t="s">
        <v>262</v>
      </c>
      <c r="C1107" s="27" t="s">
        <v>12</v>
      </c>
      <c r="D1107" t="s">
        <v>4237</v>
      </c>
      <c r="E1107">
        <v>1971</v>
      </c>
      <c r="F1107" t="s">
        <v>286</v>
      </c>
      <c r="G1107" t="s">
        <v>4207</v>
      </c>
      <c r="I1107" s="9">
        <v>23</v>
      </c>
      <c r="J1107" s="5" t="str">
        <f>IF(I1107&gt;'To Do'!$J$4,'To Do'!$G$3,IF(I1107&gt;'To Do'!$J$5,'To Do'!$G$4,IF(I1107&gt;'To Do'!$J$6,'To Do'!$G$5,IF(I1107&gt;'To Do'!$J$6,'To Do'!$G$5,IF(I1107&gt;'To Do'!$J$7,'To Do'!$G$6,IF(I1107&gt;'To Do'!$J$8,'To Do'!$G$7,IF(I1107&gt;'To Do'!$J$9,'To Do'!$G$8,IF(I1107&gt;'To Do'!$J$10,'To Do'!$G$9,IF(I1107&gt;'To Do'!$J$11,'To Do'!$G$10,IF(I1107&gt;'To Do'!$J$12,'To Do'!$G$11,IF(I1107&gt;'To Do'!$J$13,'To Do'!$G$12)))))))))))</f>
        <v>H - 25</v>
      </c>
      <c r="K1107" s="6">
        <f>VLOOKUP(J1107,'To Do'!$G$2:$J$14,2,FALSE)</f>
        <v>25</v>
      </c>
    </row>
    <row r="1108" spans="1:13" x14ac:dyDescent="0.2">
      <c r="A1108" t="s">
        <v>302</v>
      </c>
      <c r="B1108" t="s">
        <v>302</v>
      </c>
      <c r="C1108" s="27" t="s">
        <v>12</v>
      </c>
      <c r="D1108" t="s">
        <v>4245</v>
      </c>
      <c r="E1108">
        <v>1971</v>
      </c>
      <c r="F1108"/>
      <c r="G1108" t="s">
        <v>4207</v>
      </c>
      <c r="I1108" s="9">
        <v>24</v>
      </c>
      <c r="J1108" s="5" t="str">
        <f>IF(I1108&gt;'To Do'!$J$4,'To Do'!$G$3,IF(I1108&gt;'To Do'!$J$5,'To Do'!$G$4,IF(I1108&gt;'To Do'!$J$6,'To Do'!$G$5,IF(I1108&gt;'To Do'!$J$6,'To Do'!$G$5,IF(I1108&gt;'To Do'!$J$7,'To Do'!$G$6,IF(I1108&gt;'To Do'!$J$8,'To Do'!$G$7,IF(I1108&gt;'To Do'!$J$9,'To Do'!$G$8,IF(I1108&gt;'To Do'!$J$10,'To Do'!$G$9,IF(I1108&gt;'To Do'!$J$11,'To Do'!$G$10,IF(I1108&gt;'To Do'!$J$12,'To Do'!$G$11,IF(I1108&gt;'To Do'!$J$13,'To Do'!$G$12)))))))))))</f>
        <v>H - 25</v>
      </c>
      <c r="K1108" s="6">
        <f>VLOOKUP(J1108,'To Do'!$G$2:$J$14,2,FALSE)</f>
        <v>25</v>
      </c>
    </row>
    <row r="1109" spans="1:13" x14ac:dyDescent="0.2">
      <c r="A1109" t="s">
        <v>302</v>
      </c>
      <c r="B1109" t="s">
        <v>302</v>
      </c>
      <c r="C1109" s="27" t="s">
        <v>12</v>
      </c>
      <c r="D1109" t="s">
        <v>4247</v>
      </c>
      <c r="E1109">
        <v>1978</v>
      </c>
      <c r="F1109"/>
      <c r="G1109" t="s">
        <v>4207</v>
      </c>
      <c r="I1109" s="9">
        <v>28.5</v>
      </c>
      <c r="J1109" s="5" t="str">
        <f>IF(I1109&gt;'To Do'!$J$4,'To Do'!$G$3,IF(I1109&gt;'To Do'!$J$5,'To Do'!$G$4,IF(I1109&gt;'To Do'!$J$6,'To Do'!$G$5,IF(I1109&gt;'To Do'!$J$6,'To Do'!$G$5,IF(I1109&gt;'To Do'!$J$7,'To Do'!$G$6,IF(I1109&gt;'To Do'!$J$8,'To Do'!$G$7,IF(I1109&gt;'To Do'!$J$9,'To Do'!$G$8,IF(I1109&gt;'To Do'!$J$10,'To Do'!$G$9,IF(I1109&gt;'To Do'!$J$11,'To Do'!$G$10,IF(I1109&gt;'To Do'!$J$12,'To Do'!$G$11,IF(I1109&gt;'To Do'!$J$13,'To Do'!$G$12)))))))))))</f>
        <v>F - 30</v>
      </c>
      <c r="K1109" s="6">
        <f>VLOOKUP(J1109,'To Do'!$G$2:$J$14,2,FALSE)</f>
        <v>30</v>
      </c>
    </row>
    <row r="1110" spans="1:13" x14ac:dyDescent="0.2">
      <c r="A1110" t="s">
        <v>312</v>
      </c>
      <c r="B1110" t="s">
        <v>312</v>
      </c>
      <c r="C1110" s="27" t="s">
        <v>12</v>
      </c>
      <c r="D1110" t="s">
        <v>318</v>
      </c>
      <c r="E1110">
        <v>1928</v>
      </c>
      <c r="F1110"/>
      <c r="G1110" t="s">
        <v>4207</v>
      </c>
      <c r="I1110" s="9">
        <v>25.5</v>
      </c>
      <c r="J1110" s="5" t="str">
        <f>IF(I1110&gt;'To Do'!$J$4,'To Do'!$G$3,IF(I1110&gt;'To Do'!$J$5,'To Do'!$G$4,IF(I1110&gt;'To Do'!$J$6,'To Do'!$G$5,IF(I1110&gt;'To Do'!$J$6,'To Do'!$G$5,IF(I1110&gt;'To Do'!$J$7,'To Do'!$G$6,IF(I1110&gt;'To Do'!$J$8,'To Do'!$G$7,IF(I1110&gt;'To Do'!$J$9,'To Do'!$G$8,IF(I1110&gt;'To Do'!$J$10,'To Do'!$G$9,IF(I1110&gt;'To Do'!$J$11,'To Do'!$G$10,IF(I1110&gt;'To Do'!$J$12,'To Do'!$G$11,IF(I1110&gt;'To Do'!$J$13,'To Do'!$G$12)))))))))))</f>
        <v>G - 27.5</v>
      </c>
      <c r="K1110" s="6">
        <f>VLOOKUP(J1110,'To Do'!$G$2:$J$14,2,FALSE)</f>
        <v>27.5</v>
      </c>
    </row>
    <row r="1111" spans="1:13" x14ac:dyDescent="0.2">
      <c r="A1111" t="s">
        <v>335</v>
      </c>
      <c r="B1111" t="s">
        <v>335</v>
      </c>
      <c r="C1111" s="27" t="s">
        <v>12</v>
      </c>
      <c r="D1111" t="s">
        <v>341</v>
      </c>
      <c r="E1111">
        <v>1931</v>
      </c>
      <c r="F1111" t="s">
        <v>227</v>
      </c>
      <c r="G1111" t="s">
        <v>4207</v>
      </c>
      <c r="I1111" s="9">
        <v>19.5</v>
      </c>
      <c r="J1111" s="5" t="str">
        <f>IF(I1111&gt;'To Do'!$J$4,'To Do'!$G$3,IF(I1111&gt;'To Do'!$J$5,'To Do'!$G$4,IF(I1111&gt;'To Do'!$J$6,'To Do'!$G$5,IF(I1111&gt;'To Do'!$J$6,'To Do'!$G$5,IF(I1111&gt;'To Do'!$J$7,'To Do'!$G$6,IF(I1111&gt;'To Do'!$J$8,'To Do'!$G$7,IF(I1111&gt;'To Do'!$J$9,'To Do'!$G$8,IF(I1111&gt;'To Do'!$J$10,'To Do'!$G$9,IF(I1111&gt;'To Do'!$J$11,'To Do'!$G$10,IF(I1111&gt;'To Do'!$J$12,'To Do'!$G$11,IF(I1111&gt;'To Do'!$J$13,'To Do'!$G$12)))))))))))</f>
        <v>J - 20</v>
      </c>
      <c r="K1111" s="6">
        <f>VLOOKUP(J1111,'To Do'!$G$2:$J$14,2,FALSE)</f>
        <v>20</v>
      </c>
    </row>
    <row r="1112" spans="1:13" x14ac:dyDescent="0.2">
      <c r="A1112" t="s">
        <v>335</v>
      </c>
      <c r="B1112" t="s">
        <v>335</v>
      </c>
      <c r="C1112" s="27" t="s">
        <v>12</v>
      </c>
      <c r="D1112" t="s">
        <v>970</v>
      </c>
      <c r="E1112">
        <v>1921</v>
      </c>
      <c r="F1112" t="s">
        <v>227</v>
      </c>
      <c r="G1112" t="s">
        <v>4207</v>
      </c>
      <c r="I1112" s="9">
        <v>21.5</v>
      </c>
      <c r="J1112" s="5" t="str">
        <f>IF(I1112&gt;'To Do'!$J$4,'To Do'!$G$3,IF(I1112&gt;'To Do'!$J$5,'To Do'!$G$4,IF(I1112&gt;'To Do'!$J$6,'To Do'!$G$5,IF(I1112&gt;'To Do'!$J$6,'To Do'!$G$5,IF(I1112&gt;'To Do'!$J$7,'To Do'!$G$6,IF(I1112&gt;'To Do'!$J$8,'To Do'!$G$7,IF(I1112&gt;'To Do'!$J$9,'To Do'!$G$8,IF(I1112&gt;'To Do'!$J$10,'To Do'!$G$9,IF(I1112&gt;'To Do'!$J$11,'To Do'!$G$10,IF(I1112&gt;'To Do'!$J$12,'To Do'!$G$11,IF(I1112&gt;'To Do'!$J$13,'To Do'!$G$12)))))))))))</f>
        <v>I - 22.5</v>
      </c>
      <c r="K1112" s="6">
        <f>VLOOKUP(J1112,'To Do'!$G$2:$J$14,2,FALSE)</f>
        <v>22.5</v>
      </c>
    </row>
    <row r="1113" spans="1:13" x14ac:dyDescent="0.2">
      <c r="A1113" t="s">
        <v>335</v>
      </c>
      <c r="B1113" t="s">
        <v>335</v>
      </c>
      <c r="C1113" s="27" t="s">
        <v>12</v>
      </c>
      <c r="D1113" t="s">
        <v>3718</v>
      </c>
      <c r="E1113">
        <v>1940</v>
      </c>
      <c r="F1113" t="s">
        <v>227</v>
      </c>
      <c r="G1113" t="s">
        <v>4207</v>
      </c>
      <c r="I1113" s="9">
        <v>21.7</v>
      </c>
      <c r="J1113" s="5" t="str">
        <f>IF(I1113&gt;'To Do'!$J$4,'To Do'!$G$3,IF(I1113&gt;'To Do'!$J$5,'To Do'!$G$4,IF(I1113&gt;'To Do'!$J$6,'To Do'!$G$5,IF(I1113&gt;'To Do'!$J$6,'To Do'!$G$5,IF(I1113&gt;'To Do'!$J$7,'To Do'!$G$6,IF(I1113&gt;'To Do'!$J$8,'To Do'!$G$7,IF(I1113&gt;'To Do'!$J$9,'To Do'!$G$8,IF(I1113&gt;'To Do'!$J$10,'To Do'!$G$9,IF(I1113&gt;'To Do'!$J$11,'To Do'!$G$10,IF(I1113&gt;'To Do'!$J$12,'To Do'!$G$11,IF(I1113&gt;'To Do'!$J$13,'To Do'!$G$12)))))))))))</f>
        <v>I - 22.5</v>
      </c>
      <c r="K1113" s="6">
        <f>VLOOKUP(J1113,'To Do'!$G$2:$J$14,2,FALSE)</f>
        <v>22.5</v>
      </c>
    </row>
    <row r="1114" spans="1:13" x14ac:dyDescent="0.2">
      <c r="A1114" t="s">
        <v>335</v>
      </c>
      <c r="B1114" t="s">
        <v>335</v>
      </c>
      <c r="C1114" s="27" t="s">
        <v>12</v>
      </c>
      <c r="D1114" t="s">
        <v>3718</v>
      </c>
      <c r="E1114">
        <v>1941</v>
      </c>
      <c r="F1114" t="s">
        <v>227</v>
      </c>
      <c r="G1114" t="s">
        <v>4207</v>
      </c>
      <c r="I1114" s="9">
        <v>21.7</v>
      </c>
      <c r="J1114" s="5" t="str">
        <f>IF(I1114&gt;'To Do'!$J$4,'To Do'!$G$3,IF(I1114&gt;'To Do'!$J$5,'To Do'!$G$4,IF(I1114&gt;'To Do'!$J$6,'To Do'!$G$5,IF(I1114&gt;'To Do'!$J$6,'To Do'!$G$5,IF(I1114&gt;'To Do'!$J$7,'To Do'!$G$6,IF(I1114&gt;'To Do'!$J$8,'To Do'!$G$7,IF(I1114&gt;'To Do'!$J$9,'To Do'!$G$8,IF(I1114&gt;'To Do'!$J$10,'To Do'!$G$9,IF(I1114&gt;'To Do'!$J$11,'To Do'!$G$10,IF(I1114&gt;'To Do'!$J$12,'To Do'!$G$11,IF(I1114&gt;'To Do'!$J$13,'To Do'!$G$12)))))))))))</f>
        <v>I - 22.5</v>
      </c>
      <c r="K1114" s="6">
        <f>VLOOKUP(J1114,'To Do'!$G$2:$J$14,2,FALSE)</f>
        <v>22.5</v>
      </c>
    </row>
    <row r="1115" spans="1:13" x14ac:dyDescent="0.2">
      <c r="A1115" t="s">
        <v>4263</v>
      </c>
      <c r="B1115" t="s">
        <v>4263</v>
      </c>
      <c r="C1115" s="27" t="s">
        <v>12</v>
      </c>
      <c r="D1115" t="s">
        <v>4266</v>
      </c>
      <c r="E1115">
        <v>1952</v>
      </c>
      <c r="F1115"/>
      <c r="G1115" t="s">
        <v>4207</v>
      </c>
      <c r="I1115" s="9">
        <v>24</v>
      </c>
      <c r="J1115" s="5" t="str">
        <f>IF(I1115&gt;'To Do'!$J$4,'To Do'!$G$3,IF(I1115&gt;'To Do'!$J$5,'To Do'!$G$4,IF(I1115&gt;'To Do'!$J$6,'To Do'!$G$5,IF(I1115&gt;'To Do'!$J$6,'To Do'!$G$5,IF(I1115&gt;'To Do'!$J$7,'To Do'!$G$6,IF(I1115&gt;'To Do'!$J$8,'To Do'!$G$7,IF(I1115&gt;'To Do'!$J$9,'To Do'!$G$8,IF(I1115&gt;'To Do'!$J$10,'To Do'!$G$9,IF(I1115&gt;'To Do'!$J$11,'To Do'!$G$10,IF(I1115&gt;'To Do'!$J$12,'To Do'!$G$11,IF(I1115&gt;'To Do'!$J$13,'To Do'!$G$12)))))))))))</f>
        <v>H - 25</v>
      </c>
      <c r="K1115" s="6">
        <f>VLOOKUP(J1115,'To Do'!$G$2:$J$14,2,FALSE)</f>
        <v>25</v>
      </c>
      <c r="L1115" t="s">
        <v>4382</v>
      </c>
      <c r="M1115" s="7" t="s">
        <v>1502</v>
      </c>
    </row>
    <row r="1116" spans="1:13" x14ac:dyDescent="0.2">
      <c r="A1116" t="s">
        <v>972</v>
      </c>
      <c r="B1116" t="s">
        <v>972</v>
      </c>
      <c r="C1116" s="27" t="s">
        <v>12</v>
      </c>
      <c r="D1116" t="s">
        <v>4268</v>
      </c>
      <c r="E1116">
        <v>1385</v>
      </c>
      <c r="F1116"/>
      <c r="G1116" t="s">
        <v>4207</v>
      </c>
      <c r="I1116" s="9">
        <v>26</v>
      </c>
      <c r="J1116" s="5" t="str">
        <f>IF(I1116&gt;'To Do'!$J$4,'To Do'!$G$3,IF(I1116&gt;'To Do'!$J$5,'To Do'!$G$4,IF(I1116&gt;'To Do'!$J$6,'To Do'!$G$5,IF(I1116&gt;'To Do'!$J$6,'To Do'!$G$5,IF(I1116&gt;'To Do'!$J$7,'To Do'!$G$6,IF(I1116&gt;'To Do'!$J$8,'To Do'!$G$7,IF(I1116&gt;'To Do'!$J$9,'To Do'!$G$8,IF(I1116&gt;'To Do'!$J$10,'To Do'!$G$9,IF(I1116&gt;'To Do'!$J$11,'To Do'!$G$10,IF(I1116&gt;'To Do'!$J$12,'To Do'!$G$11,IF(I1116&gt;'To Do'!$J$13,'To Do'!$G$12)))))))))))</f>
        <v>G - 27.5</v>
      </c>
      <c r="K1116" s="6">
        <f>VLOOKUP(J1116,'To Do'!$G$2:$J$14,2,FALSE)</f>
        <v>27.5</v>
      </c>
      <c r="L1116" t="s">
        <v>4387</v>
      </c>
      <c r="M1116" s="7" t="s">
        <v>1502</v>
      </c>
    </row>
    <row r="1117" spans="1:13" x14ac:dyDescent="0.2">
      <c r="A1117" t="s">
        <v>335</v>
      </c>
      <c r="B1117" t="s">
        <v>335</v>
      </c>
      <c r="C1117" s="27" t="s">
        <v>12</v>
      </c>
      <c r="D1117" t="s">
        <v>3720</v>
      </c>
      <c r="E1117">
        <v>1940</v>
      </c>
      <c r="F1117" t="s">
        <v>227</v>
      </c>
      <c r="G1117" t="s">
        <v>4207</v>
      </c>
      <c r="I1117" s="9">
        <v>24.1</v>
      </c>
      <c r="J1117" s="5" t="str">
        <f>IF(I1117&gt;'To Do'!$J$4,'To Do'!$G$3,IF(I1117&gt;'To Do'!$J$5,'To Do'!$G$4,IF(I1117&gt;'To Do'!$J$6,'To Do'!$G$5,IF(I1117&gt;'To Do'!$J$6,'To Do'!$G$5,IF(I1117&gt;'To Do'!$J$7,'To Do'!$G$6,IF(I1117&gt;'To Do'!$J$8,'To Do'!$G$7,IF(I1117&gt;'To Do'!$J$9,'To Do'!$G$8,IF(I1117&gt;'To Do'!$J$10,'To Do'!$G$9,IF(I1117&gt;'To Do'!$J$11,'To Do'!$G$10,IF(I1117&gt;'To Do'!$J$12,'To Do'!$G$11,IF(I1117&gt;'To Do'!$J$13,'To Do'!$G$12)))))))))))</f>
        <v>H - 25</v>
      </c>
      <c r="K1117" s="6">
        <f>VLOOKUP(J1117,'To Do'!$G$2:$J$14,2,FALSE)</f>
        <v>25</v>
      </c>
    </row>
    <row r="1118" spans="1:13" x14ac:dyDescent="0.2">
      <c r="A1118" t="s">
        <v>335</v>
      </c>
      <c r="B1118" t="s">
        <v>335</v>
      </c>
      <c r="C1118" s="27" t="s">
        <v>12</v>
      </c>
      <c r="D1118" t="s">
        <v>4251</v>
      </c>
      <c r="E1118">
        <v>1965</v>
      </c>
      <c r="F1118" t="s">
        <v>227</v>
      </c>
      <c r="G1118" t="s">
        <v>4207</v>
      </c>
      <c r="I1118" s="9">
        <v>24.8</v>
      </c>
      <c r="J1118" s="5" t="str">
        <f>IF(I1118&gt;'To Do'!$J$4,'To Do'!$G$3,IF(I1118&gt;'To Do'!$J$5,'To Do'!$G$4,IF(I1118&gt;'To Do'!$J$6,'To Do'!$G$5,IF(I1118&gt;'To Do'!$J$6,'To Do'!$G$5,IF(I1118&gt;'To Do'!$J$7,'To Do'!$G$6,IF(I1118&gt;'To Do'!$J$8,'To Do'!$G$7,IF(I1118&gt;'To Do'!$J$9,'To Do'!$G$8,IF(I1118&gt;'To Do'!$J$10,'To Do'!$G$9,IF(I1118&gt;'To Do'!$J$11,'To Do'!$G$10,IF(I1118&gt;'To Do'!$J$12,'To Do'!$G$11,IF(I1118&gt;'To Do'!$J$13,'To Do'!$G$12)))))))))))</f>
        <v>H - 25</v>
      </c>
      <c r="K1118" s="6">
        <f>VLOOKUP(J1118,'To Do'!$G$2:$J$14,2,FALSE)</f>
        <v>25</v>
      </c>
    </row>
    <row r="1119" spans="1:13" x14ac:dyDescent="0.2">
      <c r="A1119" t="s">
        <v>4253</v>
      </c>
      <c r="B1119" t="s">
        <v>4253</v>
      </c>
      <c r="C1119" s="27" t="s">
        <v>12</v>
      </c>
      <c r="D1119" t="s">
        <v>4256</v>
      </c>
      <c r="E1119">
        <v>41</v>
      </c>
      <c r="F1119"/>
      <c r="G1119" t="s">
        <v>4207</v>
      </c>
      <c r="I1119" s="9">
        <v>20</v>
      </c>
      <c r="J1119" s="5" t="str">
        <f>IF(I1119&gt;'To Do'!$J$4,'To Do'!$G$3,IF(I1119&gt;'To Do'!$J$5,'To Do'!$G$4,IF(I1119&gt;'To Do'!$J$6,'To Do'!$G$5,IF(I1119&gt;'To Do'!$J$6,'To Do'!$G$5,IF(I1119&gt;'To Do'!$J$7,'To Do'!$G$6,IF(I1119&gt;'To Do'!$J$8,'To Do'!$G$7,IF(I1119&gt;'To Do'!$J$9,'To Do'!$G$8,IF(I1119&gt;'To Do'!$J$10,'To Do'!$G$9,IF(I1119&gt;'To Do'!$J$11,'To Do'!$G$10,IF(I1119&gt;'To Do'!$J$12,'To Do'!$G$11,IF(I1119&gt;'To Do'!$J$13,'To Do'!$G$12)))))))))))</f>
        <v>I - 22.5</v>
      </c>
      <c r="K1119" s="6">
        <f>VLOOKUP(J1119,'To Do'!$G$2:$J$14,2,FALSE)</f>
        <v>22.5</v>
      </c>
    </row>
    <row r="1120" spans="1:13" x14ac:dyDescent="0.2">
      <c r="A1120" t="s">
        <v>4253</v>
      </c>
      <c r="B1120" t="s">
        <v>4253</v>
      </c>
      <c r="C1120" s="27" t="s">
        <v>12</v>
      </c>
      <c r="D1120" t="s">
        <v>4260</v>
      </c>
      <c r="E1120">
        <v>49</v>
      </c>
      <c r="F1120"/>
      <c r="G1120" t="s">
        <v>4207</v>
      </c>
      <c r="I1120" s="9">
        <v>22</v>
      </c>
      <c r="J1120" s="5" t="str">
        <f>IF(I1120&gt;'To Do'!$J$4,'To Do'!$G$3,IF(I1120&gt;'To Do'!$J$5,'To Do'!$G$4,IF(I1120&gt;'To Do'!$J$6,'To Do'!$G$5,IF(I1120&gt;'To Do'!$J$6,'To Do'!$G$5,IF(I1120&gt;'To Do'!$J$7,'To Do'!$G$6,IF(I1120&gt;'To Do'!$J$8,'To Do'!$G$7,IF(I1120&gt;'To Do'!$J$9,'To Do'!$G$8,IF(I1120&gt;'To Do'!$J$10,'To Do'!$G$9,IF(I1120&gt;'To Do'!$J$11,'To Do'!$G$10,IF(I1120&gt;'To Do'!$J$12,'To Do'!$G$11,IF(I1120&gt;'To Do'!$J$13,'To Do'!$G$12)))))))))))</f>
        <v>I - 22.5</v>
      </c>
      <c r="K1120" s="6">
        <f>VLOOKUP(J1120,'To Do'!$G$2:$J$14,2,FALSE)</f>
        <v>22.5</v>
      </c>
    </row>
    <row r="1121" spans="1:13" x14ac:dyDescent="0.2">
      <c r="A1121" t="s">
        <v>4269</v>
      </c>
      <c r="B1121" t="s">
        <v>4269</v>
      </c>
      <c r="C1121" s="27" t="s">
        <v>12</v>
      </c>
      <c r="D1121" t="s">
        <v>4272</v>
      </c>
      <c r="E1121">
        <v>2061</v>
      </c>
      <c r="F1121"/>
      <c r="G1121" t="s">
        <v>4207</v>
      </c>
      <c r="I1121" s="9">
        <v>20</v>
      </c>
      <c r="J1121" s="5" t="str">
        <f>IF(I1121&gt;'To Do'!$J$4,'To Do'!$G$3,IF(I1121&gt;'To Do'!$J$5,'To Do'!$G$4,IF(I1121&gt;'To Do'!$J$6,'To Do'!$G$5,IF(I1121&gt;'To Do'!$J$6,'To Do'!$G$5,IF(I1121&gt;'To Do'!$J$7,'To Do'!$G$6,IF(I1121&gt;'To Do'!$J$8,'To Do'!$G$7,IF(I1121&gt;'To Do'!$J$9,'To Do'!$G$8,IF(I1121&gt;'To Do'!$J$10,'To Do'!$G$9,IF(I1121&gt;'To Do'!$J$11,'To Do'!$G$10,IF(I1121&gt;'To Do'!$J$12,'To Do'!$G$11,IF(I1121&gt;'To Do'!$J$13,'To Do'!$G$12)))))))))))</f>
        <v>I - 22.5</v>
      </c>
      <c r="K1121" s="6">
        <f>VLOOKUP(J1121,'To Do'!$G$2:$J$14,2,FALSE)</f>
        <v>22.5</v>
      </c>
    </row>
    <row r="1122" spans="1:13" x14ac:dyDescent="0.2">
      <c r="A1122" t="s">
        <v>661</v>
      </c>
      <c r="B1122" t="s">
        <v>661</v>
      </c>
      <c r="C1122" s="27" t="s">
        <v>12</v>
      </c>
      <c r="D1122" t="s">
        <v>4275</v>
      </c>
      <c r="E1122">
        <v>1969</v>
      </c>
      <c r="F1122"/>
      <c r="G1122" t="s">
        <v>4207</v>
      </c>
      <c r="I1122" s="9">
        <v>17.850000000000001</v>
      </c>
      <c r="J1122" s="5" t="str">
        <f>IF(I1122&gt;'To Do'!$J$4,'To Do'!$G$3,IF(I1122&gt;'To Do'!$J$5,'To Do'!$G$4,IF(I1122&gt;'To Do'!$J$6,'To Do'!$G$5,IF(I1122&gt;'To Do'!$J$6,'To Do'!$G$5,IF(I1122&gt;'To Do'!$J$7,'To Do'!$G$6,IF(I1122&gt;'To Do'!$J$8,'To Do'!$G$7,IF(I1122&gt;'To Do'!$J$9,'To Do'!$G$8,IF(I1122&gt;'To Do'!$J$10,'To Do'!$G$9,IF(I1122&gt;'To Do'!$J$11,'To Do'!$G$10,IF(I1122&gt;'To Do'!$J$12,'To Do'!$G$11,IF(I1122&gt;'To Do'!$J$13,'To Do'!$G$12)))))))))))</f>
        <v>J - 20</v>
      </c>
      <c r="K1122" s="6">
        <f>VLOOKUP(J1122,'To Do'!$G$2:$J$14,2,FALSE)</f>
        <v>20</v>
      </c>
    </row>
    <row r="1123" spans="1:13" x14ac:dyDescent="0.2">
      <c r="A1123" t="s">
        <v>4276</v>
      </c>
      <c r="B1123" t="s">
        <v>4276</v>
      </c>
      <c r="C1123" s="27" t="s">
        <v>12</v>
      </c>
      <c r="D1123" t="s">
        <v>4278</v>
      </c>
      <c r="E1123">
        <v>1993</v>
      </c>
      <c r="F1123"/>
      <c r="G1123" t="s">
        <v>4207</v>
      </c>
      <c r="I1123" s="9">
        <v>17</v>
      </c>
      <c r="J1123" s="5" t="str">
        <f>IF(I1123&gt;'To Do'!$J$4,'To Do'!$G$3,IF(I1123&gt;'To Do'!$J$5,'To Do'!$G$4,IF(I1123&gt;'To Do'!$J$6,'To Do'!$G$5,IF(I1123&gt;'To Do'!$J$6,'To Do'!$G$5,IF(I1123&gt;'To Do'!$J$7,'To Do'!$G$6,IF(I1123&gt;'To Do'!$J$8,'To Do'!$G$7,IF(I1123&gt;'To Do'!$J$9,'To Do'!$G$8,IF(I1123&gt;'To Do'!$J$10,'To Do'!$G$9,IF(I1123&gt;'To Do'!$J$11,'To Do'!$G$10,IF(I1123&gt;'To Do'!$J$12,'To Do'!$G$11,IF(I1123&gt;'To Do'!$J$13,'To Do'!$G$12)))))))))))</f>
        <v>J - 20</v>
      </c>
      <c r="K1123" s="6">
        <f>VLOOKUP(J1123,'To Do'!$G$2:$J$14,2,FALSE)</f>
        <v>20</v>
      </c>
    </row>
    <row r="1124" spans="1:13" x14ac:dyDescent="0.2">
      <c r="A1124" t="s">
        <v>423</v>
      </c>
      <c r="B1124" t="s">
        <v>452</v>
      </c>
      <c r="C1124" s="27" t="s">
        <v>12</v>
      </c>
      <c r="D1124" t="s">
        <v>457</v>
      </c>
      <c r="E1124">
        <v>1974</v>
      </c>
      <c r="F1124"/>
      <c r="G1124" t="s">
        <v>4207</v>
      </c>
      <c r="I1124" s="9">
        <v>15</v>
      </c>
      <c r="J1124" s="5" t="str">
        <f>IF(I1124&gt;'To Do'!$J$4,'To Do'!$G$3,IF(I1124&gt;'To Do'!$J$5,'To Do'!$G$4,IF(I1124&gt;'To Do'!$J$6,'To Do'!$G$5,IF(I1124&gt;'To Do'!$J$6,'To Do'!$G$5,IF(I1124&gt;'To Do'!$J$7,'To Do'!$G$6,IF(I1124&gt;'To Do'!$J$8,'To Do'!$G$7,IF(I1124&gt;'To Do'!$J$9,'To Do'!$G$8,IF(I1124&gt;'To Do'!$J$10,'To Do'!$G$9,IF(I1124&gt;'To Do'!$J$11,'To Do'!$G$10,IF(I1124&gt;'To Do'!$J$12,'To Do'!$G$11,IF(I1124&gt;'To Do'!$J$13,'To Do'!$G$12)))))))))))</f>
        <v>J - 20</v>
      </c>
      <c r="K1124" s="6">
        <f>VLOOKUP(J1124,'To Do'!$G$2:$J$14,2,FALSE)</f>
        <v>20</v>
      </c>
    </row>
    <row r="1125" spans="1:13" x14ac:dyDescent="0.2">
      <c r="A1125" t="s">
        <v>423</v>
      </c>
      <c r="B1125" t="s">
        <v>452</v>
      </c>
      <c r="C1125" s="27" t="s">
        <v>12</v>
      </c>
      <c r="D1125" t="s">
        <v>458</v>
      </c>
      <c r="E1125">
        <v>1970</v>
      </c>
      <c r="F1125"/>
      <c r="G1125" t="s">
        <v>4207</v>
      </c>
      <c r="I1125" s="9">
        <v>22</v>
      </c>
      <c r="J1125" s="5" t="str">
        <f>IF(I1125&gt;'To Do'!$J$4,'To Do'!$G$3,IF(I1125&gt;'To Do'!$J$5,'To Do'!$G$4,IF(I1125&gt;'To Do'!$J$6,'To Do'!$G$5,IF(I1125&gt;'To Do'!$J$6,'To Do'!$G$5,IF(I1125&gt;'To Do'!$J$7,'To Do'!$G$6,IF(I1125&gt;'To Do'!$J$8,'To Do'!$G$7,IF(I1125&gt;'To Do'!$J$9,'To Do'!$G$8,IF(I1125&gt;'To Do'!$J$10,'To Do'!$G$9,IF(I1125&gt;'To Do'!$J$11,'To Do'!$G$10,IF(I1125&gt;'To Do'!$J$12,'To Do'!$G$11,IF(I1125&gt;'To Do'!$J$13,'To Do'!$G$12)))))))))))</f>
        <v>I - 22.5</v>
      </c>
      <c r="K1125" s="6">
        <f>VLOOKUP(J1125,'To Do'!$G$2:$J$14,2,FALSE)</f>
        <v>22.5</v>
      </c>
    </row>
    <row r="1126" spans="1:13" x14ac:dyDescent="0.2">
      <c r="A1126" t="s">
        <v>423</v>
      </c>
      <c r="B1126" t="s">
        <v>452</v>
      </c>
      <c r="C1126" s="27" t="s">
        <v>12</v>
      </c>
      <c r="D1126" t="s">
        <v>4281</v>
      </c>
      <c r="E1126">
        <v>1961</v>
      </c>
      <c r="F1126"/>
      <c r="G1126" t="s">
        <v>4207</v>
      </c>
      <c r="I1126" s="9">
        <v>25</v>
      </c>
      <c r="J1126" s="5" t="str">
        <f>IF(I1126&gt;'To Do'!$J$4,'To Do'!$G$3,IF(I1126&gt;'To Do'!$J$5,'To Do'!$G$4,IF(I1126&gt;'To Do'!$J$6,'To Do'!$G$5,IF(I1126&gt;'To Do'!$J$6,'To Do'!$G$5,IF(I1126&gt;'To Do'!$J$7,'To Do'!$G$6,IF(I1126&gt;'To Do'!$J$8,'To Do'!$G$7,IF(I1126&gt;'To Do'!$J$9,'To Do'!$G$8,IF(I1126&gt;'To Do'!$J$10,'To Do'!$G$9,IF(I1126&gt;'To Do'!$J$11,'To Do'!$G$10,IF(I1126&gt;'To Do'!$J$12,'To Do'!$G$11,IF(I1126&gt;'To Do'!$J$13,'To Do'!$G$12)))))))))))</f>
        <v>G - 27.5</v>
      </c>
      <c r="K1126" s="6">
        <f>VLOOKUP(J1126,'To Do'!$G$2:$J$14,2,FALSE)</f>
        <v>27.5</v>
      </c>
    </row>
    <row r="1127" spans="1:13" x14ac:dyDescent="0.2">
      <c r="A1127" t="s">
        <v>423</v>
      </c>
      <c r="B1127" t="s">
        <v>452</v>
      </c>
      <c r="C1127" s="27" t="s">
        <v>12</v>
      </c>
      <c r="D1127" t="s">
        <v>454</v>
      </c>
      <c r="E1127">
        <v>1962</v>
      </c>
      <c r="F1127"/>
      <c r="G1127" t="s">
        <v>4207</v>
      </c>
      <c r="I1127" s="9">
        <v>17.27</v>
      </c>
      <c r="J1127" s="5" t="str">
        <f>IF(I1127&gt;'To Do'!$J$4,'To Do'!$G$3,IF(I1127&gt;'To Do'!$J$5,'To Do'!$G$4,IF(I1127&gt;'To Do'!$J$6,'To Do'!$G$5,IF(I1127&gt;'To Do'!$J$6,'To Do'!$G$5,IF(I1127&gt;'To Do'!$J$7,'To Do'!$G$6,IF(I1127&gt;'To Do'!$J$8,'To Do'!$G$7,IF(I1127&gt;'To Do'!$J$9,'To Do'!$G$8,IF(I1127&gt;'To Do'!$J$10,'To Do'!$G$9,IF(I1127&gt;'To Do'!$J$11,'To Do'!$G$10,IF(I1127&gt;'To Do'!$J$12,'To Do'!$G$11,IF(I1127&gt;'To Do'!$J$13,'To Do'!$G$12)))))))))))</f>
        <v>J - 20</v>
      </c>
      <c r="K1127" s="6">
        <f>VLOOKUP(J1127,'To Do'!$G$2:$J$14,2,FALSE)</f>
        <v>20</v>
      </c>
    </row>
    <row r="1128" spans="1:13" x14ac:dyDescent="0.2">
      <c r="A1128" t="s">
        <v>423</v>
      </c>
      <c r="B1128" t="s">
        <v>452</v>
      </c>
      <c r="C1128" s="27" t="s">
        <v>12</v>
      </c>
      <c r="D1128" t="s">
        <v>455</v>
      </c>
      <c r="E1128">
        <v>1961</v>
      </c>
      <c r="F1128"/>
      <c r="G1128" t="s">
        <v>4207</v>
      </c>
      <c r="I1128" s="9">
        <v>19.559999999999999</v>
      </c>
      <c r="J1128" s="5" t="str">
        <f>IF(I1128&gt;'To Do'!$J$4,'To Do'!$G$3,IF(I1128&gt;'To Do'!$J$5,'To Do'!$G$4,IF(I1128&gt;'To Do'!$J$6,'To Do'!$G$5,IF(I1128&gt;'To Do'!$J$6,'To Do'!$G$5,IF(I1128&gt;'To Do'!$J$7,'To Do'!$G$6,IF(I1128&gt;'To Do'!$J$8,'To Do'!$G$7,IF(I1128&gt;'To Do'!$J$9,'To Do'!$G$8,IF(I1128&gt;'To Do'!$J$10,'To Do'!$G$9,IF(I1128&gt;'To Do'!$J$11,'To Do'!$G$10,IF(I1128&gt;'To Do'!$J$12,'To Do'!$G$11,IF(I1128&gt;'To Do'!$J$13,'To Do'!$G$12)))))))))))</f>
        <v>J - 20</v>
      </c>
      <c r="K1128" s="6">
        <f>VLOOKUP(J1128,'To Do'!$G$2:$J$14,2,FALSE)</f>
        <v>20</v>
      </c>
    </row>
    <row r="1129" spans="1:13" x14ac:dyDescent="0.2">
      <c r="A1129" t="s">
        <v>495</v>
      </c>
      <c r="B1129" t="s">
        <v>495</v>
      </c>
      <c r="C1129" s="27" t="s">
        <v>12</v>
      </c>
      <c r="D1129" t="s">
        <v>4284</v>
      </c>
      <c r="E1129">
        <v>1991</v>
      </c>
      <c r="F1129"/>
      <c r="G1129" t="s">
        <v>4207</v>
      </c>
      <c r="I1129" s="9">
        <v>21.5</v>
      </c>
      <c r="J1129" s="5" t="str">
        <f>IF(I1129&gt;'To Do'!$J$4,'To Do'!$G$3,IF(I1129&gt;'To Do'!$J$5,'To Do'!$G$4,IF(I1129&gt;'To Do'!$J$6,'To Do'!$G$5,IF(I1129&gt;'To Do'!$J$6,'To Do'!$G$5,IF(I1129&gt;'To Do'!$J$7,'To Do'!$G$6,IF(I1129&gt;'To Do'!$J$8,'To Do'!$G$7,IF(I1129&gt;'To Do'!$J$9,'To Do'!$G$8,IF(I1129&gt;'To Do'!$J$10,'To Do'!$G$9,IF(I1129&gt;'To Do'!$J$11,'To Do'!$G$10,IF(I1129&gt;'To Do'!$J$12,'To Do'!$G$11,IF(I1129&gt;'To Do'!$J$13,'To Do'!$G$12)))))))))))</f>
        <v>I - 22.5</v>
      </c>
      <c r="K1129" s="6">
        <f>VLOOKUP(J1129,'To Do'!$G$2:$J$14,2,FALSE)</f>
        <v>22.5</v>
      </c>
      <c r="L1129" t="s">
        <v>4376</v>
      </c>
      <c r="M1129" s="7" t="s">
        <v>1502</v>
      </c>
    </row>
    <row r="1130" spans="1:13" x14ac:dyDescent="0.2">
      <c r="A1130" t="s">
        <v>423</v>
      </c>
      <c r="B1130" t="s">
        <v>452</v>
      </c>
      <c r="C1130" s="27" t="s">
        <v>12</v>
      </c>
      <c r="D1130" t="s">
        <v>460</v>
      </c>
      <c r="E1130">
        <v>1961</v>
      </c>
      <c r="F1130"/>
      <c r="G1130" t="s">
        <v>4207</v>
      </c>
      <c r="I1130" s="9">
        <v>21.8</v>
      </c>
      <c r="J1130" s="5" t="str">
        <f>IF(I1130&gt;'To Do'!$J$4,'To Do'!$G$3,IF(I1130&gt;'To Do'!$J$5,'To Do'!$G$4,IF(I1130&gt;'To Do'!$J$6,'To Do'!$G$5,IF(I1130&gt;'To Do'!$J$6,'To Do'!$G$5,IF(I1130&gt;'To Do'!$J$7,'To Do'!$G$6,IF(I1130&gt;'To Do'!$J$8,'To Do'!$G$7,IF(I1130&gt;'To Do'!$J$9,'To Do'!$G$8,IF(I1130&gt;'To Do'!$J$10,'To Do'!$G$9,IF(I1130&gt;'To Do'!$J$11,'To Do'!$G$10,IF(I1130&gt;'To Do'!$J$12,'To Do'!$G$11,IF(I1130&gt;'To Do'!$J$13,'To Do'!$G$12)))))))))))</f>
        <v>I - 22.5</v>
      </c>
      <c r="K1130" s="6">
        <f>VLOOKUP(J1130,'To Do'!$G$2:$J$14,2,FALSE)</f>
        <v>22.5</v>
      </c>
    </row>
    <row r="1131" spans="1:13" x14ac:dyDescent="0.2">
      <c r="A1131" t="s">
        <v>4289</v>
      </c>
      <c r="B1131" t="s">
        <v>4289</v>
      </c>
      <c r="C1131" s="27" t="s">
        <v>12</v>
      </c>
      <c r="D1131" t="s">
        <v>4292</v>
      </c>
      <c r="E1131">
        <v>1972</v>
      </c>
      <c r="F1131"/>
      <c r="G1131" t="s">
        <v>4294</v>
      </c>
      <c r="I1131" s="9">
        <v>25</v>
      </c>
      <c r="J1131" s="5" t="str">
        <f>IF(I1131&gt;'To Do'!$J$4,'To Do'!$G$3,IF(I1131&gt;'To Do'!$J$5,'To Do'!$G$4,IF(I1131&gt;'To Do'!$J$6,'To Do'!$G$5,IF(I1131&gt;'To Do'!$J$6,'To Do'!$G$5,IF(I1131&gt;'To Do'!$J$7,'To Do'!$G$6,IF(I1131&gt;'To Do'!$J$8,'To Do'!$G$7,IF(I1131&gt;'To Do'!$J$9,'To Do'!$G$8,IF(I1131&gt;'To Do'!$J$10,'To Do'!$G$9,IF(I1131&gt;'To Do'!$J$11,'To Do'!$G$10,IF(I1131&gt;'To Do'!$J$12,'To Do'!$G$11,IF(I1131&gt;'To Do'!$J$13,'To Do'!$G$12)))))))))))</f>
        <v>G - 27.5</v>
      </c>
      <c r="K1131" s="6">
        <f>VLOOKUP(J1131,'To Do'!$G$2:$J$14,2,FALSE)</f>
        <v>27.5</v>
      </c>
      <c r="L1131" t="s">
        <v>4388</v>
      </c>
      <c r="M1131" s="7" t="s">
        <v>1502</v>
      </c>
    </row>
    <row r="1132" spans="1:13" x14ac:dyDescent="0.2">
      <c r="A1132" t="s">
        <v>485</v>
      </c>
      <c r="B1132" t="s">
        <v>485</v>
      </c>
      <c r="C1132" s="27" t="s">
        <v>12</v>
      </c>
      <c r="D1132" t="s">
        <v>486</v>
      </c>
      <c r="E1132">
        <v>1949</v>
      </c>
      <c r="F1132"/>
      <c r="G1132" t="s">
        <v>4207</v>
      </c>
      <c r="I1132" s="9">
        <v>21</v>
      </c>
      <c r="J1132" s="5" t="str">
        <f>IF(I1132&gt;'To Do'!$J$4,'To Do'!$G$3,IF(I1132&gt;'To Do'!$J$5,'To Do'!$G$4,IF(I1132&gt;'To Do'!$J$6,'To Do'!$G$5,IF(I1132&gt;'To Do'!$J$6,'To Do'!$G$5,IF(I1132&gt;'To Do'!$J$7,'To Do'!$G$6,IF(I1132&gt;'To Do'!$J$8,'To Do'!$G$7,IF(I1132&gt;'To Do'!$J$9,'To Do'!$G$8,IF(I1132&gt;'To Do'!$J$10,'To Do'!$G$9,IF(I1132&gt;'To Do'!$J$11,'To Do'!$G$10,IF(I1132&gt;'To Do'!$J$12,'To Do'!$G$11,IF(I1132&gt;'To Do'!$J$13,'To Do'!$G$12)))))))))))</f>
        <v>I - 22.5</v>
      </c>
      <c r="K1132" s="6">
        <f>VLOOKUP(J1132,'To Do'!$G$2:$J$14,2,FALSE)</f>
        <v>22.5</v>
      </c>
    </row>
    <row r="1133" spans="1:13" x14ac:dyDescent="0.2">
      <c r="A1133" t="s">
        <v>485</v>
      </c>
      <c r="B1133" t="s">
        <v>485</v>
      </c>
      <c r="C1133" s="27" t="s">
        <v>12</v>
      </c>
      <c r="D1133" t="s">
        <v>486</v>
      </c>
      <c r="E1133">
        <v>1949</v>
      </c>
      <c r="F1133"/>
      <c r="G1133" t="s">
        <v>4207</v>
      </c>
      <c r="I1133" s="9">
        <v>21</v>
      </c>
      <c r="J1133" s="5" t="str">
        <f>IF(I1133&gt;'To Do'!$J$4,'To Do'!$G$3,IF(I1133&gt;'To Do'!$J$5,'To Do'!$G$4,IF(I1133&gt;'To Do'!$J$6,'To Do'!$G$5,IF(I1133&gt;'To Do'!$J$6,'To Do'!$G$5,IF(I1133&gt;'To Do'!$J$7,'To Do'!$G$6,IF(I1133&gt;'To Do'!$J$8,'To Do'!$G$7,IF(I1133&gt;'To Do'!$J$9,'To Do'!$G$8,IF(I1133&gt;'To Do'!$J$10,'To Do'!$G$9,IF(I1133&gt;'To Do'!$J$11,'To Do'!$G$10,IF(I1133&gt;'To Do'!$J$12,'To Do'!$G$11,IF(I1133&gt;'To Do'!$J$13,'To Do'!$G$12)))))))))))</f>
        <v>I - 22.5</v>
      </c>
      <c r="K1133" s="6">
        <f>VLOOKUP(J1133,'To Do'!$G$2:$J$14,2,FALSE)</f>
        <v>22.5</v>
      </c>
    </row>
    <row r="1134" spans="1:13" x14ac:dyDescent="0.2">
      <c r="A1134" t="s">
        <v>485</v>
      </c>
      <c r="B1134" t="s">
        <v>485</v>
      </c>
      <c r="C1134" s="27" t="s">
        <v>12</v>
      </c>
      <c r="D1134" t="s">
        <v>487</v>
      </c>
      <c r="E1134">
        <v>1944</v>
      </c>
      <c r="F1134"/>
      <c r="G1134" t="s">
        <v>4207</v>
      </c>
      <c r="I1134" s="9">
        <v>21</v>
      </c>
      <c r="J1134" s="5" t="str">
        <f>IF(I1134&gt;'To Do'!$J$4,'To Do'!$G$3,IF(I1134&gt;'To Do'!$J$5,'To Do'!$G$4,IF(I1134&gt;'To Do'!$J$6,'To Do'!$G$5,IF(I1134&gt;'To Do'!$J$6,'To Do'!$G$5,IF(I1134&gt;'To Do'!$J$7,'To Do'!$G$6,IF(I1134&gt;'To Do'!$J$8,'To Do'!$G$7,IF(I1134&gt;'To Do'!$J$9,'To Do'!$G$8,IF(I1134&gt;'To Do'!$J$10,'To Do'!$G$9,IF(I1134&gt;'To Do'!$J$11,'To Do'!$G$10,IF(I1134&gt;'To Do'!$J$12,'To Do'!$G$11,IF(I1134&gt;'To Do'!$J$13,'To Do'!$G$12)))))))))))</f>
        <v>I - 22.5</v>
      </c>
      <c r="K1134" s="6">
        <f>VLOOKUP(J1134,'To Do'!$G$2:$J$14,2,FALSE)</f>
        <v>22.5</v>
      </c>
    </row>
    <row r="1135" spans="1:13" x14ac:dyDescent="0.2">
      <c r="A1135" t="s">
        <v>497</v>
      </c>
      <c r="B1135" t="s">
        <v>497</v>
      </c>
      <c r="C1135" s="27" t="s">
        <v>12</v>
      </c>
      <c r="D1135" t="s">
        <v>4287</v>
      </c>
      <c r="E1135">
        <v>1946</v>
      </c>
      <c r="F1135" t="s">
        <v>4125</v>
      </c>
      <c r="G1135" t="s">
        <v>4207</v>
      </c>
      <c r="I1135" s="9">
        <v>25</v>
      </c>
      <c r="J1135" s="5" t="str">
        <f>IF(I1135&gt;'To Do'!$J$4,'To Do'!$G$3,IF(I1135&gt;'To Do'!$J$5,'To Do'!$G$4,IF(I1135&gt;'To Do'!$J$6,'To Do'!$G$5,IF(I1135&gt;'To Do'!$J$6,'To Do'!$G$5,IF(I1135&gt;'To Do'!$J$7,'To Do'!$G$6,IF(I1135&gt;'To Do'!$J$8,'To Do'!$G$7,IF(I1135&gt;'To Do'!$J$9,'To Do'!$G$8,IF(I1135&gt;'To Do'!$J$10,'To Do'!$G$9,IF(I1135&gt;'To Do'!$J$11,'To Do'!$G$10,IF(I1135&gt;'To Do'!$J$12,'To Do'!$G$11,IF(I1135&gt;'To Do'!$J$13,'To Do'!$G$12)))))))))))</f>
        <v>G - 27.5</v>
      </c>
      <c r="K1135" s="6">
        <f>VLOOKUP(J1135,'To Do'!$G$2:$J$14,2,FALSE)</f>
        <v>27.5</v>
      </c>
    </row>
    <row r="1136" spans="1:13" x14ac:dyDescent="0.2">
      <c r="A1136" t="s">
        <v>37</v>
      </c>
      <c r="B1136" t="s">
        <v>37</v>
      </c>
      <c r="C1136" s="27" t="s">
        <v>12</v>
      </c>
      <c r="D1136" t="s">
        <v>49</v>
      </c>
      <c r="E1136">
        <v>1949</v>
      </c>
      <c r="F1136"/>
      <c r="G1136" t="s">
        <v>4294</v>
      </c>
      <c r="I1136" s="9">
        <v>21</v>
      </c>
      <c r="J1136" s="5" t="str">
        <f>IF(I1136&gt;'To Do'!$J$4,'To Do'!$G$3,IF(I1136&gt;'To Do'!$J$5,'To Do'!$G$4,IF(I1136&gt;'To Do'!$J$6,'To Do'!$G$5,IF(I1136&gt;'To Do'!$J$6,'To Do'!$G$5,IF(I1136&gt;'To Do'!$J$7,'To Do'!$G$6,IF(I1136&gt;'To Do'!$J$8,'To Do'!$G$7,IF(I1136&gt;'To Do'!$J$9,'To Do'!$G$8,IF(I1136&gt;'To Do'!$J$10,'To Do'!$G$9,IF(I1136&gt;'To Do'!$J$11,'To Do'!$G$10,IF(I1136&gt;'To Do'!$J$12,'To Do'!$G$11,IF(I1136&gt;'To Do'!$J$13,'To Do'!$G$12)))))))))))</f>
        <v>I - 22.5</v>
      </c>
      <c r="K1136" s="6">
        <f>VLOOKUP(J1136,'To Do'!$G$2:$J$14,2,FALSE)</f>
        <v>22.5</v>
      </c>
    </row>
    <row r="1137" spans="1:13" x14ac:dyDescent="0.2">
      <c r="A1137" t="s">
        <v>62</v>
      </c>
      <c r="B1137" t="s">
        <v>62</v>
      </c>
      <c r="C1137" s="27" t="s">
        <v>12</v>
      </c>
      <c r="D1137" t="s">
        <v>943</v>
      </c>
      <c r="E1137">
        <v>1836</v>
      </c>
      <c r="F1137"/>
      <c r="G1137" t="s">
        <v>4294</v>
      </c>
      <c r="I1137" s="9">
        <v>22</v>
      </c>
      <c r="J1137" s="5" t="str">
        <f>IF(I1137&gt;'To Do'!$J$4,'To Do'!$G$3,IF(I1137&gt;'To Do'!$J$5,'To Do'!$G$4,IF(I1137&gt;'To Do'!$J$6,'To Do'!$G$5,IF(I1137&gt;'To Do'!$J$6,'To Do'!$G$5,IF(I1137&gt;'To Do'!$J$7,'To Do'!$G$6,IF(I1137&gt;'To Do'!$J$8,'To Do'!$G$7,IF(I1137&gt;'To Do'!$J$9,'To Do'!$G$8,IF(I1137&gt;'To Do'!$J$10,'To Do'!$G$9,IF(I1137&gt;'To Do'!$J$11,'To Do'!$G$10,IF(I1137&gt;'To Do'!$J$12,'To Do'!$G$11,IF(I1137&gt;'To Do'!$J$13,'To Do'!$G$12)))))))))))</f>
        <v>I - 22.5</v>
      </c>
      <c r="K1137" s="6">
        <f>VLOOKUP(J1137,'To Do'!$G$2:$J$14,2,FALSE)</f>
        <v>22.5</v>
      </c>
    </row>
    <row r="1138" spans="1:13" x14ac:dyDescent="0.2">
      <c r="A1138" t="s">
        <v>130</v>
      </c>
      <c r="B1138" t="s">
        <v>130</v>
      </c>
      <c r="C1138" s="27" t="s">
        <v>12</v>
      </c>
      <c r="D1138" t="s">
        <v>4305</v>
      </c>
      <c r="E1138">
        <v>1342</v>
      </c>
      <c r="F1138"/>
      <c r="G1138" t="s">
        <v>4294</v>
      </c>
      <c r="I1138" s="9">
        <v>23</v>
      </c>
      <c r="J1138" s="5" t="str">
        <f>IF(I1138&gt;'To Do'!$J$4,'To Do'!$G$3,IF(I1138&gt;'To Do'!$J$5,'To Do'!$G$4,IF(I1138&gt;'To Do'!$J$6,'To Do'!$G$5,IF(I1138&gt;'To Do'!$J$6,'To Do'!$G$5,IF(I1138&gt;'To Do'!$J$7,'To Do'!$G$6,IF(I1138&gt;'To Do'!$J$8,'To Do'!$G$7,IF(I1138&gt;'To Do'!$J$9,'To Do'!$G$8,IF(I1138&gt;'To Do'!$J$10,'To Do'!$G$9,IF(I1138&gt;'To Do'!$J$11,'To Do'!$G$10,IF(I1138&gt;'To Do'!$J$12,'To Do'!$G$11,IF(I1138&gt;'To Do'!$J$13,'To Do'!$G$12)))))))))))</f>
        <v>H - 25</v>
      </c>
      <c r="K1138" s="6">
        <f>VLOOKUP(J1138,'To Do'!$G$2:$J$14,2,FALSE)</f>
        <v>25</v>
      </c>
      <c r="L1138" t="s">
        <v>4381</v>
      </c>
      <c r="M1138" s="7" t="s">
        <v>1502</v>
      </c>
    </row>
    <row r="1139" spans="1:13" x14ac:dyDescent="0.2">
      <c r="A1139" t="s">
        <v>80</v>
      </c>
      <c r="B1139" t="s">
        <v>80</v>
      </c>
      <c r="C1139" s="27" t="s">
        <v>12</v>
      </c>
      <c r="D1139" t="s">
        <v>4297</v>
      </c>
      <c r="E1139">
        <v>1962</v>
      </c>
      <c r="F1139"/>
      <c r="G1139" t="s">
        <v>4294</v>
      </c>
      <c r="I1139" s="9">
        <v>19.05</v>
      </c>
      <c r="J1139" s="5" t="str">
        <f>IF(I1139&gt;'To Do'!$J$4,'To Do'!$G$3,IF(I1139&gt;'To Do'!$J$5,'To Do'!$G$4,IF(I1139&gt;'To Do'!$J$6,'To Do'!$G$5,IF(I1139&gt;'To Do'!$J$6,'To Do'!$G$5,IF(I1139&gt;'To Do'!$J$7,'To Do'!$G$6,IF(I1139&gt;'To Do'!$J$8,'To Do'!$G$7,IF(I1139&gt;'To Do'!$J$9,'To Do'!$G$8,IF(I1139&gt;'To Do'!$J$10,'To Do'!$G$9,IF(I1139&gt;'To Do'!$J$11,'To Do'!$G$10,IF(I1139&gt;'To Do'!$J$12,'To Do'!$G$11,IF(I1139&gt;'To Do'!$J$13,'To Do'!$G$12)))))))))))</f>
        <v>J - 20</v>
      </c>
      <c r="K1139" s="6">
        <f>VLOOKUP(J1139,'To Do'!$G$2:$J$14,2,FALSE)</f>
        <v>20</v>
      </c>
    </row>
    <row r="1140" spans="1:13" x14ac:dyDescent="0.2">
      <c r="A1140" t="s">
        <v>80</v>
      </c>
      <c r="B1140" t="s">
        <v>80</v>
      </c>
      <c r="C1140" s="27" t="s">
        <v>12</v>
      </c>
      <c r="D1140" t="s">
        <v>4297</v>
      </c>
      <c r="E1140">
        <v>1964</v>
      </c>
      <c r="F1140"/>
      <c r="G1140" t="s">
        <v>4294</v>
      </c>
      <c r="I1140" s="9">
        <v>19.05</v>
      </c>
      <c r="J1140" s="5" t="str">
        <f>IF(I1140&gt;'To Do'!$J$4,'To Do'!$G$3,IF(I1140&gt;'To Do'!$J$5,'To Do'!$G$4,IF(I1140&gt;'To Do'!$J$6,'To Do'!$G$5,IF(I1140&gt;'To Do'!$J$6,'To Do'!$G$5,IF(I1140&gt;'To Do'!$J$7,'To Do'!$G$6,IF(I1140&gt;'To Do'!$J$8,'To Do'!$G$7,IF(I1140&gt;'To Do'!$J$9,'To Do'!$G$8,IF(I1140&gt;'To Do'!$J$10,'To Do'!$G$9,IF(I1140&gt;'To Do'!$J$11,'To Do'!$G$10,IF(I1140&gt;'To Do'!$J$12,'To Do'!$G$11,IF(I1140&gt;'To Do'!$J$13,'To Do'!$G$12)))))))))))</f>
        <v>J - 20</v>
      </c>
      <c r="K1140" s="6">
        <f>VLOOKUP(J1140,'To Do'!$G$2:$J$14,2,FALSE)</f>
        <v>20</v>
      </c>
    </row>
    <row r="1141" spans="1:13" x14ac:dyDescent="0.2">
      <c r="A1141" t="s">
        <v>80</v>
      </c>
      <c r="B1141" t="s">
        <v>80</v>
      </c>
      <c r="C1141" s="27" t="s">
        <v>12</v>
      </c>
      <c r="D1141" t="s">
        <v>4300</v>
      </c>
      <c r="E1141">
        <v>1998</v>
      </c>
      <c r="F1141"/>
      <c r="G1141" t="s">
        <v>4294</v>
      </c>
      <c r="I1141" s="9">
        <v>19.05</v>
      </c>
      <c r="J1141" s="5" t="str">
        <f>IF(I1141&gt;'To Do'!$J$4,'To Do'!$G$3,IF(I1141&gt;'To Do'!$J$5,'To Do'!$G$4,IF(I1141&gt;'To Do'!$J$6,'To Do'!$G$5,IF(I1141&gt;'To Do'!$J$6,'To Do'!$G$5,IF(I1141&gt;'To Do'!$J$7,'To Do'!$G$6,IF(I1141&gt;'To Do'!$J$8,'To Do'!$G$7,IF(I1141&gt;'To Do'!$J$9,'To Do'!$G$8,IF(I1141&gt;'To Do'!$J$10,'To Do'!$G$9,IF(I1141&gt;'To Do'!$J$11,'To Do'!$G$10,IF(I1141&gt;'To Do'!$J$12,'To Do'!$G$11,IF(I1141&gt;'To Do'!$J$13,'To Do'!$G$12)))))))))))</f>
        <v>J - 20</v>
      </c>
      <c r="K1141" s="6">
        <f>VLOOKUP(J1141,'To Do'!$G$2:$J$14,2,FALSE)</f>
        <v>20</v>
      </c>
    </row>
    <row r="1142" spans="1:13" x14ac:dyDescent="0.2">
      <c r="A1142" t="s">
        <v>80</v>
      </c>
      <c r="B1142" t="s">
        <v>80</v>
      </c>
      <c r="C1142" s="27" t="s">
        <v>12</v>
      </c>
      <c r="D1142" t="s">
        <v>4302</v>
      </c>
      <c r="E1142">
        <v>1963</v>
      </c>
      <c r="F1142"/>
      <c r="G1142" t="s">
        <v>4294</v>
      </c>
      <c r="I1142" s="9">
        <v>21.21</v>
      </c>
      <c r="J1142" s="5" t="str">
        <f>IF(I1142&gt;'To Do'!$J$4,'To Do'!$G$3,IF(I1142&gt;'To Do'!$J$5,'To Do'!$G$4,IF(I1142&gt;'To Do'!$J$6,'To Do'!$G$5,IF(I1142&gt;'To Do'!$J$6,'To Do'!$G$5,IF(I1142&gt;'To Do'!$J$7,'To Do'!$G$6,IF(I1142&gt;'To Do'!$J$8,'To Do'!$G$7,IF(I1142&gt;'To Do'!$J$9,'To Do'!$G$8,IF(I1142&gt;'To Do'!$J$10,'To Do'!$G$9,IF(I1142&gt;'To Do'!$J$11,'To Do'!$G$10,IF(I1142&gt;'To Do'!$J$12,'To Do'!$G$11,IF(I1142&gt;'To Do'!$J$13,'To Do'!$G$12)))))))))))</f>
        <v>I - 22.5</v>
      </c>
      <c r="K1142" s="6">
        <f>VLOOKUP(J1142,'To Do'!$G$2:$J$14,2,FALSE)</f>
        <v>22.5</v>
      </c>
    </row>
    <row r="1143" spans="1:13" x14ac:dyDescent="0.2">
      <c r="A1143" t="s">
        <v>242</v>
      </c>
      <c r="B1143" t="s">
        <v>242</v>
      </c>
      <c r="C1143" s="27" t="s">
        <v>12</v>
      </c>
      <c r="D1143" t="s">
        <v>4074</v>
      </c>
      <c r="E1143">
        <v>1954</v>
      </c>
      <c r="F1143"/>
      <c r="G1143" t="s">
        <v>4039</v>
      </c>
      <c r="I1143" s="9">
        <v>27.9</v>
      </c>
      <c r="J1143" s="5" t="str">
        <f>IF(I1143&gt;'To Do'!$J$4,'To Do'!$G$3,IF(I1143&gt;'To Do'!$J$5,'To Do'!$G$4,IF(I1143&gt;'To Do'!$J$6,'To Do'!$G$5,IF(I1143&gt;'To Do'!$J$6,'To Do'!$G$5,IF(I1143&gt;'To Do'!$J$7,'To Do'!$G$6,IF(I1143&gt;'To Do'!$J$8,'To Do'!$G$7,IF(I1143&gt;'To Do'!$J$9,'To Do'!$G$8,IF(I1143&gt;'To Do'!$J$10,'To Do'!$G$9,IF(I1143&gt;'To Do'!$J$11,'To Do'!$G$10,IF(I1143&gt;'To Do'!$J$12,'To Do'!$G$11,IF(I1143&gt;'To Do'!$J$13,'To Do'!$G$12)))))))))))</f>
        <v>F - 30</v>
      </c>
      <c r="K1143" s="6">
        <f>VLOOKUP(J1143,'To Do'!$G$2:$J$14,2,FALSE)</f>
        <v>30</v>
      </c>
      <c r="L1143" t="s">
        <v>4418</v>
      </c>
      <c r="M1143" s="7" t="s">
        <v>1502</v>
      </c>
    </row>
    <row r="1144" spans="1:13" x14ac:dyDescent="0.2">
      <c r="A1144" t="s">
        <v>156</v>
      </c>
      <c r="B1144" t="s">
        <v>156</v>
      </c>
      <c r="C1144" s="27" t="s">
        <v>12</v>
      </c>
      <c r="D1144" t="s">
        <v>4308</v>
      </c>
      <c r="E1144">
        <v>1978</v>
      </c>
      <c r="F1144"/>
      <c r="G1144" t="s">
        <v>4294</v>
      </c>
      <c r="I1144" s="9">
        <v>18</v>
      </c>
      <c r="J1144" s="5" t="str">
        <f>IF(I1144&gt;'To Do'!$J$4,'To Do'!$G$3,IF(I1144&gt;'To Do'!$J$5,'To Do'!$G$4,IF(I1144&gt;'To Do'!$J$6,'To Do'!$G$5,IF(I1144&gt;'To Do'!$J$6,'To Do'!$G$5,IF(I1144&gt;'To Do'!$J$7,'To Do'!$G$6,IF(I1144&gt;'To Do'!$J$8,'To Do'!$G$7,IF(I1144&gt;'To Do'!$J$9,'To Do'!$G$8,IF(I1144&gt;'To Do'!$J$10,'To Do'!$G$9,IF(I1144&gt;'To Do'!$J$11,'To Do'!$G$10,IF(I1144&gt;'To Do'!$J$12,'To Do'!$G$11,IF(I1144&gt;'To Do'!$J$13,'To Do'!$G$12)))))))))))</f>
        <v>J - 20</v>
      </c>
      <c r="K1144" s="6">
        <f>VLOOKUP(J1144,'To Do'!$G$2:$J$14,2,FALSE)</f>
        <v>20</v>
      </c>
    </row>
    <row r="1145" spans="1:13" x14ac:dyDescent="0.2">
      <c r="A1145" t="s">
        <v>158</v>
      </c>
      <c r="B1145" t="s">
        <v>159</v>
      </c>
      <c r="C1145" s="27" t="s">
        <v>12</v>
      </c>
      <c r="D1145" t="s">
        <v>160</v>
      </c>
      <c r="E1145">
        <v>1855</v>
      </c>
      <c r="F1145" t="s">
        <v>4309</v>
      </c>
      <c r="G1145" t="s">
        <v>4294</v>
      </c>
      <c r="I1145" s="9">
        <v>25</v>
      </c>
      <c r="J1145" s="5" t="str">
        <f>IF(I1145&gt;'To Do'!$J$4,'To Do'!$G$3,IF(I1145&gt;'To Do'!$J$5,'To Do'!$G$4,IF(I1145&gt;'To Do'!$J$6,'To Do'!$G$5,IF(I1145&gt;'To Do'!$J$6,'To Do'!$G$5,IF(I1145&gt;'To Do'!$J$7,'To Do'!$G$6,IF(I1145&gt;'To Do'!$J$8,'To Do'!$G$7,IF(I1145&gt;'To Do'!$J$9,'To Do'!$G$8,IF(I1145&gt;'To Do'!$J$10,'To Do'!$G$9,IF(I1145&gt;'To Do'!$J$11,'To Do'!$G$10,IF(I1145&gt;'To Do'!$J$12,'To Do'!$G$11,IF(I1145&gt;'To Do'!$J$13,'To Do'!$G$12)))))))))))</f>
        <v>G - 27.5</v>
      </c>
      <c r="K1145" s="6">
        <f>VLOOKUP(J1145,'To Do'!$G$2:$J$14,2,FALSE)</f>
        <v>27.5</v>
      </c>
    </row>
    <row r="1146" spans="1:13" x14ac:dyDescent="0.2">
      <c r="A1146" t="s">
        <v>158</v>
      </c>
      <c r="B1146" t="s">
        <v>159</v>
      </c>
      <c r="C1146" s="27" t="s">
        <v>12</v>
      </c>
      <c r="D1146" t="s">
        <v>3697</v>
      </c>
      <c r="E1146">
        <v>1942</v>
      </c>
      <c r="F1146"/>
      <c r="G1146" t="s">
        <v>4294</v>
      </c>
      <c r="I1146" s="9">
        <v>24.5</v>
      </c>
      <c r="J1146" s="5" t="str">
        <f>IF(I1146&gt;'To Do'!$J$4,'To Do'!$G$3,IF(I1146&gt;'To Do'!$J$5,'To Do'!$G$4,IF(I1146&gt;'To Do'!$J$6,'To Do'!$G$5,IF(I1146&gt;'To Do'!$J$6,'To Do'!$G$5,IF(I1146&gt;'To Do'!$J$7,'To Do'!$G$6,IF(I1146&gt;'To Do'!$J$8,'To Do'!$G$7,IF(I1146&gt;'To Do'!$J$9,'To Do'!$G$8,IF(I1146&gt;'To Do'!$J$10,'To Do'!$G$9,IF(I1146&gt;'To Do'!$J$11,'To Do'!$G$10,IF(I1146&gt;'To Do'!$J$12,'To Do'!$G$11,IF(I1146&gt;'To Do'!$J$13,'To Do'!$G$12)))))))))))</f>
        <v>H - 25</v>
      </c>
      <c r="K1146" s="6">
        <f>VLOOKUP(J1146,'To Do'!$G$2:$J$14,2,FALSE)</f>
        <v>25</v>
      </c>
    </row>
    <row r="1147" spans="1:13" x14ac:dyDescent="0.2">
      <c r="A1147" t="s">
        <v>158</v>
      </c>
      <c r="B1147" t="s">
        <v>159</v>
      </c>
      <c r="C1147" s="27" t="s">
        <v>12</v>
      </c>
      <c r="D1147" t="s">
        <v>177</v>
      </c>
      <c r="E1147">
        <v>1981</v>
      </c>
      <c r="F1147"/>
      <c r="G1147" t="s">
        <v>4294</v>
      </c>
      <c r="I1147" s="9">
        <v>26.5</v>
      </c>
      <c r="J1147" s="5" t="str">
        <f>IF(I1147&gt;'To Do'!$J$4,'To Do'!$G$3,IF(I1147&gt;'To Do'!$J$5,'To Do'!$G$4,IF(I1147&gt;'To Do'!$J$6,'To Do'!$G$5,IF(I1147&gt;'To Do'!$J$6,'To Do'!$G$5,IF(I1147&gt;'To Do'!$J$7,'To Do'!$G$6,IF(I1147&gt;'To Do'!$J$8,'To Do'!$G$7,IF(I1147&gt;'To Do'!$J$9,'To Do'!$G$8,IF(I1147&gt;'To Do'!$J$10,'To Do'!$G$9,IF(I1147&gt;'To Do'!$J$11,'To Do'!$G$10,IF(I1147&gt;'To Do'!$J$12,'To Do'!$G$11,IF(I1147&gt;'To Do'!$J$13,'To Do'!$G$12)))))))))))</f>
        <v>G - 27.5</v>
      </c>
      <c r="K1147" s="6">
        <f>VLOOKUP(J1147,'To Do'!$G$2:$J$14,2,FALSE)</f>
        <v>27.5</v>
      </c>
    </row>
    <row r="1148" spans="1:13" x14ac:dyDescent="0.2">
      <c r="A1148" t="s">
        <v>3710</v>
      </c>
      <c r="B1148" t="s">
        <v>3710</v>
      </c>
      <c r="C1148" s="27" t="s">
        <v>12</v>
      </c>
      <c r="D1148" t="s">
        <v>4316</v>
      </c>
      <c r="E1148">
        <v>1984</v>
      </c>
      <c r="F1148"/>
      <c r="G1148" t="s">
        <v>4294</v>
      </c>
      <c r="I1148" s="9">
        <v>21.5</v>
      </c>
      <c r="J1148" s="5" t="str">
        <f>IF(I1148&gt;'To Do'!$J$4,'To Do'!$G$3,IF(I1148&gt;'To Do'!$J$5,'To Do'!$G$4,IF(I1148&gt;'To Do'!$J$6,'To Do'!$G$5,IF(I1148&gt;'To Do'!$J$6,'To Do'!$G$5,IF(I1148&gt;'To Do'!$J$7,'To Do'!$G$6,IF(I1148&gt;'To Do'!$J$8,'To Do'!$G$7,IF(I1148&gt;'To Do'!$J$9,'To Do'!$G$8,IF(I1148&gt;'To Do'!$J$10,'To Do'!$G$9,IF(I1148&gt;'To Do'!$J$11,'To Do'!$G$10,IF(I1148&gt;'To Do'!$J$12,'To Do'!$G$11,IF(I1148&gt;'To Do'!$J$13,'To Do'!$G$12)))))))))))</f>
        <v>I - 22.5</v>
      </c>
      <c r="K1148" s="6">
        <f>VLOOKUP(J1148,'To Do'!$G$2:$J$14,2,FALSE)</f>
        <v>22.5</v>
      </c>
    </row>
    <row r="1149" spans="1:13" x14ac:dyDescent="0.2">
      <c r="A1149" t="s">
        <v>262</v>
      </c>
      <c r="B1149" t="s">
        <v>262</v>
      </c>
      <c r="C1149" s="27" t="s">
        <v>12</v>
      </c>
      <c r="D1149" t="s">
        <v>674</v>
      </c>
      <c r="E1149">
        <v>2017</v>
      </c>
      <c r="F1149" t="s">
        <v>298</v>
      </c>
      <c r="G1149" t="s">
        <v>4207</v>
      </c>
      <c r="I1149" s="9">
        <v>25</v>
      </c>
      <c r="J1149" s="5" t="str">
        <f>IF(I1149&gt;'To Do'!$J$4,'To Do'!$G$3,IF(I1149&gt;'To Do'!$J$5,'To Do'!$G$4,IF(I1149&gt;'To Do'!$J$6,'To Do'!$G$5,IF(I1149&gt;'To Do'!$J$6,'To Do'!$G$5,IF(I1149&gt;'To Do'!$J$7,'To Do'!$G$6,IF(I1149&gt;'To Do'!$J$8,'To Do'!$G$7,IF(I1149&gt;'To Do'!$J$9,'To Do'!$G$8,IF(I1149&gt;'To Do'!$J$10,'To Do'!$G$9,IF(I1149&gt;'To Do'!$J$11,'To Do'!$G$10,IF(I1149&gt;'To Do'!$J$12,'To Do'!$G$11,IF(I1149&gt;'To Do'!$J$13,'To Do'!$G$12)))))))))))</f>
        <v>G - 27.5</v>
      </c>
      <c r="K1149" s="6">
        <f>VLOOKUP(J1149,'To Do'!$G$2:$J$14,2,FALSE)</f>
        <v>27.5</v>
      </c>
    </row>
    <row r="1150" spans="1:13" x14ac:dyDescent="0.2">
      <c r="A1150" t="s">
        <v>262</v>
      </c>
      <c r="B1150" t="s">
        <v>262</v>
      </c>
      <c r="C1150" s="27" t="s">
        <v>12</v>
      </c>
      <c r="D1150" t="s">
        <v>4318</v>
      </c>
      <c r="E1150">
        <v>1963</v>
      </c>
      <c r="F1150" t="s">
        <v>286</v>
      </c>
      <c r="G1150" t="s">
        <v>4294</v>
      </c>
      <c r="I1150" s="9">
        <v>18.7</v>
      </c>
      <c r="J1150" s="5" t="str">
        <f>IF(I1150&gt;'To Do'!$J$4,'To Do'!$G$3,IF(I1150&gt;'To Do'!$J$5,'To Do'!$G$4,IF(I1150&gt;'To Do'!$J$6,'To Do'!$G$5,IF(I1150&gt;'To Do'!$J$6,'To Do'!$G$5,IF(I1150&gt;'To Do'!$J$7,'To Do'!$G$6,IF(I1150&gt;'To Do'!$J$8,'To Do'!$G$7,IF(I1150&gt;'To Do'!$J$9,'To Do'!$G$8,IF(I1150&gt;'To Do'!$J$10,'To Do'!$G$9,IF(I1150&gt;'To Do'!$J$11,'To Do'!$G$10,IF(I1150&gt;'To Do'!$J$12,'To Do'!$G$11,IF(I1150&gt;'To Do'!$J$13,'To Do'!$G$12)))))))))))</f>
        <v>J - 20</v>
      </c>
      <c r="K1150" s="6">
        <f>VLOOKUP(J1150,'To Do'!$G$2:$J$14,2,FALSE)</f>
        <v>20</v>
      </c>
    </row>
    <row r="1151" spans="1:13" x14ac:dyDescent="0.2">
      <c r="A1151" t="s">
        <v>3722</v>
      </c>
      <c r="B1151" t="s">
        <v>3722</v>
      </c>
      <c r="C1151" s="27" t="s">
        <v>12</v>
      </c>
      <c r="D1151" t="s">
        <v>4324</v>
      </c>
      <c r="E1151">
        <v>1398</v>
      </c>
      <c r="F1151"/>
      <c r="G1151" t="s">
        <v>4294</v>
      </c>
      <c r="I1151" s="9">
        <v>26</v>
      </c>
      <c r="J1151" s="5" t="str">
        <f>IF(I1151&gt;'To Do'!$J$4,'To Do'!$G$3,IF(I1151&gt;'To Do'!$J$5,'To Do'!$G$4,IF(I1151&gt;'To Do'!$J$6,'To Do'!$G$5,IF(I1151&gt;'To Do'!$J$6,'To Do'!$G$5,IF(I1151&gt;'To Do'!$J$7,'To Do'!$G$6,IF(I1151&gt;'To Do'!$J$8,'To Do'!$G$7,IF(I1151&gt;'To Do'!$J$9,'To Do'!$G$8,IF(I1151&gt;'To Do'!$J$10,'To Do'!$G$9,IF(I1151&gt;'To Do'!$J$11,'To Do'!$G$10,IF(I1151&gt;'To Do'!$J$12,'To Do'!$G$11,IF(I1151&gt;'To Do'!$J$13,'To Do'!$G$12)))))))))))</f>
        <v>G - 27.5</v>
      </c>
      <c r="K1151" s="6">
        <f>VLOOKUP(J1151,'To Do'!$G$2:$J$14,2,FALSE)</f>
        <v>27.5</v>
      </c>
      <c r="L1151" t="s">
        <v>4383</v>
      </c>
      <c r="M1151" s="7" t="s">
        <v>1502</v>
      </c>
    </row>
    <row r="1152" spans="1:13" x14ac:dyDescent="0.2">
      <c r="A1152" t="s">
        <v>262</v>
      </c>
      <c r="B1152" t="s">
        <v>262</v>
      </c>
      <c r="C1152" s="27" t="s">
        <v>12</v>
      </c>
      <c r="D1152" t="s">
        <v>674</v>
      </c>
      <c r="E1152">
        <v>2011</v>
      </c>
      <c r="F1152"/>
      <c r="G1152" t="s">
        <v>4294</v>
      </c>
      <c r="I1152" s="9">
        <v>25</v>
      </c>
      <c r="J1152" s="5" t="str">
        <f>IF(I1152&gt;'To Do'!$J$4,'To Do'!$G$3,IF(I1152&gt;'To Do'!$J$5,'To Do'!$G$4,IF(I1152&gt;'To Do'!$J$6,'To Do'!$G$5,IF(I1152&gt;'To Do'!$J$6,'To Do'!$G$5,IF(I1152&gt;'To Do'!$J$7,'To Do'!$G$6,IF(I1152&gt;'To Do'!$J$8,'To Do'!$G$7,IF(I1152&gt;'To Do'!$J$9,'To Do'!$G$8,IF(I1152&gt;'To Do'!$J$10,'To Do'!$G$9,IF(I1152&gt;'To Do'!$J$11,'To Do'!$G$10,IF(I1152&gt;'To Do'!$J$12,'To Do'!$G$11,IF(I1152&gt;'To Do'!$J$13,'To Do'!$G$12)))))))))))</f>
        <v>G - 27.5</v>
      </c>
      <c r="K1152" s="6">
        <f>VLOOKUP(J1152,'To Do'!$G$2:$J$14,2,FALSE)</f>
        <v>27.5</v>
      </c>
    </row>
    <row r="1153" spans="1:13" x14ac:dyDescent="0.2">
      <c r="A1153" t="s">
        <v>312</v>
      </c>
      <c r="B1153" t="s">
        <v>312</v>
      </c>
      <c r="C1153" s="27" t="s">
        <v>12</v>
      </c>
      <c r="D1153" t="s">
        <v>319</v>
      </c>
      <c r="E1153">
        <v>1933</v>
      </c>
      <c r="F1153"/>
      <c r="G1153" t="s">
        <v>4294</v>
      </c>
      <c r="I1153" s="9">
        <v>30.74</v>
      </c>
      <c r="J1153" s="5" t="str">
        <f>IF(I1153&gt;'To Do'!$J$4,'To Do'!$G$3,IF(I1153&gt;'To Do'!$J$5,'To Do'!$G$4,IF(I1153&gt;'To Do'!$J$6,'To Do'!$G$5,IF(I1153&gt;'To Do'!$J$6,'To Do'!$G$5,IF(I1153&gt;'To Do'!$J$7,'To Do'!$G$6,IF(I1153&gt;'To Do'!$J$8,'To Do'!$G$7,IF(I1153&gt;'To Do'!$J$9,'To Do'!$G$8,IF(I1153&gt;'To Do'!$J$10,'To Do'!$G$9,IF(I1153&gt;'To Do'!$J$11,'To Do'!$G$10,IF(I1153&gt;'To Do'!$J$12,'To Do'!$G$11,IF(I1153&gt;'To Do'!$J$13,'To Do'!$G$12)))))))))))</f>
        <v>E - 32.5</v>
      </c>
      <c r="K1153" s="6">
        <f>VLOOKUP(J1153,'To Do'!$G$2:$J$14,2,FALSE)</f>
        <v>32.5</v>
      </c>
    </row>
    <row r="1154" spans="1:13" x14ac:dyDescent="0.2">
      <c r="A1154" t="s">
        <v>335</v>
      </c>
      <c r="B1154" t="s">
        <v>335</v>
      </c>
      <c r="C1154" s="27" t="s">
        <v>12</v>
      </c>
      <c r="D1154" t="s">
        <v>4251</v>
      </c>
      <c r="E1154">
        <v>1954</v>
      </c>
      <c r="F1154" t="s">
        <v>227</v>
      </c>
      <c r="G1154" t="s">
        <v>4294</v>
      </c>
      <c r="I1154" s="9">
        <v>24.8</v>
      </c>
      <c r="J1154" s="5" t="str">
        <f>IF(I1154&gt;'To Do'!$J$4,'To Do'!$G$3,IF(I1154&gt;'To Do'!$J$5,'To Do'!$G$4,IF(I1154&gt;'To Do'!$J$6,'To Do'!$G$5,IF(I1154&gt;'To Do'!$J$6,'To Do'!$G$5,IF(I1154&gt;'To Do'!$J$7,'To Do'!$G$6,IF(I1154&gt;'To Do'!$J$8,'To Do'!$G$7,IF(I1154&gt;'To Do'!$J$9,'To Do'!$G$8,IF(I1154&gt;'To Do'!$J$10,'To Do'!$G$9,IF(I1154&gt;'To Do'!$J$11,'To Do'!$G$10,IF(I1154&gt;'To Do'!$J$12,'To Do'!$G$11,IF(I1154&gt;'To Do'!$J$13,'To Do'!$G$12)))))))))))</f>
        <v>H - 25</v>
      </c>
      <c r="K1154" s="6">
        <f>VLOOKUP(J1154,'To Do'!$G$2:$J$14,2,FALSE)</f>
        <v>25</v>
      </c>
    </row>
    <row r="1155" spans="1:13" x14ac:dyDescent="0.2">
      <c r="A1155" t="s">
        <v>335</v>
      </c>
      <c r="B1155" t="s">
        <v>335</v>
      </c>
      <c r="C1155" s="27" t="s">
        <v>12</v>
      </c>
      <c r="D1155" t="s">
        <v>4323</v>
      </c>
      <c r="E1155">
        <v>1957</v>
      </c>
      <c r="F1155" t="s">
        <v>227</v>
      </c>
      <c r="G1155" t="s">
        <v>4294</v>
      </c>
      <c r="I1155" s="9">
        <v>27.8</v>
      </c>
      <c r="J1155" s="5" t="str">
        <f>IF(I1155&gt;'To Do'!$J$4,'To Do'!$G$3,IF(I1155&gt;'To Do'!$J$5,'To Do'!$G$4,IF(I1155&gt;'To Do'!$J$6,'To Do'!$G$5,IF(I1155&gt;'To Do'!$J$6,'To Do'!$G$5,IF(I1155&gt;'To Do'!$J$7,'To Do'!$G$6,IF(I1155&gt;'To Do'!$J$8,'To Do'!$G$7,IF(I1155&gt;'To Do'!$J$9,'To Do'!$G$8,IF(I1155&gt;'To Do'!$J$10,'To Do'!$G$9,IF(I1155&gt;'To Do'!$J$11,'To Do'!$G$10,IF(I1155&gt;'To Do'!$J$12,'To Do'!$G$11,IF(I1155&gt;'To Do'!$J$13,'To Do'!$G$12)))))))))))</f>
        <v>F - 30</v>
      </c>
      <c r="K1155" s="6">
        <f>VLOOKUP(J1155,'To Do'!$G$2:$J$14,2,FALSE)</f>
        <v>30</v>
      </c>
    </row>
    <row r="1156" spans="1:13" x14ac:dyDescent="0.2">
      <c r="A1156" t="s">
        <v>384</v>
      </c>
      <c r="B1156" t="s">
        <v>384</v>
      </c>
      <c r="C1156" s="27" t="s">
        <v>12</v>
      </c>
      <c r="D1156" t="s">
        <v>4340</v>
      </c>
      <c r="E1156">
        <v>1293</v>
      </c>
      <c r="F1156" t="s">
        <v>4343</v>
      </c>
      <c r="G1156" t="s">
        <v>4294</v>
      </c>
      <c r="I1156" s="9">
        <v>18</v>
      </c>
      <c r="J1156" s="5" t="str">
        <f>IF(I1156&gt;'To Do'!$J$4,'To Do'!$G$3,IF(I1156&gt;'To Do'!$J$5,'To Do'!$G$4,IF(I1156&gt;'To Do'!$J$6,'To Do'!$G$5,IF(I1156&gt;'To Do'!$J$6,'To Do'!$G$5,IF(I1156&gt;'To Do'!$J$7,'To Do'!$G$6,IF(I1156&gt;'To Do'!$J$8,'To Do'!$G$7,IF(I1156&gt;'To Do'!$J$9,'To Do'!$G$8,IF(I1156&gt;'To Do'!$J$10,'To Do'!$G$9,IF(I1156&gt;'To Do'!$J$11,'To Do'!$G$10,IF(I1156&gt;'To Do'!$J$12,'To Do'!$G$11,IF(I1156&gt;'To Do'!$J$13,'To Do'!$G$12)))))))))))</f>
        <v>J - 20</v>
      </c>
      <c r="K1156" s="6">
        <f>VLOOKUP(J1156,'To Do'!$G$2:$J$14,2,FALSE)</f>
        <v>20</v>
      </c>
      <c r="L1156" t="s">
        <v>4392</v>
      </c>
      <c r="M1156" s="7" t="s">
        <v>1502</v>
      </c>
    </row>
    <row r="1157" spans="1:13" x14ac:dyDescent="0.2">
      <c r="A1157" t="s">
        <v>352</v>
      </c>
      <c r="B1157" t="s">
        <v>352</v>
      </c>
      <c r="C1157" s="27" t="s">
        <v>12</v>
      </c>
      <c r="D1157" t="s">
        <v>4327</v>
      </c>
      <c r="E1157">
        <v>1991</v>
      </c>
      <c r="F1157"/>
      <c r="G1157" t="s">
        <v>4294</v>
      </c>
      <c r="I1157" s="9">
        <v>18</v>
      </c>
      <c r="J1157" s="5" t="str">
        <f>IF(I1157&gt;'To Do'!$J$4,'To Do'!$G$3,IF(I1157&gt;'To Do'!$J$5,'To Do'!$G$4,IF(I1157&gt;'To Do'!$J$6,'To Do'!$G$5,IF(I1157&gt;'To Do'!$J$6,'To Do'!$G$5,IF(I1157&gt;'To Do'!$J$7,'To Do'!$G$6,IF(I1157&gt;'To Do'!$J$8,'To Do'!$G$7,IF(I1157&gt;'To Do'!$J$9,'To Do'!$G$8,IF(I1157&gt;'To Do'!$J$10,'To Do'!$G$9,IF(I1157&gt;'To Do'!$J$11,'To Do'!$G$10,IF(I1157&gt;'To Do'!$J$12,'To Do'!$G$11,IF(I1157&gt;'To Do'!$J$13,'To Do'!$G$12)))))))))))</f>
        <v>J - 20</v>
      </c>
      <c r="K1157" s="6">
        <f>VLOOKUP(J1157,'To Do'!$G$2:$J$14,2,FALSE)</f>
        <v>20</v>
      </c>
    </row>
    <row r="1158" spans="1:13" x14ac:dyDescent="0.2">
      <c r="A1158" t="s">
        <v>356</v>
      </c>
      <c r="B1158" t="s">
        <v>356</v>
      </c>
      <c r="C1158" s="27" t="s">
        <v>12</v>
      </c>
      <c r="D1158" t="s">
        <v>4330</v>
      </c>
      <c r="E1158">
        <v>1995</v>
      </c>
      <c r="F1158"/>
      <c r="G1158" t="s">
        <v>4294</v>
      </c>
      <c r="I1158" s="9">
        <v>24.5</v>
      </c>
      <c r="J1158" s="5" t="str">
        <f>IF(I1158&gt;'To Do'!$J$4,'To Do'!$G$3,IF(I1158&gt;'To Do'!$J$5,'To Do'!$G$4,IF(I1158&gt;'To Do'!$J$6,'To Do'!$G$5,IF(I1158&gt;'To Do'!$J$6,'To Do'!$G$5,IF(I1158&gt;'To Do'!$J$7,'To Do'!$G$6,IF(I1158&gt;'To Do'!$J$8,'To Do'!$G$7,IF(I1158&gt;'To Do'!$J$9,'To Do'!$G$8,IF(I1158&gt;'To Do'!$J$10,'To Do'!$G$9,IF(I1158&gt;'To Do'!$J$11,'To Do'!$G$10,IF(I1158&gt;'To Do'!$J$12,'To Do'!$G$11,IF(I1158&gt;'To Do'!$J$13,'To Do'!$G$12)))))))))))</f>
        <v>H - 25</v>
      </c>
      <c r="K1158" s="6">
        <f>VLOOKUP(J1158,'To Do'!$G$2:$J$14,2,FALSE)</f>
        <v>25</v>
      </c>
    </row>
    <row r="1159" spans="1:13" x14ac:dyDescent="0.2">
      <c r="A1159" t="s">
        <v>637</v>
      </c>
      <c r="B1159" t="s">
        <v>637</v>
      </c>
      <c r="C1159" s="27" t="s">
        <v>12</v>
      </c>
      <c r="D1159" t="s">
        <v>4334</v>
      </c>
      <c r="E1159">
        <v>1971</v>
      </c>
      <c r="F1159"/>
      <c r="G1159" t="s">
        <v>4294</v>
      </c>
      <c r="I1159" s="9">
        <v>25</v>
      </c>
      <c r="J1159" s="5" t="str">
        <f>IF(I1159&gt;'To Do'!$J$4,'To Do'!$G$3,IF(I1159&gt;'To Do'!$J$5,'To Do'!$G$4,IF(I1159&gt;'To Do'!$J$6,'To Do'!$G$5,IF(I1159&gt;'To Do'!$J$6,'To Do'!$G$5,IF(I1159&gt;'To Do'!$J$7,'To Do'!$G$6,IF(I1159&gt;'To Do'!$J$8,'To Do'!$G$7,IF(I1159&gt;'To Do'!$J$9,'To Do'!$G$8,IF(I1159&gt;'To Do'!$J$10,'To Do'!$G$9,IF(I1159&gt;'To Do'!$J$11,'To Do'!$G$10,IF(I1159&gt;'To Do'!$J$12,'To Do'!$G$11,IF(I1159&gt;'To Do'!$J$13,'To Do'!$G$12)))))))))))</f>
        <v>G - 27.5</v>
      </c>
      <c r="K1159" s="6">
        <f>VLOOKUP(J1159,'To Do'!$G$2:$J$14,2,FALSE)</f>
        <v>27.5</v>
      </c>
    </row>
    <row r="1160" spans="1:13" x14ac:dyDescent="0.2">
      <c r="A1160" t="s">
        <v>470</v>
      </c>
      <c r="B1160" t="s">
        <v>470</v>
      </c>
      <c r="C1160" s="27" t="s">
        <v>12</v>
      </c>
      <c r="D1160" t="s">
        <v>4348</v>
      </c>
      <c r="E1160">
        <v>1400</v>
      </c>
      <c r="F1160"/>
      <c r="G1160" t="s">
        <v>4294</v>
      </c>
      <c r="I1160" s="9">
        <v>23</v>
      </c>
      <c r="J1160" s="5" t="str">
        <f>IF(I1160&gt;'To Do'!$J$4,'To Do'!$G$3,IF(I1160&gt;'To Do'!$J$5,'To Do'!$G$4,IF(I1160&gt;'To Do'!$J$6,'To Do'!$G$5,IF(I1160&gt;'To Do'!$J$6,'To Do'!$G$5,IF(I1160&gt;'To Do'!$J$7,'To Do'!$G$6,IF(I1160&gt;'To Do'!$J$8,'To Do'!$G$7,IF(I1160&gt;'To Do'!$J$9,'To Do'!$G$8,IF(I1160&gt;'To Do'!$J$10,'To Do'!$G$9,IF(I1160&gt;'To Do'!$J$11,'To Do'!$G$10,IF(I1160&gt;'To Do'!$J$12,'To Do'!$G$11,IF(I1160&gt;'To Do'!$J$13,'To Do'!$G$12)))))))))))</f>
        <v>H - 25</v>
      </c>
      <c r="K1160" s="6">
        <f>VLOOKUP(J1160,'To Do'!$G$2:$J$14,2,FALSE)</f>
        <v>25</v>
      </c>
      <c r="L1160" t="s">
        <v>1928</v>
      </c>
      <c r="M1160" s="7" t="s">
        <v>1502</v>
      </c>
    </row>
    <row r="1161" spans="1:13" x14ac:dyDescent="0.2">
      <c r="A1161" t="s">
        <v>470</v>
      </c>
      <c r="B1161" t="s">
        <v>470</v>
      </c>
      <c r="C1161" s="27" t="s">
        <v>12</v>
      </c>
      <c r="D1161" t="s">
        <v>4350</v>
      </c>
      <c r="E1161">
        <v>1408</v>
      </c>
      <c r="F1161"/>
      <c r="G1161" t="s">
        <v>4294</v>
      </c>
      <c r="I1161" s="9">
        <v>26</v>
      </c>
      <c r="J1161" s="5" t="str">
        <f>IF(I1161&gt;'To Do'!$J$4,'To Do'!$G$3,IF(I1161&gt;'To Do'!$J$5,'To Do'!$G$4,IF(I1161&gt;'To Do'!$J$6,'To Do'!$G$5,IF(I1161&gt;'To Do'!$J$6,'To Do'!$G$5,IF(I1161&gt;'To Do'!$J$7,'To Do'!$G$6,IF(I1161&gt;'To Do'!$J$8,'To Do'!$G$7,IF(I1161&gt;'To Do'!$J$9,'To Do'!$G$8,IF(I1161&gt;'To Do'!$J$10,'To Do'!$G$9,IF(I1161&gt;'To Do'!$J$11,'To Do'!$G$10,IF(I1161&gt;'To Do'!$J$12,'To Do'!$G$11,IF(I1161&gt;'To Do'!$J$13,'To Do'!$G$12)))))))))))</f>
        <v>G - 27.5</v>
      </c>
      <c r="K1161" s="6">
        <f>VLOOKUP(J1161,'To Do'!$G$2:$J$14,2,FALSE)</f>
        <v>27.5</v>
      </c>
      <c r="L1161" t="s">
        <v>1929</v>
      </c>
      <c r="M1161" s="7" t="s">
        <v>1502</v>
      </c>
    </row>
    <row r="1162" spans="1:13" x14ac:dyDescent="0.2">
      <c r="A1162" t="s">
        <v>372</v>
      </c>
      <c r="B1162" t="s">
        <v>372</v>
      </c>
      <c r="C1162" s="27" t="s">
        <v>12</v>
      </c>
      <c r="D1162" t="s">
        <v>4337</v>
      </c>
      <c r="E1162">
        <v>1967</v>
      </c>
      <c r="F1162"/>
      <c r="G1162" t="s">
        <v>4294</v>
      </c>
      <c r="I1162" s="9">
        <v>17.5</v>
      </c>
      <c r="J1162" s="5" t="str">
        <f>IF(I1162&gt;'To Do'!$J$4,'To Do'!$G$3,IF(I1162&gt;'To Do'!$J$5,'To Do'!$G$4,IF(I1162&gt;'To Do'!$J$6,'To Do'!$G$5,IF(I1162&gt;'To Do'!$J$6,'To Do'!$G$5,IF(I1162&gt;'To Do'!$J$7,'To Do'!$G$6,IF(I1162&gt;'To Do'!$J$8,'To Do'!$G$7,IF(I1162&gt;'To Do'!$J$9,'To Do'!$G$8,IF(I1162&gt;'To Do'!$J$10,'To Do'!$G$9,IF(I1162&gt;'To Do'!$J$11,'To Do'!$G$10,IF(I1162&gt;'To Do'!$J$12,'To Do'!$G$11,IF(I1162&gt;'To Do'!$J$13,'To Do'!$G$12)))))))))))</f>
        <v>J - 20</v>
      </c>
      <c r="K1162" s="6">
        <f>VLOOKUP(J1162,'To Do'!$G$2:$J$14,2,FALSE)</f>
        <v>20</v>
      </c>
    </row>
    <row r="1163" spans="1:13" x14ac:dyDescent="0.2">
      <c r="A1163" t="s">
        <v>420</v>
      </c>
      <c r="B1163" t="s">
        <v>420</v>
      </c>
      <c r="C1163" s="27" t="s">
        <v>12</v>
      </c>
      <c r="D1163" t="s">
        <v>664</v>
      </c>
      <c r="E1163">
        <v>1927</v>
      </c>
      <c r="F1163"/>
      <c r="G1163" t="s">
        <v>4294</v>
      </c>
      <c r="I1163" s="9">
        <v>19.2</v>
      </c>
      <c r="J1163" s="5" t="str">
        <f>IF(I1163&gt;'To Do'!$J$4,'To Do'!$G$3,IF(I1163&gt;'To Do'!$J$5,'To Do'!$G$4,IF(I1163&gt;'To Do'!$J$6,'To Do'!$G$5,IF(I1163&gt;'To Do'!$J$6,'To Do'!$G$5,IF(I1163&gt;'To Do'!$J$7,'To Do'!$G$6,IF(I1163&gt;'To Do'!$J$8,'To Do'!$G$7,IF(I1163&gt;'To Do'!$J$9,'To Do'!$G$8,IF(I1163&gt;'To Do'!$J$10,'To Do'!$G$9,IF(I1163&gt;'To Do'!$J$11,'To Do'!$G$10,IF(I1163&gt;'To Do'!$J$12,'To Do'!$G$11,IF(I1163&gt;'To Do'!$J$13,'To Do'!$G$12)))))))))))</f>
        <v>J - 20</v>
      </c>
      <c r="K1163" s="6">
        <f>VLOOKUP(J1163,'To Do'!$G$2:$J$14,2,FALSE)</f>
        <v>20</v>
      </c>
    </row>
    <row r="1164" spans="1:13" x14ac:dyDescent="0.2">
      <c r="A1164" t="s">
        <v>420</v>
      </c>
      <c r="B1164" t="s">
        <v>420</v>
      </c>
      <c r="C1164" s="27" t="s">
        <v>12</v>
      </c>
      <c r="D1164" t="s">
        <v>664</v>
      </c>
      <c r="E1164">
        <v>1927</v>
      </c>
      <c r="F1164"/>
      <c r="G1164" t="s">
        <v>4294</v>
      </c>
      <c r="I1164" s="9">
        <v>19.2</v>
      </c>
      <c r="J1164" s="5" t="str">
        <f>IF(I1164&gt;'To Do'!$J$4,'To Do'!$G$3,IF(I1164&gt;'To Do'!$J$5,'To Do'!$G$4,IF(I1164&gt;'To Do'!$J$6,'To Do'!$G$5,IF(I1164&gt;'To Do'!$J$6,'To Do'!$G$5,IF(I1164&gt;'To Do'!$J$7,'To Do'!$G$6,IF(I1164&gt;'To Do'!$J$8,'To Do'!$G$7,IF(I1164&gt;'To Do'!$J$9,'To Do'!$G$8,IF(I1164&gt;'To Do'!$J$10,'To Do'!$G$9,IF(I1164&gt;'To Do'!$J$11,'To Do'!$G$10,IF(I1164&gt;'To Do'!$J$12,'To Do'!$G$11,IF(I1164&gt;'To Do'!$J$13,'To Do'!$G$12)))))))))))</f>
        <v>J - 20</v>
      </c>
      <c r="K1164" s="6">
        <f>VLOOKUP(J1164,'To Do'!$G$2:$J$14,2,FALSE)</f>
        <v>20</v>
      </c>
    </row>
    <row r="1165" spans="1:13" x14ac:dyDescent="0.2">
      <c r="A1165" t="s">
        <v>420</v>
      </c>
      <c r="B1165" t="s">
        <v>420</v>
      </c>
      <c r="C1165" s="27" t="s">
        <v>12</v>
      </c>
      <c r="D1165" t="s">
        <v>4346</v>
      </c>
      <c r="E1165">
        <v>1969</v>
      </c>
      <c r="F1165"/>
      <c r="G1165" t="s">
        <v>4294</v>
      </c>
      <c r="I1165" s="9">
        <v>22.5</v>
      </c>
      <c r="J1165" s="5" t="str">
        <f>IF(I1165&gt;'To Do'!$J$4,'To Do'!$G$3,IF(I1165&gt;'To Do'!$J$5,'To Do'!$G$4,IF(I1165&gt;'To Do'!$J$6,'To Do'!$G$5,IF(I1165&gt;'To Do'!$J$6,'To Do'!$G$5,IF(I1165&gt;'To Do'!$J$7,'To Do'!$G$6,IF(I1165&gt;'To Do'!$J$8,'To Do'!$G$7,IF(I1165&gt;'To Do'!$J$9,'To Do'!$G$8,IF(I1165&gt;'To Do'!$J$10,'To Do'!$G$9,IF(I1165&gt;'To Do'!$J$11,'To Do'!$G$10,IF(I1165&gt;'To Do'!$J$12,'To Do'!$G$11,IF(I1165&gt;'To Do'!$J$13,'To Do'!$G$12)))))))))))</f>
        <v>H - 25</v>
      </c>
      <c r="K1165" s="6">
        <f>VLOOKUP(J1165,'To Do'!$G$2:$J$14,2,FALSE)</f>
        <v>25</v>
      </c>
    </row>
    <row r="1166" spans="1:13" x14ac:dyDescent="0.2">
      <c r="A1166" t="s">
        <v>485</v>
      </c>
      <c r="B1166" t="s">
        <v>485</v>
      </c>
      <c r="C1166" s="27" t="s">
        <v>12</v>
      </c>
      <c r="D1166" t="s">
        <v>4352</v>
      </c>
      <c r="E1166">
        <v>1947</v>
      </c>
      <c r="F1166">
        <v>54</v>
      </c>
      <c r="G1166" t="s">
        <v>4294</v>
      </c>
      <c r="I1166" s="9">
        <v>21</v>
      </c>
      <c r="J1166" s="5" t="str">
        <f>IF(I1166&gt;'To Do'!$J$4,'To Do'!$G$3,IF(I1166&gt;'To Do'!$J$5,'To Do'!$G$4,IF(I1166&gt;'To Do'!$J$6,'To Do'!$G$5,IF(I1166&gt;'To Do'!$J$6,'To Do'!$G$5,IF(I1166&gt;'To Do'!$J$7,'To Do'!$G$6,IF(I1166&gt;'To Do'!$J$8,'To Do'!$G$7,IF(I1166&gt;'To Do'!$J$9,'To Do'!$G$8,IF(I1166&gt;'To Do'!$J$10,'To Do'!$G$9,IF(I1166&gt;'To Do'!$J$11,'To Do'!$G$10,IF(I1166&gt;'To Do'!$J$12,'To Do'!$G$11,IF(I1166&gt;'To Do'!$J$13,'To Do'!$G$12)))))))))))</f>
        <v>I - 22.5</v>
      </c>
      <c r="K1166" s="6">
        <f>VLOOKUP(J1166,'To Do'!$G$2:$J$14,2,FALSE)</f>
        <v>22.5</v>
      </c>
    </row>
    <row r="1167" spans="1:13" x14ac:dyDescent="0.2">
      <c r="A1167" t="s">
        <v>485</v>
      </c>
      <c r="B1167" t="s">
        <v>485</v>
      </c>
      <c r="C1167" s="27" t="s">
        <v>12</v>
      </c>
      <c r="D1167" t="s">
        <v>4352</v>
      </c>
      <c r="E1167">
        <v>1963</v>
      </c>
      <c r="F1167">
        <v>64</v>
      </c>
      <c r="G1167" t="s">
        <v>4294</v>
      </c>
      <c r="I1167" s="9">
        <v>21</v>
      </c>
      <c r="J1167" s="5" t="str">
        <f>IF(I1167&gt;'To Do'!$J$4,'To Do'!$G$3,IF(I1167&gt;'To Do'!$J$5,'To Do'!$G$4,IF(I1167&gt;'To Do'!$J$6,'To Do'!$G$5,IF(I1167&gt;'To Do'!$J$6,'To Do'!$G$5,IF(I1167&gt;'To Do'!$J$7,'To Do'!$G$6,IF(I1167&gt;'To Do'!$J$8,'To Do'!$G$7,IF(I1167&gt;'To Do'!$J$9,'To Do'!$G$8,IF(I1167&gt;'To Do'!$J$10,'To Do'!$G$9,IF(I1167&gt;'To Do'!$J$11,'To Do'!$G$10,IF(I1167&gt;'To Do'!$J$12,'To Do'!$G$11,IF(I1167&gt;'To Do'!$J$13,'To Do'!$G$12)))))))))))</f>
        <v>I - 22.5</v>
      </c>
      <c r="K1167" s="6">
        <f>VLOOKUP(J1167,'To Do'!$G$2:$J$14,2,FALSE)</f>
        <v>22.5</v>
      </c>
    </row>
    <row r="1168" spans="1:13" x14ac:dyDescent="0.2">
      <c r="A1168" t="s">
        <v>485</v>
      </c>
      <c r="B1168" t="s">
        <v>485</v>
      </c>
      <c r="C1168" s="27" t="s">
        <v>12</v>
      </c>
      <c r="D1168" t="s">
        <v>4352</v>
      </c>
      <c r="E1168">
        <v>1963</v>
      </c>
      <c r="F1168">
        <v>65</v>
      </c>
      <c r="G1168" t="s">
        <v>4294</v>
      </c>
      <c r="I1168" s="9">
        <v>21</v>
      </c>
      <c r="J1168" s="5" t="str">
        <f>IF(I1168&gt;'To Do'!$J$4,'To Do'!$G$3,IF(I1168&gt;'To Do'!$J$5,'To Do'!$G$4,IF(I1168&gt;'To Do'!$J$6,'To Do'!$G$5,IF(I1168&gt;'To Do'!$J$6,'To Do'!$G$5,IF(I1168&gt;'To Do'!$J$7,'To Do'!$G$6,IF(I1168&gt;'To Do'!$J$8,'To Do'!$G$7,IF(I1168&gt;'To Do'!$J$9,'To Do'!$G$8,IF(I1168&gt;'To Do'!$J$10,'To Do'!$G$9,IF(I1168&gt;'To Do'!$J$11,'To Do'!$G$10,IF(I1168&gt;'To Do'!$J$12,'To Do'!$G$11,IF(I1168&gt;'To Do'!$J$13,'To Do'!$G$12)))))))))))</f>
        <v>I - 22.5</v>
      </c>
      <c r="K1168" s="6">
        <f>VLOOKUP(J1168,'To Do'!$G$2:$J$14,2,FALSE)</f>
        <v>22.5</v>
      </c>
    </row>
    <row r="1169" spans="1:13" x14ac:dyDescent="0.2">
      <c r="A1169" t="s">
        <v>485</v>
      </c>
      <c r="B1169" t="s">
        <v>485</v>
      </c>
      <c r="C1169" s="27" t="s">
        <v>12</v>
      </c>
      <c r="D1169" t="s">
        <v>490</v>
      </c>
      <c r="E1169">
        <v>1957</v>
      </c>
      <c r="F1169">
        <v>67</v>
      </c>
      <c r="G1169" t="s">
        <v>4294</v>
      </c>
      <c r="I1169" s="9">
        <v>23</v>
      </c>
      <c r="J1169" s="5" t="str">
        <f>IF(I1169&gt;'To Do'!$J$4,'To Do'!$G$3,IF(I1169&gt;'To Do'!$J$5,'To Do'!$G$4,IF(I1169&gt;'To Do'!$J$6,'To Do'!$G$5,IF(I1169&gt;'To Do'!$J$6,'To Do'!$G$5,IF(I1169&gt;'To Do'!$J$7,'To Do'!$G$6,IF(I1169&gt;'To Do'!$J$8,'To Do'!$G$7,IF(I1169&gt;'To Do'!$J$9,'To Do'!$G$8,IF(I1169&gt;'To Do'!$J$10,'To Do'!$G$9,IF(I1169&gt;'To Do'!$J$11,'To Do'!$G$10,IF(I1169&gt;'To Do'!$J$12,'To Do'!$G$11,IF(I1169&gt;'To Do'!$J$13,'To Do'!$G$12)))))))))))</f>
        <v>H - 25</v>
      </c>
      <c r="K1169" s="6">
        <f>VLOOKUP(J1169,'To Do'!$G$2:$J$14,2,FALSE)</f>
        <v>25</v>
      </c>
    </row>
    <row r="1170" spans="1:13" x14ac:dyDescent="0.2">
      <c r="A1170" t="s">
        <v>485</v>
      </c>
      <c r="B1170" t="s">
        <v>485</v>
      </c>
      <c r="C1170" s="27" t="s">
        <v>12</v>
      </c>
      <c r="D1170" t="s">
        <v>490</v>
      </c>
      <c r="E1170">
        <v>1957</v>
      </c>
      <c r="F1170">
        <v>73</v>
      </c>
      <c r="G1170" t="s">
        <v>4294</v>
      </c>
      <c r="I1170" s="9">
        <v>23</v>
      </c>
      <c r="J1170" s="5" t="str">
        <f>IF(I1170&gt;'To Do'!$J$4,'To Do'!$G$3,IF(I1170&gt;'To Do'!$J$5,'To Do'!$G$4,IF(I1170&gt;'To Do'!$J$6,'To Do'!$G$5,IF(I1170&gt;'To Do'!$J$6,'To Do'!$G$5,IF(I1170&gt;'To Do'!$J$7,'To Do'!$G$6,IF(I1170&gt;'To Do'!$J$8,'To Do'!$G$7,IF(I1170&gt;'To Do'!$J$9,'To Do'!$G$8,IF(I1170&gt;'To Do'!$J$10,'To Do'!$G$9,IF(I1170&gt;'To Do'!$J$11,'To Do'!$G$10,IF(I1170&gt;'To Do'!$J$12,'To Do'!$G$11,IF(I1170&gt;'To Do'!$J$13,'To Do'!$G$12)))))))))))</f>
        <v>H - 25</v>
      </c>
      <c r="K1170" s="6">
        <f>VLOOKUP(J1170,'To Do'!$G$2:$J$14,2,FALSE)</f>
        <v>25</v>
      </c>
    </row>
    <row r="1171" spans="1:13" x14ac:dyDescent="0.2">
      <c r="A1171" t="s">
        <v>485</v>
      </c>
      <c r="B1171" t="s">
        <v>485</v>
      </c>
      <c r="C1171" s="27" t="s">
        <v>12</v>
      </c>
      <c r="D1171" t="s">
        <v>491</v>
      </c>
      <c r="E1171">
        <v>1975</v>
      </c>
      <c r="F1171">
        <v>79</v>
      </c>
      <c r="G1171" t="s">
        <v>4294</v>
      </c>
      <c r="I1171" s="9">
        <v>23</v>
      </c>
      <c r="J1171" s="5" t="str">
        <f>IF(I1171&gt;'To Do'!$J$4,'To Do'!$G$3,IF(I1171&gt;'To Do'!$J$5,'To Do'!$G$4,IF(I1171&gt;'To Do'!$J$6,'To Do'!$G$5,IF(I1171&gt;'To Do'!$J$6,'To Do'!$G$5,IF(I1171&gt;'To Do'!$J$7,'To Do'!$G$6,IF(I1171&gt;'To Do'!$J$8,'To Do'!$G$7,IF(I1171&gt;'To Do'!$J$9,'To Do'!$G$8,IF(I1171&gt;'To Do'!$J$10,'To Do'!$G$9,IF(I1171&gt;'To Do'!$J$11,'To Do'!$G$10,IF(I1171&gt;'To Do'!$J$12,'To Do'!$G$11,IF(I1171&gt;'To Do'!$J$13,'To Do'!$G$12)))))))))))</f>
        <v>H - 25</v>
      </c>
      <c r="K1171" s="6">
        <f>VLOOKUP(J1171,'To Do'!$G$2:$J$14,2,FALSE)</f>
        <v>25</v>
      </c>
    </row>
    <row r="1172" spans="1:13" x14ac:dyDescent="0.2">
      <c r="A1172" t="s">
        <v>497</v>
      </c>
      <c r="B1172" t="s">
        <v>497</v>
      </c>
      <c r="C1172" s="27" t="s">
        <v>12</v>
      </c>
      <c r="D1172" t="s">
        <v>4359</v>
      </c>
      <c r="E1172">
        <v>1978</v>
      </c>
      <c r="F1172" t="s">
        <v>499</v>
      </c>
      <c r="G1172" t="s">
        <v>4294</v>
      </c>
      <c r="I1172" s="9">
        <v>22</v>
      </c>
      <c r="J1172" s="5" t="str">
        <f>IF(I1172&gt;'To Do'!$J$4,'To Do'!$G$3,IF(I1172&gt;'To Do'!$J$5,'To Do'!$G$4,IF(I1172&gt;'To Do'!$J$6,'To Do'!$G$5,IF(I1172&gt;'To Do'!$J$6,'To Do'!$G$5,IF(I1172&gt;'To Do'!$J$7,'To Do'!$G$6,IF(I1172&gt;'To Do'!$J$8,'To Do'!$G$7,IF(I1172&gt;'To Do'!$J$9,'To Do'!$G$8,IF(I1172&gt;'To Do'!$J$10,'To Do'!$G$9,IF(I1172&gt;'To Do'!$J$11,'To Do'!$G$10,IF(I1172&gt;'To Do'!$J$12,'To Do'!$G$11,IF(I1172&gt;'To Do'!$J$13,'To Do'!$G$12)))))))))))</f>
        <v>I - 22.5</v>
      </c>
      <c r="K1172" s="6">
        <f>VLOOKUP(J1172,'To Do'!$G$2:$J$14,2,FALSE)</f>
        <v>22.5</v>
      </c>
    </row>
    <row r="1173" spans="1:13" x14ac:dyDescent="0.2">
      <c r="A1173" t="s">
        <v>497</v>
      </c>
      <c r="B1173" t="s">
        <v>497</v>
      </c>
      <c r="C1173" s="27" t="s">
        <v>12</v>
      </c>
      <c r="D1173" t="s">
        <v>4362</v>
      </c>
      <c r="E1173">
        <v>1973</v>
      </c>
      <c r="F1173" t="s">
        <v>499</v>
      </c>
      <c r="G1173" t="s">
        <v>4294</v>
      </c>
      <c r="I1173" s="9">
        <v>25</v>
      </c>
      <c r="J1173" s="5" t="str">
        <f>IF(I1173&gt;'To Do'!$J$4,'To Do'!$G$3,IF(I1173&gt;'To Do'!$J$5,'To Do'!$G$4,IF(I1173&gt;'To Do'!$J$6,'To Do'!$G$5,IF(I1173&gt;'To Do'!$J$6,'To Do'!$G$5,IF(I1173&gt;'To Do'!$J$7,'To Do'!$G$6,IF(I1173&gt;'To Do'!$J$8,'To Do'!$G$7,IF(I1173&gt;'To Do'!$J$9,'To Do'!$G$8,IF(I1173&gt;'To Do'!$J$10,'To Do'!$G$9,IF(I1173&gt;'To Do'!$J$11,'To Do'!$G$10,IF(I1173&gt;'To Do'!$J$12,'To Do'!$G$11,IF(I1173&gt;'To Do'!$J$13,'To Do'!$G$12)))))))))))</f>
        <v>G - 27.5</v>
      </c>
      <c r="K1173" s="6">
        <f>VLOOKUP(J1173,'To Do'!$G$2:$J$14,2,FALSE)</f>
        <v>27.5</v>
      </c>
    </row>
    <row r="1174" spans="1:13" x14ac:dyDescent="0.2">
      <c r="A1174" t="s">
        <v>384</v>
      </c>
      <c r="B1174" t="s">
        <v>384</v>
      </c>
      <c r="C1174" s="27" t="s">
        <v>12</v>
      </c>
      <c r="D1174" t="s">
        <v>4373</v>
      </c>
      <c r="E1174">
        <v>1255</v>
      </c>
      <c r="F1174" t="s">
        <v>134</v>
      </c>
      <c r="G1174" t="s">
        <v>849</v>
      </c>
      <c r="I1174" s="9">
        <v>20.5</v>
      </c>
      <c r="J1174" s="5" t="str">
        <f>IF(I1174&gt;'To Do'!$J$4,'To Do'!$G$3,IF(I1174&gt;'To Do'!$J$5,'To Do'!$G$4,IF(I1174&gt;'To Do'!$J$6,'To Do'!$G$5,IF(I1174&gt;'To Do'!$J$6,'To Do'!$G$5,IF(I1174&gt;'To Do'!$J$7,'To Do'!$G$6,IF(I1174&gt;'To Do'!$J$8,'To Do'!$G$7,IF(I1174&gt;'To Do'!$J$9,'To Do'!$G$8,IF(I1174&gt;'To Do'!$J$10,'To Do'!$G$9,IF(I1174&gt;'To Do'!$J$11,'To Do'!$G$10,IF(I1174&gt;'To Do'!$J$12,'To Do'!$G$11,IF(I1174&gt;'To Do'!$J$13,'To Do'!$G$12)))))))))))</f>
        <v>I - 22.5</v>
      </c>
      <c r="K1174" s="6">
        <f>VLOOKUP(J1174,'To Do'!$G$2:$J$14,2,FALSE)</f>
        <v>22.5</v>
      </c>
      <c r="L1174" t="s">
        <v>4391</v>
      </c>
      <c r="M1174" s="7" t="s">
        <v>1502</v>
      </c>
    </row>
    <row r="1175" spans="1:13" x14ac:dyDescent="0.2">
      <c r="A1175" t="s">
        <v>470</v>
      </c>
      <c r="B1175" t="s">
        <v>470</v>
      </c>
      <c r="C1175" s="27" t="s">
        <v>12</v>
      </c>
      <c r="D1175" t="s">
        <v>4393</v>
      </c>
      <c r="E1175">
        <v>1397</v>
      </c>
      <c r="G1175" t="s">
        <v>4294</v>
      </c>
      <c r="I1175" s="9">
        <v>21</v>
      </c>
      <c r="J1175" s="5" t="str">
        <f>IF(I1175&gt;'To Do'!$J$4,'To Do'!$G$3,IF(I1175&gt;'To Do'!$J$5,'To Do'!$G$4,IF(I1175&gt;'To Do'!$J$6,'To Do'!$G$5,IF(I1175&gt;'To Do'!$J$6,'To Do'!$G$5,IF(I1175&gt;'To Do'!$J$7,'To Do'!$G$6,IF(I1175&gt;'To Do'!$J$8,'To Do'!$G$7,IF(I1175&gt;'To Do'!$J$9,'To Do'!$G$8,IF(I1175&gt;'To Do'!$J$10,'To Do'!$G$9,IF(I1175&gt;'To Do'!$J$11,'To Do'!$G$10,IF(I1175&gt;'To Do'!$J$12,'To Do'!$G$11,IF(I1175&gt;'To Do'!$J$13,'To Do'!$G$12)))))))))))</f>
        <v>I - 22.5</v>
      </c>
      <c r="K1175" s="6">
        <f>VLOOKUP(J1175,'To Do'!$G$2:$J$14,2,FALSE)</f>
        <v>22.5</v>
      </c>
      <c r="L1175" t="s">
        <v>1930</v>
      </c>
      <c r="M1175" s="7" t="s">
        <v>1502</v>
      </c>
    </row>
    <row r="1176" spans="1:13" x14ac:dyDescent="0.2">
      <c r="A1176" t="s">
        <v>130</v>
      </c>
      <c r="B1176" t="s">
        <v>130</v>
      </c>
      <c r="C1176" s="27" t="s">
        <v>12</v>
      </c>
      <c r="D1176" t="s">
        <v>140</v>
      </c>
      <c r="E1176">
        <v>1360</v>
      </c>
      <c r="F1176"/>
      <c r="G1176" t="s">
        <v>4395</v>
      </c>
      <c r="I1176" s="9">
        <v>21</v>
      </c>
      <c r="J1176" s="5" t="str">
        <f>IF(I1176&gt;'To Do'!$J$4,'To Do'!$G$3,IF(I1176&gt;'To Do'!$J$5,'To Do'!$G$4,IF(I1176&gt;'To Do'!$J$6,'To Do'!$G$5,IF(I1176&gt;'To Do'!$J$6,'To Do'!$G$5,IF(I1176&gt;'To Do'!$J$7,'To Do'!$G$6,IF(I1176&gt;'To Do'!$J$8,'To Do'!$G$7,IF(I1176&gt;'To Do'!$J$9,'To Do'!$G$8,IF(I1176&gt;'To Do'!$J$10,'To Do'!$G$9,IF(I1176&gt;'To Do'!$J$11,'To Do'!$G$10,IF(I1176&gt;'To Do'!$J$12,'To Do'!$G$11,IF(I1176&gt;'To Do'!$J$13,'To Do'!$G$12)))))))))))</f>
        <v>I - 22.5</v>
      </c>
      <c r="K1176" s="6">
        <f>VLOOKUP(J1176,'To Do'!$G$2:$J$14,2,FALSE)</f>
        <v>22.5</v>
      </c>
      <c r="L1176" t="s">
        <v>4405</v>
      </c>
      <c r="M1176" s="7" t="s">
        <v>1502</v>
      </c>
    </row>
    <row r="1177" spans="1:13" x14ac:dyDescent="0.2">
      <c r="A1177" t="s">
        <v>679</v>
      </c>
      <c r="B1177" t="s">
        <v>679</v>
      </c>
      <c r="C1177" s="27" t="s">
        <v>12</v>
      </c>
      <c r="D1177" t="s">
        <v>746</v>
      </c>
      <c r="E1177">
        <v>1775</v>
      </c>
      <c r="F1177"/>
      <c r="G1177" t="s">
        <v>4294</v>
      </c>
      <c r="I1177" s="9">
        <v>29</v>
      </c>
      <c r="J1177" s="5" t="str">
        <f>IF(I1177&gt;'To Do'!$J$4,'To Do'!$G$3,IF(I1177&gt;'To Do'!$J$5,'To Do'!$G$4,IF(I1177&gt;'To Do'!$J$6,'To Do'!$G$5,IF(I1177&gt;'To Do'!$J$6,'To Do'!$G$5,IF(I1177&gt;'To Do'!$J$7,'To Do'!$G$6,IF(I1177&gt;'To Do'!$J$8,'To Do'!$G$7,IF(I1177&gt;'To Do'!$J$9,'To Do'!$G$8,IF(I1177&gt;'To Do'!$J$10,'To Do'!$G$9,IF(I1177&gt;'To Do'!$J$11,'To Do'!$G$10,IF(I1177&gt;'To Do'!$J$12,'To Do'!$G$11,IF(I1177&gt;'To Do'!$J$13,'To Do'!$G$12)))))))))))</f>
        <v>F - 30</v>
      </c>
      <c r="K1177" s="6">
        <f>VLOOKUP(J1177,'To Do'!$G$2:$J$14,2,FALSE)</f>
        <v>30</v>
      </c>
    </row>
    <row r="1178" spans="1:13" x14ac:dyDescent="0.2">
      <c r="A1178" t="s">
        <v>4132</v>
      </c>
      <c r="B1178" t="s">
        <v>4132</v>
      </c>
      <c r="C1178" s="27" t="s">
        <v>12</v>
      </c>
      <c r="D1178" t="s">
        <v>4365</v>
      </c>
      <c r="E1178">
        <v>1967</v>
      </c>
      <c r="F1178"/>
      <c r="G1178" t="s">
        <v>4294</v>
      </c>
      <c r="I1178" s="9">
        <v>23</v>
      </c>
      <c r="J1178" s="5" t="str">
        <f>IF(I1178&gt;'To Do'!$J$4,'To Do'!$G$3,IF(I1178&gt;'To Do'!$J$5,'To Do'!$G$4,IF(I1178&gt;'To Do'!$J$6,'To Do'!$G$5,IF(I1178&gt;'To Do'!$J$6,'To Do'!$G$5,IF(I1178&gt;'To Do'!$J$7,'To Do'!$G$6,IF(I1178&gt;'To Do'!$J$8,'To Do'!$G$7,IF(I1178&gt;'To Do'!$J$9,'To Do'!$G$8,IF(I1178&gt;'To Do'!$J$10,'To Do'!$G$9,IF(I1178&gt;'To Do'!$J$11,'To Do'!$G$10,IF(I1178&gt;'To Do'!$J$12,'To Do'!$G$11,IF(I1178&gt;'To Do'!$J$13,'To Do'!$G$12)))))))))))</f>
        <v>H - 25</v>
      </c>
      <c r="K1178" s="6">
        <f>VLOOKUP(J1178,'To Do'!$G$2:$J$14,2,FALSE)</f>
        <v>25</v>
      </c>
    </row>
    <row r="1179" spans="1:13" x14ac:dyDescent="0.2">
      <c r="A1179" t="s">
        <v>4366</v>
      </c>
      <c r="B1179" t="s">
        <v>4366</v>
      </c>
      <c r="C1179" s="27" t="s">
        <v>12</v>
      </c>
      <c r="D1179" t="s">
        <v>4368</v>
      </c>
      <c r="E1179">
        <v>1968</v>
      </c>
      <c r="F1179"/>
      <c r="G1179" t="s">
        <v>4294</v>
      </c>
      <c r="I1179" s="9">
        <v>21</v>
      </c>
      <c r="J1179" s="5" t="str">
        <f>IF(I1179&gt;'To Do'!$J$4,'To Do'!$G$3,IF(I1179&gt;'To Do'!$J$5,'To Do'!$G$4,IF(I1179&gt;'To Do'!$J$6,'To Do'!$G$5,IF(I1179&gt;'To Do'!$J$6,'To Do'!$G$5,IF(I1179&gt;'To Do'!$J$7,'To Do'!$G$6,IF(I1179&gt;'To Do'!$J$8,'To Do'!$G$7,IF(I1179&gt;'To Do'!$J$9,'To Do'!$G$8,IF(I1179&gt;'To Do'!$J$10,'To Do'!$G$9,IF(I1179&gt;'To Do'!$J$11,'To Do'!$G$10,IF(I1179&gt;'To Do'!$J$12,'To Do'!$G$11,IF(I1179&gt;'To Do'!$J$13,'To Do'!$G$12)))))))))))</f>
        <v>I - 22.5</v>
      </c>
      <c r="K1179" s="6">
        <f>VLOOKUP(J1179,'To Do'!$G$2:$J$14,2,FALSE)</f>
        <v>22.5</v>
      </c>
    </row>
    <row r="1180" spans="1:13" x14ac:dyDescent="0.2">
      <c r="A1180" t="s">
        <v>262</v>
      </c>
      <c r="B1180" t="s">
        <v>262</v>
      </c>
      <c r="C1180" s="27" t="s">
        <v>12</v>
      </c>
      <c r="D1180" t="s">
        <v>295</v>
      </c>
      <c r="E1180">
        <v>2008</v>
      </c>
      <c r="F1180" t="s">
        <v>4080</v>
      </c>
      <c r="G1180" t="s">
        <v>4294</v>
      </c>
      <c r="I1180" s="9">
        <v>23</v>
      </c>
      <c r="J1180" s="5" t="str">
        <f>IF(I1180&gt;'To Do'!$J$4,'To Do'!$G$3,IF(I1180&gt;'To Do'!$J$5,'To Do'!$G$4,IF(I1180&gt;'To Do'!$J$6,'To Do'!$G$5,IF(I1180&gt;'To Do'!$J$6,'To Do'!$G$5,IF(I1180&gt;'To Do'!$J$7,'To Do'!$G$6,IF(I1180&gt;'To Do'!$J$8,'To Do'!$G$7,IF(I1180&gt;'To Do'!$J$9,'To Do'!$G$8,IF(I1180&gt;'To Do'!$J$10,'To Do'!$G$9,IF(I1180&gt;'To Do'!$J$11,'To Do'!$G$10,IF(I1180&gt;'To Do'!$J$12,'To Do'!$G$11,IF(I1180&gt;'To Do'!$J$13,'To Do'!$G$12)))))))))))</f>
        <v>H - 25</v>
      </c>
      <c r="K1180" s="6">
        <f>VLOOKUP(J1180,'To Do'!$G$2:$J$14,2,FALSE)</f>
        <v>25</v>
      </c>
    </row>
    <row r="1181" spans="1:13" x14ac:dyDescent="0.2">
      <c r="A1181" t="s">
        <v>195</v>
      </c>
      <c r="B1181" t="s">
        <v>228</v>
      </c>
      <c r="C1181" s="27" t="s">
        <v>12</v>
      </c>
      <c r="D1181" t="s">
        <v>4396</v>
      </c>
      <c r="E1181">
        <v>1961</v>
      </c>
      <c r="F1181" t="s">
        <v>212</v>
      </c>
      <c r="G1181" t="s">
        <v>4395</v>
      </c>
      <c r="I1181" s="9">
        <v>19.25</v>
      </c>
      <c r="J1181" s="5" t="str">
        <f>IF(I1181&gt;'To Do'!$J$4,'To Do'!$G$3,IF(I1181&gt;'To Do'!$J$5,'To Do'!$G$4,IF(I1181&gt;'To Do'!$J$6,'To Do'!$G$5,IF(I1181&gt;'To Do'!$J$6,'To Do'!$G$5,IF(I1181&gt;'To Do'!$J$7,'To Do'!$G$6,IF(I1181&gt;'To Do'!$J$8,'To Do'!$G$7,IF(I1181&gt;'To Do'!$J$9,'To Do'!$G$8,IF(I1181&gt;'To Do'!$J$10,'To Do'!$G$9,IF(I1181&gt;'To Do'!$J$11,'To Do'!$G$10,IF(I1181&gt;'To Do'!$J$12,'To Do'!$G$11,IF(I1181&gt;'To Do'!$J$13,'To Do'!$G$12)))))))))))</f>
        <v>J - 20</v>
      </c>
      <c r="K1181" s="6">
        <f>VLOOKUP(J1181,'To Do'!$G$2:$J$14,2,FALSE)</f>
        <v>20</v>
      </c>
    </row>
    <row r="1182" spans="1:13" x14ac:dyDescent="0.2">
      <c r="A1182" t="s">
        <v>679</v>
      </c>
      <c r="B1182" t="s">
        <v>679</v>
      </c>
      <c r="C1182" s="27" t="s">
        <v>12</v>
      </c>
      <c r="D1182" t="s">
        <v>4404</v>
      </c>
      <c r="E1182">
        <v>1952</v>
      </c>
      <c r="F1182"/>
      <c r="G1182" t="s">
        <v>4395</v>
      </c>
      <c r="I1182" s="9">
        <v>21.8</v>
      </c>
      <c r="J1182" s="5" t="str">
        <f>IF(I1182&gt;'To Do'!$J$4,'To Do'!$G$3,IF(I1182&gt;'To Do'!$J$5,'To Do'!$G$4,IF(I1182&gt;'To Do'!$J$6,'To Do'!$G$5,IF(I1182&gt;'To Do'!$J$6,'To Do'!$G$5,IF(I1182&gt;'To Do'!$J$7,'To Do'!$G$6,IF(I1182&gt;'To Do'!$J$8,'To Do'!$G$7,IF(I1182&gt;'To Do'!$J$9,'To Do'!$G$8,IF(I1182&gt;'To Do'!$J$10,'To Do'!$G$9,IF(I1182&gt;'To Do'!$J$11,'To Do'!$G$10,IF(I1182&gt;'To Do'!$J$12,'To Do'!$G$11,IF(I1182&gt;'To Do'!$J$13,'To Do'!$G$12)))))))))))</f>
        <v>I - 22.5</v>
      </c>
      <c r="K1182" s="6">
        <f>VLOOKUP(J1182,'To Do'!$G$2:$J$14,2,FALSE)</f>
        <v>22.5</v>
      </c>
    </row>
    <row r="1183" spans="1:13" x14ac:dyDescent="0.2">
      <c r="A1183" t="s">
        <v>330</v>
      </c>
      <c r="B1183" t="s">
        <v>331</v>
      </c>
      <c r="C1183" s="27" t="s">
        <v>12</v>
      </c>
      <c r="D1183" t="s">
        <v>4422</v>
      </c>
      <c r="E1183">
        <v>1927</v>
      </c>
      <c r="F1183"/>
      <c r="G1183" t="s">
        <v>849</v>
      </c>
      <c r="I1183" s="9">
        <v>28.5</v>
      </c>
      <c r="J1183" s="5" t="str">
        <f>IF(I1183&gt;'To Do'!$J$4,'To Do'!$G$3,IF(I1183&gt;'To Do'!$J$5,'To Do'!$G$4,IF(I1183&gt;'To Do'!$J$6,'To Do'!$G$5,IF(I1183&gt;'To Do'!$J$6,'To Do'!$G$5,IF(I1183&gt;'To Do'!$J$7,'To Do'!$G$6,IF(I1183&gt;'To Do'!$J$8,'To Do'!$G$7,IF(I1183&gt;'To Do'!$J$9,'To Do'!$G$8,IF(I1183&gt;'To Do'!$J$10,'To Do'!$G$9,IF(I1183&gt;'To Do'!$J$11,'To Do'!$G$10,IF(I1183&gt;'To Do'!$J$12,'To Do'!$G$11,IF(I1183&gt;'To Do'!$J$13,'To Do'!$G$12)))))))))))</f>
        <v>F - 30</v>
      </c>
      <c r="K1183" s="6">
        <f>VLOOKUP(J1183,'To Do'!$G$2:$J$14,2,FALSE)</f>
        <v>30</v>
      </c>
    </row>
    <row r="1184" spans="1:13" x14ac:dyDescent="0.2">
      <c r="A1184" t="s">
        <v>105</v>
      </c>
      <c r="B1184" t="s">
        <v>4420</v>
      </c>
      <c r="C1184" s="27" t="s">
        <v>12</v>
      </c>
      <c r="D1184" t="s">
        <v>4423</v>
      </c>
      <c r="E1184">
        <v>1906</v>
      </c>
      <c r="F1184" t="s">
        <v>4430</v>
      </c>
      <c r="G1184" t="s">
        <v>4207</v>
      </c>
      <c r="I1184" s="9">
        <v>28.3</v>
      </c>
      <c r="J1184" s="5" t="str">
        <f>IF(I1184&gt;'To Do'!$J$4,'To Do'!$G$3,IF(I1184&gt;'To Do'!$J$5,'To Do'!$G$4,IF(I1184&gt;'To Do'!$J$6,'To Do'!$G$5,IF(I1184&gt;'To Do'!$J$6,'To Do'!$G$5,IF(I1184&gt;'To Do'!$J$7,'To Do'!$G$6,IF(I1184&gt;'To Do'!$J$8,'To Do'!$G$7,IF(I1184&gt;'To Do'!$J$9,'To Do'!$G$8,IF(I1184&gt;'To Do'!$J$10,'To Do'!$G$9,IF(I1184&gt;'To Do'!$J$11,'To Do'!$G$10,IF(I1184&gt;'To Do'!$J$12,'To Do'!$G$11,IF(I1184&gt;'To Do'!$J$13,'To Do'!$G$12)))))))))))</f>
        <v>F - 30</v>
      </c>
      <c r="K1184" s="6">
        <f>VLOOKUP(J1184,'To Do'!$G$2:$J$14,2,FALSE)</f>
        <v>30</v>
      </c>
    </row>
    <row r="1185" spans="1:11" x14ac:dyDescent="0.2">
      <c r="A1185" t="s">
        <v>3681</v>
      </c>
      <c r="B1185" t="s">
        <v>3681</v>
      </c>
      <c r="C1185" s="27" t="s">
        <v>12</v>
      </c>
      <c r="D1185" t="s">
        <v>4424</v>
      </c>
      <c r="E1185">
        <v>1971</v>
      </c>
      <c r="F1185"/>
      <c r="G1185" t="s">
        <v>849</v>
      </c>
      <c r="I1185" s="9">
        <v>26</v>
      </c>
      <c r="J1185" s="5" t="str">
        <f>IF(I1185&gt;'To Do'!$J$4,'To Do'!$G$3,IF(I1185&gt;'To Do'!$J$5,'To Do'!$G$4,IF(I1185&gt;'To Do'!$J$6,'To Do'!$G$5,IF(I1185&gt;'To Do'!$J$6,'To Do'!$G$5,IF(I1185&gt;'To Do'!$J$7,'To Do'!$G$6,IF(I1185&gt;'To Do'!$J$8,'To Do'!$G$7,IF(I1185&gt;'To Do'!$J$9,'To Do'!$G$8,IF(I1185&gt;'To Do'!$J$10,'To Do'!$G$9,IF(I1185&gt;'To Do'!$J$11,'To Do'!$G$10,IF(I1185&gt;'To Do'!$J$12,'To Do'!$G$11,IF(I1185&gt;'To Do'!$J$13,'To Do'!$G$12)))))))))))</f>
        <v>G - 27.5</v>
      </c>
      <c r="K1185" s="6">
        <f>VLOOKUP(J1185,'To Do'!$G$2:$J$14,2,FALSE)</f>
        <v>27.5</v>
      </c>
    </row>
    <row r="1186" spans="1:11" x14ac:dyDescent="0.2">
      <c r="A1186" t="s">
        <v>3681</v>
      </c>
      <c r="B1186" t="s">
        <v>3681</v>
      </c>
      <c r="C1186" s="27" t="s">
        <v>12</v>
      </c>
      <c r="D1186" t="s">
        <v>4425</v>
      </c>
      <c r="E1186">
        <v>1955</v>
      </c>
      <c r="F1186"/>
      <c r="G1186" t="s">
        <v>849</v>
      </c>
      <c r="I1186" s="9">
        <v>19.2</v>
      </c>
      <c r="J1186" s="5" t="str">
        <f>IF(I1186&gt;'To Do'!$J$4,'To Do'!$G$3,IF(I1186&gt;'To Do'!$J$5,'To Do'!$G$4,IF(I1186&gt;'To Do'!$J$6,'To Do'!$G$5,IF(I1186&gt;'To Do'!$J$6,'To Do'!$G$5,IF(I1186&gt;'To Do'!$J$7,'To Do'!$G$6,IF(I1186&gt;'To Do'!$J$8,'To Do'!$G$7,IF(I1186&gt;'To Do'!$J$9,'To Do'!$G$8,IF(I1186&gt;'To Do'!$J$10,'To Do'!$G$9,IF(I1186&gt;'To Do'!$J$11,'To Do'!$G$10,IF(I1186&gt;'To Do'!$J$12,'To Do'!$G$11,IF(I1186&gt;'To Do'!$J$13,'To Do'!$G$12)))))))))))</f>
        <v>J - 20</v>
      </c>
      <c r="K1186" s="6">
        <f>VLOOKUP(J1186,'To Do'!$G$2:$J$14,2,FALSE)</f>
        <v>20</v>
      </c>
    </row>
    <row r="1187" spans="1:11" x14ac:dyDescent="0.2">
      <c r="A1187" t="s">
        <v>3681</v>
      </c>
      <c r="B1187" t="s">
        <v>3681</v>
      </c>
      <c r="C1187" s="27" t="s">
        <v>12</v>
      </c>
      <c r="D1187" t="s">
        <v>4426</v>
      </c>
      <c r="E1187">
        <v>1963</v>
      </c>
      <c r="F1187"/>
      <c r="G1187" t="s">
        <v>849</v>
      </c>
      <c r="I1187" s="9">
        <v>19.5</v>
      </c>
      <c r="J1187" s="5" t="str">
        <f>IF(I1187&gt;'To Do'!$J$4,'To Do'!$G$3,IF(I1187&gt;'To Do'!$J$5,'To Do'!$G$4,IF(I1187&gt;'To Do'!$J$6,'To Do'!$G$5,IF(I1187&gt;'To Do'!$J$6,'To Do'!$G$5,IF(I1187&gt;'To Do'!$J$7,'To Do'!$G$6,IF(I1187&gt;'To Do'!$J$8,'To Do'!$G$7,IF(I1187&gt;'To Do'!$J$9,'To Do'!$G$8,IF(I1187&gt;'To Do'!$J$10,'To Do'!$G$9,IF(I1187&gt;'To Do'!$J$11,'To Do'!$G$10,IF(I1187&gt;'To Do'!$J$12,'To Do'!$G$11,IF(I1187&gt;'To Do'!$J$13,'To Do'!$G$12)))))))))))</f>
        <v>J - 20</v>
      </c>
      <c r="K1187" s="6">
        <f>VLOOKUP(J1187,'To Do'!$G$2:$J$14,2,FALSE)</f>
        <v>20</v>
      </c>
    </row>
    <row r="1188" spans="1:11" x14ac:dyDescent="0.2">
      <c r="A1188" t="s">
        <v>3681</v>
      </c>
      <c r="B1188" t="s">
        <v>3681</v>
      </c>
      <c r="C1188" s="27" t="s">
        <v>12</v>
      </c>
      <c r="D1188" t="s">
        <v>4427</v>
      </c>
      <c r="E1188">
        <v>1955</v>
      </c>
      <c r="F1188"/>
      <c r="G1188" t="s">
        <v>849</v>
      </c>
      <c r="I1188" s="9">
        <v>23.5</v>
      </c>
      <c r="J1188" s="5" t="str">
        <f>IF(I1188&gt;'To Do'!$J$4,'To Do'!$G$3,IF(I1188&gt;'To Do'!$J$5,'To Do'!$G$4,IF(I1188&gt;'To Do'!$J$6,'To Do'!$G$5,IF(I1188&gt;'To Do'!$J$6,'To Do'!$G$5,IF(I1188&gt;'To Do'!$J$7,'To Do'!$G$6,IF(I1188&gt;'To Do'!$J$8,'To Do'!$G$7,IF(I1188&gt;'To Do'!$J$9,'To Do'!$G$8,IF(I1188&gt;'To Do'!$J$10,'To Do'!$G$9,IF(I1188&gt;'To Do'!$J$11,'To Do'!$G$10,IF(I1188&gt;'To Do'!$J$12,'To Do'!$G$11,IF(I1188&gt;'To Do'!$J$13,'To Do'!$G$12)))))))))))</f>
        <v>H - 25</v>
      </c>
      <c r="K1188" s="6">
        <f>VLOOKUP(J1188,'To Do'!$G$2:$J$14,2,FALSE)</f>
        <v>25</v>
      </c>
    </row>
    <row r="1189" spans="1:11" x14ac:dyDescent="0.2">
      <c r="A1189" t="s">
        <v>3681</v>
      </c>
      <c r="B1189" t="s">
        <v>3681</v>
      </c>
      <c r="C1189" s="27" t="s">
        <v>12</v>
      </c>
      <c r="D1189" t="s">
        <v>3677</v>
      </c>
      <c r="E1189">
        <v>1963</v>
      </c>
      <c r="F1189"/>
      <c r="G1189" t="s">
        <v>849</v>
      </c>
      <c r="I1189" s="9">
        <v>23.5</v>
      </c>
      <c r="J1189" s="5" t="str">
        <f>IF(I1189&gt;'To Do'!$J$4,'To Do'!$G$3,IF(I1189&gt;'To Do'!$J$5,'To Do'!$G$4,IF(I1189&gt;'To Do'!$J$6,'To Do'!$G$5,IF(I1189&gt;'To Do'!$J$6,'To Do'!$G$5,IF(I1189&gt;'To Do'!$J$7,'To Do'!$G$6,IF(I1189&gt;'To Do'!$J$8,'To Do'!$G$7,IF(I1189&gt;'To Do'!$J$9,'To Do'!$G$8,IF(I1189&gt;'To Do'!$J$10,'To Do'!$G$9,IF(I1189&gt;'To Do'!$J$11,'To Do'!$G$10,IF(I1189&gt;'To Do'!$J$12,'To Do'!$G$11,IF(I1189&gt;'To Do'!$J$13,'To Do'!$G$12)))))))))))</f>
        <v>H - 25</v>
      </c>
      <c r="K1189" s="6">
        <f>VLOOKUP(J1189,'To Do'!$G$2:$J$14,2,FALSE)</f>
        <v>25</v>
      </c>
    </row>
    <row r="1190" spans="1:11" x14ac:dyDescent="0.2">
      <c r="A1190" t="s">
        <v>3681</v>
      </c>
      <c r="B1190" t="s">
        <v>3681</v>
      </c>
      <c r="C1190" s="27" t="s">
        <v>12</v>
      </c>
      <c r="D1190" t="s">
        <v>4428</v>
      </c>
      <c r="E1190">
        <v>1955</v>
      </c>
      <c r="F1190"/>
      <c r="G1190" t="s">
        <v>849</v>
      </c>
      <c r="I1190" s="9">
        <v>28.5</v>
      </c>
      <c r="J1190" s="5" t="str">
        <f>IF(I1190&gt;'To Do'!$J$4,'To Do'!$G$3,IF(I1190&gt;'To Do'!$J$5,'To Do'!$G$4,IF(I1190&gt;'To Do'!$J$6,'To Do'!$G$5,IF(I1190&gt;'To Do'!$J$6,'To Do'!$G$5,IF(I1190&gt;'To Do'!$J$7,'To Do'!$G$6,IF(I1190&gt;'To Do'!$J$8,'To Do'!$G$7,IF(I1190&gt;'To Do'!$J$9,'To Do'!$G$8,IF(I1190&gt;'To Do'!$J$10,'To Do'!$G$9,IF(I1190&gt;'To Do'!$J$11,'To Do'!$G$10,IF(I1190&gt;'To Do'!$J$12,'To Do'!$G$11,IF(I1190&gt;'To Do'!$J$13,'To Do'!$G$12)))))))))))</f>
        <v>F - 30</v>
      </c>
      <c r="K1190" s="6">
        <f>VLOOKUP(J1190,'To Do'!$G$2:$J$14,2,FALSE)</f>
        <v>30</v>
      </c>
    </row>
    <row r="1191" spans="1:11" x14ac:dyDescent="0.2">
      <c r="A1191" t="s">
        <v>356</v>
      </c>
      <c r="B1191" t="s">
        <v>357</v>
      </c>
      <c r="C1191" s="27" t="s">
        <v>12</v>
      </c>
      <c r="D1191" t="s">
        <v>358</v>
      </c>
      <c r="E1191">
        <v>1949</v>
      </c>
      <c r="F1191"/>
      <c r="G1191" t="s">
        <v>849</v>
      </c>
      <c r="I1191" s="9">
        <v>19.5</v>
      </c>
      <c r="J1191" s="5" t="str">
        <f>IF(I1191&gt;'To Do'!$J$4,'To Do'!$G$3,IF(I1191&gt;'To Do'!$J$5,'To Do'!$G$4,IF(I1191&gt;'To Do'!$J$6,'To Do'!$G$5,IF(I1191&gt;'To Do'!$J$6,'To Do'!$G$5,IF(I1191&gt;'To Do'!$J$7,'To Do'!$G$6,IF(I1191&gt;'To Do'!$J$8,'To Do'!$G$7,IF(I1191&gt;'To Do'!$J$9,'To Do'!$G$8,IF(I1191&gt;'To Do'!$J$10,'To Do'!$G$9,IF(I1191&gt;'To Do'!$J$11,'To Do'!$G$10,IF(I1191&gt;'To Do'!$J$12,'To Do'!$G$11,IF(I1191&gt;'To Do'!$J$13,'To Do'!$G$12)))))))))))</f>
        <v>J - 20</v>
      </c>
      <c r="K1191" s="6">
        <f>VLOOKUP(J1191,'To Do'!$G$2:$J$14,2,FALSE)</f>
        <v>20</v>
      </c>
    </row>
    <row r="1192" spans="1:11" x14ac:dyDescent="0.2">
      <c r="A1192" t="s">
        <v>356</v>
      </c>
      <c r="B1192" t="s">
        <v>4421</v>
      </c>
      <c r="C1192" s="27" t="s">
        <v>12</v>
      </c>
      <c r="D1192" t="s">
        <v>4429</v>
      </c>
      <c r="E1192">
        <v>1954</v>
      </c>
      <c r="F1192"/>
      <c r="G1192" t="s">
        <v>849</v>
      </c>
      <c r="I1192" s="9">
        <v>27.76</v>
      </c>
      <c r="J1192" s="5" t="str">
        <f>IF(I1192&gt;'To Do'!$J$4,'To Do'!$G$3,IF(I1192&gt;'To Do'!$J$5,'To Do'!$G$4,IF(I1192&gt;'To Do'!$J$6,'To Do'!$G$5,IF(I1192&gt;'To Do'!$J$6,'To Do'!$G$5,IF(I1192&gt;'To Do'!$J$7,'To Do'!$G$6,IF(I1192&gt;'To Do'!$J$8,'To Do'!$G$7,IF(I1192&gt;'To Do'!$J$9,'To Do'!$G$8,IF(I1192&gt;'To Do'!$J$10,'To Do'!$G$9,IF(I1192&gt;'To Do'!$J$11,'To Do'!$G$10,IF(I1192&gt;'To Do'!$J$12,'To Do'!$G$11,IF(I1192&gt;'To Do'!$J$13,'To Do'!$G$12)))))))))))</f>
        <v>F - 30</v>
      </c>
      <c r="K1192" s="6">
        <f>VLOOKUP(J1192,'To Do'!$G$2:$J$14,2,FALSE)</f>
        <v>30</v>
      </c>
    </row>
    <row r="1193" spans="1:11" x14ac:dyDescent="0.2">
      <c r="A1193" t="s">
        <v>4441</v>
      </c>
      <c r="B1193" t="s">
        <v>4442</v>
      </c>
      <c r="C1193" s="8" t="s">
        <v>12</v>
      </c>
      <c r="D1193" t="s">
        <v>4445</v>
      </c>
      <c r="G1193" t="s">
        <v>29</v>
      </c>
      <c r="I1193" s="4">
        <v>31.7</v>
      </c>
      <c r="J1193" s="5" t="str">
        <f>IF(I1193&gt;'To Do'!$J$4,'To Do'!$G$3,IF(I1193&gt;'To Do'!$J$5,'To Do'!$G$4,IF(I1193&gt;'To Do'!$J$6,'To Do'!$G$5,IF(I1193&gt;'To Do'!$J$6,'To Do'!$G$5,IF(I1193&gt;'To Do'!$J$7,'To Do'!$G$6,IF(I1193&gt;'To Do'!$J$8,'To Do'!$G$7,IF(I1193&gt;'To Do'!$J$9,'To Do'!$G$8,IF(I1193&gt;'To Do'!$J$10,'To Do'!$G$9,IF(I1193&gt;'To Do'!$J$11,'To Do'!$G$10,IF(I1193&gt;'To Do'!$J$12,'To Do'!$G$11,IF(I1193&gt;'To Do'!$J$13,'To Do'!$G$12)))))))))))</f>
        <v>E - 32.5</v>
      </c>
      <c r="K1193" s="6">
        <f>VLOOKUP(J1193,'To Do'!$G$2:$J$14,2,FALSE)</f>
        <v>32.5</v>
      </c>
    </row>
    <row r="1194" spans="1:11" x14ac:dyDescent="0.2">
      <c r="A1194" t="s">
        <v>330</v>
      </c>
      <c r="B1194" t="s">
        <v>331</v>
      </c>
      <c r="C1194" s="27" t="s">
        <v>12</v>
      </c>
      <c r="D1194" t="s">
        <v>4424</v>
      </c>
      <c r="E1194">
        <v>1935</v>
      </c>
      <c r="F1194"/>
      <c r="G1194" t="s">
        <v>4448</v>
      </c>
      <c r="I1194" s="9">
        <v>20</v>
      </c>
      <c r="J1194" s="5" t="str">
        <f>IF(I1194&gt;'To Do'!$J$4,'To Do'!$G$3,IF(I1194&gt;'To Do'!$J$5,'To Do'!$G$4,IF(I1194&gt;'To Do'!$J$6,'To Do'!$G$5,IF(I1194&gt;'To Do'!$J$6,'To Do'!$G$5,IF(I1194&gt;'To Do'!$J$7,'To Do'!$G$6,IF(I1194&gt;'To Do'!$J$8,'To Do'!$G$7,IF(I1194&gt;'To Do'!$J$9,'To Do'!$G$8,IF(I1194&gt;'To Do'!$J$10,'To Do'!$G$9,IF(I1194&gt;'To Do'!$J$11,'To Do'!$G$10,IF(I1194&gt;'To Do'!$J$12,'To Do'!$G$11,IF(I1194&gt;'To Do'!$J$13,'To Do'!$G$12)))))))))))</f>
        <v>I - 22.5</v>
      </c>
      <c r="K1194" s="6">
        <f>VLOOKUP(J1194,'To Do'!$G$2:$J$14,2,FALSE)</f>
        <v>22.5</v>
      </c>
    </row>
    <row r="1195" spans="1:11" x14ac:dyDescent="0.2">
      <c r="A1195" t="s">
        <v>330</v>
      </c>
      <c r="B1195" t="s">
        <v>331</v>
      </c>
      <c r="C1195" s="27" t="s">
        <v>12</v>
      </c>
      <c r="D1195" t="s">
        <v>4449</v>
      </c>
      <c r="E1195">
        <v>1937</v>
      </c>
      <c r="F1195"/>
      <c r="G1195" t="s">
        <v>4448</v>
      </c>
      <c r="I1195" s="9">
        <v>27</v>
      </c>
      <c r="J1195" s="5" t="str">
        <f>IF(I1195&gt;'To Do'!$J$4,'To Do'!$G$3,IF(I1195&gt;'To Do'!$J$5,'To Do'!$G$4,IF(I1195&gt;'To Do'!$J$6,'To Do'!$G$5,IF(I1195&gt;'To Do'!$J$6,'To Do'!$G$5,IF(I1195&gt;'To Do'!$J$7,'To Do'!$G$6,IF(I1195&gt;'To Do'!$J$8,'To Do'!$G$7,IF(I1195&gt;'To Do'!$J$9,'To Do'!$G$8,IF(I1195&gt;'To Do'!$J$10,'To Do'!$G$9,IF(I1195&gt;'To Do'!$J$11,'To Do'!$G$10,IF(I1195&gt;'To Do'!$J$12,'To Do'!$G$11,IF(I1195&gt;'To Do'!$J$13,'To Do'!$G$12)))))))))))</f>
        <v>G - 27.5</v>
      </c>
      <c r="K1195" s="6">
        <f>VLOOKUP(J1195,'To Do'!$G$2:$J$14,2,FALSE)</f>
        <v>27.5</v>
      </c>
    </row>
    <row r="1196" spans="1:11" x14ac:dyDescent="0.2">
      <c r="A1196" t="s">
        <v>568</v>
      </c>
      <c r="B1196" t="s">
        <v>568</v>
      </c>
      <c r="C1196" s="27" t="s">
        <v>12</v>
      </c>
      <c r="D1196" t="s">
        <v>4450</v>
      </c>
      <c r="E1196">
        <v>1993</v>
      </c>
      <c r="F1196"/>
      <c r="G1196" t="s">
        <v>4448</v>
      </c>
      <c r="I1196" s="9">
        <v>20</v>
      </c>
      <c r="J1196" s="5" t="str">
        <f>IF(I1196&gt;'To Do'!$J$4,'To Do'!$G$3,IF(I1196&gt;'To Do'!$J$5,'To Do'!$G$4,IF(I1196&gt;'To Do'!$J$6,'To Do'!$G$5,IF(I1196&gt;'To Do'!$J$6,'To Do'!$G$5,IF(I1196&gt;'To Do'!$J$7,'To Do'!$G$6,IF(I1196&gt;'To Do'!$J$8,'To Do'!$G$7,IF(I1196&gt;'To Do'!$J$9,'To Do'!$G$8,IF(I1196&gt;'To Do'!$J$10,'To Do'!$G$9,IF(I1196&gt;'To Do'!$J$11,'To Do'!$G$10,IF(I1196&gt;'To Do'!$J$12,'To Do'!$G$11,IF(I1196&gt;'To Do'!$J$13,'To Do'!$G$12)))))))))))</f>
        <v>I - 22.5</v>
      </c>
      <c r="K1196" s="6">
        <f>VLOOKUP(J1196,'To Do'!$G$2:$J$14,2,FALSE)</f>
        <v>22.5</v>
      </c>
    </row>
    <row r="1197" spans="1:11" x14ac:dyDescent="0.2">
      <c r="A1197" t="s">
        <v>568</v>
      </c>
      <c r="B1197" t="s">
        <v>568</v>
      </c>
      <c r="C1197" s="27" t="s">
        <v>12</v>
      </c>
      <c r="D1197" t="s">
        <v>4452</v>
      </c>
      <c r="E1197">
        <v>1993</v>
      </c>
      <c r="F1197"/>
      <c r="G1197" t="s">
        <v>4448</v>
      </c>
      <c r="I1197" s="9">
        <v>18.5</v>
      </c>
      <c r="J1197" s="5" t="str">
        <f>IF(I1197&gt;'To Do'!$J$4,'To Do'!$G$3,IF(I1197&gt;'To Do'!$J$5,'To Do'!$G$4,IF(I1197&gt;'To Do'!$J$6,'To Do'!$G$5,IF(I1197&gt;'To Do'!$J$6,'To Do'!$G$5,IF(I1197&gt;'To Do'!$J$7,'To Do'!$G$6,IF(I1197&gt;'To Do'!$J$8,'To Do'!$G$7,IF(I1197&gt;'To Do'!$J$9,'To Do'!$G$8,IF(I1197&gt;'To Do'!$J$10,'To Do'!$G$9,IF(I1197&gt;'To Do'!$J$11,'To Do'!$G$10,IF(I1197&gt;'To Do'!$J$12,'To Do'!$G$11,IF(I1197&gt;'To Do'!$J$13,'To Do'!$G$12)))))))))))</f>
        <v>J - 20</v>
      </c>
      <c r="K1197" s="6">
        <f>VLOOKUP(J1197,'To Do'!$G$2:$J$14,2,FALSE)</f>
        <v>20</v>
      </c>
    </row>
    <row r="1198" spans="1:11" x14ac:dyDescent="0.2">
      <c r="A1198" t="s">
        <v>568</v>
      </c>
      <c r="B1198" t="s">
        <v>568</v>
      </c>
      <c r="C1198" s="27" t="s">
        <v>12</v>
      </c>
      <c r="D1198" t="s">
        <v>4454</v>
      </c>
      <c r="E1198">
        <v>1997</v>
      </c>
      <c r="F1198" t="s">
        <v>555</v>
      </c>
      <c r="G1198" t="s">
        <v>4448</v>
      </c>
      <c r="I1198" s="9">
        <v>20.5</v>
      </c>
      <c r="J1198" s="5" t="str">
        <f>IF(I1198&gt;'To Do'!$J$4,'To Do'!$G$3,IF(I1198&gt;'To Do'!$J$5,'To Do'!$G$4,IF(I1198&gt;'To Do'!$J$6,'To Do'!$G$5,IF(I1198&gt;'To Do'!$J$6,'To Do'!$G$5,IF(I1198&gt;'To Do'!$J$7,'To Do'!$G$6,IF(I1198&gt;'To Do'!$J$8,'To Do'!$G$7,IF(I1198&gt;'To Do'!$J$9,'To Do'!$G$8,IF(I1198&gt;'To Do'!$J$10,'To Do'!$G$9,IF(I1198&gt;'To Do'!$J$11,'To Do'!$G$10,IF(I1198&gt;'To Do'!$J$12,'To Do'!$G$11,IF(I1198&gt;'To Do'!$J$13,'To Do'!$G$12)))))))))))</f>
        <v>I - 22.5</v>
      </c>
      <c r="K1198" s="6">
        <f>VLOOKUP(J1198,'To Do'!$G$2:$J$14,2,FALSE)</f>
        <v>22.5</v>
      </c>
    </row>
    <row r="1199" spans="1:11" x14ac:dyDescent="0.2">
      <c r="A1199" t="s">
        <v>568</v>
      </c>
      <c r="B1199" t="s">
        <v>568</v>
      </c>
      <c r="C1199" s="27" t="s">
        <v>12</v>
      </c>
      <c r="D1199" t="s">
        <v>4455</v>
      </c>
      <c r="E1199">
        <v>1993</v>
      </c>
      <c r="F1199"/>
      <c r="G1199" t="s">
        <v>4448</v>
      </c>
      <c r="I1199" s="9">
        <v>26.5</v>
      </c>
      <c r="J1199" s="5" t="str">
        <f>IF(I1199&gt;'To Do'!$J$4,'To Do'!$G$3,IF(I1199&gt;'To Do'!$J$5,'To Do'!$G$4,IF(I1199&gt;'To Do'!$J$6,'To Do'!$G$5,IF(I1199&gt;'To Do'!$J$6,'To Do'!$G$5,IF(I1199&gt;'To Do'!$J$7,'To Do'!$G$6,IF(I1199&gt;'To Do'!$J$8,'To Do'!$G$7,IF(I1199&gt;'To Do'!$J$9,'To Do'!$G$8,IF(I1199&gt;'To Do'!$J$10,'To Do'!$G$9,IF(I1199&gt;'To Do'!$J$11,'To Do'!$G$10,IF(I1199&gt;'To Do'!$J$12,'To Do'!$G$11,IF(I1199&gt;'To Do'!$J$13,'To Do'!$G$12)))))))))))</f>
        <v>G - 27.5</v>
      </c>
      <c r="K1199" s="6">
        <f>VLOOKUP(J1199,'To Do'!$G$2:$J$14,2,FALSE)</f>
        <v>27.5</v>
      </c>
    </row>
    <row r="1200" spans="1:11" x14ac:dyDescent="0.2">
      <c r="A1200" t="s">
        <v>195</v>
      </c>
      <c r="B1200" t="s">
        <v>228</v>
      </c>
      <c r="C1200" s="27" t="s">
        <v>12</v>
      </c>
      <c r="D1200" t="s">
        <v>4458</v>
      </c>
      <c r="E1200">
        <v>1978</v>
      </c>
      <c r="F1200" t="s">
        <v>214</v>
      </c>
      <c r="G1200" t="s">
        <v>4448</v>
      </c>
      <c r="I1200" s="9">
        <v>29</v>
      </c>
      <c r="J1200" s="5" t="str">
        <f>IF(I1200&gt;'To Do'!$J$4,'To Do'!$G$3,IF(I1200&gt;'To Do'!$J$5,'To Do'!$G$4,IF(I1200&gt;'To Do'!$J$6,'To Do'!$G$5,IF(I1200&gt;'To Do'!$J$6,'To Do'!$G$5,IF(I1200&gt;'To Do'!$J$7,'To Do'!$G$6,IF(I1200&gt;'To Do'!$J$8,'To Do'!$G$7,IF(I1200&gt;'To Do'!$J$9,'To Do'!$G$8,IF(I1200&gt;'To Do'!$J$10,'To Do'!$G$9,IF(I1200&gt;'To Do'!$J$11,'To Do'!$G$10,IF(I1200&gt;'To Do'!$J$12,'To Do'!$G$11,IF(I1200&gt;'To Do'!$J$13,'To Do'!$G$12)))))))))))</f>
        <v>F - 30</v>
      </c>
      <c r="K1200" s="6">
        <f>VLOOKUP(J1200,'To Do'!$G$2:$J$14,2,FALSE)</f>
        <v>30</v>
      </c>
    </row>
    <row r="1201" spans="1:11" x14ac:dyDescent="0.2">
      <c r="A1201" t="s">
        <v>379</v>
      </c>
      <c r="B1201" t="s">
        <v>379</v>
      </c>
      <c r="C1201" s="27" t="s">
        <v>12</v>
      </c>
      <c r="D1201" t="s">
        <v>658</v>
      </c>
      <c r="E1201">
        <v>1978</v>
      </c>
      <c r="F1201" t="s">
        <v>4463</v>
      </c>
      <c r="G1201" t="s">
        <v>4448</v>
      </c>
      <c r="I1201" s="9">
        <v>25</v>
      </c>
      <c r="J1201" s="5" t="str">
        <f>IF(I1201&gt;'To Do'!$J$4,'To Do'!$G$3,IF(I1201&gt;'To Do'!$J$5,'To Do'!$G$4,IF(I1201&gt;'To Do'!$J$6,'To Do'!$G$5,IF(I1201&gt;'To Do'!$J$6,'To Do'!$G$5,IF(I1201&gt;'To Do'!$J$7,'To Do'!$G$6,IF(I1201&gt;'To Do'!$J$8,'To Do'!$G$7,IF(I1201&gt;'To Do'!$J$9,'To Do'!$G$8,IF(I1201&gt;'To Do'!$J$10,'To Do'!$G$9,IF(I1201&gt;'To Do'!$J$11,'To Do'!$G$10,IF(I1201&gt;'To Do'!$J$12,'To Do'!$G$11,IF(I1201&gt;'To Do'!$J$13,'To Do'!$G$12)))))))))))</f>
        <v>G - 27.5</v>
      </c>
      <c r="K1201" s="6">
        <f>VLOOKUP(J1201,'To Do'!$G$2:$J$14,2,FALSE)</f>
        <v>27.5</v>
      </c>
    </row>
    <row r="1202" spans="1:11" x14ac:dyDescent="0.2">
      <c r="A1202" t="s">
        <v>413</v>
      </c>
      <c r="B1202" t="s">
        <v>413</v>
      </c>
      <c r="C1202" s="27" t="s">
        <v>12</v>
      </c>
      <c r="D1202" t="s">
        <v>4465</v>
      </c>
      <c r="E1202">
        <v>1980</v>
      </c>
      <c r="F1202" t="s">
        <v>416</v>
      </c>
      <c r="G1202" t="s">
        <v>4448</v>
      </c>
      <c r="I1202" s="9">
        <v>21</v>
      </c>
      <c r="J1202" s="5" t="str">
        <f>IF(I1202&gt;'To Do'!$J$4,'To Do'!$G$3,IF(I1202&gt;'To Do'!$J$5,'To Do'!$G$4,IF(I1202&gt;'To Do'!$J$6,'To Do'!$G$5,IF(I1202&gt;'To Do'!$J$6,'To Do'!$G$5,IF(I1202&gt;'To Do'!$J$7,'To Do'!$G$6,IF(I1202&gt;'To Do'!$J$8,'To Do'!$G$7,IF(I1202&gt;'To Do'!$J$9,'To Do'!$G$8,IF(I1202&gt;'To Do'!$J$10,'To Do'!$G$9,IF(I1202&gt;'To Do'!$J$11,'To Do'!$G$10,IF(I1202&gt;'To Do'!$J$12,'To Do'!$G$11,IF(I1202&gt;'To Do'!$J$13,'To Do'!$G$12)))))))))))</f>
        <v>I - 22.5</v>
      </c>
      <c r="K1202" s="6">
        <f>VLOOKUP(J1202,'To Do'!$G$2:$J$14,2,FALSE)</f>
        <v>22.5</v>
      </c>
    </row>
    <row r="1203" spans="1:11" x14ac:dyDescent="0.2">
      <c r="A1203" t="s">
        <v>413</v>
      </c>
      <c r="B1203" t="s">
        <v>413</v>
      </c>
      <c r="C1203" s="27" t="s">
        <v>12</v>
      </c>
      <c r="D1203" t="s">
        <v>4468</v>
      </c>
      <c r="E1203">
        <v>1990</v>
      </c>
      <c r="F1203" t="s">
        <v>416</v>
      </c>
      <c r="G1203" t="s">
        <v>4448</v>
      </c>
      <c r="I1203" s="9">
        <v>28</v>
      </c>
      <c r="J1203" s="5" t="str">
        <f>IF(I1203&gt;'To Do'!$J$4,'To Do'!$G$3,IF(I1203&gt;'To Do'!$J$5,'To Do'!$G$4,IF(I1203&gt;'To Do'!$J$6,'To Do'!$G$5,IF(I1203&gt;'To Do'!$J$6,'To Do'!$G$5,IF(I1203&gt;'To Do'!$J$7,'To Do'!$G$6,IF(I1203&gt;'To Do'!$J$8,'To Do'!$G$7,IF(I1203&gt;'To Do'!$J$9,'To Do'!$G$8,IF(I1203&gt;'To Do'!$J$10,'To Do'!$G$9,IF(I1203&gt;'To Do'!$J$11,'To Do'!$G$10,IF(I1203&gt;'To Do'!$J$12,'To Do'!$G$11,IF(I1203&gt;'To Do'!$J$13,'To Do'!$G$12)))))))))))</f>
        <v>F - 30</v>
      </c>
      <c r="K1203" s="6">
        <f>VLOOKUP(J1203,'To Do'!$G$2:$J$14,2,FALSE)</f>
        <v>30</v>
      </c>
    </row>
    <row r="1204" spans="1:11" x14ac:dyDescent="0.2">
      <c r="A1204" t="s">
        <v>4117</v>
      </c>
      <c r="B1204" t="s">
        <v>4117</v>
      </c>
      <c r="C1204" s="27" t="s">
        <v>12</v>
      </c>
      <c r="D1204" t="s">
        <v>4470</v>
      </c>
      <c r="E1204">
        <v>1924</v>
      </c>
      <c r="F1204"/>
      <c r="G1204" t="s">
        <v>4448</v>
      </c>
      <c r="I1204" s="9">
        <v>25</v>
      </c>
      <c r="J1204" s="5" t="str">
        <f>IF(I1204&gt;'To Do'!$J$4,'To Do'!$G$3,IF(I1204&gt;'To Do'!$J$5,'To Do'!$G$4,IF(I1204&gt;'To Do'!$J$6,'To Do'!$G$5,IF(I1204&gt;'To Do'!$J$6,'To Do'!$G$5,IF(I1204&gt;'To Do'!$J$7,'To Do'!$G$6,IF(I1204&gt;'To Do'!$J$8,'To Do'!$G$7,IF(I1204&gt;'To Do'!$J$9,'To Do'!$G$8,IF(I1204&gt;'To Do'!$J$10,'To Do'!$G$9,IF(I1204&gt;'To Do'!$J$11,'To Do'!$G$10,IF(I1204&gt;'To Do'!$J$12,'To Do'!$G$11,IF(I1204&gt;'To Do'!$J$13,'To Do'!$G$12)))))))))))</f>
        <v>G - 27.5</v>
      </c>
      <c r="K1204" s="6">
        <f>VLOOKUP(J1204,'To Do'!$G$2:$J$14,2,FALSE)</f>
        <v>27.5</v>
      </c>
    </row>
    <row r="1205" spans="1:11" x14ac:dyDescent="0.2">
      <c r="A1205" t="s">
        <v>4117</v>
      </c>
      <c r="B1205" t="s">
        <v>4117</v>
      </c>
      <c r="C1205" s="27" t="s">
        <v>12</v>
      </c>
      <c r="D1205" t="s">
        <v>4472</v>
      </c>
      <c r="E1205">
        <v>1942</v>
      </c>
      <c r="F1205"/>
      <c r="G1205" t="s">
        <v>4448</v>
      </c>
      <c r="I1205" s="9">
        <v>23</v>
      </c>
      <c r="J1205" s="5" t="str">
        <f>IF(I1205&gt;'To Do'!$J$4,'To Do'!$G$3,IF(I1205&gt;'To Do'!$J$5,'To Do'!$G$4,IF(I1205&gt;'To Do'!$J$6,'To Do'!$G$5,IF(I1205&gt;'To Do'!$J$6,'To Do'!$G$5,IF(I1205&gt;'To Do'!$J$7,'To Do'!$G$6,IF(I1205&gt;'To Do'!$J$8,'To Do'!$G$7,IF(I1205&gt;'To Do'!$J$9,'To Do'!$G$8,IF(I1205&gt;'To Do'!$J$10,'To Do'!$G$9,IF(I1205&gt;'To Do'!$J$11,'To Do'!$G$10,IF(I1205&gt;'To Do'!$J$12,'To Do'!$G$11,IF(I1205&gt;'To Do'!$J$13,'To Do'!$G$12)))))))))))</f>
        <v>H - 25</v>
      </c>
      <c r="K1205" s="6">
        <f>VLOOKUP(J1205,'To Do'!$G$2:$J$14,2,FALSE)</f>
        <v>25</v>
      </c>
    </row>
    <row r="1206" spans="1:11" x14ac:dyDescent="0.2">
      <c r="A1206" t="s">
        <v>4117</v>
      </c>
      <c r="B1206" t="s">
        <v>4117</v>
      </c>
      <c r="C1206" s="27" t="s">
        <v>12</v>
      </c>
      <c r="D1206" t="s">
        <v>4473</v>
      </c>
      <c r="E1206">
        <v>1944</v>
      </c>
      <c r="F1206"/>
      <c r="G1206" t="s">
        <v>4448</v>
      </c>
      <c r="I1206" s="9">
        <v>26</v>
      </c>
      <c r="J1206" s="5" t="str">
        <f>IF(I1206&gt;'To Do'!$J$4,'To Do'!$G$3,IF(I1206&gt;'To Do'!$J$5,'To Do'!$G$4,IF(I1206&gt;'To Do'!$J$6,'To Do'!$G$5,IF(I1206&gt;'To Do'!$J$6,'To Do'!$G$5,IF(I1206&gt;'To Do'!$J$7,'To Do'!$G$6,IF(I1206&gt;'To Do'!$J$8,'To Do'!$G$7,IF(I1206&gt;'To Do'!$J$9,'To Do'!$G$8,IF(I1206&gt;'To Do'!$J$10,'To Do'!$G$9,IF(I1206&gt;'To Do'!$J$11,'To Do'!$G$10,IF(I1206&gt;'To Do'!$J$12,'To Do'!$G$11,IF(I1206&gt;'To Do'!$J$13,'To Do'!$G$12)))))))))))</f>
        <v>G - 27.5</v>
      </c>
      <c r="K1206" s="6">
        <f>VLOOKUP(J1206,'To Do'!$G$2:$J$14,2,FALSE)</f>
        <v>27.5</v>
      </c>
    </row>
    <row r="1207" spans="1:11" x14ac:dyDescent="0.2">
      <c r="A1207" t="s">
        <v>4117</v>
      </c>
      <c r="B1207" t="s">
        <v>4117</v>
      </c>
      <c r="C1207" s="27" t="s">
        <v>12</v>
      </c>
      <c r="D1207" t="s">
        <v>4474</v>
      </c>
      <c r="E1207">
        <v>1955</v>
      </c>
      <c r="F1207"/>
      <c r="G1207" t="s">
        <v>4448</v>
      </c>
      <c r="I1207" s="9">
        <v>20</v>
      </c>
      <c r="J1207" s="5" t="str">
        <f>IF(I1207&gt;'To Do'!$J$4,'To Do'!$G$3,IF(I1207&gt;'To Do'!$J$5,'To Do'!$G$4,IF(I1207&gt;'To Do'!$J$6,'To Do'!$G$5,IF(I1207&gt;'To Do'!$J$6,'To Do'!$G$5,IF(I1207&gt;'To Do'!$J$7,'To Do'!$G$6,IF(I1207&gt;'To Do'!$J$8,'To Do'!$G$7,IF(I1207&gt;'To Do'!$J$9,'To Do'!$G$8,IF(I1207&gt;'To Do'!$J$10,'To Do'!$G$9,IF(I1207&gt;'To Do'!$J$11,'To Do'!$G$10,IF(I1207&gt;'To Do'!$J$12,'To Do'!$G$11,IF(I1207&gt;'To Do'!$J$13,'To Do'!$G$12)))))))))))</f>
        <v>I - 22.5</v>
      </c>
      <c r="K1207" s="6">
        <f>VLOOKUP(J1207,'To Do'!$G$2:$J$14,2,FALSE)</f>
        <v>22.5</v>
      </c>
    </row>
    <row r="1208" spans="1:11" x14ac:dyDescent="0.2">
      <c r="A1208" t="s">
        <v>4117</v>
      </c>
      <c r="B1208" t="s">
        <v>4117</v>
      </c>
      <c r="C1208" s="27" t="s">
        <v>12</v>
      </c>
      <c r="D1208" t="s">
        <v>4475</v>
      </c>
      <c r="E1208">
        <v>1960</v>
      </c>
      <c r="F1208"/>
      <c r="G1208" t="s">
        <v>4448</v>
      </c>
      <c r="I1208" s="9">
        <v>19.5</v>
      </c>
      <c r="J1208" s="5" t="str">
        <f>IF(I1208&gt;'To Do'!$J$4,'To Do'!$G$3,IF(I1208&gt;'To Do'!$J$5,'To Do'!$G$4,IF(I1208&gt;'To Do'!$J$6,'To Do'!$G$5,IF(I1208&gt;'To Do'!$J$6,'To Do'!$G$5,IF(I1208&gt;'To Do'!$J$7,'To Do'!$G$6,IF(I1208&gt;'To Do'!$J$8,'To Do'!$G$7,IF(I1208&gt;'To Do'!$J$9,'To Do'!$G$8,IF(I1208&gt;'To Do'!$J$10,'To Do'!$G$9,IF(I1208&gt;'To Do'!$J$11,'To Do'!$G$10,IF(I1208&gt;'To Do'!$J$12,'To Do'!$G$11,IF(I1208&gt;'To Do'!$J$13,'To Do'!$G$12)))))))))))</f>
        <v>J - 20</v>
      </c>
      <c r="K1208" s="6">
        <f>VLOOKUP(J1208,'To Do'!$G$2:$J$14,2,FALSE)</f>
        <v>20</v>
      </c>
    </row>
    <row r="1209" spans="1:11" x14ac:dyDescent="0.2">
      <c r="A1209" t="s">
        <v>4117</v>
      </c>
      <c r="B1209" t="s">
        <v>4117</v>
      </c>
      <c r="C1209" s="27" t="s">
        <v>12</v>
      </c>
      <c r="D1209" t="s">
        <v>4477</v>
      </c>
      <c r="E1209">
        <v>1966</v>
      </c>
      <c r="F1209"/>
      <c r="G1209" t="s">
        <v>4448</v>
      </c>
      <c r="I1209" s="9">
        <v>22</v>
      </c>
      <c r="J1209" s="5" t="str">
        <f>IF(I1209&gt;'To Do'!$J$4,'To Do'!$G$3,IF(I1209&gt;'To Do'!$J$5,'To Do'!$G$4,IF(I1209&gt;'To Do'!$J$6,'To Do'!$G$5,IF(I1209&gt;'To Do'!$J$6,'To Do'!$G$5,IF(I1209&gt;'To Do'!$J$7,'To Do'!$G$6,IF(I1209&gt;'To Do'!$J$8,'To Do'!$G$7,IF(I1209&gt;'To Do'!$J$9,'To Do'!$G$8,IF(I1209&gt;'To Do'!$J$10,'To Do'!$G$9,IF(I1209&gt;'To Do'!$J$11,'To Do'!$G$10,IF(I1209&gt;'To Do'!$J$12,'To Do'!$G$11,IF(I1209&gt;'To Do'!$J$13,'To Do'!$G$12)))))))))))</f>
        <v>I - 22.5</v>
      </c>
      <c r="K1209" s="6">
        <f>VLOOKUP(J1209,'To Do'!$G$2:$J$14,2,FALSE)</f>
        <v>22.5</v>
      </c>
    </row>
    <row r="1210" spans="1:11" x14ac:dyDescent="0.2">
      <c r="A1210" t="s">
        <v>4117</v>
      </c>
      <c r="B1210" t="s">
        <v>4117</v>
      </c>
      <c r="C1210" s="27" t="s">
        <v>12</v>
      </c>
      <c r="D1210" t="s">
        <v>4478</v>
      </c>
      <c r="E1210">
        <v>1966</v>
      </c>
      <c r="F1210"/>
      <c r="G1210" t="s">
        <v>4448</v>
      </c>
      <c r="I1210" s="9">
        <v>24.6</v>
      </c>
      <c r="J1210" s="5" t="str">
        <f>IF(I1210&gt;'To Do'!$J$4,'To Do'!$G$3,IF(I1210&gt;'To Do'!$J$5,'To Do'!$G$4,IF(I1210&gt;'To Do'!$J$6,'To Do'!$G$5,IF(I1210&gt;'To Do'!$J$6,'To Do'!$G$5,IF(I1210&gt;'To Do'!$J$7,'To Do'!$G$6,IF(I1210&gt;'To Do'!$J$8,'To Do'!$G$7,IF(I1210&gt;'To Do'!$J$9,'To Do'!$G$8,IF(I1210&gt;'To Do'!$J$10,'To Do'!$G$9,IF(I1210&gt;'To Do'!$J$11,'To Do'!$G$10,IF(I1210&gt;'To Do'!$J$12,'To Do'!$G$11,IF(I1210&gt;'To Do'!$J$13,'To Do'!$G$12)))))))))))</f>
        <v>H - 25</v>
      </c>
      <c r="K1210" s="6">
        <f>VLOOKUP(J1210,'To Do'!$G$2:$J$14,2,FALSE)</f>
        <v>25</v>
      </c>
    </row>
    <row r="1211" spans="1:11" x14ac:dyDescent="0.2">
      <c r="A1211" t="s">
        <v>4276</v>
      </c>
      <c r="B1211" t="s">
        <v>4276</v>
      </c>
      <c r="C1211" s="27" t="s">
        <v>12</v>
      </c>
      <c r="D1211" t="s">
        <v>113</v>
      </c>
      <c r="E1211">
        <v>1993</v>
      </c>
      <c r="F1211"/>
      <c r="G1211" t="s">
        <v>4448</v>
      </c>
      <c r="I1211" s="9">
        <v>21</v>
      </c>
      <c r="J1211" s="5" t="str">
        <f>IF(I1211&gt;'To Do'!$J$4,'To Do'!$G$3,IF(I1211&gt;'To Do'!$J$5,'To Do'!$G$4,IF(I1211&gt;'To Do'!$J$6,'To Do'!$G$5,IF(I1211&gt;'To Do'!$J$6,'To Do'!$G$5,IF(I1211&gt;'To Do'!$J$7,'To Do'!$G$6,IF(I1211&gt;'To Do'!$J$8,'To Do'!$G$7,IF(I1211&gt;'To Do'!$J$9,'To Do'!$G$8,IF(I1211&gt;'To Do'!$J$10,'To Do'!$G$9,IF(I1211&gt;'To Do'!$J$11,'To Do'!$G$10,IF(I1211&gt;'To Do'!$J$12,'To Do'!$G$11,IF(I1211&gt;'To Do'!$J$13,'To Do'!$G$12)))))))))))</f>
        <v>I - 22.5</v>
      </c>
      <c r="K1211" s="6">
        <f>VLOOKUP(J1211,'To Do'!$G$2:$J$14,2,FALSE)</f>
        <v>22.5</v>
      </c>
    </row>
    <row r="1212" spans="1:11" x14ac:dyDescent="0.2">
      <c r="A1212" t="s">
        <v>4276</v>
      </c>
      <c r="B1212" t="s">
        <v>4276</v>
      </c>
      <c r="C1212" s="27" t="s">
        <v>12</v>
      </c>
      <c r="D1212" t="s">
        <v>116</v>
      </c>
      <c r="E1212">
        <v>1993</v>
      </c>
      <c r="F1212"/>
      <c r="G1212" t="s">
        <v>4448</v>
      </c>
      <c r="I1212" s="9">
        <v>22.5</v>
      </c>
      <c r="J1212" s="5" t="str">
        <f>IF(I1212&gt;'To Do'!$J$4,'To Do'!$G$3,IF(I1212&gt;'To Do'!$J$5,'To Do'!$G$4,IF(I1212&gt;'To Do'!$J$6,'To Do'!$G$5,IF(I1212&gt;'To Do'!$J$6,'To Do'!$G$5,IF(I1212&gt;'To Do'!$J$7,'To Do'!$G$6,IF(I1212&gt;'To Do'!$J$8,'To Do'!$G$7,IF(I1212&gt;'To Do'!$J$9,'To Do'!$G$8,IF(I1212&gt;'To Do'!$J$10,'To Do'!$G$9,IF(I1212&gt;'To Do'!$J$11,'To Do'!$G$10,IF(I1212&gt;'To Do'!$J$12,'To Do'!$G$11,IF(I1212&gt;'To Do'!$J$13,'To Do'!$G$12)))))))))))</f>
        <v>H - 25</v>
      </c>
      <c r="K1212" s="6">
        <f>VLOOKUP(J1212,'To Do'!$G$2:$J$14,2,FALSE)</f>
        <v>25</v>
      </c>
    </row>
    <row r="1213" spans="1:11" x14ac:dyDescent="0.2">
      <c r="A1213" t="s">
        <v>501</v>
      </c>
      <c r="B1213" t="s">
        <v>501</v>
      </c>
      <c r="C1213" s="27" t="s">
        <v>12</v>
      </c>
      <c r="D1213" t="s">
        <v>504</v>
      </c>
      <c r="E1213">
        <v>1924</v>
      </c>
      <c r="F1213" t="s">
        <v>162</v>
      </c>
      <c r="G1213" t="s">
        <v>4448</v>
      </c>
      <c r="I1213" s="9">
        <v>21.05</v>
      </c>
      <c r="J1213" s="5" t="str">
        <f>IF(I1213&gt;'To Do'!$J$4,'To Do'!$G$3,IF(I1213&gt;'To Do'!$J$5,'To Do'!$G$4,IF(I1213&gt;'To Do'!$J$6,'To Do'!$G$5,IF(I1213&gt;'To Do'!$J$6,'To Do'!$G$5,IF(I1213&gt;'To Do'!$J$7,'To Do'!$G$6,IF(I1213&gt;'To Do'!$J$8,'To Do'!$G$7,IF(I1213&gt;'To Do'!$J$9,'To Do'!$G$8,IF(I1213&gt;'To Do'!$J$10,'To Do'!$G$9,IF(I1213&gt;'To Do'!$J$11,'To Do'!$G$10,IF(I1213&gt;'To Do'!$J$12,'To Do'!$G$11,IF(I1213&gt;'To Do'!$J$13,'To Do'!$G$12)))))))))))</f>
        <v>I - 22.5</v>
      </c>
      <c r="K1213" s="6">
        <f>VLOOKUP(J1213,'To Do'!$G$2:$J$14,2,FALSE)</f>
        <v>22.5</v>
      </c>
    </row>
    <row r="1214" spans="1:11" x14ac:dyDescent="0.2">
      <c r="A1214" t="s">
        <v>501</v>
      </c>
      <c r="B1214" t="s">
        <v>501</v>
      </c>
      <c r="C1214" s="27" t="s">
        <v>12</v>
      </c>
      <c r="D1214" t="s">
        <v>505</v>
      </c>
      <c r="E1214">
        <v>1968</v>
      </c>
      <c r="F1214"/>
      <c r="G1214" t="s">
        <v>4448</v>
      </c>
      <c r="I1214" s="9">
        <v>18.2</v>
      </c>
      <c r="J1214" s="5" t="str">
        <f>IF(I1214&gt;'To Do'!$J$4,'To Do'!$G$3,IF(I1214&gt;'To Do'!$J$5,'To Do'!$G$4,IF(I1214&gt;'To Do'!$J$6,'To Do'!$G$5,IF(I1214&gt;'To Do'!$J$6,'To Do'!$G$5,IF(I1214&gt;'To Do'!$J$7,'To Do'!$G$6,IF(I1214&gt;'To Do'!$J$8,'To Do'!$G$7,IF(I1214&gt;'To Do'!$J$9,'To Do'!$G$8,IF(I1214&gt;'To Do'!$J$10,'To Do'!$G$9,IF(I1214&gt;'To Do'!$J$11,'To Do'!$G$10,IF(I1214&gt;'To Do'!$J$12,'To Do'!$G$11,IF(I1214&gt;'To Do'!$J$13,'To Do'!$G$12)))))))))))</f>
        <v>J - 20</v>
      </c>
      <c r="K1214" s="6">
        <f>VLOOKUP(J1214,'To Do'!$G$2:$J$14,2,FALSE)</f>
        <v>20</v>
      </c>
    </row>
    <row r="1215" spans="1:11" x14ac:dyDescent="0.2">
      <c r="A1215" t="s">
        <v>501</v>
      </c>
      <c r="B1215" t="s">
        <v>501</v>
      </c>
      <c r="C1215" s="27" t="s">
        <v>12</v>
      </c>
      <c r="D1215" t="s">
        <v>177</v>
      </c>
      <c r="E1215">
        <v>1969</v>
      </c>
      <c r="F1215" t="s">
        <v>162</v>
      </c>
      <c r="G1215" t="s">
        <v>4448</v>
      </c>
      <c r="I1215" s="9">
        <v>27.4</v>
      </c>
      <c r="J1215" s="5" t="str">
        <f>IF(I1215&gt;'To Do'!$J$4,'To Do'!$G$3,IF(I1215&gt;'To Do'!$J$5,'To Do'!$G$4,IF(I1215&gt;'To Do'!$J$6,'To Do'!$G$5,IF(I1215&gt;'To Do'!$J$6,'To Do'!$G$5,IF(I1215&gt;'To Do'!$J$7,'To Do'!$G$6,IF(I1215&gt;'To Do'!$J$8,'To Do'!$G$7,IF(I1215&gt;'To Do'!$J$9,'To Do'!$G$8,IF(I1215&gt;'To Do'!$J$10,'To Do'!$G$9,IF(I1215&gt;'To Do'!$J$11,'To Do'!$G$10,IF(I1215&gt;'To Do'!$J$12,'To Do'!$G$11,IF(I1215&gt;'To Do'!$J$13,'To Do'!$G$12)))))))))))</f>
        <v>G - 27.5</v>
      </c>
      <c r="K1215" s="6">
        <f>VLOOKUP(J1215,'To Do'!$G$2:$J$14,2,FALSE)</f>
        <v>27.5</v>
      </c>
    </row>
  </sheetData>
  <autoFilter ref="A1:M1182" xr:uid="{F2A09FDC-B34D-4FF6-9FFF-B14A2AAA8A00}">
    <sortState xmlns:xlrd2="http://schemas.microsoft.com/office/spreadsheetml/2017/richdata2" ref="A2:M1182">
      <sortCondition ref="L1:L1182"/>
    </sortState>
  </autoFilter>
  <hyperlinks>
    <hyperlink ref="C272" r:id="rId1" xr:uid="{1275D249-A40B-4D3B-A571-EBC8DC3DC6CA}"/>
    <hyperlink ref="C2" r:id="rId2" xr:uid="{F04697FD-FECF-4FF9-B94D-B138091C555B}"/>
    <hyperlink ref="C274" r:id="rId3" xr:uid="{90E599AE-62D1-4435-9E46-5D9926C5C539}"/>
    <hyperlink ref="C273" r:id="rId4" xr:uid="{2B0CDF2F-7B33-40C8-984B-107FAF5C5480}"/>
    <hyperlink ref="C881" r:id="rId5" xr:uid="{83432C57-D612-49D3-92AA-221E8BBDD1A2}"/>
    <hyperlink ref="C110" r:id="rId6" xr:uid="{DCA8D466-022F-438B-83D3-2F01A8DDCA9F}"/>
    <hyperlink ref="C882" r:id="rId7" xr:uid="{C84CAE4B-2C89-459F-92DA-9A77E236A536}"/>
    <hyperlink ref="C883" r:id="rId8" xr:uid="{245F0DEF-6452-433D-8793-803186CA8D01}"/>
    <hyperlink ref="C884" r:id="rId9" xr:uid="{7FB2F158-E033-45DC-9F37-873886642247}"/>
    <hyperlink ref="C885" r:id="rId10" xr:uid="{A0EAC0A2-6914-4C64-9E83-DA15C504DF57}"/>
    <hyperlink ref="C85" r:id="rId11" xr:uid="{1CB47ED5-66E5-4142-877A-17B4CC2E7922}"/>
    <hyperlink ref="C86" r:id="rId12" xr:uid="{E110F92A-B426-4179-9C69-AD34525E7857}"/>
    <hyperlink ref="C111" r:id="rId13" xr:uid="{754511E9-78F8-4E18-ABCE-B747BF725F8C}"/>
    <hyperlink ref="C112" r:id="rId14" xr:uid="{60B945CF-EE14-49A8-B6F2-455A8161AD4E}"/>
    <hyperlink ref="C810" r:id="rId15" xr:uid="{321350E3-9591-44DB-987A-BBFBAF940B70}"/>
    <hyperlink ref="C87" r:id="rId16" xr:uid="{83FEBF38-9BED-4F30-B3E5-77962F0509CF}"/>
    <hyperlink ref="C377" r:id="rId17" xr:uid="{C6923215-B2D9-4B63-A900-1D8B0B4E2A42}"/>
    <hyperlink ref="C378" r:id="rId18" xr:uid="{B776FD3F-3550-42F5-A829-7AFFFACA171D}"/>
    <hyperlink ref="C379" r:id="rId19" xr:uid="{B4864EFD-389E-4486-B27C-37141479A52A}"/>
    <hyperlink ref="C811" r:id="rId20" xr:uid="{61DA119A-4D9E-444A-901B-967D29A3F200}"/>
    <hyperlink ref="C277" r:id="rId21" xr:uid="{BC921ACF-0F5E-4D42-B8CD-88E9F68F2A25}"/>
    <hyperlink ref="C1067" r:id="rId22" xr:uid="{1B529198-7F51-4F26-898F-84797C32501E}"/>
    <hyperlink ref="C275" r:id="rId23" xr:uid="{07089D52-B86F-4764-B5BE-6D350367E526}"/>
    <hyperlink ref="C175" r:id="rId24" xr:uid="{AFA7DE28-905F-4E6A-A581-D340A8D14AD9}"/>
    <hyperlink ref="C20" r:id="rId25" xr:uid="{658C2A1F-C0F2-4116-A044-5C877F6A305D}"/>
    <hyperlink ref="C174" r:id="rId26" xr:uid="{71FB14D5-F354-4FD1-9331-0820B6929ED2}"/>
    <hyperlink ref="C276" r:id="rId27" xr:uid="{E20F9650-D6E3-4AE4-8680-B13C0110BA2E}"/>
    <hyperlink ref="C278" r:id="rId28" xr:uid="{4858528C-8D4E-4238-9E4E-188A7D390C36}"/>
    <hyperlink ref="C232" r:id="rId29" xr:uid="{C855B534-C81F-4A18-ADF3-9BDE4B4614A6}"/>
    <hyperlink ref="C279" r:id="rId30" xr:uid="{11373BBD-9DDF-4477-98A7-B8645561E6DF}"/>
    <hyperlink ref="C284" r:id="rId31" xr:uid="{EDECBE7F-ADEE-4E06-8635-AE8C4895F857}"/>
    <hyperlink ref="C381" r:id="rId32" xr:uid="{A1D8E9C1-B39E-4E3C-A3C9-769A8CD5B4D7}"/>
    <hyperlink ref="C678" r:id="rId33" xr:uid="{A23783D5-FE04-4A91-B8A8-07E12F3C2709}"/>
    <hyperlink ref="C679" r:id="rId34" xr:uid="{B796E20C-A4DE-43FC-B0FB-86EBCC6C4354}"/>
    <hyperlink ref="C26" r:id="rId35" xr:uid="{9FD80961-9F45-420B-ADC1-B0B64CEDE598}"/>
    <hyperlink ref="C628" r:id="rId36" xr:uid="{81BA904D-C269-442A-AFFA-43556F8A94A7}"/>
    <hyperlink ref="C629" r:id="rId37" xr:uid="{37B63E23-48FF-414B-BF45-815F2F055543}"/>
    <hyperlink ref="C285" r:id="rId38" xr:uid="{1C12A9F9-D56C-46A4-BC12-6AE23F25905A}"/>
    <hyperlink ref="C680" r:id="rId39" xr:uid="{292EB7AB-A577-4CD9-BED3-6666A613A5FB}"/>
    <hyperlink ref="C280" r:id="rId40" xr:uid="{4DAABA54-A423-4024-AF07-66AAD7EEE54B}"/>
    <hyperlink ref="C659" r:id="rId41" xr:uid="{B381116A-3534-421A-9949-822B4B3DA3B2}"/>
    <hyperlink ref="C281" r:id="rId42" xr:uid="{E7078FE3-4552-4173-8DF2-D8678C95906E}"/>
    <hyperlink ref="C630" r:id="rId43" xr:uid="{550FA635-E522-4C62-B44D-5D74AB5783BA}"/>
    <hyperlink ref="C631" r:id="rId44" xr:uid="{AC3FFB9D-162D-4335-9CFC-A5593163759F}"/>
    <hyperlink ref="C380" r:id="rId45" xr:uid="{C74681E2-9547-42FF-801A-8076326E1B23}"/>
    <hyperlink ref="C282" r:id="rId46" xr:uid="{58D1C6FB-044E-4BEE-B5C0-8CBAA88B4391}"/>
    <hyperlink ref="C265" r:id="rId47" xr:uid="{ED12F6F3-F77C-43AB-B0C8-69E5C30DA6A0}"/>
    <hyperlink ref="C451" r:id="rId48" xr:uid="{99B04238-9C1D-40D5-92AC-0F6D63B88331}"/>
    <hyperlink ref="C681" r:id="rId49" xr:uid="{6FF60964-6A01-4099-80F1-A502188F7828}"/>
    <hyperlink ref="C283" r:id="rId50" xr:uid="{99212915-20DB-4F53-9147-6EA32C8A8D75}"/>
    <hyperlink ref="C452" r:id="rId51" xr:uid="{41624090-C25F-46EB-8ADF-7A07843461D5}"/>
    <hyperlink ref="C453" r:id="rId52" xr:uid="{22B9B551-3BF8-44E8-A5A0-F632055A9A40}"/>
    <hyperlink ref="C454" r:id="rId53" xr:uid="{4D71D1F8-E1E8-4175-89D0-B84D559CB82D}"/>
    <hyperlink ref="C455" r:id="rId54" xr:uid="{41DEB400-65DC-4451-90A1-47164077E24C}"/>
    <hyperlink ref="C404" r:id="rId55" xr:uid="{B2207121-441B-4433-8293-082B4EB11D9A}"/>
    <hyperlink ref="C709" r:id="rId56" xr:uid="{15FF6740-B281-48F1-BBD0-7B4FAAE964D0}"/>
    <hyperlink ref="C27" r:id="rId57" xr:uid="{8C507C0F-3CF2-47F6-BFCA-A00E3235AD1B}"/>
    <hyperlink ref="C682" r:id="rId58" xr:uid="{AC678DB2-6BD6-4251-B638-A68C91BC4E02}"/>
    <hyperlink ref="C466" r:id="rId59" xr:uid="{553DC818-49EA-4233-934A-002D886E1AAB}"/>
    <hyperlink ref="C815" r:id="rId60" xr:uid="{7477F4A6-6682-40D2-864D-661AB2C095BF}"/>
    <hyperlink ref="C288" r:id="rId61" xr:uid="{EADB8303-95AB-4B7F-AB2E-05EAD7346D83}"/>
    <hyperlink ref="C818" r:id="rId62" xr:uid="{11066E5A-194F-4B40-907F-4F01606A8F74}"/>
    <hyperlink ref="C817" r:id="rId63" xr:uid="{78078601-A20F-47FF-B673-34A7DF996587}"/>
    <hyperlink ref="C287" r:id="rId64" xr:uid="{95576484-C941-404B-8712-7F2C0BC81D8E}"/>
    <hyperlink ref="C686" r:id="rId65" xr:uid="{928ADD71-3379-400B-8BA0-89D09AE9D7A0}"/>
    <hyperlink ref="C816" r:id="rId66" xr:uid="{8757BB66-94A6-4CCA-A97D-859FAC7A0D29}"/>
    <hyperlink ref="C683" r:id="rId67" xr:uid="{FC705790-39F3-4A73-B792-10342F37A0F0}"/>
    <hyperlink ref="C813" r:id="rId68" xr:uid="{1F72366E-634F-46AB-96EE-EA231379C2E3}"/>
    <hyperlink ref="C286" r:id="rId69" xr:uid="{8F2C90F6-33D8-43D7-A0B3-D168DFD6D9B4}"/>
    <hyperlink ref="C690" r:id="rId70" xr:uid="{9B2ABB20-247B-4DC4-8339-8CD31C954261}"/>
    <hyperlink ref="C233" r:id="rId71" xr:uid="{8ED47C89-C6D7-463F-9DC9-1D5834E432EA}"/>
    <hyperlink ref="C814" r:id="rId72" xr:uid="{33D2F48B-B0A8-494E-9A40-3FEC04E4F02B}"/>
    <hyperlink ref="C691" r:id="rId73" xr:uid="{7DC6E9CE-105B-40AF-ABC2-4D8B6733ABBD}"/>
    <hyperlink ref="C689" r:id="rId74" xr:uid="{0DEB7BF0-A3B2-4053-BB35-BD4589672410}"/>
    <hyperlink ref="C685" r:id="rId75" xr:uid="{E385AD0F-15DE-43B7-B52E-DF712A451718}"/>
    <hyperlink ref="C687" r:id="rId76" xr:uid="{38F2251B-A721-4D77-896B-8D7B734DF072}"/>
    <hyperlink ref="C688" r:id="rId77" xr:uid="{B8A17C21-0041-42D9-8476-C756BF65924C}"/>
    <hyperlink ref="C1021" r:id="rId78" xr:uid="{98A42872-746F-4F6D-A303-133AE3FAD778}"/>
    <hyperlink ref="C692" r:id="rId79" xr:uid="{EA8ADEDF-D462-4465-974D-4EF96F0F3AB5}"/>
    <hyperlink ref="C693" r:id="rId80" xr:uid="{E67FABEF-2EF5-4A21-AD5B-90A26ECF1E6A}"/>
    <hyperlink ref="C812" r:id="rId81" xr:uid="{0571B9EA-0B15-4F85-B57F-AEB7D7608822}"/>
    <hyperlink ref="C819" r:id="rId82" xr:uid="{E9B32062-BFD5-4FBD-A4CC-5727D037849D}"/>
    <hyperlink ref="C684" r:id="rId83" xr:uid="{D5396DED-0754-4B88-B52B-8D22A8711F91}"/>
    <hyperlink ref="C1020" r:id="rId84" xr:uid="{2E21E3C2-99CC-44E4-9E18-B57614EE68BF}"/>
    <hyperlink ref="C1018" r:id="rId85" xr:uid="{4178CC5C-345C-482C-9754-80C3506F582A}"/>
    <hyperlink ref="C1019" r:id="rId86" xr:uid="{9199ABDC-6F42-4416-A285-B545033E18DA}"/>
    <hyperlink ref="C382" r:id="rId87" xr:uid="{0DDEE81A-70DC-4A22-ABE3-EF2D7EBFB5BF}"/>
    <hyperlink ref="C289" r:id="rId88" xr:uid="{4D602541-DE2F-46FD-82F8-CE9A17DC8763}"/>
    <hyperlink ref="C113" r:id="rId89" xr:uid="{CBD73CBA-BC70-4525-88D7-2C30469117BB}"/>
    <hyperlink ref="C886" r:id="rId90" xr:uid="{20EB6053-035B-4340-9D5B-DA5443D64E02}"/>
    <hyperlink ref="C142" r:id="rId91" xr:uid="{0C1C1DB2-43D8-41C2-8A23-0AEC05B85CCD}"/>
    <hyperlink ref="C143" r:id="rId92" xr:uid="{1F16F8C2-DD7E-4E92-BFAD-B9EB07D00388}"/>
    <hyperlink ref="C141" r:id="rId93" xr:uid="{8CD16DF6-0AE0-4D14-8A61-3568254B7604}"/>
    <hyperlink ref="C22" r:id="rId94" xr:uid="{B76C2259-0D7B-4BE7-A335-47AB93658EFD}"/>
    <hyperlink ref="C23" r:id="rId95" xr:uid="{718A381D-BC37-4589-8F53-FB4538FA85FC}"/>
    <hyperlink ref="C21" r:id="rId96" xr:uid="{94CA1EC5-4CB3-4534-85DA-0B8618AA4578}"/>
    <hyperlink ref="C24" r:id="rId97" xr:uid="{F4BE9727-5FEA-4A56-8E8E-EFD18848CC52}"/>
    <hyperlink ref="C383" r:id="rId98" xr:uid="{2B203861-6EB0-4787-8324-2AFDD534CC64}"/>
    <hyperlink ref="C384" r:id="rId99" xr:uid="{0C450E81-AA0C-4320-B286-E00E765444A5}"/>
    <hyperlink ref="C385" r:id="rId100" xr:uid="{782D4196-0ACB-4946-ADE8-ECA2398B6AEC}"/>
    <hyperlink ref="C386" r:id="rId101" xr:uid="{7EF07EBD-0E79-4D91-8FBA-FC0BD40B2ED5}"/>
    <hyperlink ref="C28" r:id="rId102" xr:uid="{F984DA0A-711A-4F6F-A81F-092C932B598D}"/>
    <hyperlink ref="C29" r:id="rId103" xr:uid="{410827A7-04A7-44AA-BDE0-B2A6C153A222}"/>
    <hyperlink ref="C660" r:id="rId104" xr:uid="{AC328F30-A5F9-4823-AAD5-C742FEAEBDC4}"/>
    <hyperlink ref="C695" r:id="rId105" xr:uid="{0EEFCB0E-387E-4FF5-B2D8-134E90247DB1}"/>
    <hyperlink ref="C387" r:id="rId106" xr:uid="{ECB04CEB-4423-45FA-A2CF-25AA6C278B94}"/>
    <hyperlink ref="C388" r:id="rId107" xr:uid="{9BAA47BD-4CA8-47CF-8586-F294B4B79CB0}"/>
    <hyperlink ref="C389" r:id="rId108" xr:uid="{2FF0AA43-97D7-4146-BC53-C17B8A9D7A75}"/>
    <hyperlink ref="C632" r:id="rId109" xr:uid="{A2D9CB47-2A59-437E-BBBA-32A43D7DF8FE}"/>
    <hyperlink ref="C696" r:id="rId110" xr:uid="{E1DCF4D4-6074-48DF-8125-E0CF5BED0332}"/>
    <hyperlink ref="C390" r:id="rId111" xr:uid="{5C5431A0-BBCE-416B-A1D8-0B9682AB3D38}"/>
    <hyperlink ref="C391" r:id="rId112" xr:uid="{D98ACAED-045B-4C32-94DC-F0BC987B476D}"/>
    <hyperlink ref="C392" r:id="rId113" xr:uid="{B2C622A6-A0B6-4DC3-8066-FAF92C7F1C51}"/>
    <hyperlink ref="C393" r:id="rId114" xr:uid="{6F82AC32-093C-4193-865B-96BF0BA09BBF}"/>
    <hyperlink ref="C290" r:id="rId115" xr:uid="{2B3411AE-D00E-4406-89DF-5997DA2ED011}"/>
    <hyperlink ref="C697" r:id="rId116" xr:uid="{80DA5489-CF47-44F8-A409-A0B675EEA487}"/>
    <hyperlink ref="C698" r:id="rId117" xr:uid="{C85890E8-4F89-4638-859D-D81B82ADCDE1}"/>
    <hyperlink ref="C633" r:id="rId118" xr:uid="{49D3F25B-C1BD-4DB8-B149-4113CA633D6F}"/>
    <hyperlink ref="C176" r:id="rId119" xr:uid="{8ED5BE36-AF93-4815-8FDB-8339CB2A2153}"/>
    <hyperlink ref="C394" r:id="rId120" xr:uid="{96A1CA22-BDE5-44E2-BBF3-F80D33AF4019}"/>
    <hyperlink ref="C291" r:id="rId121" xr:uid="{1E77430F-C991-4EC6-88C2-65C7305A9E6C}"/>
    <hyperlink ref="C292" r:id="rId122" xr:uid="{9FFB2D90-332E-48D0-99F5-E55203B54B97}"/>
    <hyperlink ref="C293" r:id="rId123" xr:uid="{8BFA07D0-45FB-4BBA-B931-AFF45923982C}"/>
    <hyperlink ref="C294" r:id="rId124" xr:uid="{CD70FBB5-2781-489D-A1DF-F9596B960D0C}"/>
    <hyperlink ref="C295" r:id="rId125" xr:uid="{E455659C-56A0-48F3-9870-6AFD76A3F53B}"/>
    <hyperlink ref="C699" r:id="rId126" xr:uid="{67E542A3-E88C-412A-8D21-24E7194C70D8}"/>
    <hyperlink ref="C634" r:id="rId127" xr:uid="{992C52DD-2ACC-4B60-8B79-85EBB2871540}"/>
    <hyperlink ref="C694" r:id="rId128" xr:uid="{8B1E1A10-9C95-4955-A7CD-487DEFF564C1}"/>
    <hyperlink ref="C635" r:id="rId129" xr:uid="{2F4A89CD-6C3A-4931-BFF8-5EC8DF99B36E}"/>
    <hyperlink ref="C177" r:id="rId130" xr:uid="{0E53D041-4CB1-4FB6-9F49-3050C3FEA974}"/>
    <hyperlink ref="C296" r:id="rId131" xr:uid="{BABF51E7-4448-4AE2-9552-71622C3DEC17}"/>
    <hyperlink ref="C609" r:id="rId132" xr:uid="{8CDFFA93-193C-4F48-B411-AF5172BAF573}"/>
    <hyperlink ref="C395" r:id="rId133" xr:uid="{18CF4229-294F-4B0C-AF6A-E5EC59FDF02A}"/>
    <hyperlink ref="C234" r:id="rId134" xr:uid="{4F323035-8D27-4042-8E82-52410171BEC6}"/>
    <hyperlink ref="C396" r:id="rId135" xr:uid="{A52BAA70-6B2F-4AED-90D0-32F453F93DCB}"/>
    <hyperlink ref="C369" r:id="rId136" xr:uid="{34415017-0000-4865-8E25-55CA850B2DFE}"/>
    <hyperlink ref="C370" r:id="rId137" xr:uid="{B6DA329C-3300-43B3-B188-69059B58424B}"/>
    <hyperlink ref="C577" r:id="rId138" xr:uid="{170AFD71-58CA-4880-AB58-8CEC42038C8A}"/>
    <hyperlink ref="C147" r:id="rId139" xr:uid="{77097204-82A7-48F7-8805-43FC4C28A01E}"/>
    <hyperlink ref="C60" r:id="rId140" xr:uid="{58D4662F-23CF-4E98-BF94-879835E62ACF}"/>
    <hyperlink ref="C589" r:id="rId141" xr:uid="{DEEA5B38-5035-4871-9AA7-8C48C6DEB494}"/>
    <hyperlink ref="C588" r:id="rId142" xr:uid="{82372931-6742-4243-9A13-B685E240E676}"/>
    <hyperlink ref="C587" r:id="rId143" xr:uid="{32956D5B-544C-4D9A-AABD-D123AABE7400}"/>
    <hyperlink ref="C70" r:id="rId144" xr:uid="{07108615-175D-4D5D-8439-5BFD66CD1184}"/>
    <hyperlink ref="C586" r:id="rId145" xr:uid="{86670F16-DB4D-4D47-9602-EFF20321C588}"/>
    <hyperlink ref="C585" r:id="rId146" xr:uid="{6C632BA1-6EC1-42B0-B10D-C6DBFBF88D26}"/>
    <hyperlink ref="C820" r:id="rId147" xr:uid="{5E2F6FB1-8D09-4091-A1C1-720A86D4090B}"/>
    <hyperlink ref="C299" r:id="rId148" xr:uid="{CDF3338F-4B0B-482E-8D1C-D69CFCC3E6D1}"/>
    <hyperlink ref="C298" r:id="rId149" xr:uid="{9E0C762E-42B8-4A89-AAEF-A815FA8CDEFB}"/>
    <hyperlink ref="C82" r:id="rId150" xr:uid="{C85FD48D-F9A2-47D1-85BB-3D9F93C735D6}"/>
    <hyperlink ref="C61" r:id="rId151" xr:uid="{A270D888-EB5D-404F-AE86-59613B0E21EC}"/>
    <hyperlink ref="C1023" r:id="rId152" xr:uid="{BB3146B8-F51C-48B5-A1A4-DF73C478937C}"/>
    <hyperlink ref="C1022" r:id="rId153" xr:uid="{3C14346F-83D1-414E-9DEC-6661DE411913}"/>
    <hyperlink ref="C10" r:id="rId154" xr:uid="{75F4A69B-F5B9-48C7-A596-AC35A13A4C45}"/>
    <hyperlink ref="C123" r:id="rId155" xr:uid="{35A4C31A-D5A4-4A79-B70C-54CDFC02412F}"/>
    <hyperlink ref="C11" r:id="rId156" xr:uid="{EA8216DB-6E60-4D03-9A71-27F5ADC09CBC}"/>
    <hyperlink ref="C12" r:id="rId157" xr:uid="{ABFD4080-EDC2-425A-98B2-C423BDFC6648}"/>
    <hyperlink ref="C13" r:id="rId158" xr:uid="{DF2BB060-3BD3-4C61-BD44-5F380751AFB9}"/>
    <hyperlink ref="C15" r:id="rId159" xr:uid="{140F0803-C980-49C5-9970-9DBEBE22D028}"/>
    <hyperlink ref="C16" r:id="rId160" xr:uid="{DBB0B64E-5F3C-4A23-93EE-2AB418A8BDA5}"/>
    <hyperlink ref="C17" r:id="rId161" xr:uid="{692D258A-8CED-4537-9DA8-E99A6DEE740D}"/>
    <hyperlink ref="C18" r:id="rId162" xr:uid="{B4DB463A-8F7B-4AF3-B530-47C92794DDB4}"/>
    <hyperlink ref="C19" r:id="rId163" xr:uid="{1F8DD4CB-696D-492C-9612-5F35FE7C138B}"/>
    <hyperlink ref="C77" r:id="rId164" xr:uid="{471DF90D-46E4-4C18-8EFB-E8CBDA965E9E}"/>
    <hyperlink ref="C78" r:id="rId165" xr:uid="{B99BD416-198C-4DAD-91E0-EBDE9281072D}"/>
    <hyperlink ref="C80" r:id="rId166" xr:uid="{D3F28B17-785A-4444-A174-DB9096F2F6BE}"/>
    <hyperlink ref="C462" r:id="rId167" xr:uid="{335B1BF4-5F64-4583-974C-2DD5856201FC}"/>
    <hyperlink ref="C463" r:id="rId168" xr:uid="{2CD03FEC-BA80-4CC0-A04C-445110948089}"/>
    <hyperlink ref="C626" r:id="rId169" xr:uid="{B2F94F5F-3B4E-44D0-8536-F9F595CA4B74}"/>
    <hyperlink ref="C235" r:id="rId170" xr:uid="{A290D2C6-C441-4B42-93BD-09BE15E163BB}"/>
    <hyperlink ref="C460" r:id="rId171" xr:uid="{F33E64DA-25F4-4146-8186-365AC1C88ECD}"/>
    <hyperlink ref="C459" r:id="rId172" xr:uid="{E3185E31-8EFC-4CD6-9F34-6F772AB18D03}"/>
    <hyperlink ref="C636" r:id="rId173" xr:uid="{A40BAF8D-EDAB-4307-AE74-50671CEE0CE8}"/>
    <hyperlink ref="C461" r:id="rId174" xr:uid="{6C791E5C-05B1-4CE4-BBD9-DBBC25C765E6}"/>
    <hyperlink ref="C306" r:id="rId175" xr:uid="{4D0890EA-B808-467C-85FB-EF0C2DCB7103}"/>
    <hyperlink ref="C302" r:id="rId176" xr:uid="{A346B229-CCD6-4442-8257-24A66769E41C}"/>
    <hyperlink ref="C300" r:id="rId177" xr:uid="{83D7D6DD-287C-4CE2-97BD-DDAB687D3C10}"/>
    <hyperlink ref="C701" r:id="rId178" xr:uid="{881853FD-BB32-4E66-9C02-15E6C0979322}"/>
    <hyperlink ref="C303" r:id="rId179" xr:uid="{135E4CA9-A411-428C-A70D-D5E63005B672}"/>
    <hyperlink ref="C63" r:id="rId180" xr:uid="{AA4DCC6B-E4FC-45A5-B3C5-BD360776ED5A}"/>
    <hyperlink ref="C708" r:id="rId181" xr:uid="{4E891D68-4AA8-4E4C-AC9C-1A46E3A5D343}"/>
    <hyperlink ref="C305" r:id="rId182" xr:uid="{2F777A5C-4BBB-479E-8BA1-2A160176C1CB}"/>
    <hyperlink ref="C30" r:id="rId183" xr:uid="{DE9090BC-F6B6-4F28-B4D5-543F1E33B6C9}"/>
    <hyperlink ref="C304" r:id="rId184" xr:uid="{AE92F40F-22DF-4A18-830C-7EBB77B44933}"/>
    <hyperlink ref="C704" r:id="rId185" xr:uid="{507FB540-E09F-4FDC-8506-7616399EC7F2}"/>
    <hyperlink ref="C705" r:id="rId186" xr:uid="{A98F72D2-3853-4C08-A949-9C77F63FC1D4}"/>
    <hyperlink ref="C706" r:id="rId187" xr:uid="{8123CD7E-01D3-4E28-83FA-95FD375A74AE}"/>
    <hyperlink ref="C707" r:id="rId188" xr:uid="{56B3CB30-D923-4481-8203-F3F23BCC2934}"/>
    <hyperlink ref="C301" r:id="rId189" xr:uid="{BDAC5FBF-684C-4C35-B83D-B196A8F8BE57}"/>
    <hyperlink ref="C703" r:id="rId190" xr:uid="{C8CA77D9-2DC3-46A7-B30B-DF0B477459A1}"/>
    <hyperlink ref="C178" r:id="rId191" xr:uid="{D4058339-1950-4232-8ED3-78C80625ECF2}"/>
    <hyperlink ref="C307" r:id="rId192" xr:uid="{77F7E8BC-E377-4903-8791-91C8CBF2C88D}"/>
    <hyperlink ref="C700" r:id="rId193" xr:uid="{4C254D5E-4427-4CF4-B37F-A37F5F7B451C}"/>
    <hyperlink ref="C702" r:id="rId194" xr:uid="{CECD833A-478A-4241-A141-FEC074F978B9}"/>
    <hyperlink ref="C88" r:id="rId195" xr:uid="{1F60BB65-24C5-47AF-8BEA-1DE312C1A7FD}"/>
    <hyperlink ref="C89" r:id="rId196" xr:uid="{C0231049-0ED3-420F-B5D7-9C5F286C597C}"/>
    <hyperlink ref="C90" r:id="rId197" xr:uid="{71308C8F-ABED-4F3B-B510-A37E92AB76E4}"/>
    <hyperlink ref="C661" r:id="rId198" xr:uid="{C2FFBA51-8F50-41B0-95CE-8F7508A591F8}"/>
    <hyperlink ref="C637" r:id="rId199" xr:uid="{743E0040-9ECC-429D-9486-6E58E9AD2D9E}"/>
    <hyperlink ref="C32" r:id="rId200" xr:uid="{C67EDEB3-23F9-4318-AFE1-831E63C22967}"/>
    <hyperlink ref="C31" r:id="rId201" xr:uid="{ECDDCA1E-E8DE-49F1-B050-EBAD36446CCA}"/>
    <hyperlink ref="C91" r:id="rId202" xr:uid="{548B8881-627B-49B9-8955-D46E059EA929}"/>
    <hyperlink ref="C92" r:id="rId203" xr:uid="{1FB3FF93-A1B9-4154-B149-C4A82F89C52C}"/>
    <hyperlink ref="C397" r:id="rId204" xr:uid="{90684D4A-5D0F-433B-99A7-C2951BCE42ED}"/>
    <hyperlink ref="C116" r:id="rId205" xr:uid="{6B3196AB-24EA-4A7A-9BDE-073BC8A0EC72}"/>
    <hyperlink ref="C93" r:id="rId206" xr:uid="{6139BD9E-0A62-40F2-BC59-F69E24312B38}"/>
    <hyperlink ref="C94" r:id="rId207" xr:uid="{35C352FC-6D87-4600-B0F9-61AA78A6D9D5}"/>
    <hyperlink ref="C114" r:id="rId208" xr:uid="{AACB7F6F-57EC-431B-9074-332FB354E62B}"/>
    <hyperlink ref="C115" r:id="rId209" xr:uid="{2AAF4BB9-5484-4766-9FAD-AA06F9E5A652}"/>
    <hyperlink ref="C934" r:id="rId210" xr:uid="{192F2721-412D-459B-A0D6-07B00C031ADB}"/>
    <hyperlink ref="C935" r:id="rId211" xr:uid="{65AA28AF-1CF4-4F6E-AD45-35F2ACCB6460}"/>
    <hyperlink ref="C155" r:id="rId212" xr:uid="{F62334C2-E742-42D0-A96B-C26DDBAA290F}"/>
    <hyperlink ref="C156" r:id="rId213" xr:uid="{55386D29-CA07-48A8-A0AD-9FA44CE01AA5}"/>
    <hyperlink ref="C157" r:id="rId214" xr:uid="{DEB4F4BA-8371-4E09-84DD-FAB73BC29FDF}"/>
    <hyperlink ref="C158" r:id="rId215" xr:uid="{6019FE07-C2D1-43AE-8D20-C558FC7DE34B}"/>
    <hyperlink ref="C985" r:id="rId216" xr:uid="{A42556F5-D010-4DD8-9EEB-76FA49B59B80}"/>
    <hyperlink ref="C95" r:id="rId217" xr:uid="{6EB29351-DF67-4271-8D93-527FE73162AD}"/>
    <hyperlink ref="C936" r:id="rId218" xr:uid="{0AB889AE-56EC-49E9-B376-FA036285BDFB}"/>
    <hyperlink ref="C1015" r:id="rId219" xr:uid="{C9A25F44-FFBD-4885-AF92-B3A1B665D21E}"/>
    <hyperlink ref="C1016" r:id="rId220" xr:uid="{F83D1628-0711-4E55-8A0C-4A39ACDD950E}"/>
    <hyperlink ref="C969" r:id="rId221" xr:uid="{65FA1C84-11FB-4C62-9940-5FD1B61C2ACF}"/>
    <hyperlink ref="C153" r:id="rId222" xr:uid="{B0F7959F-400C-4559-BC3C-7E48556761FB}"/>
    <hyperlink ref="C161" r:id="rId223" xr:uid="{0501943C-C763-4675-BBC2-534C0636C861}"/>
    <hyperlink ref="C930" r:id="rId224" xr:uid="{F769BFD6-F075-48B9-9A56-4DAEF8BBA5AD}"/>
    <hyperlink ref="C933" r:id="rId225" xr:uid="{1537C084-EAC9-4017-B58C-4349336908C2}"/>
    <hyperlink ref="C154" r:id="rId226" xr:uid="{46FF2A2C-3940-4887-863B-0B0BE5BA5FBB}"/>
    <hyperlink ref="C1007" r:id="rId227" xr:uid="{AA3836BB-3AE8-4F74-B067-2DE1BE8E84E8}"/>
    <hyperlink ref="C1008" r:id="rId228" xr:uid="{9C891D28-721B-4380-97CF-2D87975C9A74}"/>
    <hyperlink ref="C980" r:id="rId229" xr:uid="{026FFD6F-A25D-4D35-B31B-154F5D0B6CDB}"/>
    <hyperlink ref="C1014" r:id="rId230" xr:uid="{9C11F012-5CE1-48D9-996A-AA3AD4ED9D71}"/>
    <hyperlink ref="C1012" r:id="rId231" xr:uid="{E146F882-F42B-41C0-8C13-B610A4B28D61}"/>
    <hyperlink ref="C402" r:id="rId232" xr:uid="{7B33B0AC-4570-4C95-9672-A899F8DDA7DD}"/>
    <hyperlink ref="C988" r:id="rId233" xr:uid="{869BF529-CE6A-41B6-9733-2142CFABCA94}"/>
    <hyperlink ref="C1017" r:id="rId234" xr:uid="{DD9F44D7-0E43-4993-9A86-F6C604906746}"/>
    <hyperlink ref="C968" r:id="rId235" xr:uid="{F0901CE4-12CA-4B58-99DE-6F4D17E4517A}"/>
    <hyperlink ref="C159" r:id="rId236" xr:uid="{911B15A5-D00E-4EA4-A462-4CF7521E2EE3}"/>
    <hyperlink ref="C986" r:id="rId237" xr:uid="{8E7ED115-0512-478F-A4D2-B246C7F1B946}"/>
    <hyperlink ref="C962" r:id="rId238" xr:uid="{B06D875A-E7E5-4F56-8F30-1B79F58D9F6A}"/>
    <hyperlink ref="C1013" r:id="rId239" xr:uid="{56E7BA48-F5E5-49C0-8C47-08C43304CF53}"/>
    <hyperlink ref="C963" r:id="rId240" xr:uid="{8D5969C3-C98D-4553-B775-55D8455A22BE}"/>
    <hyperlink ref="C987" r:id="rId241" xr:uid="{2725A7EC-E1C5-4E5E-A744-AA556DE9F888}"/>
    <hyperlink ref="C33" r:id="rId242" xr:uid="{0ED40809-C24B-4100-8B21-E91201D9A750}"/>
    <hyperlink ref="C964" r:id="rId243" xr:uid="{36328597-15FD-4C37-8BD4-48D038EEC1E8}"/>
    <hyperlink ref="C319" r:id="rId244" xr:uid="{5126B896-DF44-42E2-A208-DC615A015845}"/>
    <hyperlink ref="C320" r:id="rId245" xr:uid="{D412585D-9F5D-4DAD-9306-4D69EC6B1D6F}"/>
    <hyperlink ref="C966" r:id="rId246" xr:uid="{0CBDB09F-0735-4258-A18B-6310FF32F5B9}"/>
    <hyperlink ref="C321" r:id="rId247" xr:uid="{0032BEF0-BE65-4319-A414-149A94C7D275}"/>
    <hyperlink ref="C322" r:id="rId248" xr:uid="{BFF2CE39-642C-45DA-9DA4-477668A9013E}"/>
    <hyperlink ref="C317" r:id="rId249" xr:uid="{1626B528-87E6-4108-9DD7-3C5DBAA7AA4B}"/>
    <hyperlink ref="C965" r:id="rId250" xr:uid="{28DA30ED-2E3B-4AFF-A7AC-145BFD26C2B8}"/>
    <hyperlink ref="C318" r:id="rId251" xr:uid="{D25091F8-E103-4501-A29A-3D704706CE7E}"/>
    <hyperlink ref="C640" r:id="rId252" xr:uid="{7B7E245D-7765-44C1-9D07-F80F75507B2F}"/>
    <hyperlink ref="C464" r:id="rId253" xr:uid="{3684F4E4-C33E-4525-8A9A-43D60BDEDB15}"/>
    <hyperlink ref="C1009" r:id="rId254" xr:uid="{262A1C7E-58B9-4DD2-9BEE-F5B2C4EBD781}"/>
    <hyperlink ref="C1010" r:id="rId255" xr:uid="{27FF8F29-2BA4-4383-9B6D-63782195B7F1}"/>
    <hyperlink ref="C400" r:id="rId256" xr:uid="{CB23E8D7-C25A-4CFF-A160-87EDEF4E7213}"/>
    <hyperlink ref="C401" r:id="rId257" xr:uid="{228FB063-A2EE-4F57-B1B0-B6C86D4A4FAF}"/>
    <hyperlink ref="C312" r:id="rId258" xr:uid="{5D6C9697-01B3-4B06-A962-58456B8C259C}"/>
    <hyperlink ref="C662" r:id="rId259" xr:uid="{896AFC76-2493-435C-BDB2-D352F6990D49}"/>
    <hyperlink ref="C313" r:id="rId260" xr:uid="{AF555A92-6B1B-4DFA-9B24-75B96FBED2A1}"/>
    <hyperlink ref="C314" r:id="rId261" xr:uid="{F070EB50-C268-4543-8AA5-9713153FE7F0}"/>
    <hyperlink ref="C315" r:id="rId262" xr:uid="{38492C70-B222-415A-A050-B339277A697E}"/>
    <hyperlink ref="C309" r:id="rId263" xr:uid="{3754EB55-D577-4A75-BFD6-527454C00826}"/>
    <hyperlink ref="C310" r:id="rId264" xr:uid="{F85C40D9-C610-4A0C-B5B0-32CDD3D9E9B0}"/>
    <hyperlink ref="C311" r:id="rId265" xr:uid="{B875EBAC-A723-497A-9BA4-246871ED0E53}"/>
    <hyperlink ref="C398" r:id="rId266" xr:uid="{8F045F78-7B28-4C33-8B8F-8B7CB5535B7E}"/>
    <hyperlink ref="C399" r:id="rId267" xr:uid="{D222243E-35C0-4C17-88B6-6276F5DBBC5A}"/>
    <hyperlink ref="C308" r:id="rId268" xr:uid="{5D926FE6-8FF0-4B66-B26F-3C5C4307EC80}"/>
    <hyperlink ref="C316" r:id="rId269" xr:uid="{B8E64186-BD76-4EFA-8F2D-509933E9F6F4}"/>
    <hyperlink ref="C1011" r:id="rId270" xr:uid="{ED7C880A-8AA6-42B5-BA73-2E0B5650AE6E}"/>
    <hyperlink ref="C641" r:id="rId271" xr:uid="{7CBE6C81-D473-49FE-B864-EDB9FF5D7633}"/>
    <hyperlink ref="C978" r:id="rId272" xr:uid="{AE1125C8-CCD4-45D5-A9C0-9A676FE87F1C}"/>
    <hyperlink ref="C979" r:id="rId273" xr:uid="{38E4858E-855D-4BD3-A691-D5911C2B04BE}"/>
    <hyperlink ref="C117" r:id="rId274" xr:uid="{1999F222-380F-47EF-B1BE-FC2CF2A9F12D}"/>
    <hyperlink ref="C118" r:id="rId275" xr:uid="{92FF1BA9-0E02-43C5-9ABE-8FCC2E083401}"/>
    <hyperlink ref="C887" r:id="rId276" xr:uid="{A2272744-DD15-4E12-B1DB-84E1F6A97D56}"/>
    <hyperlink ref="C1026" r:id="rId277" xr:uid="{B6BCBEE3-A7E3-4B85-9E0D-CCF5BDD7AEAD}"/>
    <hyperlink ref="C961" r:id="rId278" xr:uid="{8661B38E-002F-47FB-818A-C96183DCCBA5}"/>
    <hyperlink ref="C639" r:id="rId279" xr:uid="{3285EF6E-E1C3-4D49-816E-5BEC872E644F}"/>
    <hyperlink ref="C119" r:id="rId280" xr:uid="{C2263E0F-B06D-406E-A7E8-52800C0F127A}"/>
    <hyperlink ref="C1025" r:id="rId281" xr:uid="{7A2CB984-06B7-4BDC-88F4-D1F01AFD24D9}"/>
    <hyperlink ref="C638" r:id="rId282" xr:uid="{601CB07E-A365-4C9E-B823-1FA9198836CB}"/>
    <hyperlink ref="C937" r:id="rId283" xr:uid="{52EF721A-3C7F-417F-A986-722575BD1EAD}"/>
    <hyperlink ref="C977" r:id="rId284" xr:uid="{D8964FF4-CB3B-421E-B0AF-176796AB9A6F}"/>
    <hyperlink ref="C1024" r:id="rId285" xr:uid="{266F90B6-C804-46DD-B830-97AAD6498919}"/>
    <hyperlink ref="C967" r:id="rId286" xr:uid="{CE7E5586-A41D-4795-9387-BFAE50F05032}"/>
    <hyperlink ref="C121" r:id="rId287" xr:uid="{60722361-39EC-41D7-ACF1-590A1301E062}"/>
    <hyperlink ref="C122" r:id="rId288" xr:uid="{25006314-EFD8-4078-A98E-B08E5F6596F2}"/>
    <hyperlink ref="C124" r:id="rId289" xr:uid="{15A85FC1-D6CC-46DA-B3A7-00ABA1903EEF}"/>
    <hyperlink ref="C342" r:id="rId290" xr:uid="{18C11345-AFDB-4FF6-ADCD-A1135FFB3DA8}"/>
    <hyperlink ref="C1035" r:id="rId291" xr:uid="{BEB39782-5A09-4EDB-BB0A-9218B4D4CAD3}"/>
    <hyperlink ref="C1036" r:id="rId292" xr:uid="{2BC58F61-5C3C-4E4C-97F1-03CAFFDB8058}"/>
    <hyperlink ref="C325" r:id="rId293" xr:uid="{344299AB-824C-4D75-AFCA-202B7D14A4A7}"/>
    <hyperlink ref="C120" r:id="rId294" xr:uid="{6180014E-5F5A-4B51-9884-6C443E895BBC}"/>
    <hyperlink ref="C1033" r:id="rId295" xr:uid="{261363F0-0C60-456B-9DFC-AD3DEE822268}"/>
    <hyperlink ref="C1034" r:id="rId296" xr:uid="{C13CF134-9F35-494E-AB64-0076DF2075DA}"/>
    <hyperlink ref="C1031" r:id="rId297" xr:uid="{6C376D04-80A3-4172-A20A-4B347A84A0AD}"/>
    <hyperlink ref="C1032" r:id="rId298" xr:uid="{6A56A265-1717-44E4-81F4-5735AA620EFA}"/>
    <hyperlink ref="C1029" r:id="rId299" xr:uid="{D16DB247-9880-4B71-B4F9-E5827E40985C}"/>
    <hyperlink ref="C1030" r:id="rId300" xr:uid="{31746033-0A0A-4D82-BF39-94AC858610BF}"/>
    <hyperlink ref="C1028" r:id="rId301" xr:uid="{AA754868-431F-4E66-A820-5EB721F898CC}"/>
    <hyperlink ref="C1027" r:id="rId302" xr:uid="{379CEE06-A509-4CC1-95B8-AE997474EF0D}"/>
    <hyperlink ref="C135" r:id="rId303" xr:uid="{02004DE7-9477-4FF6-9EB8-F818B1378FB6}"/>
    <hyperlink ref="C1042" r:id="rId304" xr:uid="{991E417A-EA45-4778-A608-EFA128F11EFC}"/>
    <hyperlink ref="C1046" r:id="rId305" xr:uid="{5E38D50F-C34D-45EE-99F4-C738FB43FACA}"/>
    <hyperlink ref="C471" r:id="rId306" xr:uid="{6E5C6BB5-3B35-4C49-A3BA-EE7433777799}"/>
    <hyperlink ref="C331" r:id="rId307" xr:uid="{82F82F85-2C43-487A-A64A-3ABCC805113D}"/>
    <hyperlink ref="C332" r:id="rId308" xr:uid="{35691B28-CC09-4624-9D8F-A18A1F1F296F}"/>
    <hyperlink ref="C81" r:id="rId309" xr:uid="{1457C819-F498-4756-9D5D-62B120E2D395}"/>
    <hyperlink ref="C468" r:id="rId310" xr:uid="{CABE3272-D3DE-493B-B519-1065AB911BF2}"/>
    <hyperlink ref="C876" r:id="rId311" xr:uid="{51DE7E20-73FB-4E59-AC5B-9689BEBB84E7}"/>
    <hyperlink ref="C469" r:id="rId312" xr:uid="{9F1D6A78-2F95-4EFB-AA75-14B435ACF6A9}"/>
    <hyperlink ref="C470" r:id="rId313" xr:uid="{55D39F24-A7AC-47B4-9A00-8B7524595484}"/>
    <hyperlink ref="C1045" r:id="rId314" xr:uid="{4E64A157-FF1F-47EC-8797-F65B9ACE4455}"/>
    <hyperlink ref="C710" r:id="rId315" xr:uid="{FB85CB33-43C3-4EEC-8836-03ADEE0EC4E9}"/>
    <hyperlink ref="C326" r:id="rId316" xr:uid="{8295BF5D-9D92-4A8B-BACD-3ED6AB027034}"/>
    <hyperlink ref="C327" r:id="rId317" xr:uid="{C8064782-B089-4D2E-8053-91063038681B}"/>
    <hyperlink ref="C875" r:id="rId318" xr:uid="{F124F442-8DC3-4C64-8414-D081DB622649}"/>
    <hyperlink ref="C1041" r:id="rId319" xr:uid="{CEF24163-5D4D-4603-8523-4FB73E2F2996}"/>
    <hyperlink ref="C403" r:id="rId320" xr:uid="{F896597A-9664-4D78-97EA-F301DEF89433}"/>
    <hyperlink ref="C712" r:id="rId321" xr:uid="{3FB67500-C071-4C63-84EC-B7F0A1501485}"/>
    <hyperlink ref="C645" r:id="rId322" xr:uid="{09C8DA8A-5EA9-4186-81E5-A6E84974F6FC}"/>
    <hyperlink ref="C337" r:id="rId323" xr:uid="{17854966-3B4E-42B6-8F93-1A3BBC4AFF5F}"/>
    <hyperlink ref="C328" r:id="rId324" xr:uid="{CCD1FD8A-802F-4B37-AE76-4DBA0124676B}"/>
    <hyperlink ref="C329" r:id="rId325" xr:uid="{83869FFD-0DF8-410B-8C73-58E8EB8C6F75}"/>
    <hyperlink ref="C42" r:id="rId326" xr:uid="{B2970640-994A-46FE-B95A-7DBA7F5D8650}"/>
    <hyperlink ref="C343" r:id="rId327" xr:uid="{14C6DDA0-D20E-45A4-9624-CB2B8BA936B8}"/>
    <hyperlink ref="C472" r:id="rId328" xr:uid="{5DB0FB88-8DBD-4390-8590-78BC2CB35B3A}"/>
    <hyperlink ref="C1043" r:id="rId329" xr:uid="{EC54852B-B6A6-4CDF-AA97-E9EA232DFD2C}"/>
    <hyperlink ref="C338" r:id="rId330" xr:uid="{B2D0C952-B026-4DE2-9123-0DC93ABCB011}"/>
    <hyperlink ref="C41" r:id="rId331" xr:uid="{78E110CD-024C-4518-AE69-11CB8CDB47AE}"/>
    <hyperlink ref="C1044" r:id="rId332" xr:uid="{4FBD884E-49D1-4044-B02B-4FCD8F55F628}"/>
    <hyperlink ref="C467" r:id="rId333" xr:uid="{2F438F68-8175-4278-B60D-D9629FCC0086}"/>
    <hyperlink ref="C37" r:id="rId334" xr:uid="{5F386E0B-B75B-43EC-A7AE-B6DF3707119F}"/>
    <hyperlink ref="C38" r:id="rId335" xr:uid="{CAF59D64-4133-466F-BF4A-CD00382D4363}"/>
    <hyperlink ref="C39" r:id="rId336" xr:uid="{94AF033E-966D-4812-BD62-460DE075E222}"/>
    <hyperlink ref="C330" r:id="rId337" xr:uid="{D77371BC-F78A-46CD-958D-FF19D5F3CDBB}"/>
    <hyperlink ref="C40" r:id="rId338" xr:uid="{5B1F5C79-FC76-417C-906E-27E79685F9D1}"/>
    <hyperlink ref="C64" r:id="rId339" xr:uid="{13B13548-3FFD-4EC2-A5F3-82915E4D1596}"/>
    <hyperlink ref="C34" r:id="rId340" xr:uid="{48CFA4E1-CC17-43BA-98F7-862FF2267DE5}"/>
    <hyperlink ref="C35" r:id="rId341" xr:uid="{22642793-0183-4124-9CC9-C8684B23F20B}"/>
    <hyperlink ref="C36" r:id="rId342" xr:uid="{7D177710-C8C5-4C66-ADC3-80E6C301AF52}"/>
    <hyperlink ref="C1040" r:id="rId343" xr:uid="{8152D3A3-451F-4175-A0B3-49254196222A}"/>
    <hyperlink ref="C324" r:id="rId344" xr:uid="{99FD4C63-E3D8-432C-B11C-AA629069E94B}"/>
    <hyperlink ref="C888" r:id="rId345" xr:uid="{D9897182-516B-4664-83DC-3C27DAEF3C34}"/>
    <hyperlink ref="C990" r:id="rId346" xr:uid="{84D14551-AEBB-424B-8918-48B86557A20C}"/>
    <hyperlink ref="C644" r:id="rId347" xr:uid="{01221B3F-3E09-4D78-9137-9D6EDC398D09}"/>
    <hyperlink ref="C711" r:id="rId348" xr:uid="{EC92CE91-02F6-4FC3-B504-5A0CEF9DAF5F}"/>
    <hyperlink ref="C642" r:id="rId349" xr:uid="{08D9BDBA-4ECC-4D4A-8DE6-7ABB621D56C3}"/>
    <hyperlink ref="C989" r:id="rId350" xr:uid="{E0EA7426-C6E6-4198-B1F0-5DB681EFDBE3}"/>
    <hyperlink ref="C333" r:id="rId351" xr:uid="{A6D93B61-98FF-44F1-A94C-78AA04F03549}"/>
    <hyperlink ref="C643" r:id="rId352" xr:uid="{44CD9668-3886-4C1D-99D5-78F2C5AEA28E}"/>
    <hyperlink ref="C335" r:id="rId353" xr:uid="{D54ECFE7-9A6D-41FC-A3B0-FD97654253B4}"/>
    <hyperlink ref="C334" r:id="rId354" xr:uid="{F460C288-E7E8-45E0-97CF-719144618EB4}"/>
    <hyperlink ref="C336" r:id="rId355" xr:uid="{C2F0BAC7-8F2D-463C-81D5-331000070E32}"/>
    <hyperlink ref="C663" r:id="rId356" xr:uid="{29182EED-D7A3-4B00-91D1-9C3CAC25E2B2}"/>
    <hyperlink ref="C323" r:id="rId357" xr:uid="{D5775E10-3BDE-43FB-99E8-B0AAB587BBA6}"/>
    <hyperlink ref="C189" r:id="rId358" xr:uid="{2BD782D6-D0FA-44FF-B662-54DBFC1C1C7D}"/>
    <hyperlink ref="C664" r:id="rId359" xr:uid="{CB2631CB-6040-4C6C-A91D-2897E7618C31}"/>
    <hyperlink ref="C148" r:id="rId360" xr:uid="{4DA2DFEF-2F14-488A-BACF-F34F91B95A96}"/>
    <hyperlink ref="C822" r:id="rId361" xr:uid="{668D78A0-ED68-4FCD-8C8B-6F010F88F81E}"/>
    <hyperlink ref="C910" r:id="rId362" xr:uid="{2F26D4BF-AB17-4631-914A-8F35D4B4AE03}"/>
    <hyperlink ref="C713" r:id="rId363" xr:uid="{1EC70F62-B8C3-4408-9338-2416E65BE2C3}"/>
    <hyperlink ref="C714" r:id="rId364" xr:uid="{3E245AAD-421F-4FB0-BEA2-9CD5F3EC363B}"/>
    <hyperlink ref="C715" r:id="rId365" xr:uid="{590350CE-1A6E-44CB-B916-9652BBDD4D36}"/>
    <hyperlink ref="C716" r:id="rId366" xr:uid="{78B5A88D-6669-4ED8-AEBB-27D477FAA09C}"/>
    <hyperlink ref="C717" r:id="rId367" xr:uid="{C385B616-8406-4536-82E7-6B193D063237}"/>
    <hyperlink ref="C821" r:id="rId368" xr:uid="{0DACF117-4342-4AE7-8118-52A3C399F2B0}"/>
    <hyperlink ref="C127" r:id="rId369" xr:uid="{230F70B7-9292-4F8E-B3AA-8F891FA5C180}"/>
    <hyperlink ref="C126" r:id="rId370" xr:uid="{D78F1B8F-1506-40AD-8100-05FEDC20364F}"/>
    <hyperlink ref="C128" r:id="rId371" xr:uid="{E9BC02F1-57F7-46DB-8C62-0C4BD6F9BEE8}"/>
    <hyperlink ref="C889" r:id="rId372" xr:uid="{C869CFA5-EBA1-4580-83B8-E67FAC8A3E32}"/>
    <hyperlink ref="C136" r:id="rId373" xr:uid="{1585C290-9CE5-4888-9DD8-90EFB08F0479}"/>
    <hyperlink ref="C456" r:id="rId374" xr:uid="{AE9954EB-1C22-47FB-AA30-870119CEAB6D}"/>
    <hyperlink ref="C5" r:id="rId375" xr:uid="{B1763BA2-BE76-4B6B-AB33-9C0332471933}"/>
    <hyperlink ref="C6" r:id="rId376" xr:uid="{B2FAE4F3-54ED-40D0-B0B0-A43258920690}"/>
    <hyperlink ref="C458" r:id="rId377" xr:uid="{B438B7C8-4FEB-4514-9800-8CF09563D9A9}"/>
    <hyperlink ref="C132" r:id="rId378" xr:uid="{FBF3B5B5-B652-4AF5-B67C-74F9AA60F140}"/>
    <hyperlink ref="C457" r:id="rId379" xr:uid="{F17DFE6B-A933-4FE7-B142-CB901D8B0A3F}"/>
    <hyperlink ref="C133" r:id="rId380" xr:uid="{DA510D1E-CF5B-49C7-A2FF-111F5F391318}"/>
    <hyperlink ref="C76" r:id="rId381" xr:uid="{F57005F0-88B6-4F2A-B149-B58A2F11E186}"/>
    <hyperlink ref="C190" r:id="rId382" xr:uid="{EBA76040-4D9B-4E19-8B20-E9EF16F9608C}"/>
    <hyperlink ref="C74" r:id="rId383" xr:uid="{35969BC4-6008-4078-A38A-79158580BCBA}"/>
    <hyperlink ref="C73" r:id="rId384" xr:uid="{C1ACF448-570E-48E9-97CA-021655BFDB87}"/>
    <hyperlink ref="C72" r:id="rId385" xr:uid="{C64ECFE9-5FB2-4C11-8D36-69B8308142A7}"/>
    <hyperlink ref="C75" r:id="rId386" xr:uid="{8E8C2FD8-DC6B-4D09-8E6C-CAC4265DA6B9}"/>
    <hyperlink ref="C71" r:id="rId387" xr:uid="{7CE265F2-A1E0-400A-A62E-1C44EBAD169C}"/>
    <hyperlink ref="C665" r:id="rId388" xr:uid="{C5599687-590C-4250-8FDB-16C135F7151C}"/>
    <hyperlink ref="C718" r:id="rId389" xr:uid="{75CD7A6E-E611-4DBE-9946-E4C647603DB4}"/>
    <hyperlink ref="C483" r:id="rId390" xr:uid="{403C1516-0035-490C-994B-3769BBA68E3A}"/>
    <hyperlink ref="C482" r:id="rId391" xr:uid="{CE7E5432-5135-49D7-A693-80F20888047D}"/>
    <hyperlink ref="C3" r:id="rId392" xr:uid="{F300D5CD-0501-4DBD-85E6-D7C8D02BCC69}"/>
    <hyperlink ref="C7" r:id="rId393" xr:uid="{BACDEBD3-73F7-4CD9-8E48-B4C05A358C2B}"/>
    <hyperlink ref="C43" r:id="rId394" xr:uid="{6CA76978-442F-4CAA-A6EC-DC388F496035}"/>
    <hyperlink ref="C65" r:id="rId395" xr:uid="{614CD052-89EC-4688-9362-C903C3BC5B31}"/>
    <hyperlink ref="C66" r:id="rId396" xr:uid="{C7071C56-64C9-4FDB-9FEA-995C6465AE25}"/>
    <hyperlink ref="C137" r:id="rId397" xr:uid="{1C224BA9-DB22-45E3-AC06-BEF62238C97E}"/>
    <hyperlink ref="C138" r:id="rId398" xr:uid="{44584A74-FDD0-4795-B504-5712BABEBAB3}"/>
    <hyperlink ref="C139" r:id="rId399" xr:uid="{F91E4B98-5C59-45CD-8A4C-75ED09D2FD9D}"/>
    <hyperlink ref="C198" r:id="rId400" xr:uid="{BE1A2860-49F4-4A20-961B-53DD0C1ACB46}"/>
    <hyperlink ref="C199" r:id="rId401" xr:uid="{9DD887F0-259D-4105-9013-C8A87D1D5373}"/>
    <hyperlink ref="C200" r:id="rId402" xr:uid="{6A23AD70-1B0A-45D7-B49C-F52CD02C7D39}"/>
    <hyperlink ref="C201" r:id="rId403" xr:uid="{BF1A7754-B3C1-4286-9796-A596512ADD1F}"/>
    <hyperlink ref="C202" r:id="rId404" xr:uid="{89E54579-4F66-482C-B1A8-50485CFFAABE}"/>
    <hyperlink ref="C347" r:id="rId405" xr:uid="{1781B37E-0FA7-4C86-AAEC-9CDA9BA365A0}"/>
    <hyperlink ref="C485" r:id="rId406" xr:uid="{BF12020B-1F6C-4A3D-81E2-823E08474281}"/>
    <hyperlink ref="C486" r:id="rId407" xr:uid="{07668915-AEB3-43A5-AB37-00EF82D4B21B}"/>
    <hyperlink ref="C487" r:id="rId408" xr:uid="{4E23D40C-8BCF-4089-B2C5-7F688887DB99}"/>
    <hyperlink ref="C567" r:id="rId409" xr:uid="{8943C185-8875-4E76-B405-0193220554E4}"/>
    <hyperlink ref="C568" r:id="rId410" xr:uid="{2852BFD6-1DCD-4AFA-9EBE-CFA613DE64EE}"/>
    <hyperlink ref="C348" r:id="rId411" xr:uid="{46DF84B0-86E8-4214-9A9C-AF8B02776043}"/>
    <hyperlink ref="C408" r:id="rId412" xr:uid="{B06A5631-7BBD-4C7B-ABDB-3A003D9A3A12}"/>
    <hyperlink ref="C409" r:id="rId413" xr:uid="{2AA92EF5-76FD-4193-93DB-3D270AE632BC}"/>
    <hyperlink ref="C569" r:id="rId414" xr:uid="{21CC31B0-1526-4A91-9566-35E0B9705E65}"/>
    <hyperlink ref="C432" r:id="rId415" xr:uid="{FDDD19B3-E6E6-40EE-9E00-0A577B772A1D}"/>
    <hyperlink ref="C433" r:id="rId416" xr:uid="{798F5050-7A24-4C29-B4A9-A3606FF99E24}"/>
    <hyperlink ref="C570" r:id="rId417" xr:uid="{8C102295-88F4-48B6-BF9B-19E3FC0D34C6}"/>
    <hyperlink ref="C571" r:id="rId418" xr:uid="{AF7CB0FE-7C0C-4185-8D86-09E9DAA0F4EF}"/>
    <hyperlink ref="C434" r:id="rId419" xr:uid="{F7FAF5EE-DBA4-4329-8F75-79C56B9C938B}"/>
    <hyperlink ref="C646" r:id="rId420" xr:uid="{661090BC-0D73-4D3E-BD45-81BDF3C962C0}"/>
    <hyperlink ref="C435" r:id="rId421" xr:uid="{328CA16E-8256-44F8-BD46-FEA15DDA9B90}"/>
    <hyperlink ref="C436" r:id="rId422" xr:uid="{50AB63BE-3CD7-44F3-8935-02CBC0C525AD}"/>
    <hyperlink ref="C437" r:id="rId423" xr:uid="{8DEB5702-4FA9-41D3-9764-1D60201D5625}"/>
    <hyperlink ref="C438" r:id="rId424" xr:uid="{A18F441F-E203-478E-9084-1730EC0128F1}"/>
    <hyperlink ref="C484" r:id="rId425" xr:uid="{3E802FA1-7B29-4AF0-B065-9B4454984118}"/>
    <hyperlink ref="C439" r:id="rId426" xr:uid="{608C310A-2782-42EA-9CF3-F8EEE0D42311}"/>
    <hyperlink ref="C440" r:id="rId427" xr:uid="{E566B64E-9F7F-4069-ADA3-77C30EE8F67D}"/>
    <hyperlink ref="C480" r:id="rId428" xr:uid="{2236AE51-A96A-44E1-B048-BB7706CD9EA5}"/>
    <hyperlink ref="C441" r:id="rId429" xr:uid="{0954B58A-FF9D-41D6-8869-CBAC245FB216}"/>
    <hyperlink ref="C481" r:id="rId430" xr:uid="{D96C678E-784E-4659-9CE3-20A994F8D377}"/>
    <hyperlink ref="C442" r:id="rId431" xr:uid="{ED03D9F0-CDFF-407D-BC32-9E96160C85D9}"/>
    <hyperlink ref="C479" r:id="rId432" xr:uid="{ADE34EC5-FAF1-45F6-AC27-2F158BBF58FF}"/>
    <hyperlink ref="C443" r:id="rId433" xr:uid="{F708F041-097F-420D-9945-06EE5273A295}"/>
    <hyperlink ref="C444" r:id="rId434" xr:uid="{B5140E04-5FCB-4EDC-8062-46DA8E5D24DF}"/>
    <hyperlink ref="C445" r:id="rId435" xr:uid="{80F54774-668C-4685-8C00-428C9874D9AB}"/>
    <hyperlink ref="C446" r:id="rId436" xr:uid="{6B1931D1-A8C8-4331-BBC5-0A578CB35F67}"/>
    <hyperlink ref="C447" r:id="rId437" xr:uid="{A867A94D-A429-4CCE-89F0-1FF7FEC31A03}"/>
    <hyperlink ref="C476" r:id="rId438" xr:uid="{56B055C2-57D9-41E2-A732-D6DA19D57EF8}"/>
    <hyperlink ref="C477" r:id="rId439" xr:uid="{44FE9A4B-C599-4046-BF05-5F787EAB007B}"/>
    <hyperlink ref="C478" r:id="rId440" xr:uid="{07078F70-5576-46C3-9C06-DE260F8FBF57}"/>
    <hyperlink ref="C724" r:id="rId441" xr:uid="{26393A06-1BB1-4472-8D4A-FAE4685BFB2C}"/>
    <hyperlink ref="C823" r:id="rId442" xr:uid="{A07D2452-5DC1-4D61-ABEF-19177A089669}"/>
    <hyperlink ref="C410" r:id="rId443" xr:uid="{DBC449FD-3E61-4C4A-A737-510B448E649E}"/>
    <hyperlink ref="C350" r:id="rId444" xr:uid="{25DCC8E7-3F55-4B22-8AA4-651E3FC86BD4}"/>
    <hyperlink ref="C825" r:id="rId445" xr:uid="{31E5E979-D1D6-4261-8DFC-2FDE4C1AEEB1}"/>
    <hyperlink ref="C826" r:id="rId446" xr:uid="{69BD8093-F6F0-42D3-BE46-46CF320A2C18}"/>
    <hyperlink ref="C824" r:id="rId447" xr:uid="{B34CED0D-BF8E-4D49-9DA4-6713770DC02B}"/>
    <hyperlink ref="C203" r:id="rId448" xr:uid="{5EE306D8-2C21-4A19-9CFF-EF854D148349}"/>
    <hyperlink ref="C349" r:id="rId449" xr:uid="{8B5566B7-483D-40F5-8C06-8F528252EB40}"/>
    <hyperlink ref="C8" r:id="rId450" xr:uid="{B8C079B0-FA84-4887-ADD8-A177986DFD01}"/>
    <hyperlink ref="C489" r:id="rId451" xr:uid="{A67AAC6F-7ACF-4A1F-8D27-1DC6D394425D}"/>
    <hyperlink ref="C150" r:id="rId452" xr:uid="{F755F461-28F8-40E2-AEB3-BBDD039D9C02}"/>
    <hyperlink ref="C488" r:id="rId453" xr:uid="{4BFD729D-98A2-4601-93F4-68CD3731224A}"/>
    <hyperlink ref="C83" r:id="rId454" xr:uid="{9E6A91D1-0123-4680-A91C-83FC672D4FFF}"/>
    <hyperlink ref="C411" r:id="rId455" xr:uid="{3EA8016B-152E-4898-9EA2-27FFE06BC05E}"/>
    <hyperlink ref="C69" r:id="rId456" xr:uid="{7B0E317C-008A-4B0C-AC2D-FDFAE6777AC4}"/>
    <hyperlink ref="C67" r:id="rId457" xr:uid="{6AC51158-AC48-4D82-A0F2-DC23CB45DDF5}"/>
    <hyperlink ref="C611" r:id="rId458" xr:uid="{D09DD61E-0C54-427A-84DA-E35160D3CF23}"/>
    <hyperlink ref="C352" r:id="rId459" xr:uid="{CA495AE3-0EEA-48FE-8F0C-3784845EDC52}"/>
    <hyperlink ref="C351" r:id="rId460" xr:uid="{3327F2DF-84D5-4011-A64C-147809838452}"/>
    <hyperlink ref="C68" r:id="rId461" xr:uid="{21648758-2D43-4A90-8F6D-43567E494950}"/>
    <hyperlink ref="C610" r:id="rId462" xr:uid="{909A8225-A716-4508-808D-C20DA06BA9B9}"/>
    <hyperlink ref="C668" r:id="rId463" xr:uid="{D29994D0-6C67-4786-8D82-7F24FD80AC24}"/>
    <hyperlink ref="C667" r:id="rId464" xr:uid="{4E59619E-C6A5-40EF-B987-EF46D5AC4CE9}"/>
    <hyperlink ref="C666" r:id="rId465" xr:uid="{7FB5D2C7-8B5D-42E2-9DE4-D3FEE569FAE0}"/>
    <hyperlink ref="C992" r:id="rId466" xr:uid="{0FC49128-52B5-43EC-868F-640FA252CF81}"/>
    <hyperlink ref="C991" r:id="rId467" xr:uid="{BA50D2A8-1D2C-413A-A2DB-65AC0EB19560}"/>
    <hyperlink ref="C353" r:id="rId468" xr:uid="{09F9D82B-FF4A-41B8-87C8-E64F795D3FE6}"/>
    <hyperlink ref="C186" r:id="rId469" xr:uid="{257CF73D-8474-4431-A744-9AF17F8EEA42}"/>
    <hyperlink ref="C356" r:id="rId470" xr:uid="{5983159C-118F-4C2F-B764-B831B28D9449}"/>
    <hyperlink ref="C357" r:id="rId471" xr:uid="{E729928B-2741-4036-9871-07F87E74900C}"/>
    <hyperlink ref="C152" r:id="rId472" xr:uid="{29DB88CF-6AC5-4478-AA97-D1C48233E3BE}"/>
    <hyperlink ref="C612" r:id="rId473" xr:uid="{2C6919E8-34FC-4B3D-AD52-75D798E26FBE}"/>
    <hyperlink ref="C144" r:id="rId474" xr:uid="{325B750A-1AD9-47F8-A5E3-17EF4FBD16C2}"/>
    <hyperlink ref="C160" r:id="rId475" xr:uid="{A45C836A-95C1-4C5E-BDCB-B3925D4152B1}"/>
    <hyperlink ref="C162" r:id="rId476" xr:uid="{53AE0E8E-33FF-4508-A16B-9898A3B5B7D3}"/>
    <hyperlink ref="C163" r:id="rId477" xr:uid="{13B70F5D-CA53-45EC-9F79-D18055ADFBFC}"/>
    <hyperlink ref="C164" r:id="rId478" xr:uid="{C54FCFDF-2150-4CAF-962A-98911547A183}"/>
    <hyperlink ref="C165" r:id="rId479" xr:uid="{03E616AE-3E04-44CC-97F9-A094A1570AC8}"/>
    <hyperlink ref="C355" r:id="rId480" xr:uid="{7AE79BC7-749C-4C4A-A24B-4854626FCF52}"/>
    <hyperlink ref="C44" r:id="rId481" xr:uid="{07F38A54-4BC8-45DA-9142-BBCA7CDE1D87}"/>
    <hyperlink ref="C166" r:id="rId482" xr:uid="{613FEBD8-21FB-4B71-ADFC-23D9A7DBFD6A}"/>
    <hyperlink ref="C354" r:id="rId483" xr:uid="{0A4ADD2C-90FF-4ACD-A393-B93019831445}"/>
    <hyperlink ref="C167" r:id="rId484" xr:uid="{A041C3AC-76A4-4F51-BF5B-FAD9310C5D0A}"/>
    <hyperlink ref="C490" r:id="rId485" xr:uid="{6194BBAD-6979-4EE9-9945-416845CF94A0}"/>
    <hyperlink ref="C172" r:id="rId486" xr:uid="{BE5EB57B-28F9-4ABA-9B60-0398B0E21CE8}"/>
    <hyperlink ref="C613" r:id="rId487" xr:uid="{D1444955-866E-4025-89B7-410DAB2E978D}"/>
    <hyperlink ref="C46" r:id="rId488" xr:uid="{B0D1348F-A425-4043-9135-F5A25E488CAD}"/>
    <hyperlink ref="C614" r:id="rId489" xr:uid="{3CB2BACF-0DB7-42D4-A0AE-27485BC768EA}"/>
    <hyperlink ref="C412" r:id="rId490" xr:uid="{35F1C222-B103-4569-8350-3573DE94F452}"/>
    <hyperlink ref="C890" r:id="rId491" xr:uid="{AA910BF8-5301-4D31-B21C-138AFDD156F3}"/>
    <hyperlink ref="C891" r:id="rId492" xr:uid="{92D292C9-C2F5-4348-886F-55B5C9B1DE0B}"/>
    <hyperlink ref="C179" r:id="rId493" xr:uid="{707EF210-C4CD-41DC-B480-01254B2F313D}"/>
    <hyperlink ref="C180" r:id="rId494" xr:uid="{643E78C1-0931-45A5-8EFA-608B542F70A1}"/>
    <hyperlink ref="C45" r:id="rId495" xr:uid="{2761A15C-D07B-43E2-82DC-0AF0D38F6FED}"/>
    <hyperlink ref="C173" r:id="rId496" xr:uid="{CC505899-A868-4B36-BD59-91B9465543E9}"/>
    <hyperlink ref="C182" r:id="rId497" xr:uid="{65B39771-CDCC-43F6-802D-9918F5D39307}"/>
    <hyperlink ref="C183" r:id="rId498" xr:uid="{E33D4C99-8C4B-414D-80DD-5B55C969B108}"/>
    <hyperlink ref="C184" r:id="rId499" xr:uid="{88D52388-FC75-4D1A-AC2A-202CEA721187}"/>
    <hyperlink ref="C185" r:id="rId500" xr:uid="{49938822-4002-4892-B3BC-CA04A8C90B7E}"/>
    <hyperlink ref="C827" r:id="rId501" xr:uid="{48C4D2D4-25F6-4355-A83F-A024BE2B66A5}"/>
    <hyperlink ref="C413" r:id="rId502" xr:uid="{340763C9-798B-413E-A46F-BADCB164B7C8}"/>
    <hyperlink ref="C359" r:id="rId503" xr:uid="{45A000C6-015E-4DE5-A875-A6F70BF7F332}"/>
    <hyperlink ref="C358" r:id="rId504" xr:uid="{BFB31785-8659-4DB7-8B51-F09861224279}"/>
    <hyperlink ref="C360" r:id="rId505" xr:uid="{03431755-9E69-4F4D-829F-0AE86D409D22}"/>
    <hyperlink ref="C416" r:id="rId506" xr:uid="{E0073408-3647-43C5-9004-F29B6AEE9CE3}"/>
    <hyperlink ref="C414" r:id="rId507" xr:uid="{B7D1C0F8-A37B-441F-A218-B1CEEE49C0BD}"/>
    <hyperlink ref="C236" r:id="rId508" xr:uid="{565F8A8C-EBB2-4AA4-8647-17ABD57169A7}"/>
    <hyperlink ref="C237" r:id="rId509" xr:uid="{C9D8A094-7AE1-448F-971B-C722C3CF5BA1}"/>
    <hyperlink ref="C238" r:id="rId510" xr:uid="{10D410C7-9D20-413E-B0F9-E39D8A925657}"/>
    <hyperlink ref="C188" r:id="rId511" xr:uid="{9B3F7313-C98F-4896-A6A6-8089B3BB3900}"/>
    <hyperlink ref="C492" r:id="rId512" xr:uid="{3431EE2E-FAE3-41FD-B566-C424377B536E}"/>
    <hyperlink ref="C240" r:id="rId513" xr:uid="{393E2B42-130A-4803-AD83-AF22471ED874}"/>
    <hyperlink ref="C239" r:id="rId514" xr:uid="{BF143BC8-26B1-4C10-A4C2-222122951CFD}"/>
    <hyperlink ref="C993" r:id="rId515" xr:uid="{EEB6FB3F-93B5-4AAB-8AE2-1DE770053F2C}"/>
    <hyperlink ref="C725" r:id="rId516" xr:uid="{F25958C8-5DF8-49CF-BD60-8ED6696CE769}"/>
    <hyperlink ref="C829" r:id="rId517" xr:uid="{AA5B315E-20C2-445E-AB99-68085E2696A5}"/>
    <hyperlink ref="C828" r:id="rId518" xr:uid="{30D1E8A8-5FF1-4CA4-9D63-06311A998EBE}"/>
    <hyperlink ref="C242" r:id="rId519" xr:uid="{653C90C7-1FFB-45FF-BD0C-EF229B763441}"/>
    <hyperlink ref="C243" r:id="rId520" xr:uid="{D8B25D45-2C1C-494C-9C46-A23C41E638FF}"/>
    <hyperlink ref="C244" r:id="rId521" xr:uid="{BB54AA30-3B6A-4AC2-A862-2EBCB25FC8AC}"/>
    <hyperlink ref="C251" r:id="rId522" xr:uid="{1A0B1BA3-58A8-45EF-A278-DF39B48012BF}"/>
    <hyperlink ref="C245" r:id="rId523" xr:uid="{0D534FEC-3708-4615-AEB9-7845DE61D605}"/>
    <hyperlink ref="C246" r:id="rId524" xr:uid="{A28AB091-D476-4C06-8503-E36BCCE3CF1E}"/>
    <hyperlink ref="C247" r:id="rId525" xr:uid="{95F25C19-F19B-408F-BD02-46A5C1C938DB}"/>
    <hyperlink ref="C248" r:id="rId526" xr:uid="{9915E802-C9BC-45D8-AB19-C4CDD5FBA4A3}"/>
    <hyperlink ref="C249" r:id="rId527" xr:uid="{1BB6FDE4-D12E-4267-813D-D78CD559B317}"/>
    <hyperlink ref="C250" r:id="rId528" xr:uid="{C56BF349-5FCF-47CE-8C3F-DC4CD3110A49}"/>
    <hyperlink ref="C140" r:id="rId529" xr:uid="{F5E36B48-F241-4263-B02E-FFD14ABBBA1E}"/>
    <hyperlink ref="C253" r:id="rId530" xr:uid="{4C8CEAA2-60D0-41D9-BA63-B4ED9E8533EB}"/>
    <hyperlink ref="C417" r:id="rId531" xr:uid="{C31DE127-F7B5-46D3-A92A-42E089C0E44E}"/>
    <hyperlink ref="C418" r:id="rId532" xr:uid="{F8CA221F-1699-4E3A-B306-A91A2A093683}"/>
    <hyperlink ref="C615" r:id="rId533" xr:uid="{5ED5E7EF-1A34-4FFD-825B-C69F43E95C05}"/>
    <hyperlink ref="C493" r:id="rId534" xr:uid="{1CD582E8-74D4-489E-81D7-CA325DFA6B60}"/>
    <hyperlink ref="C831" r:id="rId535" xr:uid="{B2B6669F-392C-4AAB-A36E-AE52C56C9433}"/>
    <hyperlink ref="C420" r:id="rId536" xr:uid="{8719849A-1B40-4114-A3B2-FE5613C92B1E}"/>
    <hyperlink ref="C47" r:id="rId537" xr:uid="{283713C3-8045-41A2-B7B2-9922CDA70DE4}"/>
    <hyperlink ref="C419" r:id="rId538" xr:uid="{50777DBB-BB1C-4DB5-B18A-98B8D084F996}"/>
    <hyperlink ref="C830" r:id="rId539" xr:uid="{84EE4FFD-C680-4732-95EE-5D29C99B42E5}"/>
    <hyperlink ref="C297" r:id="rId540" xr:uid="{1CF02F9F-B86B-4211-8B3C-507FDB00CB73}"/>
    <hyperlink ref="C84" r:id="rId541" xr:uid="{FDD49F25-F55C-4D68-B667-E316AD61C533}"/>
    <hyperlink ref="C254" r:id="rId542" xr:uid="{287244DB-38AA-485C-A161-50BF185E432E}"/>
    <hyperlink ref="C259" r:id="rId543" xr:uid="{A2804070-2463-4E45-9755-5C5CDF401BC9}"/>
    <hyperlink ref="C362" r:id="rId544" xr:uid="{C09BD060-F35D-45B2-9414-14F9B835E8AC}"/>
    <hyperlink ref="C363" r:id="rId545" xr:uid="{5D7E41FF-6A94-4B60-B1EE-52DE3759D39A}"/>
    <hyperlink ref="C361" r:id="rId546" xr:uid="{97E5C67F-55DD-4464-800D-409743BC19F4}"/>
    <hyperlink ref="C260" r:id="rId547" xr:uid="{A656BB48-043B-4FD5-A2A2-1EC83F1CFD17}"/>
    <hyperlink ref="C261" r:id="rId548" xr:uid="{A3A6C800-C21D-4A49-B5DE-6E586288B65A}"/>
    <hyperlink ref="C262" r:id="rId549" xr:uid="{95EBE3AB-DFBB-44B5-9679-7E75FB15DE39}"/>
    <hyperlink ref="C263" r:id="rId550" xr:uid="{BBDA7354-A33B-49CD-A641-490AFE513422}"/>
    <hyperlink ref="C264" r:id="rId551" xr:uid="{C92974EB-53E6-4A25-8BA8-71F153198958}"/>
    <hyperlink ref="C48" r:id="rId552" xr:uid="{F7A901D1-6513-43F7-AF9D-AD0E0FCD5FBF}"/>
    <hyperlink ref="C421" r:id="rId553" xr:uid="{A8AA553D-24B5-4501-BB0A-24FC19E54187}"/>
    <hyperlink ref="C497" r:id="rId554" xr:uid="{C90C3B79-1E74-4C41-806C-5F238B0E4A7B}"/>
    <hyperlink ref="C502" r:id="rId555" xr:uid="{6BAE9CBB-59A0-4A25-BC50-66D4BCB517E3}"/>
    <hyperlink ref="C503" r:id="rId556" xr:uid="{4EE18EE0-2715-42E5-9730-6FFCCFBCB9D1}"/>
    <hyperlink ref="C504" r:id="rId557" xr:uid="{7AEBB3F7-D228-4B1F-A47B-D40FE5EFFCDB}"/>
    <hyperlink ref="C499" r:id="rId558" xr:uid="{BFC68A4E-264A-4B24-B4FA-062F9F227539}"/>
    <hyperlink ref="C500" r:id="rId559" xr:uid="{7F07EB5B-EE80-4D8A-9D51-CBDE4954FD06}"/>
    <hyperlink ref="C621" r:id="rId560" xr:uid="{0DF43C88-ECAC-40F1-90E6-C41A3A6D44C5}"/>
    <hyperlink ref="C501" r:id="rId561" xr:uid="{A810ADDE-C4C5-4208-B9CC-15E8D2680CC7}"/>
    <hyperlink ref="C495" r:id="rId562" xr:uid="{99018B99-3A99-4983-85FB-B5B9FCDA10F4}"/>
    <hyperlink ref="C619" r:id="rId563" xr:uid="{E173C08D-A7CF-4FC7-A4AA-473DD2C843E4}"/>
    <hyperlink ref="C620" r:id="rId564" xr:uid="{1469D63F-6864-4ADF-B9D1-2EC64088FA2E}"/>
    <hyperlink ref="C498" r:id="rId565" xr:uid="{53C9B87B-6E2F-4152-BA74-4A57ACCB27AD}"/>
    <hyperlink ref="C617" r:id="rId566" xr:uid="{EE0E27BC-7537-48A5-BB30-1F45E478E2BD}"/>
    <hyperlink ref="C622" r:id="rId567" xr:uid="{986C8535-B43E-493D-80EF-31F6B236CBAE}"/>
    <hyperlink ref="C618" r:id="rId568" xr:uid="{4F605F61-3A94-4D86-B746-FE9CFD946C68}"/>
    <hyperlink ref="C496" r:id="rId569" xr:uid="{CBAF74C1-00CC-493A-B499-8781D89F62A7}"/>
    <hyperlink ref="C494" r:id="rId570" xr:uid="{2EE3F295-3F80-49DC-9F1D-151FA213805C}"/>
    <hyperlink ref="C268" r:id="rId571" xr:uid="{CADC24E5-FC13-4BC0-8E2A-FC09FCFEFAAF}"/>
    <hyperlink ref="C269" r:id="rId572" xr:uid="{E5F8F150-4CF7-4879-92FE-4410D4EF2A75}"/>
    <hyperlink ref="C376" r:id="rId573" xr:uid="{BDB1FAE6-B99E-4989-A143-96877A9204AC}"/>
    <hyperlink ref="C270" r:id="rId574" xr:uid="{92F271FC-2C0A-4B3D-84E5-E2F10E0D5349}"/>
    <hyperlink ref="C339" r:id="rId575" xr:uid="{F863E8F6-72A0-44B7-B2DE-78A4CB7BC30C}"/>
    <hyperlink ref="C364" r:id="rId576" xr:uid="{67137550-52BD-41F7-9D26-E7221785AC2D}"/>
    <hyperlink ref="C832" r:id="rId577" xr:uid="{CCE443C1-C002-4329-97FB-04D983AB5E36}"/>
    <hyperlink ref="C602" r:id="rId578" xr:uid="{99200AEB-C687-4C65-B0CE-1730914F1F9A}"/>
    <hyperlink ref="C601" r:id="rId579" xr:uid="{D46882FC-4DC1-4CAA-A8EA-5831D816F321}"/>
    <hyperlink ref="C599" r:id="rId580" xr:uid="{096D08F2-7A6A-481C-A729-95BE5C76A171}"/>
    <hyperlink ref="C648" r:id="rId581" xr:uid="{A444155D-0BFD-404E-BC7C-4ECED7C6CB56}"/>
    <hyperlink ref="C422" r:id="rId582" xr:uid="{78F503C2-F6F2-4D7A-8590-E4574872AF49}"/>
    <hyperlink ref="C341" r:id="rId583" xr:uid="{AB7E01D7-BEE1-491E-A807-C62E58966624}"/>
    <hyperlink ref="C344" r:id="rId584" xr:uid="{22DBA4F0-DBF8-482F-BD18-E59F3FCB9302}"/>
    <hyperlink ref="C345" r:id="rId585" xr:uid="{B5A38085-D0EA-463D-8F00-6FA3F2856D5F}"/>
    <hyperlink ref="C346" r:id="rId586" xr:uid="{CACFD4C2-7A1A-428A-B380-FBAD80D54857}"/>
    <hyperlink ref="C340" r:id="rId587" xr:uid="{240E329D-BF8E-4690-847C-614475DB6A79}"/>
    <hyperlink ref="C125" r:id="rId588" xr:uid="{E66028C3-07B2-412D-82C5-6DEC2B68A9D0}"/>
    <hyperlink ref="C627" r:id="rId589" xr:uid="{EA491104-21DB-4607-AC6D-62B38E3435BF}"/>
    <hyperlink ref="C465" r:id="rId590" xr:uid="{82E69BA8-D973-46C2-91EF-CCC1C28F0D4D}"/>
    <hyperlink ref="C96" r:id="rId591" xr:uid="{3287C7C8-CA59-4537-AC59-FDFA5DEFD22B}"/>
    <hyperlink ref="C995" r:id="rId592" xr:uid="{419775D7-6F12-4990-83C4-4154ACB7D142}"/>
    <hyperlink ref="C994" r:id="rId593" xr:uid="{963646C8-F09A-4A83-ADE0-615BF6973459}"/>
    <hyperlink ref="C49" r:id="rId594" xr:uid="{4733A6FC-7A13-4476-96AA-DEB4D8685917}"/>
    <hyperlink ref="C429" r:id="rId595" xr:uid="{19C06AC0-5E88-4FC6-8979-3AB59E1BFD2E}"/>
    <hyperlink ref="C9" r:id="rId596" xr:uid="{626C4281-ABFE-433D-A87A-00D4ACE7A7AB}"/>
    <hyperlink ref="C426" r:id="rId597" xr:uid="{9AD23C45-901B-4A9E-9FA3-AB7F24942347}"/>
    <hyperlink ref="C427" r:id="rId598" xr:uid="{3AB383EC-2269-47D3-A681-634D072E3954}"/>
    <hyperlink ref="C428" r:id="rId599" xr:uid="{09716B2F-94A4-4257-8B23-82ACBB1FF766}"/>
    <hyperlink ref="C505" r:id="rId600" xr:uid="{E6B2FDA9-C1A7-4464-8271-281F6070D2D0}"/>
    <hyperlink ref="C506" r:id="rId601" xr:uid="{1278C903-4B03-4384-B36C-21086D78B62E}"/>
    <hyperlink ref="C507" r:id="rId602" xr:uid="{13C8943C-E6A6-42E5-B3E9-E9ED8F1E9F8C}"/>
    <hyperlink ref="C423" r:id="rId603" xr:uid="{64E5CD3E-7CD1-417F-97B0-C66FD492EF9B}"/>
    <hyperlink ref="C425" r:id="rId604" xr:uid="{6DFC0095-5F9C-42D0-9FB6-1994D2E3EFDD}"/>
    <hyperlink ref="C424" r:id="rId605" xr:uid="{D62BA83A-884F-4EDF-A56D-C87129D651DB}"/>
    <hyperlink ref="C448" r:id="rId606" xr:uid="{4F3CCDC1-D71B-4C04-B34B-83CF355771E6}"/>
    <hyperlink ref="C365" r:id="rId607" xr:uid="{43457728-F27C-447B-BD49-6EA926D24954}"/>
    <hyperlink ref="C4" r:id="rId608" xr:uid="{47C92E01-9A26-4C06-A601-FE7EE81F35D1}"/>
    <hyperlink ref="C616" r:id="rId609" xr:uid="{AA6C8D82-ED01-47C4-A69C-12BC584F2759}"/>
    <hyperlink ref="C430" r:id="rId610" xr:uid="{D1978F41-E70B-41AA-B29B-38B0C0B07B7C}"/>
    <hyperlink ref="C749" r:id="rId611" xr:uid="{E0AFA646-822A-4DCA-B2E2-D30EA94D6582}"/>
    <hyperlink ref="C514" r:id="rId612" xr:uid="{2BA0062E-3734-4772-994B-9B08440196F0}"/>
    <hyperlink ref="C108" r:id="rId613" xr:uid="{D340FF67-EFF5-4C5A-8914-5B3368EC54FB}"/>
    <hyperlink ref="C106" r:id="rId614" xr:uid="{FB463EFA-7434-4174-A763-F135AD6CAA40}"/>
    <hyperlink ref="C107" r:id="rId615" xr:uid="{305E74D8-4776-4FC5-B0AC-1E7E6AB8F1E7}"/>
    <hyperlink ref="C509" r:id="rId616" xr:uid="{D50040D2-5871-4F23-B7F4-88B7E58FCE6A}"/>
    <hyperlink ref="C100" r:id="rId617" xr:uid="{AB028AF2-5C7E-47B6-BEAE-1B7BA1D79F02}"/>
    <hyperlink ref="C101" r:id="rId618" xr:uid="{0D2A2FA6-4F6B-42FB-A0DE-0C5D305985F6}"/>
    <hyperlink ref="C146" r:id="rId619" xr:uid="{FA0E4412-3516-4B85-A59D-1881BC6E68DD}"/>
    <hyperlink ref="C102" r:id="rId620" xr:uid="{25DFB66D-9BE6-4218-99F4-768F2ED276FE}"/>
    <hyperlink ref="C103" r:id="rId621" xr:uid="{A8CC26FE-A9FC-426C-A97C-4CD7E96FF746}"/>
    <hyperlink ref="C104" r:id="rId622" xr:uid="{59A07E9B-12C5-46AC-8BB5-CE72675DE106}"/>
    <hyperlink ref="C105" r:id="rId623" xr:uid="{6085080E-F61F-4FD7-A143-C68141320BC9}"/>
    <hyperlink ref="C510" r:id="rId624" xr:uid="{559D2168-1FC0-4C18-9CF5-0BF6372FE518}"/>
    <hyperlink ref="C475" r:id="rId625" xr:uid="{A44549DB-11E1-4F8B-8B5E-F4F72A3A47B1}"/>
    <hyperlink ref="C367" r:id="rId626" xr:uid="{AF13415A-D3A1-470B-BB03-10B8DABC8FDC}"/>
    <hyperlink ref="C511" r:id="rId627" xr:uid="{9A31BF43-2415-4E0A-9559-67C4A20E58DF}"/>
    <hyperlink ref="C366" r:id="rId628" xr:uid="{086E0BF2-B28C-4CC0-8E13-C14D3F0F8FF1}"/>
    <hyperlink ref="C99" r:id="rId629" xr:uid="{184ADECB-6A1F-40AA-B977-AB9255BFE42E}"/>
    <hyperlink ref="C474" r:id="rId630" xr:uid="{54850070-9107-4072-97C7-255644451144}"/>
    <hyperlink ref="C50" r:id="rId631" xr:uid="{1B1C1EBD-9C9F-4618-B279-1564B941DA61}"/>
    <hyperlink ref="C407" r:id="rId632" xr:uid="{29C47FA5-AF29-47AD-AF20-4B2C6BC244EE}"/>
    <hyperlink ref="C109" r:id="rId633" xr:uid="{1F07C7AB-BB50-42E9-AEB6-AD654607928D}"/>
    <hyperlink ref="C406" r:id="rId634" xr:uid="{0865F26B-6182-4C94-AC0C-D732107080CA}"/>
    <hyperlink ref="C211" r:id="rId635" xr:uid="{06A109D8-02B7-46E8-BEC6-1880D1E5A6FB}"/>
    <hyperlink ref="C209" r:id="rId636" xr:uid="{E5B46314-CCE3-41E6-8617-E99131CA12A0}"/>
    <hyperlink ref="C213" r:id="rId637" xr:uid="{2246303D-8707-4132-979B-7AB14DFBF91C}"/>
    <hyperlink ref="C671" r:id="rId638" xr:uid="{6BE8E829-52CA-49E1-A057-64016D9A8453}"/>
    <hyperlink ref="C210" r:id="rId639" xr:uid="{7BF265DA-2AA0-4FCF-9827-4E3F79962F3C}"/>
    <hyperlink ref="C206" r:id="rId640" xr:uid="{7A938A6C-FBD7-4877-BF14-77256B6D3965}"/>
    <hyperlink ref="C98" r:id="rId641" xr:uid="{0EB61FE4-DDFE-48AC-ADEA-0FFD713F5DE9}"/>
    <hyperlink ref="C212" r:id="rId642" xr:uid="{6E342118-422D-4AC3-8205-C243A6CCF2B1}"/>
    <hyperlink ref="C97" r:id="rId643" xr:uid="{4A511A74-C3E0-48F4-B1CF-D485A1404F7F}"/>
    <hyperlink ref="C208" r:id="rId644" xr:uid="{277681ED-A0B3-43F9-AFFD-9F5E37948046}"/>
    <hyperlink ref="C207" r:id="rId645" xr:uid="{1B3FC265-6E91-4A63-BD45-BEBBCEC66010}"/>
    <hyperlink ref="C205" r:id="rId646" xr:uid="{4926A63B-9B9B-41E7-A4A9-0AF7E55D0603}"/>
    <hyperlink ref="C204" r:id="rId647" xr:uid="{61D7086D-4A09-43F0-89FE-4395A7425731}"/>
    <hyperlink ref="C145" r:id="rId648" xr:uid="{A33EF77B-CED9-49E0-98C5-51B4A864E934}"/>
    <hyperlink ref="C970" r:id="rId649" xr:uid="{46DC5524-7D1B-498D-B101-7A5B3D2F2367}"/>
    <hyperlink ref="C368" r:id="rId650" xr:uid="{D52AECBB-9DF8-4AF9-877C-899BE503629F}"/>
    <hyperlink ref="C974" r:id="rId651" xr:uid="{77F248E0-7235-4C41-9F6E-F20273E89F73}"/>
    <hyperlink ref="C984" r:id="rId652" xr:uid="{7EDB45AD-9715-4EE8-80FC-2C1C9B933E88}"/>
    <hyperlink ref="C1002" r:id="rId653" xr:uid="{4C5DD1E0-D605-428C-9532-4626F4B97CF3}"/>
    <hyperlink ref="C1004" r:id="rId654" xr:uid="{CD6663F1-403D-4FC4-B3D2-59C87C12BEDA}"/>
    <hyperlink ref="C673" r:id="rId655" xr:uid="{FD92990E-B5EA-4AC0-B0BF-EA3648015ECA}"/>
    <hyperlink ref="C877" r:id="rId656" xr:uid="{A1FE2178-3F24-4633-8658-FFCDF88FA69E}"/>
    <hyperlink ref="C999" r:id="rId657" xr:uid="{5BE511EF-EC11-4870-BBBF-5FA1C89F59A9}"/>
    <hyperlink ref="C1000" r:id="rId658" xr:uid="{F2DEB8B9-4A47-4468-857E-31E16BC68A61}"/>
    <hyperlink ref="C1001" r:id="rId659" xr:uid="{075734BB-3472-4B36-BC77-45CFED79BC78}"/>
    <hyperlink ref="C674" r:id="rId660" xr:uid="{4DFB6237-0768-4B75-BA0A-9798B6D2836D}"/>
    <hyperlink ref="C1047" r:id="rId661" xr:uid="{941EC472-3E5A-453D-8278-F116C76F4480}"/>
    <hyperlink ref="C972" r:id="rId662" xr:uid="{BF099807-218E-4CC7-A396-50B96A3E69CB}"/>
    <hyperlink ref="C997" r:id="rId663" xr:uid="{5FCAD6C1-BB17-4754-9A5E-68917F06242D}"/>
    <hyperlink ref="C998" r:id="rId664" xr:uid="{F62F3C21-C775-4878-87EE-96B14D800D6B}"/>
    <hyperlink ref="C973" r:id="rId665" xr:uid="{C3C59902-326D-44A9-8F4F-75BB14186FA7}"/>
    <hyperlink ref="C672" r:id="rId666" xr:uid="{32515D1E-A8D6-47E2-B29F-080B1C141068}"/>
    <hyperlink ref="C996" r:id="rId667" xr:uid="{88C99850-3B66-4285-A53C-642C7C8680E5}"/>
    <hyperlink ref="C1003" r:id="rId668" xr:uid="{285E5348-8D03-4395-AC8E-52E831ADF504}"/>
    <hyperlink ref="C675" r:id="rId669" xr:uid="{E154871E-88F3-41C2-A323-ADF968DFA5BA}"/>
    <hyperlink ref="C491" r:id="rId670" xr:uid="{33B4CA52-7EF7-4B40-A1D9-AD8BB252A8FD}"/>
    <hyperlink ref="C415" r:id="rId671" xr:uid="{47D75737-1BB4-4229-B833-2D7E3FED0499}"/>
    <hyperlink ref="C515" r:id="rId672" xr:uid="{2021EC77-5952-4ECF-AB9C-8201A9CE52CC}"/>
    <hyperlink ref="C214" r:id="rId673" xr:uid="{5AD8E65B-3A75-4417-9EBD-56C85838C587}"/>
    <hyperlink ref="C1037" r:id="rId674" xr:uid="{7103BC27-48AC-449B-A6E1-D5D6F238D4A0}"/>
    <hyperlink ref="C892" r:id="rId675" xr:uid="{C02D3BE7-DE8B-4283-A1D9-B52002867434}"/>
    <hyperlink ref="C878" r:id="rId676" xr:uid="{53BD2945-449B-456D-B0C6-EB07912CB583}"/>
    <hyperlink ref="C1006" r:id="rId677" xr:uid="{EA539216-3603-4A40-A29D-EA6C31596992}"/>
    <hyperlink ref="C1005" r:id="rId678" xr:uid="{1D700EB8-1875-4E6B-8360-13C83419C228}"/>
    <hyperlink ref="C516" r:id="rId679" xr:uid="{8BE25E5D-4DDA-4693-9F53-239F27D0F8E1}"/>
    <hyperlink ref="C651" r:id="rId680" xr:uid="{61FD179B-8357-4B75-8942-ECE01542B40D}"/>
    <hyperlink ref="C517" r:id="rId681" xr:uid="{9F1FBAEA-37EA-4B12-8066-12CA5AEBCDE4}"/>
    <hyperlink ref="C518" r:id="rId682" xr:uid="{BCE7D270-ED84-4F21-8BCE-C70DB4BCEB78}"/>
    <hyperlink ref="C981" r:id="rId683" xr:uid="{EF360344-4870-411F-9D59-22123FD3FAE9}"/>
    <hyperlink ref="C982" r:id="rId684" xr:uid="{CC7C43A2-3F72-40D3-A33E-33C5F3F4F7E3}"/>
    <hyperlink ref="C521" r:id="rId685" xr:uid="{7352C604-CD95-4B62-B41A-9E46B2006656}"/>
    <hyperlink ref="C983" r:id="rId686" xr:uid="{0DC43AAD-8875-4C3E-806F-6AEF039851DF}"/>
    <hyperlink ref="C519" r:id="rId687" xr:uid="{971CAD6E-D317-4E3B-9020-092A14CDBF2B}"/>
    <hyperlink ref="C1039" r:id="rId688" xr:uid="{03B0F0D1-BD0D-40D3-ACAD-703AE83C832E}"/>
    <hyperlink ref="C520" r:id="rId689" xr:uid="{CC64D252-99DE-4932-9682-26D6CF540591}"/>
    <hyperlink ref="C1038" r:id="rId690" xr:uid="{6E77BF73-D7A7-47B5-8DF3-339F2B22968C}"/>
    <hyperlink ref="C650" r:id="rId691" xr:uid="{61DBD0F8-F794-40F0-BF74-56E1C556686F}"/>
    <hyperlink ref="C371" r:id="rId692" xr:uid="{230366F7-A6A0-4FCB-B211-D72CCB183EE2}"/>
    <hyperlink ref="C649" r:id="rId693" xr:uid="{B6E8F819-1C80-4083-AF9F-F723A53BF615}"/>
    <hyperlink ref="C372" r:id="rId694" xr:uid="{BF778674-FD9B-4B68-8C97-370D8CD2E77D}"/>
    <hyperlink ref="C522" r:id="rId695" xr:uid="{9D237261-6F0F-483A-9BCD-C89523ABB51D}"/>
    <hyperlink ref="C508" r:id="rId696" xr:uid="{9281C638-4453-4A54-9E76-50D86E9D7F18}"/>
    <hyperlink ref="C431" r:id="rId697" xr:uid="{92E8A55F-20D5-4E12-ACC0-4CAFCAFAF697}"/>
    <hyperlink ref="C833" r:id="rId698" xr:uid="{A4BF5CA0-34C9-42F8-8D2C-04486AF4CA81}"/>
    <hyperlink ref="C373" r:id="rId699" xr:uid="{0C4A5B10-10A7-4807-9514-BFED50923280}"/>
    <hyperlink ref="C784" r:id="rId700" xr:uid="{CCF6C917-F8F5-481D-A64B-8E4839F6ABD1}"/>
    <hyperlink ref="C625" r:id="rId701" xr:uid="{429B0B6F-7D40-40C4-AA47-6AA970C82E8E}"/>
    <hyperlink ref="C624" r:id="rId702" xr:uid="{7E34C1AA-7E95-4B86-B9DB-BD416EE00F61}"/>
    <hyperlink ref="C652" r:id="rId703" xr:uid="{651A0C07-8241-4ED1-8BE9-2DA7918AD868}"/>
    <hyperlink ref="C623" r:id="rId704" xr:uid="{EF012F84-D8B9-4E15-9785-6A776AAC9EC0}"/>
    <hyperlink ref="C523" r:id="rId705" xr:uid="{1B1EB470-E4DE-4140-9839-5FAA0335051A}"/>
    <hyperlink ref="C524" r:id="rId706" xr:uid="{1E733CA2-8ABA-433B-BD16-CA6B1BEF60A0}"/>
    <hyperlink ref="C525" r:id="rId707" xr:uid="{1E96EE33-E35F-4701-8123-F832198E4563}"/>
    <hyperlink ref="C1078" r:id="rId708" xr:uid="{44BB4F0A-7965-43AB-80D5-429C69FFF6A4}"/>
    <hyperlink ref="C526" r:id="rId709" xr:uid="{789B2744-6A83-4B2A-B3B4-F72EF1712224}"/>
    <hyperlink ref="C527" r:id="rId710" xr:uid="{D49233C9-6AFC-4A26-9880-991148FC36FC}"/>
    <hyperlink ref="C528" r:id="rId711" xr:uid="{240C2A2E-34FA-446A-AEC9-A83748BB9C9E}"/>
    <hyperlink ref="C529" r:id="rId712" xr:uid="{25BB9285-36B7-4D64-B64E-6E173E4F6D14}"/>
    <hyperlink ref="C530" r:id="rId713" xr:uid="{36BFE5D5-FC7E-4207-ADBD-333EF2CB6E5B}"/>
    <hyperlink ref="C531" r:id="rId714" xr:uid="{F672A951-D4E9-405C-BF5B-DEF1FFF901C1}"/>
    <hyperlink ref="C535" r:id="rId715" xr:uid="{207DA173-D4DD-4240-8677-A6A252AF2512}"/>
    <hyperlink ref="C572" r:id="rId716" xr:uid="{B30671E5-D38A-456C-96F8-D4704F4A61D8}"/>
    <hyperlink ref="C591" r:id="rId717" xr:uid="{AA5674FF-88FC-4331-BBB2-470BFEA2A507}"/>
    <hyperlink ref="C606" r:id="rId718" xr:uid="{FEB6CDCB-DEF0-4EF5-B68C-C0FBD13DEF98}"/>
    <hyperlink ref="C729" r:id="rId719" xr:uid="{F910988A-6AD5-45E6-AC97-EC0653A1E81C}"/>
    <hyperlink ref="C734" r:id="rId720" xr:uid="{44B3B224-3C9F-4D72-8D16-7F8E78135935}"/>
    <hyperlink ref="C735" r:id="rId721" xr:uid="{4E90B8BF-BED9-4A6A-B557-DDCB41FD4108}"/>
    <hyperlink ref="C736" r:id="rId722" xr:uid="{7E179D5C-B93C-4E76-A312-083E4E7907BE}"/>
    <hyperlink ref="C737" r:id="rId723" xr:uid="{7708BD85-3C0E-40FE-AB40-244A69E9B88A}"/>
    <hyperlink ref="C738" r:id="rId724" xr:uid="{999C2FF5-A108-4D2D-A830-E780E5683E93}"/>
    <hyperlink ref="C739" r:id="rId725" xr:uid="{5F0537E0-29DD-4146-AD11-64C25C83E920}"/>
    <hyperlink ref="C740" r:id="rId726" xr:uid="{B76A0B5E-D0A3-4276-B1E1-BE7415E3E882}"/>
    <hyperlink ref="C1080" r:id="rId727" xr:uid="{7DA3E628-181E-495A-AAF4-2D1B6FB20E10}"/>
    <hyperlink ref="C741" r:id="rId728" xr:uid="{D85B62F1-2CE2-4969-A31A-161439748332}"/>
    <hyperlink ref="C742" r:id="rId729" xr:uid="{EE754FAE-B1D1-42C6-8603-B72E91AF02F0}"/>
    <hyperlink ref="C743" r:id="rId730" xr:uid="{4C8CDC5C-9B9A-454C-8144-A934DFFEED7C}"/>
    <hyperlink ref="C744" r:id="rId731" xr:uid="{AC3C9783-9285-497E-B6EE-13A06F5DF35F}"/>
    <hyperlink ref="C745" r:id="rId732" xr:uid="{0DC17C65-EC3B-4B4C-A489-67B0682476DC}"/>
    <hyperlink ref="C746" r:id="rId733" xr:uid="{D53C592A-72F5-4974-B750-A5EC8F6C3F80}"/>
    <hyperlink ref="C750" r:id="rId734" xr:uid="{40F37567-446D-4677-9557-13094310F091}"/>
    <hyperlink ref="C748" r:id="rId735" xr:uid="{0D43625A-145F-45B0-990A-81743843D325}"/>
    <hyperlink ref="C747" r:id="rId736" xr:uid="{4FB34C48-43C2-43DE-8675-A87599687702}"/>
    <hyperlink ref="C1075" r:id="rId737" xr:uid="{CCD86124-7FB3-4F41-90DC-23E08C71CF67}"/>
    <hyperlink ref="C751" r:id="rId738" xr:uid="{71383B56-33A4-4DEE-B112-BFD8F672B06D}"/>
    <hyperlink ref="C752" r:id="rId739" xr:uid="{C3390576-1F1C-4B69-8143-B43CD1BEF9BF}"/>
    <hyperlink ref="C753" r:id="rId740" xr:uid="{F4169C78-EBDE-442B-8D36-141D25C46AA7}"/>
    <hyperlink ref="C754" r:id="rId741" xr:uid="{D9CE8F81-1BE3-46E8-A848-7810B1925380}"/>
    <hyperlink ref="C755" r:id="rId742" xr:uid="{A4AA4DB8-C42D-45A3-AAEE-B9D0EBDBC8E3}"/>
    <hyperlink ref="C1077" r:id="rId743" xr:uid="{10247443-6CA0-4832-AF7D-D95A517B8E19}"/>
    <hyperlink ref="C756" r:id="rId744" xr:uid="{67402C8F-19C3-40F2-B31C-DE364EC0C58E}"/>
    <hyperlink ref="C757" r:id="rId745" xr:uid="{637CCA68-638B-414E-BFF2-DB7B358851CC}"/>
    <hyperlink ref="C758" r:id="rId746" xr:uid="{AAF9A02D-9071-458B-A20A-6D54FA1A8420}"/>
    <hyperlink ref="C759" r:id="rId747" xr:uid="{BB42C232-152C-4FC0-9F61-3548DDD18667}"/>
    <hyperlink ref="C760" r:id="rId748" xr:uid="{032EEB8F-61D7-45AE-B308-DE28F098D33C}"/>
    <hyperlink ref="C761" r:id="rId749" xr:uid="{104C4E01-6992-4857-AA94-8AA0393E49DD}"/>
    <hyperlink ref="C762" r:id="rId750" xr:uid="{D9CA745F-AE46-4252-90CA-1EFD1EFFC31D}"/>
    <hyperlink ref="C763" r:id="rId751" xr:uid="{3650E6E6-9161-4E2D-A437-DB444933F99D}"/>
    <hyperlink ref="C764" r:id="rId752" xr:uid="{7B93E5DE-9192-4A65-8CB6-180CBB291B43}"/>
    <hyperlink ref="C765" r:id="rId753" xr:uid="{D1C09B53-33E6-451B-835C-EB82B1CC046D}"/>
    <hyperlink ref="C766" r:id="rId754" xr:uid="{F739CFB9-BB55-46EE-9840-1A7E70AB850D}"/>
    <hyperlink ref="C767" r:id="rId755" xr:uid="{68D09B8C-046A-4A0A-8A4B-C1E62F200B3D}"/>
    <hyperlink ref="C768" r:id="rId756" xr:uid="{09753D4B-190F-4A41-B24F-B0DF43B0EA88}"/>
    <hyperlink ref="C770" r:id="rId757" xr:uid="{B449813B-1EDD-464A-B11D-2B495AAE9D34}"/>
    <hyperlink ref="C771" r:id="rId758" xr:uid="{A8DB66B8-8354-48F9-B871-3A29B3F9293F}"/>
    <hyperlink ref="C772" r:id="rId759" xr:uid="{1C87499C-D5A3-4717-97B0-B597F23473AE}"/>
    <hyperlink ref="C773" r:id="rId760" xr:uid="{489E2A76-5D07-40B5-BA14-507B9FFF64F2}"/>
    <hyperlink ref="C774" r:id="rId761" xr:uid="{B3298917-CA03-4C57-92C4-44A9D9817145}"/>
    <hyperlink ref="C775" r:id="rId762" xr:uid="{695A6043-D328-44F6-84FF-08CEE029F587}"/>
    <hyperlink ref="C776" r:id="rId763" xr:uid="{19C93325-1576-4BF9-B352-EA0A613D3566}"/>
    <hyperlink ref="C777" r:id="rId764" xr:uid="{4B90944E-4E4D-42E8-A9E0-F512F6B0D3C3}"/>
    <hyperlink ref="C778" r:id="rId765" xr:uid="{B8FD8A61-24F2-4B02-8525-29E5CF6CCF79}"/>
    <hyperlink ref="C779" r:id="rId766" xr:uid="{A77AB28A-F360-4A9B-81FB-5C8D95CF3800}"/>
    <hyperlink ref="C780" r:id="rId767" xr:uid="{3747BF7A-1A4A-42FF-B293-CD3013ACCA34}"/>
    <hyperlink ref="C781" r:id="rId768" xr:uid="{47C9DD50-95B9-4B2B-8B30-3FA7A3612CAD}"/>
    <hyperlink ref="C782" r:id="rId769" xr:uid="{DAE6385F-5B5E-4FF5-9A78-9C188D610DCB}"/>
    <hyperlink ref="C783" r:id="rId770" xr:uid="{1ABFCBEF-5425-4966-AA1D-6AFCA2FF7B03}"/>
    <hyperlink ref="C785" r:id="rId771" xr:uid="{9017FFE7-7ACD-4C1E-AA85-B43DE7261634}"/>
    <hyperlink ref="C786" r:id="rId772" xr:uid="{CF318FC4-1A04-430A-A7D2-3BAADE3B6771}"/>
    <hyperlink ref="C787" r:id="rId773" xr:uid="{E99DD3CE-BB4B-4FC5-90AB-13FEC1564C5C}"/>
    <hyperlink ref="C788" r:id="rId774" xr:uid="{02795FA1-0954-4CCD-9212-BE17B62DA138}"/>
    <hyperlink ref="C790" r:id="rId775" xr:uid="{1725BFE1-13C9-496C-9392-84200C4644D0}"/>
    <hyperlink ref="C789" r:id="rId776" xr:uid="{E74BA105-40C8-4C34-A0F4-8B94976C6CBA}"/>
    <hyperlink ref="C791" r:id="rId777" xr:uid="{9E2858B1-1B4C-4620-A958-73F2C4EF0D7C}"/>
    <hyperlink ref="C834" r:id="rId778" xr:uid="{A7121909-4F15-4ADF-BF6E-1E4E56658FF9}"/>
    <hyperlink ref="C835" r:id="rId779" xr:uid="{68C6A125-08D4-442A-855D-570ADBB27093}"/>
    <hyperlink ref="C604" r:id="rId780" xr:uid="{2E037066-6792-4787-8E90-F6400C4A743C}"/>
    <hyperlink ref="C836" r:id="rId781" xr:uid="{3A6BB104-0196-4C6E-B157-7AADEFA45A24}"/>
    <hyperlink ref="C837" r:id="rId782" xr:uid="{DF0C423B-5E6D-4033-B87A-1307D0D566C3}"/>
    <hyperlink ref="C838" r:id="rId783" xr:uid="{F52B7301-371C-4E20-9CC3-2EC030C2FE11}"/>
    <hyperlink ref="C839" r:id="rId784" xr:uid="{7AF452CE-FE0D-4E88-BA88-81661361EE14}"/>
    <hyperlink ref="C840" r:id="rId785" xr:uid="{0CB4E05A-4E9A-473A-B074-77B90966E0CF}"/>
    <hyperlink ref="C841" r:id="rId786" xr:uid="{43E2BEE0-D0CB-439E-8603-36A02E396E1B}"/>
    <hyperlink ref="C842" r:id="rId787" xr:uid="{5EDCAF8F-0D9F-4C92-B753-CB26B816D3D7}"/>
    <hyperlink ref="C843" r:id="rId788" xr:uid="{B4479FE7-BDDC-425B-9CBE-69B6A207CFE2}"/>
    <hyperlink ref="C844" r:id="rId789" xr:uid="{1A32104F-5FFC-4BC6-8371-4A17C1CA6FE7}"/>
    <hyperlink ref="C845" r:id="rId790" xr:uid="{62B89E9F-25C3-40C0-BDA4-E5D5F5DF1642}"/>
    <hyperlink ref="C846" r:id="rId791" xr:uid="{7218A252-F934-4A98-93F2-5F4A05B4C5AC}"/>
    <hyperlink ref="C847" r:id="rId792" xr:uid="{B3B0744A-9E87-43A0-BCD5-06B47D718113}"/>
    <hyperlink ref="C848" r:id="rId793" xr:uid="{697FA395-C4BB-4AD7-AC4C-A2DB0E0FB033}"/>
    <hyperlink ref="C849" r:id="rId794" xr:uid="{8B9255A8-D404-4A5D-B352-585AF60DA2B5}"/>
    <hyperlink ref="C850" r:id="rId795" xr:uid="{DB8B735B-FBFA-4FF8-BED7-BC4B2DEB71C6}"/>
    <hyperlink ref="C851" r:id="rId796" xr:uid="{2B0BA0B8-BA35-46C4-BC07-314B2AF6A024}"/>
    <hyperlink ref="C852" r:id="rId797" xr:uid="{A55FC501-C205-4FF4-918F-4CE4F973BEC6}"/>
    <hyperlink ref="C853" r:id="rId798" xr:uid="{555F7247-6B3A-4446-B857-BFC4B0D2BFBA}"/>
    <hyperlink ref="C854" r:id="rId799" xr:uid="{8BBEC152-38AD-4A6A-AD63-1AAF9671181D}"/>
    <hyperlink ref="C855" r:id="rId800" xr:uid="{0032B311-640C-449E-B4BB-11360307CDE6}"/>
    <hyperlink ref="C856" r:id="rId801" xr:uid="{CDDAD57B-D5E4-4419-8872-8BAA6C44C2D4}"/>
    <hyperlink ref="C857" r:id="rId802" xr:uid="{C1902A83-8AA5-482D-B822-FE110E1E6FD8}"/>
    <hyperlink ref="C858" r:id="rId803" xr:uid="{F7D83E22-DD19-4D15-BE9F-15A44162EA26}"/>
    <hyperlink ref="C859" r:id="rId804" xr:uid="{D4BE2F64-1072-4E60-9E56-5AE046AEE260}"/>
    <hyperlink ref="C860" r:id="rId805" xr:uid="{5D2516AA-E1A8-4080-AD97-C85AA951E2BC}"/>
    <hyperlink ref="C861" r:id="rId806" xr:uid="{A1B74952-D5D4-472B-86A7-00AB45BE99CC}"/>
    <hyperlink ref="C862" r:id="rId807" xr:uid="{4620A218-2F6B-49C6-9549-205B1DFF2EA2}"/>
    <hyperlink ref="C863" r:id="rId808" xr:uid="{4E5E6694-76B3-4981-9B6B-00FEA6A4CE71}"/>
    <hyperlink ref="C549" r:id="rId809" xr:uid="{0CD4D789-614F-4E95-9718-DACDA2EE4100}"/>
    <hyperlink ref="C550" r:id="rId810" xr:uid="{FB983EA2-EF7E-49F6-91D2-FF462733C88E}"/>
    <hyperlink ref="C551" r:id="rId811" xr:uid="{0AD5A598-5A23-4743-8680-0F257D0763B1}"/>
    <hyperlink ref="C552" r:id="rId812" xr:uid="{12B37D7E-7F70-4F85-AC21-8A01F64F8732}"/>
    <hyperlink ref="C553" r:id="rId813" xr:uid="{F4B324C6-BD7F-4F94-8C97-CCDEC8E5205E}"/>
    <hyperlink ref="C554" r:id="rId814" xr:uid="{79B976B2-FFCC-40DF-B9A9-1AA5E3342CF4}"/>
    <hyperlink ref="C555" r:id="rId815" xr:uid="{B898062D-98B1-4153-B102-4219B0B5696A}"/>
    <hyperlink ref="C556" r:id="rId816" xr:uid="{EBBDF599-D70B-4A91-A397-1DB6A7E63016}"/>
    <hyperlink ref="C557" r:id="rId817" xr:uid="{80D758A4-4735-431A-952B-7D04ACA6F505}"/>
    <hyperlink ref="C558" r:id="rId818" xr:uid="{11EA4B76-9CD3-482D-9E9D-3A9A09D2A92D}"/>
    <hyperlink ref="C573" r:id="rId819" xr:uid="{2C00B996-0037-47EB-B1CA-83C3C5468F9A}"/>
    <hyperlink ref="C574" r:id="rId820" xr:uid="{D0B577B2-0766-4492-AB57-F15208992884}"/>
    <hyperlink ref="C578" r:id="rId821" xr:uid="{FD5BA979-FC5D-465C-A372-D96D1C61B7B3}"/>
    <hyperlink ref="C1079" r:id="rId822" xr:uid="{3B796CF5-299E-49D7-A4FA-203DC2CE4AD3}"/>
    <hyperlink ref="C579" r:id="rId823" xr:uid="{7B4BB432-FFA0-4D4B-A0F6-EA9FF4A130EA}"/>
    <hyperlink ref="C580" r:id="rId824" xr:uid="{0080ED8E-9843-4A96-A576-54D0B33FE923}"/>
    <hyperlink ref="C581" r:id="rId825" xr:uid="{8080D572-0700-4B6F-9860-3CD377B49614}"/>
    <hyperlink ref="C582" r:id="rId826" xr:uid="{EB750121-3E6A-4ED4-87F0-3794105B43DD}"/>
    <hyperlink ref="C583" r:id="rId827" xr:uid="{80217103-B83B-48C4-9E38-11292637123C}"/>
    <hyperlink ref="C584" r:id="rId828" xr:uid="{F7DC84AD-57FA-4E30-9437-3D5E76FA9A21}"/>
    <hyperlink ref="C590" r:id="rId829" xr:uid="{242CC2EA-F7F5-4F45-B55F-688FE23CD769}"/>
    <hyperlink ref="C592" r:id="rId830" xr:uid="{DA6D2765-3997-4F07-90AE-6F6A76EE8CD7}"/>
    <hyperlink ref="C593" r:id="rId831" xr:uid="{216CF3EE-1BF9-45A4-8323-DDFF3F07D90E}"/>
    <hyperlink ref="C594" r:id="rId832" xr:uid="{868089DB-2DB8-4FCB-8AAE-1A6FCD29546F}"/>
    <hyperlink ref="C595" r:id="rId833" xr:uid="{53B0F14F-00E9-4FB1-9C01-E357572F4A01}"/>
    <hyperlink ref="C596" r:id="rId834" xr:uid="{1C8B7268-5967-4B45-88FA-D915C71F2A9A}"/>
    <hyperlink ref="C597" r:id="rId835" xr:uid="{91C4FBBA-459F-44D4-9EFB-1D1406828246}"/>
    <hyperlink ref="C598" r:id="rId836" xr:uid="{7F7345A8-1DF4-44E8-821F-2A3829A1C499}"/>
    <hyperlink ref="C603" r:id="rId837" xr:uid="{2A700484-1347-4B59-8680-719E054051A3}"/>
    <hyperlink ref="C605" r:id="rId838" xr:uid="{C095551B-5B2F-46F9-AED7-36D896F5580D}"/>
    <hyperlink ref="C607" r:id="rId839" xr:uid="{8E67870A-4C18-4BC9-8B26-AA7263884802}"/>
    <hyperlink ref="C608" r:id="rId840" xr:uid="{243E1729-3C26-4695-99FF-2674834B0C0F}"/>
    <hyperlink ref="C647" r:id="rId841" xr:uid="{CEF98A44-EC58-4A77-9936-26425FE805A8}"/>
    <hyperlink ref="C669" r:id="rId842" xr:uid="{712E9D31-844C-48B1-AD11-BC74C432A77D}"/>
    <hyperlink ref="C670" r:id="rId843" xr:uid="{2016F2E8-A277-4309-9AF0-68595CEF8D77}"/>
    <hyperlink ref="C676" r:id="rId844" xr:uid="{B794B475-E859-4662-B224-B97574EDC03E}"/>
    <hyperlink ref="C677" r:id="rId845" xr:uid="{CD96FCCF-6DBD-4C39-8BB6-C563C172F38B}"/>
    <hyperlink ref="C726" r:id="rId846" xr:uid="{9FE6B91D-B989-48AF-A1E2-20BD016AA9E2}"/>
    <hyperlink ref="C727" r:id="rId847" xr:uid="{33A15C3F-1C4D-4E82-9F86-26C769FD0A09}"/>
    <hyperlink ref="C728" r:id="rId848" xr:uid="{D574EDA9-78F6-4B87-A528-1E87B8B0A696}"/>
    <hyperlink ref="C730" r:id="rId849" xr:uid="{9CAEC12B-3022-4E17-9EC4-DC9CAEFAB328}"/>
    <hyperlink ref="C731" r:id="rId850" xr:uid="{AD5CB5EA-A0C2-49AC-8F4E-9B8E8DD571AE}"/>
    <hyperlink ref="C732" r:id="rId851" xr:uid="{9FC888A3-BCF8-48E3-B0C5-CCDE387B657E}"/>
    <hyperlink ref="C733" r:id="rId852" xr:uid="{726C26EB-D281-42EF-936D-5E5A41E08250}"/>
    <hyperlink ref="C879" r:id="rId853" xr:uid="{CB609B3A-CE24-4D5F-B022-6B439592B95A}"/>
    <hyperlink ref="C374" r:id="rId854" xr:uid="{EF7CDD45-A9D6-4949-8594-C99F043614C3}"/>
    <hyperlink ref="C255" r:id="rId855" xr:uid="{F481CE07-E164-42C2-A047-6577C997BE09}"/>
    <hyperlink ref="C792" r:id="rId856" xr:uid="{6FEF54BB-30D3-41D4-B432-C2D5B1ACD3EC}"/>
    <hyperlink ref="C793" r:id="rId857" xr:uid="{AD324896-FF8E-4247-909D-B85EFDC317B8}"/>
    <hyperlink ref="C880" r:id="rId858" xr:uid="{4241ADA0-3C32-4CC5-8C62-DAFB99265103}"/>
    <hyperlink ref="C794" r:id="rId859" xr:uid="{BDF15C82-A01F-4110-B80D-741F117BB12C}"/>
    <hyperlink ref="C976" r:id="rId860" xr:uid="{663FFFE4-0D22-4E00-B71F-E682F10AE4FD}"/>
    <hyperlink ref="C795" r:id="rId861" xr:uid="{3AA2C5ED-2262-4472-A3C6-1D581A936CE5}"/>
    <hyperlink ref="C796" r:id="rId862" xr:uid="{24220C14-5467-4E30-AD69-1892626560C7}"/>
    <hyperlink ref="C1065" r:id="rId863" xr:uid="{23B0434B-3AC7-488A-9568-C77E19A2ED96}"/>
    <hyperlink ref="C797" r:id="rId864" xr:uid="{EBF4E004-474F-47EC-A8D1-A2E370B2AC48}"/>
    <hyperlink ref="C798" r:id="rId865" xr:uid="{9D216568-D8DF-426A-97D7-6EE963401278}"/>
    <hyperlink ref="C653" r:id="rId866" xr:uid="{7D1A2B83-54DF-4945-9940-F565D2A6AB2F}"/>
    <hyperlink ref="C799" r:id="rId867" xr:uid="{88D18C5C-CB64-4C63-A546-B953D7F1769F}"/>
    <hyperlink ref="C800" r:id="rId868" xr:uid="{261541C4-3344-4F95-839F-841AA5E113E2}"/>
    <hyperlink ref="C801" r:id="rId869" xr:uid="{D2223B59-1587-41E4-A3A3-9CBB5C290688}"/>
    <hyperlink ref="C375" r:id="rId870" xr:uid="{DA774651-31C6-435A-8E92-D36788204EBA}"/>
    <hyperlink ref="C802" r:id="rId871" xr:uid="{C882EE98-F089-47BB-9DF1-3B99C558315E}"/>
    <hyperlink ref="C271" r:id="rId872" xr:uid="{424D3DBA-2BE1-47DE-A81A-F0E1330E4D93}"/>
    <hyperlink ref="C803" r:id="rId873" xr:uid="{C3D76712-7E3A-44D9-8866-7004E89FCF96}"/>
    <hyperlink ref="C893" r:id="rId874" xr:uid="{3D38F49D-53F8-4D2E-B86A-FEA7B7468CE3}"/>
    <hyperlink ref="C806" r:id="rId875" xr:uid="{AB4294B3-ECCA-4ADA-B70E-A2E41482A890}"/>
    <hyperlink ref="C224" r:id="rId876" xr:uid="{620BD9CD-AACF-474B-BFE6-24B84739C6CF}"/>
    <hyperlink ref="C231" r:id="rId877" xr:uid="{29CD403B-A0E5-46A0-9B63-82BEBBE6E8CB}"/>
    <hyperlink ref="C809" r:id="rId878" xr:uid="{BCEB840D-606E-4617-BEC8-A2FD1978D43A}"/>
    <hyperlink ref="C229" r:id="rId879" xr:uid="{59ABDDA9-D135-4E20-B8A9-3BC5E5BBF4E7}"/>
    <hyperlink ref="C804" r:id="rId880" xr:uid="{C93B0124-98FD-4C42-9AEF-B0800D12F7D2}"/>
    <hyperlink ref="C223" r:id="rId881" xr:uid="{511D3C8E-EE97-4338-8371-34929E989AD2}"/>
    <hyperlink ref="C807" r:id="rId882" xr:uid="{C17AA8E3-58C6-4CF3-B636-F2B18A7AF2E9}"/>
    <hyperlink ref="C228" r:id="rId883" xr:uid="{8CC48342-4230-4A55-B0CB-A01CEA2D72CF}"/>
    <hyperlink ref="C808" r:id="rId884" xr:uid="{7A34BB76-A888-460A-A920-BF17B2C732B8}"/>
    <hyperlink ref="C225" r:id="rId885" xr:uid="{903FECDC-B257-4758-BC9A-D0BB3D535386}"/>
    <hyperlink ref="C226" r:id="rId886" xr:uid="{11B341E1-BEEF-419D-A93D-CC06559241D3}"/>
    <hyperlink ref="C805" r:id="rId887" xr:uid="{4611CDC3-C678-4FFE-9F59-CC87FBF5C712}"/>
    <hyperlink ref="C221" r:id="rId888" xr:uid="{756DE8A7-8D73-4422-BC42-B80594F88A6C}"/>
    <hyperlink ref="C14" r:id="rId889" xr:uid="{074A77BD-76FD-4464-86EC-57139AF9FE46}"/>
    <hyperlink ref="C869" r:id="rId890" xr:uid="{9B7B0BFE-0DEF-4ACE-A7D5-C35EE465FC3F}"/>
    <hyperlink ref="C870" r:id="rId891" xr:uid="{6836E493-373F-464E-95B1-E1C209D36461}"/>
    <hyperlink ref="C871" r:id="rId892" xr:uid="{280F4F0A-1BB3-4044-B40A-37AA46E6AFCE}"/>
    <hyperlink ref="C929" r:id="rId893" xr:uid="{BCD4EDDF-1CDD-4641-B762-818B7A763245}"/>
    <hyperlink ref="C874" r:id="rId894" xr:uid="{58ADB6F6-3319-4D9B-BFE9-B1562563513D}"/>
    <hyperlink ref="C872" r:id="rId895" xr:uid="{B4A61C45-B7C5-4CF7-B9E6-FE5B122D90DB}"/>
    <hyperlink ref="C873" r:id="rId896" xr:uid="{924A48DF-7D64-4861-BB5E-39305D3F888C}"/>
    <hyperlink ref="C864" r:id="rId897" xr:uid="{70A00FC7-4646-49A6-A5B8-E2B7063624B2}"/>
    <hyperlink ref="C257" r:id="rId898" xr:uid="{FDBB7ACA-2430-4F8E-AF2D-8F9DAD322F00}"/>
    <hyperlink ref="C256" r:id="rId899" xr:uid="{A6DF1A5B-F884-4C5C-AAFF-574251311239}"/>
    <hyperlink ref="C258" r:id="rId900" xr:uid="{279B0607-B32C-4D54-8312-AE8FF978A019}"/>
    <hyperlink ref="C187" r:id="rId901" xr:uid="{17FC9AAF-2638-4F05-9FF0-EF3D7FF1CE37}"/>
    <hyperlink ref="C241" r:id="rId902" xr:uid="{64779249-837E-41DA-85C0-9B580E863DD2}"/>
    <hyperlink ref="C449" r:id="rId903" xr:uid="{469294F3-0D30-4DCB-81C0-C75E8AF10589}"/>
    <hyperlink ref="C450" r:id="rId904" xr:uid="{9B21F3AB-4F13-4555-89C6-51A91E3CDE68}"/>
    <hyperlink ref="C473" r:id="rId905" xr:uid="{C7E42095-CB89-414C-B0CB-24B848373B52}"/>
    <hyperlink ref="C267" r:id="rId906" xr:uid="{AA1432A7-4E7C-48C1-84EA-2E916323DBE2}"/>
    <hyperlink ref="C266" r:id="rId907" xr:uid="{910F6197-F9F6-4CA4-BC60-57714083FF3F}"/>
    <hyperlink ref="C865" r:id="rId908" xr:uid="{22919833-2255-4A1D-BD80-EFF23CE2C13E}"/>
    <hyperlink ref="C866" r:id="rId909" xr:uid="{7F780536-97F2-436D-B6E7-C4C96D3A9107}"/>
    <hyperlink ref="C222" r:id="rId910" xr:uid="{3B0D29C5-62F7-4B5F-AB94-C93C8AC0B71B}"/>
    <hyperlink ref="C227" r:id="rId911" xr:uid="{BE18809B-9833-4609-B9C3-EA2D1648F213}"/>
    <hyperlink ref="C220" r:id="rId912" xr:uid="{9D66C74F-0B7D-4116-AE6C-49AB294D6327}"/>
    <hyperlink ref="C230" r:id="rId913" xr:uid="{A3DACA65-1896-4003-A25A-9FCCF5652D69}"/>
    <hyperlink ref="C196" r:id="rId914" xr:uid="{D6EE327E-189D-4F62-9D0D-1DBBB0B1061D}"/>
    <hyperlink ref="C197" r:id="rId915" xr:uid="{ED45610D-04F0-4F99-B87A-D5B421872E4A}"/>
    <hyperlink ref="C195" r:id="rId916" xr:uid="{D5751024-DB9B-4419-BC06-6883EF78A18E}"/>
    <hyperlink ref="C194" r:id="rId917" xr:uid="{27FFA9E6-AC05-4515-BCC0-5C492CE35253}"/>
    <hyperlink ref="C191" r:id="rId918" xr:uid="{97B8D21E-A547-459B-8AD4-27B602E1F6E4}"/>
    <hyperlink ref="C193" r:id="rId919" xr:uid="{099E047B-187D-4F2F-B8F0-33500A181123}"/>
    <hyperlink ref="C192" r:id="rId920" xr:uid="{55B3CEBA-F1C9-4AB8-9A1D-611E5372301B}"/>
    <hyperlink ref="C215" r:id="rId921" xr:uid="{267A93FC-0CA9-40FB-8096-8958F74C3C5E}"/>
    <hyperlink ref="C216" r:id="rId922" xr:uid="{DAB797E8-D419-4545-A4C1-5F6A95FF179C}"/>
    <hyperlink ref="C217" r:id="rId923" xr:uid="{37604B80-7175-4614-BA7C-8FF1C9027203}"/>
    <hyperlink ref="C218" r:id="rId924" xr:uid="{97344A01-E012-40AD-BA53-9D51DAFFC327}"/>
    <hyperlink ref="C219" r:id="rId925" xr:uid="{FF7C7E26-228E-487A-8E91-B8B09D2BE72A}"/>
    <hyperlink ref="C542" r:id="rId926" xr:uid="{E4BF4651-3993-4F24-ADA1-2CC8758C4D98}"/>
    <hyperlink ref="C540" r:id="rId927" xr:uid="{B162EAFE-1EF0-42EE-807D-AA3DF8556DEA}"/>
    <hyperlink ref="C538" r:id="rId928" xr:uid="{D45B64B0-2BDD-4E86-BAB3-78A32485345C}"/>
    <hyperlink ref="C541" r:id="rId929" xr:uid="{8AC399FD-8377-4A9C-9085-268572125843}"/>
    <hyperlink ref="C537" r:id="rId930" xr:uid="{CB88F08C-1F2D-4D54-A991-F1D4B70BA770}"/>
    <hyperlink ref="C536" r:id="rId931" xr:uid="{8FB4AEA9-7157-4265-A9A1-345BC9F2AAAB}"/>
    <hyperlink ref="C547" r:id="rId932" xr:uid="{0F0239FE-B426-43C4-BAB5-76AB778FC184}"/>
    <hyperlink ref="C548" r:id="rId933" xr:uid="{4C28BBD4-D08C-4D05-9E32-F61C18F3B4E3}"/>
    <hyperlink ref="C546" r:id="rId934" xr:uid="{827FEAFF-6D40-4ADB-86DD-B7EC3718FA64}"/>
    <hyperlink ref="C563" r:id="rId935" xr:uid="{16A7D384-BDBB-410F-9535-EBD22D117DDF}"/>
    <hyperlink ref="C564" r:id="rId936" xr:uid="{0B751906-573A-4C25-BA41-E9DA11447629}"/>
    <hyperlink ref="C565" r:id="rId937" xr:uid="{C2B7CA9B-9D05-4A06-B1E5-1F530C5BD4D3}"/>
    <hyperlink ref="C769" r:id="rId938" xr:uid="{5B307DD7-992F-466E-A53E-6B045770A20A}"/>
    <hyperlink ref="C566" r:id="rId939" xr:uid="{D016539B-CAB8-41C0-9256-DDAE3AE89EA7}"/>
    <hyperlink ref="C719" r:id="rId940" xr:uid="{6ADE9A18-4B71-4BFF-AAA1-B04617DF28B5}"/>
    <hyperlink ref="C720" r:id="rId941" xr:uid="{B87559BC-CD1C-48CD-B1EA-35CBFEBEF74E}"/>
    <hyperlink ref="C721" r:id="rId942" xr:uid="{383F5D60-207E-4FE6-9216-0084444B503E}"/>
    <hyperlink ref="C722" r:id="rId943" xr:uid="{3F1EB590-06FA-4FF4-8204-33562A0060B0}"/>
    <hyperlink ref="C723" r:id="rId944" xr:uid="{599A589E-3750-4321-8F4D-6EE60FD65012}"/>
    <hyperlink ref="C168" r:id="rId945" xr:uid="{5A381AC5-2920-4202-A715-D46A883AAC07}"/>
    <hyperlink ref="C169" r:id="rId946" xr:uid="{CF51C77B-54E6-4000-A676-26DCC4DD5BB4}"/>
    <hyperlink ref="C181" r:id="rId947" xr:uid="{68262ACA-38C0-494F-BF8B-694C19D0A83E}"/>
    <hyperlink ref="C575" r:id="rId948" xr:uid="{21BB87D8-0DA2-4EF3-8ABB-CBC14CE2E808}"/>
    <hyperlink ref="C576" r:id="rId949" xr:uid="{BC42AE7E-EE4C-4649-B113-267BFF78721D}"/>
    <hyperlink ref="C938" r:id="rId950" xr:uid="{D1D52717-31D7-4DEC-8862-7562B0BC802A}"/>
    <hyperlink ref="C939" r:id="rId951" xr:uid="{DD1BC4D4-935D-4EF5-9C56-82BAE350AA5C}"/>
    <hyperlink ref="C940" r:id="rId952" xr:uid="{EE98F502-CBB0-4133-A627-80DB8F138A43}"/>
    <hyperlink ref="C942" r:id="rId953" xr:uid="{489A68B7-EB49-4457-A16A-5DD0EB663395}"/>
    <hyperlink ref="C941" r:id="rId954" xr:uid="{C4C044EC-E799-4B34-8339-A6CCE3B3AFEE}"/>
    <hyperlink ref="C951" r:id="rId955" xr:uid="{7FC92BCF-1665-436B-A9EE-2E5EB4A4CE73}"/>
    <hyperlink ref="C953" r:id="rId956" xr:uid="{CB136AA3-F05B-4F45-8330-1B1DD8C3E6F2}"/>
    <hyperlink ref="C954" r:id="rId957" xr:uid="{5326AAE2-8357-4346-8283-66B598EBFCD0}"/>
    <hyperlink ref="C943" r:id="rId958" xr:uid="{E450C341-ED9B-46D4-8CEA-72B7D2750DBD}"/>
    <hyperlink ref="C62" r:id="rId959" xr:uid="{7A1ED464-92C4-4D75-802B-4568A2BF6D36}"/>
    <hyperlink ref="C79" r:id="rId960" xr:uid="{1009B637-F0D3-4F98-BFD6-9A6B92AC6471}"/>
    <hyperlink ref="C944" r:id="rId961" xr:uid="{A3BEF300-E15C-4966-8825-802C74D4D4C9}"/>
    <hyperlink ref="C1071" r:id="rId962" xr:uid="{B1CEFE43-82C2-4849-9408-741F11C2421C}"/>
    <hyperlink ref="C1072" r:id="rId963" xr:uid="{1BB9C3A0-B4A0-4F4D-811E-E0EEC259DA1E}"/>
    <hyperlink ref="C1073" r:id="rId964" xr:uid="{BED96F25-24A3-43D4-BC42-19E45A72CD70}"/>
    <hyperlink ref="C1070" r:id="rId965" xr:uid="{C02608EB-77A6-4C7E-9BF0-A9274D30EAA7}"/>
    <hyperlink ref="C911" r:id="rId966" xr:uid="{1B768D90-0246-4522-8C43-E3AF1C1F7ED8}"/>
    <hyperlink ref="C134" r:id="rId967" xr:uid="{22351908-B11E-4B70-9B23-D721AF359F2B}"/>
    <hyperlink ref="C948" r:id="rId968" xr:uid="{2E2863DE-1907-4E80-BA2D-7939ED05335A}"/>
    <hyperlink ref="C947" r:id="rId969" xr:uid="{D6C3A05E-25E0-4C6D-9BF0-4BA862C8F9C2}"/>
    <hyperlink ref="C149" r:id="rId970" xr:uid="{B882E4EA-49A3-457C-A8CE-B107D55903BB}"/>
    <hyperlink ref="C918" r:id="rId971" xr:uid="{90E5C97F-0D71-45A6-9D8C-49D7D02B0500}"/>
    <hyperlink ref="C950" r:id="rId972" xr:uid="{2E8EF9C0-FE3E-48BD-9D2A-B7789F42510A}"/>
    <hyperlink ref="C170" r:id="rId973" xr:uid="{0E7D96CB-473A-428F-88A6-1786BA6E1B0E}"/>
    <hyperlink ref="C171" r:id="rId974" xr:uid="{052C1A1D-E8BC-48E9-A190-E00EDED1F260}"/>
    <hyperlink ref="C971" r:id="rId975" xr:uid="{AEFFF758-DBE0-48AD-9CEE-0487FD6DDD61}"/>
    <hyperlink ref="C252" r:id="rId976" xr:uid="{CBD1BF48-7F0E-422C-8A7D-0A095CEAF1F4}"/>
    <hyperlink ref="C405" r:id="rId977" xr:uid="{79B5F47A-BA21-4038-B5FA-13A717BCD198}"/>
    <hyperlink ref="C945" r:id="rId978" xr:uid="{0CB7CB39-30EA-4DC4-8D21-0D7C1DD02291}"/>
    <hyperlink ref="C952" r:id="rId979" xr:uid="{E4F13A57-FE02-47E0-8923-DFF2F29BC72D}"/>
    <hyperlink ref="C1074" r:id="rId980" xr:uid="{FF27C32D-6B5A-4A4B-AF1D-1196B0065B61}"/>
    <hyperlink ref="C955" r:id="rId981" xr:uid="{91C0ADF1-D5A7-4737-97D6-A69F05D2A7E7}"/>
    <hyperlink ref="C956" r:id="rId982" xr:uid="{57A0EDD6-D7AC-4891-866F-B805CA0D6959}"/>
    <hyperlink ref="C957" r:id="rId983" xr:uid="{CCCF6494-9293-4869-9361-494F6D66F676}"/>
    <hyperlink ref="C958" r:id="rId984" xr:uid="{9FCE5F15-B76B-47E0-A0DE-B0C12AA89917}"/>
    <hyperlink ref="C959" r:id="rId985" xr:uid="{5CADD821-4CB7-4ACD-9FEB-7D2ACD114844}"/>
    <hyperlink ref="C960" r:id="rId986" xr:uid="{48F9B983-4384-4F73-88B7-8F60A617AE9F}"/>
    <hyperlink ref="C975" r:id="rId987" xr:uid="{D1F4519A-C2AE-471C-AAB8-C3944E507935}"/>
    <hyperlink ref="C539" r:id="rId988" xr:uid="{2F5E6B29-863D-4BAD-8377-3F8555D66B99}"/>
    <hyperlink ref="C545" r:id="rId989" xr:uid="{D5C6CA36-DFB3-4E1D-A506-245AC7397761}"/>
    <hyperlink ref="C543" r:id="rId990" xr:uid="{B822D288-D3AC-486D-9346-36F8C1F42E36}"/>
    <hyperlink ref="C544" r:id="rId991" xr:uid="{3A3F8F66-05F2-498C-A5F2-D2180AF074B6}"/>
    <hyperlink ref="C25" r:id="rId992" xr:uid="{A1821B63-B8FF-425C-873E-A6E099A6A794}"/>
    <hyperlink ref="C51" r:id="rId993" xr:uid="{989F1E08-7930-47A6-8C77-BD1AF6EB32F2}"/>
    <hyperlink ref="C52" r:id="rId994" xr:uid="{40E59CB8-FB0E-4CD4-8EDB-5626D42BFDEB}"/>
    <hyperlink ref="C53" r:id="rId995" xr:uid="{19AD7DF0-BA84-4F5B-AA48-82B19C3E23F7}"/>
    <hyperlink ref="C54" r:id="rId996" xr:uid="{84801CF9-11A3-485E-993E-B15256B324AD}"/>
    <hyperlink ref="C55" r:id="rId997" xr:uid="{C321AE62-6686-4060-987C-B032D47DC206}"/>
    <hyperlink ref="C56" r:id="rId998" xr:uid="{C18775A0-F441-450D-80C9-6AAC67B1E346}"/>
    <hyperlink ref="C57" r:id="rId999" xr:uid="{F16FCA71-2BCE-4355-8496-85A8B9ECDAE9}"/>
    <hyperlink ref="C58" r:id="rId1000" xr:uid="{4027196F-1D77-4A31-AC46-E6CC8BA89BA7}"/>
    <hyperlink ref="C59" r:id="rId1001" xr:uid="{6ECF9A61-6330-4F30-902E-7014EA73A09F}"/>
    <hyperlink ref="C562" r:id="rId1002" xr:uid="{13F04C1C-3C05-4504-AB5A-8E3C828396C3}"/>
    <hyperlink ref="C561" r:id="rId1003" xr:uid="{A8C9470E-CD6C-44C7-B267-A45131382F13}"/>
    <hyperlink ref="C559" r:id="rId1004" xr:uid="{321E9E06-762A-43C7-BE68-8C628A4BC299}"/>
    <hyperlink ref="C560" r:id="rId1005" xr:uid="{35341843-6A67-46D5-A939-90A26BFCEA0B}"/>
    <hyperlink ref="C600" r:id="rId1006" xr:uid="{3FCC8BC6-0CE1-4442-A1AE-1F5735A2886C}"/>
    <hyperlink ref="C901" r:id="rId1007" xr:uid="{4905B6A8-B8BD-43CA-8C8D-CF87923FBA15}"/>
    <hyperlink ref="C897" r:id="rId1008" xr:uid="{AAA3F3B3-4136-4574-A719-C758F8B7E4FF}"/>
    <hyperlink ref="C1049" r:id="rId1009" xr:uid="{97B64E28-9CBC-421A-A753-BAC8EFD8D425}"/>
    <hyperlink ref="C1048" r:id="rId1010" xr:uid="{8252198A-F0FA-4DB2-B928-0693F3C969CE}"/>
    <hyperlink ref="C1050" r:id="rId1011" xr:uid="{309BA4E7-ACE6-4E0D-8C58-1D6A22BF56E2}"/>
    <hyperlink ref="C898" r:id="rId1012" xr:uid="{EE415374-B30C-46C7-9785-0DB9368D4585}"/>
    <hyperlink ref="C906" r:id="rId1013" xr:uid="{5DE89CB1-2408-4C2E-A180-0C79463FD66A}"/>
    <hyperlink ref="C905" r:id="rId1014" xr:uid="{F8152C75-3404-4971-93AA-FABAA4F6C557}"/>
    <hyperlink ref="C1052" r:id="rId1015" xr:uid="{AF1F3C51-5D53-496A-A672-F867ED2E5D53}"/>
    <hyperlink ref="C1051" r:id="rId1016" xr:uid="{D3ED8DA7-BF2C-42A8-AAF0-17F243D2FAF1}"/>
    <hyperlink ref="C1053" r:id="rId1017" xr:uid="{AC4CEF90-F465-45A1-90D5-BBEF3BBD791F}"/>
    <hyperlink ref="C913" r:id="rId1018" xr:uid="{04C53530-26FB-4344-BC3B-5C9E83E90B1A}"/>
    <hyperlink ref="C915" r:id="rId1019" xr:uid="{25DBC048-DC89-41F1-BBA5-6BA024203412}"/>
    <hyperlink ref="C916" r:id="rId1020" xr:uid="{0C81DD5C-0C26-4F0C-8FD5-28A11B5B6A94}"/>
    <hyperlink ref="C946" r:id="rId1021" xr:uid="{4D01F262-6E20-4046-8257-1481783610A9}"/>
    <hyperlink ref="C1143" r:id="rId1022" xr:uid="{DC39988C-CEEC-4673-B558-8D81210FEA66}"/>
    <hyperlink ref="C1097" r:id="rId1023" xr:uid="{9CB7C083-3D02-46BA-939E-FBAEC720A15C}"/>
    <hyperlink ref="C1054" r:id="rId1024" xr:uid="{180550BF-B736-4A23-BB72-B7A2DAE2A77F}"/>
    <hyperlink ref="C1106" r:id="rId1025" xr:uid="{7A7091F6-80FF-43DE-B197-64FFE034A9AC}"/>
    <hyperlink ref="C1105" r:id="rId1026" xr:uid="{B0B2695A-D4ED-43A0-A8BC-A71E64AB4A06}"/>
    <hyperlink ref="C1056" r:id="rId1027" xr:uid="{7B8F9A66-29B5-48A5-A54A-804D6744D3FF}"/>
    <hyperlink ref="C1057" r:id="rId1028" xr:uid="{4C0A9783-A00E-4A63-B859-51ACD1E595BC}"/>
    <hyperlink ref="C1055" r:id="rId1029" xr:uid="{A258B256-117C-4CB1-B324-918357E30855}"/>
    <hyperlink ref="C923" r:id="rId1030" xr:uid="{52B62F93-224A-4723-9FC6-07A79E8A6A82}"/>
    <hyperlink ref="C1058" r:id="rId1031" xr:uid="{3A7CA380-36BE-4BB1-AA43-A674B7B809A9}"/>
    <hyperlink ref="C1059" r:id="rId1032" xr:uid="{85CBA05F-6EF8-4EE1-975A-F262E4D9AFAF}"/>
    <hyperlink ref="C1060" r:id="rId1033" xr:uid="{E79E9C42-FF91-4A6F-90AC-E0C8D7852F30}"/>
    <hyperlink ref="C900" r:id="rId1034" xr:uid="{6CB03AD7-4228-4333-B7FA-0213BC486E33}"/>
    <hyperlink ref="C899" r:id="rId1035" xr:uid="{904B97AB-77A7-4ED7-AFB6-AA1F529A204E}"/>
    <hyperlink ref="C1062" r:id="rId1036" xr:uid="{6544446F-7723-43F9-94A7-8F9E551057E3}"/>
    <hyperlink ref="C1061" r:id="rId1037" xr:uid="{42D47FAB-9F96-4153-ADFD-D29F251E57F8}"/>
    <hyperlink ref="C1064" r:id="rId1038" xr:uid="{865C811D-4E37-4644-9FDB-9B45077A8C65}"/>
    <hyperlink ref="C1063" r:id="rId1039" xr:uid="{41610934-9B58-49C2-B5E4-C23D95A0F6F0}"/>
    <hyperlink ref="C931" r:id="rId1040" xr:uid="{D83341BF-56B7-481D-8231-D488D9D7CA03}"/>
    <hyperlink ref="C932" r:id="rId1041" xr:uid="{F3FE1B48-4F6C-47DB-909B-744D9DA72B89}"/>
    <hyperlink ref="C1066" r:id="rId1042" xr:uid="{DC663704-53A0-41B7-926B-232E5953F9D3}"/>
    <hyperlink ref="C1069" r:id="rId1043" xr:uid="{75856741-E0BC-4AD1-864E-5835EEDD59E1}"/>
    <hyperlink ref="C1068" r:id="rId1044" xr:uid="{D243E205-C5F8-4E01-9360-30C8775807C5}"/>
    <hyperlink ref="C867" r:id="rId1045" xr:uid="{0D8D876F-08F4-434D-A98F-1AFDA47092A1}"/>
    <hyperlink ref="C868" r:id="rId1046" xr:uid="{12F2AF3D-3A0C-4992-B0BF-055BC1E412C7}"/>
    <hyperlink ref="C894" r:id="rId1047" xr:uid="{3A83C6C7-9F0E-4BEF-9575-2EB21F791559}"/>
    <hyperlink ref="C895" r:id="rId1048" xr:uid="{00F76AEA-DE7B-43F4-B07C-4595E42D5518}"/>
    <hyperlink ref="C896" r:id="rId1049" xr:uid="{54F4D0DE-5254-4037-BDA1-F1B41343663D}"/>
    <hyperlink ref="C903" r:id="rId1050" xr:uid="{FA8CA7EA-524B-4D85-92AE-E1CD74592849}"/>
    <hyperlink ref="C904" r:id="rId1051" xr:uid="{722A8AB9-C2CB-4DE8-B2AA-C9B2B0DC1592}"/>
    <hyperlink ref="C907" r:id="rId1052" xr:uid="{B9E8E21D-81CD-42DC-801C-52D996B01D63}"/>
    <hyperlink ref="C902" r:id="rId1053" xr:uid="{1EA12F07-2F99-46B1-AC65-604CB811DB98}"/>
    <hyperlink ref="C512" r:id="rId1054" xr:uid="{0B2718A4-B883-4B26-BF60-BE555A0BBF35}"/>
    <hyperlink ref="C909" r:id="rId1055" xr:uid="{7FAF1685-0B3A-4860-B868-9267302AFE5A}"/>
    <hyperlink ref="C908" r:id="rId1056" xr:uid="{0AECFD09-AD5C-418E-BFB7-B05266433430}"/>
    <hyperlink ref="C513" r:id="rId1057" xr:uid="{A71D3E87-3934-417C-A7C8-286CCE9F183A}"/>
    <hyperlink ref="C917" r:id="rId1058" xr:uid="{6628DDF4-1F2A-4E29-B964-790D3FF2D889}"/>
    <hyperlink ref="C920" r:id="rId1059" xr:uid="{15CD3B63-9FE3-498E-A655-B4549C1250F7}"/>
    <hyperlink ref="C921" r:id="rId1060" xr:uid="{390F1BC6-E441-40C6-BC57-9A2101EFE3BC}"/>
    <hyperlink ref="C922" r:id="rId1061" xr:uid="{0473FE60-2E56-41DC-B16B-E63DD8AF7DCD}"/>
    <hyperlink ref="C924" r:id="rId1062" xr:uid="{3FCE8154-A5B1-4F2E-B8F0-B3714045E885}"/>
    <hyperlink ref="C532" r:id="rId1063" xr:uid="{9B8B38D0-BD8E-4C9B-B57E-2D479201D4EF}"/>
    <hyperlink ref="C925" r:id="rId1064" xr:uid="{4628FFE9-C950-4990-9EA5-23C8D1AFD5BE}"/>
    <hyperlink ref="C926" r:id="rId1065" xr:uid="{53680A79-3456-4F62-A71F-4C1A11674E2E}"/>
    <hyperlink ref="C533" r:id="rId1066" xr:uid="{0C0BC199-6102-4565-989B-C53B05A54DC7}"/>
    <hyperlink ref="C534" r:id="rId1067" xr:uid="{6EA9F48A-289C-427C-89E0-97A6BE6AFC76}"/>
    <hyperlink ref="C927" r:id="rId1068" xr:uid="{F3747BFC-D635-4BFA-810C-2868C4579880}"/>
    <hyperlink ref="C928" r:id="rId1069" xr:uid="{CFE80B30-AC4C-45AB-8557-EF32A7443B12}"/>
    <hyperlink ref="C655" r:id="rId1070" xr:uid="{1B01784F-BC2F-488D-821C-09AA5BF9B2AD}"/>
    <hyperlink ref="C656" r:id="rId1071" xr:uid="{658CEEEC-B9AA-4DB4-A7EA-7A7E3B5B1DF8}"/>
    <hyperlink ref="C654" r:id="rId1072" xr:uid="{26EC4ADB-8738-4080-B638-05EAE3946E07}"/>
    <hyperlink ref="C658" r:id="rId1073" xr:uid="{FC0DFBB5-5C37-4104-A041-A061C5B7ADCD}"/>
    <hyperlink ref="C657" r:id="rId1074" xr:uid="{28941FAA-754B-4321-9F61-BC4C77232332}"/>
    <hyperlink ref="C949" r:id="rId1075" xr:uid="{84FA79A9-E645-4810-BC20-9683722F84F6}"/>
    <hyperlink ref="C1081" r:id="rId1076" xr:uid="{8553A92C-0408-4FFD-BEF6-58C2D2C408FB}"/>
    <hyperlink ref="C1082" r:id="rId1077" xr:uid="{82F49F1A-C16E-4FEB-89F5-B30737E39C6A}"/>
    <hyperlink ref="C1083" r:id="rId1078" xr:uid="{9FA133D6-EDCB-416B-94AF-FCAC5B705D9E}"/>
    <hyperlink ref="C1086" r:id="rId1079" xr:uid="{BD5696FB-817B-49CA-AC4F-2C7E6FB4B60B}"/>
    <hyperlink ref="C1087" r:id="rId1080" xr:uid="{CE69A36A-AEDA-4F07-B9B2-FFB0E275F834}"/>
    <hyperlink ref="C1088" r:id="rId1081" xr:uid="{8631E73E-F607-497E-91FA-F93C4DC663BA}"/>
    <hyperlink ref="C1089" r:id="rId1082" xr:uid="{C7E8C735-C9E5-4368-BD22-C7466DF58C22}"/>
    <hyperlink ref="C1084" r:id="rId1083" xr:uid="{13C86878-370F-4662-B0BA-6C023D405F14}"/>
    <hyperlink ref="C1085" r:id="rId1084" xr:uid="{62481227-60FC-4584-8B98-13FAF7DEF7D5}"/>
    <hyperlink ref="C1090" r:id="rId1085" xr:uid="{CA4B0AC2-E303-46A1-BFC9-838279919463}"/>
    <hyperlink ref="C1091" r:id="rId1086" xr:uid="{F7926D2D-C03C-4C10-9D0A-77226498D489}"/>
    <hyperlink ref="C1092" r:id="rId1087" xr:uid="{9C2A7F64-5BF4-4A39-A84E-B2372565449A}"/>
    <hyperlink ref="C1093" r:id="rId1088" xr:uid="{C6568E5A-3F63-475F-A329-DD667824B440}"/>
    <hyperlink ref="C1094" r:id="rId1089" xr:uid="{A699B9B1-DCBC-4E57-93EC-0302F9C87BBE}"/>
    <hyperlink ref="C1095" r:id="rId1090" xr:uid="{6DF3928C-9764-458C-BEDD-873B4EB2F21B}"/>
    <hyperlink ref="C1098" r:id="rId1091" xr:uid="{35D91CA3-FA8A-4C01-9401-8C9C1BD7BCE8}"/>
    <hyperlink ref="C1099" r:id="rId1092" xr:uid="{30A1EED6-F248-4769-9FC9-6736EAD22441}"/>
    <hyperlink ref="C1100" r:id="rId1093" xr:uid="{B83D0FD5-26B7-4B2B-84EE-541D69555A71}"/>
    <hyperlink ref="C1101" r:id="rId1094" xr:uid="{5D005370-5870-468F-884C-8E30EBC6E734}"/>
    <hyperlink ref="C912" r:id="rId1095" xr:uid="{9AC84C4B-E31F-4D6C-A47F-CBB0441BC44B}"/>
    <hyperlink ref="C914" r:id="rId1096" xr:uid="{E1B1F24D-69E4-41CB-9F56-8638AFC9C689}"/>
    <hyperlink ref="C1102" r:id="rId1097" xr:uid="{96D05B40-DE61-4B13-BDE8-3986DEE20A96}"/>
    <hyperlink ref="C1103" r:id="rId1098" xr:uid="{D78F2363-EB8B-4F5D-9203-A5EBFE87EF59}"/>
    <hyperlink ref="C1104" r:id="rId1099" xr:uid="{9034B46E-8D48-47E6-8914-3C1B12571441}"/>
    <hyperlink ref="C1107" r:id="rId1100" xr:uid="{B32377A6-EAF5-40D9-BEBD-C7E1D2050A73}"/>
    <hyperlink ref="C1149" r:id="rId1101" xr:uid="{BAA6D398-3121-434A-8D9A-61C66281E197}"/>
    <hyperlink ref="C1076" r:id="rId1102" xr:uid="{55273B7F-E9B5-44C3-8FCD-37D93A1FFC81}"/>
    <hyperlink ref="C1108" r:id="rId1103" xr:uid="{4DA03576-020B-4715-A5D7-05F0FBF05254}"/>
    <hyperlink ref="C1109" r:id="rId1104" xr:uid="{663A7DE4-AC9E-4893-A825-79094F2336FA}"/>
    <hyperlink ref="C1110" r:id="rId1105" xr:uid="{6B85D91E-EC51-4B6D-8C83-3DCB0A1FAE30}"/>
    <hyperlink ref="C1111" r:id="rId1106" xr:uid="{CEF00CD2-552E-41AC-9249-AC80781520C3}"/>
    <hyperlink ref="C1112" r:id="rId1107" xr:uid="{DB4F6DD8-7644-4742-ACF2-582F63BC08B7}"/>
    <hyperlink ref="C1113" r:id="rId1108" xr:uid="{E7B72081-FD22-4032-8205-8A87AAC532A6}"/>
    <hyperlink ref="C1114" r:id="rId1109" xr:uid="{FB249E73-58DC-433B-9A55-AD34BC42C457}"/>
    <hyperlink ref="C1117" r:id="rId1110" xr:uid="{D92C61E0-DA48-4E88-ACFD-19A294E9A68A}"/>
    <hyperlink ref="C1118" r:id="rId1111" xr:uid="{219D695E-B0FA-4B29-9DF9-F89C156A6100}"/>
    <hyperlink ref="C1119" r:id="rId1112" xr:uid="{9B5E6182-5C59-4252-BBFA-ACEB3C0D81BD}"/>
    <hyperlink ref="C1120" r:id="rId1113" xr:uid="{748C9577-E92D-4865-A736-BEA57C90A2D4}"/>
    <hyperlink ref="C1115" r:id="rId1114" xr:uid="{59012212-D4C1-435E-8B37-7CA918D3FE6D}"/>
    <hyperlink ref="C1116" r:id="rId1115" xr:uid="{A442BA89-CD6C-4FF4-9926-8064E968CA02}"/>
    <hyperlink ref="C1121" r:id="rId1116" xr:uid="{CE3138E2-C69A-41AB-84A3-43E7B884C77F}"/>
    <hyperlink ref="C1122" r:id="rId1117" xr:uid="{2F38C11C-AACA-4C8D-9204-A5C81557A3CE}"/>
    <hyperlink ref="C1123" r:id="rId1118" xr:uid="{24B355A3-4AA3-4F54-9CC3-7602C18872AE}"/>
    <hyperlink ref="C1124" r:id="rId1119" xr:uid="{D02EB6E4-BFE5-4788-A338-5616E4A42931}"/>
    <hyperlink ref="C1125" r:id="rId1120" xr:uid="{E4999C8F-4002-4741-9FA9-C172B9790912}"/>
    <hyperlink ref="C1126" r:id="rId1121" xr:uid="{623838C1-6AF5-48AB-B66E-41F1F62C663C}"/>
    <hyperlink ref="C1127" r:id="rId1122" xr:uid="{FFDBA0A6-D7FA-4F05-8939-752040E454DE}"/>
    <hyperlink ref="C1128" r:id="rId1123" xr:uid="{2C17FB01-AA78-414D-9EB1-29A2550A0202}"/>
    <hyperlink ref="C1130" r:id="rId1124" xr:uid="{BD14D0DC-54FC-4387-A529-B0785EB700D7}"/>
    <hyperlink ref="C1132" r:id="rId1125" xr:uid="{319F1E14-2E0D-4F63-ACFB-6B959CFB1732}"/>
    <hyperlink ref="C1133" r:id="rId1126" xr:uid="{C139C3F4-D7C8-47EB-9A04-CD9A2209E40D}"/>
    <hyperlink ref="C1134" r:id="rId1127" xr:uid="{9C9C0F4E-6BEA-4F92-A9F3-0B656695E7EB}"/>
    <hyperlink ref="C1129" r:id="rId1128" xr:uid="{2596E8BC-4269-4162-B6D7-DA52FDAFD21E}"/>
    <hyperlink ref="C1135" r:id="rId1129" xr:uid="{F3302328-368A-4AC7-8F7A-88C79B681654}"/>
    <hyperlink ref="C1131" r:id="rId1130" xr:uid="{8A552EBD-ACBE-43AB-AF57-BAE1CD636FD2}"/>
    <hyperlink ref="C1136" r:id="rId1131" xr:uid="{A32E8E42-5F15-4DE2-A5BE-8E6786EF42CD}"/>
    <hyperlink ref="C1137" r:id="rId1132" xr:uid="{AC4F21B2-6200-4E91-BE73-5C2A5ABD1B06}"/>
    <hyperlink ref="C1139" r:id="rId1133" xr:uid="{76C7FDD3-9260-4B15-9C1D-C949E7F70627}"/>
    <hyperlink ref="C1140" r:id="rId1134" xr:uid="{A36EB497-7B1A-4926-85E6-E08315CAE6E7}"/>
    <hyperlink ref="C1141" r:id="rId1135" xr:uid="{B94CBC01-100F-487C-BCAB-30CD2E117551}"/>
    <hyperlink ref="C1142" r:id="rId1136" xr:uid="{F204E03F-B2BD-4549-B470-EEA6E0F0B5D4}"/>
    <hyperlink ref="C1138" r:id="rId1137" xr:uid="{396D12FC-4A4D-43DC-B49D-7DEF42D63759}"/>
    <hyperlink ref="C1144" r:id="rId1138" xr:uid="{CA7052A8-974D-44B2-8DBD-AB55D325AB67}"/>
    <hyperlink ref="C1145" r:id="rId1139" xr:uid="{C810C22A-E8D5-4DB4-A527-1A91C8E061D3}"/>
    <hyperlink ref="C1146" r:id="rId1140" xr:uid="{7EF7424C-7B35-4055-86D8-BE55EFC89451}"/>
    <hyperlink ref="C1147" r:id="rId1141" xr:uid="{16D2B8BC-12FD-4E15-97DE-F7250275CCA0}"/>
    <hyperlink ref="C1096" r:id="rId1142" xr:uid="{AF1AC8BC-2252-4665-ACAC-4545B8AA7B4A}"/>
    <hyperlink ref="C1148" r:id="rId1143" xr:uid="{882B8CCA-6F72-4467-AE8E-01667784C9D0}"/>
    <hyperlink ref="C1150" r:id="rId1144" xr:uid="{FBE58B47-A0D0-4E05-9990-CE2AEB72C24D}"/>
    <hyperlink ref="C1152" r:id="rId1145" xr:uid="{FBF79EBC-3F47-48F9-A9D6-1A474CE68684}"/>
    <hyperlink ref="C1180" r:id="rId1146" xr:uid="{FE40C575-7711-4892-A59A-E5D95FF2BBA6}"/>
    <hyperlink ref="C1153" r:id="rId1147" xr:uid="{ED78E6D5-75D1-4078-BFE8-71FDA7676D69}"/>
    <hyperlink ref="C1154" r:id="rId1148" xr:uid="{67371AE6-B94D-4DF6-8E0F-594E6CBDF201}"/>
    <hyperlink ref="C1155" r:id="rId1149" xr:uid="{D52631A7-36C6-43CD-9B98-6266BCD0BC99}"/>
    <hyperlink ref="C1151" r:id="rId1150" xr:uid="{E499A9C0-1900-42AE-9ED7-9D2893ED8BEF}"/>
    <hyperlink ref="C1157" r:id="rId1151" xr:uid="{6A41DA63-0BA2-4B0B-B115-0F47DF9650DD}"/>
    <hyperlink ref="C1158" r:id="rId1152" xr:uid="{809D4058-E31B-42CC-A388-F27867452FFC}"/>
    <hyperlink ref="C1159" r:id="rId1153" xr:uid="{0A4BBAA8-6158-4113-9132-D16FC6FDC47E}"/>
    <hyperlink ref="C1162" r:id="rId1154" xr:uid="{12F172BF-6C1C-4F7B-8341-6A32D9939909}"/>
    <hyperlink ref="C1156" r:id="rId1155" xr:uid="{808955DA-1FCF-4891-9C84-9E544F40C590}"/>
    <hyperlink ref="C1163" r:id="rId1156" xr:uid="{E1525E83-3D3B-4624-8133-CEECED62A30D}"/>
    <hyperlink ref="C1164" r:id="rId1157" xr:uid="{9CD65646-3D61-44A0-9D54-1CD95F27873A}"/>
    <hyperlink ref="C1165" r:id="rId1158" xr:uid="{19F02953-FCA7-4339-9DF3-6AB8F833F0B5}"/>
    <hyperlink ref="C1160" r:id="rId1159" xr:uid="{393F7926-B343-4CAB-886B-57A8F79C28EF}"/>
    <hyperlink ref="C1161" r:id="rId1160" xr:uid="{77FFA69D-86DF-4F37-8706-BF1209E292BA}"/>
    <hyperlink ref="C1166" r:id="rId1161" xr:uid="{801295FC-0CE6-4E9E-9FB4-77CAA433F31C}"/>
    <hyperlink ref="C1167" r:id="rId1162" xr:uid="{FD314357-7625-4D13-BEB8-F2248B55DF92}"/>
    <hyperlink ref="C1168" r:id="rId1163" xr:uid="{C91870BB-CE0A-4905-8A9E-732EA37752AB}"/>
    <hyperlink ref="C1169" r:id="rId1164" xr:uid="{7A83381E-1A59-431D-87CA-47B82524B67A}"/>
    <hyperlink ref="C1170" r:id="rId1165" xr:uid="{EC96DC70-3FFC-4876-800B-00FDD50B6CBF}"/>
    <hyperlink ref="C1171" r:id="rId1166" xr:uid="{86686F68-A873-4D11-B625-99E7FD15119E}"/>
    <hyperlink ref="C1172" r:id="rId1167" xr:uid="{9986C96E-7B50-40E6-B5F7-5DEF0684363D}"/>
    <hyperlink ref="C1173" r:id="rId1168" xr:uid="{16372E7D-DD98-41A3-8BB1-380DFF71F554}"/>
    <hyperlink ref="C1177" r:id="rId1169" xr:uid="{53B06C13-EC4D-47EB-B6D6-D0E6456F92DE}"/>
    <hyperlink ref="C1178" r:id="rId1170" xr:uid="{076B5DB8-46DD-4F44-A688-90B9C934D4DB}"/>
    <hyperlink ref="C1179" r:id="rId1171" xr:uid="{69E6D6A4-B539-4215-80C6-30475E7A9BF3}"/>
    <hyperlink ref="C919" r:id="rId1172" xr:uid="{1785EE72-C764-438D-A7F9-7624BD7F9AC5}"/>
    <hyperlink ref="C1174" r:id="rId1173" xr:uid="{5414F720-3B82-45CF-B591-09C1E4A5BA58}"/>
    <hyperlink ref="C1175" r:id="rId1174" xr:uid="{19A78DCA-9B4B-4934-8CEA-CF1AB54F7AD0}"/>
    <hyperlink ref="C1176" r:id="rId1175" xr:uid="{D2497B4B-48C2-439C-BF55-B0431C3002FD}"/>
    <hyperlink ref="C1181" r:id="rId1176" xr:uid="{08780AF3-4B4E-4FCF-8540-366125AC26E8}"/>
    <hyperlink ref="C129" r:id="rId1177" xr:uid="{EDC42B32-BC9C-4C13-8572-261E1881AD68}"/>
    <hyperlink ref="C130" r:id="rId1178" xr:uid="{EA8BBDC2-A3E7-440D-9F6A-D5DBCF900DE8}"/>
    <hyperlink ref="C131" r:id="rId1179" xr:uid="{F8E4703D-B497-4C24-B685-9F4F0338B728}"/>
    <hyperlink ref="C151" r:id="rId1180" xr:uid="{E067DD16-4F1C-4F0E-9E9D-2B416FDF4B37}"/>
    <hyperlink ref="C1182" r:id="rId1181" xr:uid="{C30EEE44-DE67-4173-BD22-17B216E812CC}"/>
    <hyperlink ref="C1183" r:id="rId1182" xr:uid="{D5AA1DC6-71E5-4959-831A-3932097D7CB7}"/>
    <hyperlink ref="C1184" r:id="rId1183" xr:uid="{372E50B9-CC6B-44EC-84B5-1B942CC61701}"/>
    <hyperlink ref="C1185" r:id="rId1184" xr:uid="{2C5EDC6A-D6A4-4BC2-BA6D-E5DDFEEFF6EF}"/>
    <hyperlink ref="C1186" r:id="rId1185" xr:uid="{5B234E43-169A-4585-AC1F-F5FE9437A19A}"/>
    <hyperlink ref="C1187" r:id="rId1186" xr:uid="{7C585BBC-5E30-40CC-8BB9-4CBB03C9D6EC}"/>
    <hyperlink ref="C1188" r:id="rId1187" xr:uid="{CA15FC92-EFE4-48F1-9302-AB7525866109}"/>
    <hyperlink ref="C1189" r:id="rId1188" xr:uid="{580EEFEA-12AB-4787-ABCA-94E7DCB0AF0A}"/>
    <hyperlink ref="C1190" r:id="rId1189" xr:uid="{4320743D-5A45-4C63-8956-15668FF34425}"/>
    <hyperlink ref="C1191" r:id="rId1190" xr:uid="{632EFE16-A1E7-48E9-90DA-D867F8C43D9C}"/>
    <hyperlink ref="C1192" r:id="rId1191" xr:uid="{143E0C64-BBA4-4B43-9BF2-4DC969E58679}"/>
    <hyperlink ref="C1193" r:id="rId1192" xr:uid="{F7660153-D9B1-48DE-A81B-DDE3867FFD79}"/>
    <hyperlink ref="C1194" r:id="rId1193" xr:uid="{B27930A2-5EFB-4CF7-A5F8-DD6E4DEA1515}"/>
    <hyperlink ref="C1195" r:id="rId1194" xr:uid="{66799392-E01D-4CEB-AA48-8DBE03160133}"/>
    <hyperlink ref="C1196" r:id="rId1195" xr:uid="{66196034-AC41-4DC4-9A53-E31C00CB89C2}"/>
    <hyperlink ref="C1197" r:id="rId1196" xr:uid="{BB88ED63-191B-4D4C-BF8A-0988CFB36245}"/>
    <hyperlink ref="C1198" r:id="rId1197" xr:uid="{FDD823FE-1B86-40A1-A276-C58F38BD1296}"/>
    <hyperlink ref="C1199" r:id="rId1198" xr:uid="{7DA3C10C-EC7A-4296-A871-6465B58D1ACF}"/>
    <hyperlink ref="C1200" r:id="rId1199" xr:uid="{0F9DEB8C-496B-44EC-AC95-BCE273179F9C}"/>
    <hyperlink ref="C1201" r:id="rId1200" xr:uid="{B6A3D62E-232D-43A5-9670-2A5FEB23C9E4}"/>
    <hyperlink ref="C1202" r:id="rId1201" xr:uid="{687580FD-F5A7-416C-86A6-82C23FF5356D}"/>
    <hyperlink ref="C1203" r:id="rId1202" xr:uid="{479A0C50-FD50-40F0-BB41-A98929ED2EB7}"/>
    <hyperlink ref="C1204" r:id="rId1203" xr:uid="{C2D30BFC-C7E0-4DC5-AE6C-9EBC90DA4839}"/>
    <hyperlink ref="C1205" r:id="rId1204" xr:uid="{50652971-45BA-4047-8F4B-67AC8C9D5F21}"/>
    <hyperlink ref="C1206" r:id="rId1205" xr:uid="{3A827CF3-159B-4F85-9A96-09E2330333AE}"/>
    <hyperlink ref="C1207" r:id="rId1206" xr:uid="{AD0B6445-C57F-4793-B1CF-6F059D0433BF}"/>
    <hyperlink ref="C1208" r:id="rId1207" xr:uid="{1386587C-7857-47AA-A439-32514A685E87}"/>
    <hyperlink ref="C1209" r:id="rId1208" xr:uid="{5598CCA2-3F51-4C2E-90EB-CFDEC09709CC}"/>
    <hyperlink ref="C1210" r:id="rId1209" xr:uid="{CBFA1315-F1D1-465E-A8DE-AA1ECB0C5E4E}"/>
    <hyperlink ref="C1211" r:id="rId1210" xr:uid="{8742C7C0-3B15-4099-A3C6-87A7764799C2}"/>
    <hyperlink ref="C1212" r:id="rId1211" xr:uid="{FEF001E5-CC51-4FBA-9972-F7538E381ED1}"/>
    <hyperlink ref="C1213" r:id="rId1212" xr:uid="{6106CD13-DD23-4DF4-9DDC-769D5257CFD5}"/>
    <hyperlink ref="C1214" r:id="rId1213" xr:uid="{C339F445-FA0D-492B-91B9-A811DDEC1531}"/>
    <hyperlink ref="C1215" r:id="rId1214" xr:uid="{FABE3C51-1877-471E-B556-92736F0BE85F}"/>
  </hyperlinks>
  <pageMargins left="0.7" right="0.7" top="0.75" bottom="0.75" header="0" footer="0"/>
  <pageSetup orientation="portrait" r:id="rId121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between" id="{D67D9724-D71E-4FF9-BC09-B0A1240F1F9A}">
            <xm:f>'To Do'!$I$3</xm:f>
            <xm:f>'To Do'!$J$3</xm:f>
            <x14:dxf>
              <fill>
                <patternFill patternType="solid">
                  <fgColor rgb="FFFF0000"/>
                  <bgColor rgb="FFFF0000"/>
                </patternFill>
              </fill>
            </x14:dxf>
          </x14:cfRule>
          <x14:cfRule type="cellIs" priority="2" operator="between" id="{5C683987-8E54-45EE-BB0F-77729FFC38C1}">
            <xm:f>'To Do'!$I$4</xm:f>
            <xm:f>'To Do'!$J$4</xm:f>
            <x14:dxf>
              <fill>
                <patternFill patternType="solid">
                  <fgColor rgb="FFBFBFBF"/>
                  <bgColor rgb="FFBFBFBF"/>
                </patternFill>
              </fill>
            </x14:dxf>
          </x14:cfRule>
          <x14:cfRule type="cellIs" priority="3" operator="between" id="{50F140FD-ABF9-418E-9BEB-F223DC08799F}">
            <xm:f>'To Do'!$I$5</xm:f>
            <xm:f>'To Do'!$J$5</xm:f>
            <x14:dxf>
              <fill>
                <patternFill patternType="solid">
                  <fgColor rgb="FF938953"/>
                  <bgColor rgb="FF938953"/>
                </patternFill>
              </fill>
            </x14:dxf>
          </x14:cfRule>
          <x14:cfRule type="cellIs" priority="4" operator="between" id="{8C696DDF-0EBA-422D-AF64-AA7B78DFD256}">
            <xm:f>'To Do'!$I$6</xm:f>
            <xm:f>'To Do'!$J$6</xm:f>
            <x14:dxf>
              <fill>
                <patternFill patternType="solid">
                  <fgColor rgb="FF17365D"/>
                  <bgColor rgb="FF0070C0"/>
                </patternFill>
              </fill>
            </x14:dxf>
          </x14:cfRule>
          <x14:cfRule type="cellIs" priority="5" operator="between" id="{E65553E7-6E9B-41EF-9564-7D1AC676C190}">
            <xm:f>'To Do'!$I$7</xm:f>
            <xm:f>'To Do'!$J$7</xm:f>
            <x14:dxf>
              <fill>
                <patternFill patternType="solid">
                  <fgColor rgb="FF95B3D7"/>
                  <bgColor rgb="FF95B3D7"/>
                </patternFill>
              </fill>
            </x14:dxf>
          </x14:cfRule>
          <x14:cfRule type="cellIs" priority="6" operator="between" id="{A95D92F3-515A-46AE-9303-BBA3E14502EA}">
            <xm:f>'To Do'!$I$8</xm:f>
            <xm:f>'To Do'!$J$8</xm:f>
            <x14:dxf>
              <fill>
                <patternFill patternType="solid">
                  <fgColor rgb="FFD99594"/>
                  <bgColor rgb="FFD99594"/>
                </patternFill>
              </fill>
            </x14:dxf>
          </x14:cfRule>
          <x14:cfRule type="cellIs" priority="7" operator="between" id="{B240CB90-AA81-40AE-84ED-C5CEF618D181}">
            <xm:f>'To Do'!$I$9</xm:f>
            <xm:f>'To Do'!$J$9</xm:f>
            <x14:dxf>
              <fill>
                <patternFill patternType="solid">
                  <fgColor rgb="FFC2D69B"/>
                  <bgColor rgb="FFC2D69B"/>
                </patternFill>
              </fill>
            </x14:dxf>
          </x14:cfRule>
          <x14:cfRule type="cellIs" priority="8" operator="between" id="{3E59D496-C0ED-47A5-AAE9-69537610ACED}">
            <xm:f>'To Do'!$I$10</xm:f>
            <xm:f>'To Do'!$J$10</xm:f>
            <x14:dxf>
              <fill>
                <patternFill patternType="solid">
                  <fgColor rgb="FFB2A1C7"/>
                  <bgColor rgb="FFB2A1C7"/>
                </patternFill>
              </fill>
            </x14:dxf>
          </x14:cfRule>
          <x14:cfRule type="cellIs" priority="9" operator="between" id="{771534EC-C301-4985-9CC7-D836AE2E78F9}">
            <xm:f>'To Do'!$I$11</xm:f>
            <xm:f>'To Do'!$J$11</xm:f>
            <x14:dxf>
              <fill>
                <patternFill patternType="solid">
                  <fgColor rgb="FF92CDDC"/>
                  <bgColor rgb="FF92CDDC"/>
                </patternFill>
              </fill>
            </x14:dxf>
          </x14:cfRule>
          <x14:cfRule type="cellIs" priority="10" operator="between" id="{3887923F-86B4-4275-85F8-CBFAA7345398}">
            <xm:f>'To Do'!$I$12</xm:f>
            <xm:f>'To Do'!$J$12</xm:f>
            <x14:dxf>
              <fill>
                <patternFill patternType="solid">
                  <fgColor rgb="FFFABF8F"/>
                  <bgColor rgb="FFFABF8F"/>
                </patternFill>
              </fill>
            </x14:dxf>
          </x14:cfRule>
          <xm:sqref>I1:I1048576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5154A-419B-4159-9C6A-495E3A1E855D}">
  <dimension ref="B2:AA16"/>
  <sheetViews>
    <sheetView tabSelected="1" topLeftCell="J1" zoomScale="175" zoomScaleNormal="175" workbookViewId="0">
      <selection activeCell="AA13" sqref="AA13"/>
    </sheetView>
  </sheetViews>
  <sheetFormatPr baseColWidth="10" defaultColWidth="8.83203125" defaultRowHeight="15" x14ac:dyDescent="0.2"/>
  <cols>
    <col min="2" max="2" width="15.5" bestFit="1" customWidth="1"/>
    <col min="3" max="3" width="12.5" bestFit="1" customWidth="1"/>
    <col min="4" max="4" width="13.83203125" bestFit="1" customWidth="1"/>
  </cols>
  <sheetData>
    <row r="2" spans="2:27" x14ac:dyDescent="0.2">
      <c r="B2" s="23" t="s">
        <v>987</v>
      </c>
      <c r="C2" s="23" t="s">
        <v>988</v>
      </c>
      <c r="D2" s="23" t="s">
        <v>1996</v>
      </c>
      <c r="E2" s="11" t="s">
        <v>989</v>
      </c>
      <c r="F2" s="11"/>
      <c r="G2" s="11" t="s">
        <v>990</v>
      </c>
      <c r="H2" s="11" t="s">
        <v>7</v>
      </c>
      <c r="I2" s="11" t="s">
        <v>991</v>
      </c>
      <c r="J2" s="11" t="s">
        <v>992</v>
      </c>
      <c r="P2" t="str">
        <f>"{"&amp;$N$16&amp;"."</f>
        <v>{CoinHolder.</v>
      </c>
      <c r="Q2" t="s">
        <v>40</v>
      </c>
      <c r="R2" t="s">
        <v>4496</v>
      </c>
      <c r="S2" t="s">
        <v>4501</v>
      </c>
      <c r="T2" s="16">
        <v>39.5</v>
      </c>
      <c r="U2" t="s">
        <v>4497</v>
      </c>
      <c r="V2">
        <v>39.5</v>
      </c>
      <c r="W2" t="s">
        <v>4497</v>
      </c>
      <c r="X2">
        <v>50</v>
      </c>
      <c r="Z2" t="s">
        <v>4499</v>
      </c>
      <c r="AA2" t="str">
        <f>_xlfn.CONCAT(P2:Z2)</f>
        <v>{CoinHolder.A: Bounds(39.5,39.5,50),</v>
      </c>
    </row>
    <row r="3" spans="2:27" x14ac:dyDescent="0.2">
      <c r="B3" s="12" t="s">
        <v>993</v>
      </c>
      <c r="C3" s="13">
        <v>7</v>
      </c>
      <c r="D3" s="13"/>
      <c r="E3" s="14">
        <f>GETPIVOTDATA("Count of Size",$B$2,"Type","A - 39.5+")-GETPIVOTDATA("Count of Done",$B$2,"Type","A - 39.5+")</f>
        <v>7</v>
      </c>
      <c r="F3" s="14"/>
      <c r="G3" s="15" t="s">
        <v>993</v>
      </c>
      <c r="H3" s="16" t="s">
        <v>994</v>
      </c>
      <c r="I3" s="16">
        <v>39.5</v>
      </c>
      <c r="J3" s="16">
        <v>50</v>
      </c>
      <c r="P3" t="str">
        <f>$N$16&amp;"."</f>
        <v>CoinHolder.</v>
      </c>
      <c r="Q3" t="s">
        <v>162</v>
      </c>
      <c r="R3" t="s">
        <v>4496</v>
      </c>
      <c r="S3" t="s">
        <v>4501</v>
      </c>
      <c r="T3" s="16">
        <v>39.5</v>
      </c>
      <c r="U3" t="s">
        <v>4497</v>
      </c>
      <c r="V3">
        <v>37.5</v>
      </c>
      <c r="W3" t="s">
        <v>4497</v>
      </c>
      <c r="X3">
        <v>39.4</v>
      </c>
      <c r="Z3" t="s">
        <v>4499</v>
      </c>
      <c r="AA3" t="str">
        <f t="shared" ref="AA3:AA11" si="0">_xlfn.CONCAT(P3:Z3)</f>
        <v>CoinHolder.B: Bounds(39.5,37.5,39.4),</v>
      </c>
    </row>
    <row r="4" spans="2:27" x14ac:dyDescent="0.2">
      <c r="B4" s="12" t="s">
        <v>995</v>
      </c>
      <c r="C4" s="13">
        <v>9</v>
      </c>
      <c r="D4" s="13">
        <v>4</v>
      </c>
      <c r="E4" s="14">
        <f>GETPIVOTDATA("Count of Size",$B$2,"Type","B - 39.5")-GETPIVOTDATA("Count of Done",$B$2,"Type","B - 39.5")</f>
        <v>5</v>
      </c>
      <c r="F4" s="14"/>
      <c r="G4" s="15" t="s">
        <v>995</v>
      </c>
      <c r="H4" s="16">
        <v>39.5</v>
      </c>
      <c r="I4" s="16">
        <f t="shared" ref="I4:I11" si="1">H5</f>
        <v>37.5</v>
      </c>
      <c r="J4" s="16">
        <f t="shared" ref="J4:J12" si="2">H4-0.1</f>
        <v>39.4</v>
      </c>
      <c r="L4" s="31">
        <f>GETPIVOTDATA("Count of Done",$B$2)/GETPIVOTDATA("Count of Size",$B$2)</f>
        <v>0.57907742998352552</v>
      </c>
      <c r="M4" s="31"/>
      <c r="N4" s="31"/>
      <c r="P4" t="str">
        <f t="shared" ref="P4:P11" si="3">$N$16&amp;"."</f>
        <v>CoinHolder.</v>
      </c>
      <c r="Q4" t="s">
        <v>183</v>
      </c>
      <c r="R4" t="s">
        <v>4496</v>
      </c>
      <c r="S4" t="s">
        <v>4501</v>
      </c>
      <c r="T4" s="16">
        <v>37.5</v>
      </c>
      <c r="U4" t="s">
        <v>4497</v>
      </c>
      <c r="V4">
        <v>35</v>
      </c>
      <c r="W4" t="s">
        <v>4497</v>
      </c>
      <c r="X4">
        <v>37.4</v>
      </c>
      <c r="Z4" t="s">
        <v>4499</v>
      </c>
      <c r="AA4" t="str">
        <f t="shared" si="0"/>
        <v>CoinHolder.C: Bounds(37.5,35,37.4),</v>
      </c>
    </row>
    <row r="5" spans="2:27" x14ac:dyDescent="0.2">
      <c r="B5" s="12" t="s">
        <v>996</v>
      </c>
      <c r="C5" s="13">
        <v>8</v>
      </c>
      <c r="D5" s="13">
        <v>3</v>
      </c>
      <c r="E5" s="14">
        <f>GETPIVOTDATA("Count of Size",$B$2,"Type","C - 37.5")-GETPIVOTDATA("Count of Done",$B$2,"Type","C - 37.5")</f>
        <v>5</v>
      </c>
      <c r="F5" s="14"/>
      <c r="G5" s="15" t="s">
        <v>996</v>
      </c>
      <c r="H5" s="16">
        <v>37.5</v>
      </c>
      <c r="I5" s="16">
        <f t="shared" si="1"/>
        <v>35</v>
      </c>
      <c r="J5" s="16">
        <f>H5-0.1</f>
        <v>37.4</v>
      </c>
      <c r="L5" s="31"/>
      <c r="M5" s="31"/>
      <c r="N5" s="31"/>
      <c r="P5" t="str">
        <f t="shared" si="3"/>
        <v>CoinHolder.</v>
      </c>
      <c r="Q5" t="s">
        <v>9</v>
      </c>
      <c r="R5" t="s">
        <v>4496</v>
      </c>
      <c r="S5" t="s">
        <v>4501</v>
      </c>
      <c r="T5" s="16">
        <v>35</v>
      </c>
      <c r="U5" t="s">
        <v>4497</v>
      </c>
      <c r="V5">
        <v>32.5</v>
      </c>
      <c r="W5" t="s">
        <v>4497</v>
      </c>
      <c r="X5">
        <v>34.9</v>
      </c>
      <c r="Z5" t="s">
        <v>4499</v>
      </c>
      <c r="AA5" t="str">
        <f t="shared" si="0"/>
        <v>CoinHolder.D: Bounds(35,32.5,34.9),</v>
      </c>
    </row>
    <row r="6" spans="2:27" x14ac:dyDescent="0.2">
      <c r="B6" s="12" t="s">
        <v>997</v>
      </c>
      <c r="C6" s="13">
        <v>10</v>
      </c>
      <c r="D6" s="13">
        <v>4</v>
      </c>
      <c r="E6" s="14">
        <f>GETPIVOTDATA("Count of Size",$B$2,"Type","D - 35")-GETPIVOTDATA("Count of Done",$B$2,"Type","D - 35")</f>
        <v>6</v>
      </c>
      <c r="F6" s="14"/>
      <c r="G6" s="15" t="s">
        <v>997</v>
      </c>
      <c r="H6" s="16">
        <v>35</v>
      </c>
      <c r="I6" s="16">
        <f t="shared" si="1"/>
        <v>32.5</v>
      </c>
      <c r="J6" s="16">
        <f t="shared" si="2"/>
        <v>34.9</v>
      </c>
      <c r="L6" s="31"/>
      <c r="M6" s="31"/>
      <c r="N6" s="31"/>
      <c r="P6" t="str">
        <f t="shared" si="3"/>
        <v>CoinHolder.</v>
      </c>
      <c r="Q6" t="s">
        <v>4495</v>
      </c>
      <c r="R6" t="s">
        <v>4496</v>
      </c>
      <c r="S6" t="s">
        <v>4501</v>
      </c>
      <c r="T6" s="22">
        <v>32.5</v>
      </c>
      <c r="U6" t="s">
        <v>4497</v>
      </c>
      <c r="V6">
        <v>30</v>
      </c>
      <c r="W6" t="s">
        <v>4497</v>
      </c>
      <c r="X6">
        <v>32.4</v>
      </c>
      <c r="Z6" t="s">
        <v>4499</v>
      </c>
      <c r="AA6" t="str">
        <f t="shared" si="0"/>
        <v>CoinHolder.E: Bounds(32.5,30,32.4),</v>
      </c>
    </row>
    <row r="7" spans="2:27" x14ac:dyDescent="0.2">
      <c r="B7" s="12" t="s">
        <v>998</v>
      </c>
      <c r="C7" s="13">
        <v>119</v>
      </c>
      <c r="D7" s="13">
        <v>61</v>
      </c>
      <c r="E7" s="14">
        <f>GETPIVOTDATA("Count of Size",$B$2,"Type","E - 32.5")-GETPIVOTDATA("Count of Done",$B$2,"Type","E - 32.5")</f>
        <v>58</v>
      </c>
      <c r="F7" s="14"/>
      <c r="G7" s="15" t="s">
        <v>998</v>
      </c>
      <c r="H7" s="22">
        <v>32.5</v>
      </c>
      <c r="I7" s="16">
        <f t="shared" si="1"/>
        <v>30</v>
      </c>
      <c r="J7" s="16">
        <f t="shared" si="2"/>
        <v>32.4</v>
      </c>
      <c r="L7" s="31"/>
      <c r="M7" s="31"/>
      <c r="N7" s="31"/>
      <c r="P7" t="str">
        <f t="shared" si="3"/>
        <v>CoinHolder.</v>
      </c>
      <c r="Q7" t="s">
        <v>214</v>
      </c>
      <c r="R7" t="s">
        <v>4496</v>
      </c>
      <c r="S7" t="s">
        <v>4501</v>
      </c>
      <c r="T7" s="16">
        <v>30</v>
      </c>
      <c r="U7" t="s">
        <v>4497</v>
      </c>
      <c r="V7">
        <v>27.5</v>
      </c>
      <c r="W7" t="s">
        <v>4497</v>
      </c>
      <c r="X7">
        <v>29.9</v>
      </c>
      <c r="Z7" t="s">
        <v>4499</v>
      </c>
      <c r="AA7" t="str">
        <f t="shared" si="0"/>
        <v>CoinHolder.F: Bounds(30,27.5,29.9),</v>
      </c>
    </row>
    <row r="8" spans="2:27" x14ac:dyDescent="0.2">
      <c r="B8" s="12" t="s">
        <v>999</v>
      </c>
      <c r="C8" s="13">
        <v>75</v>
      </c>
      <c r="D8" s="13">
        <v>40</v>
      </c>
      <c r="E8" s="14">
        <f>GETPIVOTDATA("Count of Size",$B$2,"Type","F - 30")-GETPIVOTDATA("Count of Done",$B$2,"Type","F - 30")</f>
        <v>35</v>
      </c>
      <c r="F8" s="14"/>
      <c r="G8" s="15" t="s">
        <v>999</v>
      </c>
      <c r="H8" s="16">
        <v>30</v>
      </c>
      <c r="I8" s="16">
        <f t="shared" si="1"/>
        <v>27.5</v>
      </c>
      <c r="J8" s="16">
        <f t="shared" si="2"/>
        <v>29.9</v>
      </c>
      <c r="L8" s="31"/>
      <c r="M8" s="31"/>
      <c r="N8" s="31"/>
      <c r="P8" t="str">
        <f t="shared" si="3"/>
        <v>CoinHolder.</v>
      </c>
      <c r="Q8" t="s">
        <v>212</v>
      </c>
      <c r="R8" t="s">
        <v>4496</v>
      </c>
      <c r="S8" t="s">
        <v>4501</v>
      </c>
      <c r="T8" s="16">
        <v>27.5</v>
      </c>
      <c r="U8" t="s">
        <v>4497</v>
      </c>
      <c r="V8">
        <v>25</v>
      </c>
      <c r="W8" t="s">
        <v>4497</v>
      </c>
      <c r="X8">
        <v>27.4</v>
      </c>
      <c r="Z8" t="s">
        <v>4499</v>
      </c>
      <c r="AA8" t="str">
        <f t="shared" si="0"/>
        <v>CoinHolder.G: Bounds(27.5,25,27.4),</v>
      </c>
    </row>
    <row r="9" spans="2:27" x14ac:dyDescent="0.2">
      <c r="B9" s="12" t="s">
        <v>1000</v>
      </c>
      <c r="C9" s="13">
        <v>200</v>
      </c>
      <c r="D9" s="13">
        <v>125</v>
      </c>
      <c r="E9" s="14">
        <f>GETPIVOTDATA("Count of Size",$B$2,"Type","G - 27.5")-GETPIVOTDATA("Count of Done",$B$2,"Type","G - 27.5")</f>
        <v>75</v>
      </c>
      <c r="F9" s="14"/>
      <c r="G9" s="15" t="s">
        <v>1000</v>
      </c>
      <c r="H9" s="16">
        <v>27.5</v>
      </c>
      <c r="I9" s="16">
        <f t="shared" si="1"/>
        <v>25</v>
      </c>
      <c r="J9" s="16">
        <f t="shared" si="2"/>
        <v>27.4</v>
      </c>
      <c r="L9" s="31"/>
      <c r="M9" s="31"/>
      <c r="N9" s="31"/>
      <c r="P9" t="str">
        <f t="shared" si="3"/>
        <v>CoinHolder.</v>
      </c>
      <c r="Q9" t="s">
        <v>82</v>
      </c>
      <c r="R9" t="s">
        <v>4496</v>
      </c>
      <c r="S9" t="s">
        <v>4501</v>
      </c>
      <c r="T9" s="16">
        <v>25</v>
      </c>
      <c r="U9" t="s">
        <v>4497</v>
      </c>
      <c r="V9">
        <v>22.5</v>
      </c>
      <c r="W9" t="s">
        <v>4497</v>
      </c>
      <c r="X9">
        <v>24.9</v>
      </c>
      <c r="Z9" t="s">
        <v>4499</v>
      </c>
      <c r="AA9" t="str">
        <f t="shared" si="0"/>
        <v>CoinHolder.H: Bounds(25,22.5,24.9),</v>
      </c>
    </row>
    <row r="10" spans="2:27" x14ac:dyDescent="0.2">
      <c r="B10" s="12" t="s">
        <v>1001</v>
      </c>
      <c r="C10" s="13">
        <v>189</v>
      </c>
      <c r="D10" s="13">
        <v>109</v>
      </c>
      <c r="E10" s="14">
        <f>GETPIVOTDATA("Count of Size",$B$2,"Type","H - 25")-GETPIVOTDATA("Count of Done",$B$2,"Type","H - 25")</f>
        <v>80</v>
      </c>
      <c r="F10" s="14"/>
      <c r="G10" s="15" t="s">
        <v>1001</v>
      </c>
      <c r="H10" s="16">
        <v>25</v>
      </c>
      <c r="I10" s="16">
        <f t="shared" si="1"/>
        <v>22.5</v>
      </c>
      <c r="J10" s="16">
        <f t="shared" si="2"/>
        <v>24.9</v>
      </c>
      <c r="L10" s="31"/>
      <c r="M10" s="31"/>
      <c r="N10" s="31"/>
      <c r="P10" t="str">
        <f t="shared" si="3"/>
        <v>CoinHolder.</v>
      </c>
      <c r="Q10" t="s">
        <v>24</v>
      </c>
      <c r="R10" t="s">
        <v>4496</v>
      </c>
      <c r="S10" t="s">
        <v>4501</v>
      </c>
      <c r="T10" s="16">
        <v>22.5</v>
      </c>
      <c r="U10" t="s">
        <v>4497</v>
      </c>
      <c r="V10">
        <v>20</v>
      </c>
      <c r="W10" t="s">
        <v>4497</v>
      </c>
      <c r="X10">
        <v>22.4</v>
      </c>
      <c r="Z10" t="s">
        <v>4499</v>
      </c>
      <c r="AA10" t="str">
        <f t="shared" si="0"/>
        <v>CoinHolder.I: Bounds(22.5,20,22.4),</v>
      </c>
    </row>
    <row r="11" spans="2:27" x14ac:dyDescent="0.2">
      <c r="B11" s="12" t="s">
        <v>1002</v>
      </c>
      <c r="C11" s="13">
        <v>270</v>
      </c>
      <c r="D11" s="13">
        <v>164</v>
      </c>
      <c r="E11" s="14">
        <f>GETPIVOTDATA("Count of Size",$B$2,"Type","I - 22.5")-GETPIVOTDATA("Count of Done",$B$2,"Type","I - 22.5")</f>
        <v>106</v>
      </c>
      <c r="F11" s="14"/>
      <c r="G11" s="15" t="s">
        <v>1002</v>
      </c>
      <c r="H11" s="16">
        <v>22.5</v>
      </c>
      <c r="I11" s="16">
        <f t="shared" si="1"/>
        <v>20</v>
      </c>
      <c r="J11" s="16">
        <f t="shared" si="2"/>
        <v>22.4</v>
      </c>
      <c r="L11" s="31"/>
      <c r="M11" s="31"/>
      <c r="N11" s="31"/>
      <c r="P11" t="str">
        <f t="shared" si="3"/>
        <v>CoinHolder.</v>
      </c>
      <c r="Q11" t="s">
        <v>194</v>
      </c>
      <c r="R11" t="s">
        <v>4496</v>
      </c>
      <c r="S11" t="s">
        <v>4501</v>
      </c>
      <c r="T11" s="16">
        <v>20</v>
      </c>
      <c r="U11" t="s">
        <v>4497</v>
      </c>
      <c r="V11">
        <v>0.5</v>
      </c>
      <c r="W11" t="s">
        <v>4497</v>
      </c>
      <c r="X11">
        <v>19.899999999999999</v>
      </c>
      <c r="Z11" t="s">
        <v>4498</v>
      </c>
      <c r="AA11" t="str">
        <f t="shared" si="0"/>
        <v>CoinHolder.J: Bounds(20,0.5,19.9)}</v>
      </c>
    </row>
    <row r="12" spans="2:27" x14ac:dyDescent="0.2">
      <c r="B12" s="12" t="s">
        <v>1003</v>
      </c>
      <c r="C12" s="13">
        <v>327</v>
      </c>
      <c r="D12" s="13">
        <v>193</v>
      </c>
      <c r="E12" s="14">
        <f>GETPIVOTDATA("Count of Size",$B$2,"Type","J - 20")-GETPIVOTDATA("Count of Done",$B$2,"Type","J - 20")</f>
        <v>134</v>
      </c>
      <c r="F12" s="14"/>
      <c r="G12" s="15" t="s">
        <v>1003</v>
      </c>
      <c r="H12" s="16">
        <v>20</v>
      </c>
      <c r="I12" s="16">
        <v>0.5</v>
      </c>
      <c r="J12" s="16">
        <f t="shared" si="2"/>
        <v>19.899999999999999</v>
      </c>
      <c r="L12" s="31"/>
      <c r="M12" s="31"/>
      <c r="N12" s="31"/>
    </row>
    <row r="13" spans="2:27" x14ac:dyDescent="0.2">
      <c r="B13" s="12" t="s">
        <v>1004</v>
      </c>
      <c r="C13" s="13"/>
      <c r="D13" s="13"/>
      <c r="E13" s="17"/>
      <c r="F13" s="17"/>
      <c r="G13" s="18"/>
      <c r="H13" s="18"/>
      <c r="I13" s="18"/>
      <c r="J13" s="19">
        <v>0</v>
      </c>
      <c r="AA13" t="str">
        <f>_xlfn.CONCAT(AA2:AA11)</f>
        <v>{CoinHolder.A: Bounds(39.5,39.5,50),CoinHolder.B: Bounds(39.5,37.5,39.4),CoinHolder.C: Bounds(37.5,35,37.4),CoinHolder.D: Bounds(35,32.5,34.9),CoinHolder.E: Bounds(32.5,30,32.4),CoinHolder.F: Bounds(30,27.5,29.9),CoinHolder.G: Bounds(27.5,25,27.4),CoinHolder.H: Bounds(25,22.5,24.9),CoinHolder.I: Bounds(22.5,20,22.4),CoinHolder.J: Bounds(20,0.5,19.9)}</v>
      </c>
    </row>
    <row r="14" spans="2:27" x14ac:dyDescent="0.2">
      <c r="B14" s="25" t="s">
        <v>1005</v>
      </c>
      <c r="C14" s="24">
        <v>1214</v>
      </c>
      <c r="D14" s="24">
        <v>703</v>
      </c>
      <c r="E14" s="20">
        <f>SUM(E3:E12)</f>
        <v>511</v>
      </c>
      <c r="F14" s="20"/>
      <c r="G14" s="21"/>
      <c r="H14" s="21"/>
      <c r="I14" s="21"/>
      <c r="J14" s="21"/>
    </row>
    <row r="16" spans="2:27" x14ac:dyDescent="0.2">
      <c r="N16" t="s">
        <v>4500</v>
      </c>
    </row>
  </sheetData>
  <mergeCells count="1">
    <mergeCell ref="L4:N12"/>
  </mergeCell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B071-7031-4379-BAF7-554D30C24EE2}">
  <dimension ref="B4:L7"/>
  <sheetViews>
    <sheetView workbookViewId="0">
      <selection activeCell="E6" sqref="E6"/>
    </sheetView>
  </sheetViews>
  <sheetFormatPr baseColWidth="10" defaultColWidth="8.83203125" defaultRowHeight="15" x14ac:dyDescent="0.2"/>
  <sheetData>
    <row r="4" spans="2:12" x14ac:dyDescent="0.2">
      <c r="E4" t="s">
        <v>978</v>
      </c>
      <c r="F4" t="s">
        <v>212</v>
      </c>
      <c r="G4" t="s">
        <v>4492</v>
      </c>
      <c r="H4" t="s">
        <v>214</v>
      </c>
      <c r="I4" t="s">
        <v>4493</v>
      </c>
      <c r="J4" t="s">
        <v>4494</v>
      </c>
    </row>
    <row r="5" spans="2:12" x14ac:dyDescent="0.2">
      <c r="B5" t="s">
        <v>335</v>
      </c>
      <c r="C5" t="s">
        <v>4486</v>
      </c>
      <c r="D5">
        <v>1936</v>
      </c>
      <c r="E5">
        <v>0.06</v>
      </c>
      <c r="H5">
        <v>1.5</v>
      </c>
      <c r="I5">
        <v>3</v>
      </c>
      <c r="J5">
        <v>6</v>
      </c>
      <c r="L5" s="10" t="s">
        <v>4487</v>
      </c>
    </row>
    <row r="6" spans="2:12" x14ac:dyDescent="0.2">
      <c r="B6" t="s">
        <v>4488</v>
      </c>
      <c r="C6" t="s">
        <v>633</v>
      </c>
      <c r="D6">
        <v>1876</v>
      </c>
      <c r="E6">
        <v>1</v>
      </c>
      <c r="F6">
        <v>25</v>
      </c>
      <c r="G6">
        <v>26</v>
      </c>
      <c r="H6">
        <v>24</v>
      </c>
      <c r="I6">
        <v>82</v>
      </c>
      <c r="J6">
        <v>107</v>
      </c>
      <c r="L6" s="10" t="s">
        <v>4489</v>
      </c>
    </row>
    <row r="7" spans="2:12" x14ac:dyDescent="0.2">
      <c r="B7" t="s">
        <v>335</v>
      </c>
      <c r="C7" t="s">
        <v>4490</v>
      </c>
      <c r="D7">
        <v>1936</v>
      </c>
      <c r="E7">
        <v>0.06</v>
      </c>
      <c r="H7">
        <v>8</v>
      </c>
      <c r="I7">
        <v>15</v>
      </c>
      <c r="J7">
        <v>30</v>
      </c>
      <c r="L7" s="10" t="s">
        <v>4491</v>
      </c>
    </row>
  </sheetData>
  <hyperlinks>
    <hyperlink ref="L5" r:id="rId1" xr:uid="{92546ED7-01B2-48D9-8B3D-C184E06FFCF3}"/>
    <hyperlink ref="L6" r:id="rId2" xr:uid="{72ABE5D3-F899-46FB-BB34-C80B08C24EA5}"/>
    <hyperlink ref="L7" r:id="rId3" xr:uid="{7C1D392A-8B6F-41EC-BDEC-BA7B1250FCE4}"/>
  </hyperlinks>
  <pageMargins left="0.7" right="0.7" top="0.75" bottom="0.75" header="0.3" footer="0.3"/>
  <pageSetup paperSize="9" orientation="portrait" horizontalDpi="300" verticalDpi="30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2F0BD-1D0D-4F85-B3F3-FF8A3ECD2A57}">
  <dimension ref="B2"/>
  <sheetViews>
    <sheetView workbookViewId="0">
      <selection activeCell="H8" sqref="H8"/>
    </sheetView>
  </sheetViews>
  <sheetFormatPr baseColWidth="10" defaultColWidth="8.83203125" defaultRowHeight="15" x14ac:dyDescent="0.2"/>
  <sheetData>
    <row r="2" spans="2:2" x14ac:dyDescent="0.2">
      <c r="B2" t="s">
        <v>3633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35C02-18A3-4478-834E-78FA638A926C}">
  <dimension ref="A1:Z1211"/>
  <sheetViews>
    <sheetView topLeftCell="S1" workbookViewId="0">
      <pane ySplit="1" topLeftCell="A1156" activePane="bottomLeft" state="frozen"/>
      <selection pane="bottomLeft" activeCell="Q1173" sqref="Q1173"/>
    </sheetView>
  </sheetViews>
  <sheetFormatPr baseColWidth="10" defaultColWidth="9.1640625" defaultRowHeight="15" x14ac:dyDescent="0.2"/>
  <cols>
    <col min="1" max="1" width="41.83203125" style="28" bestFit="1" customWidth="1"/>
    <col min="2" max="2" width="27.1640625" style="28" bestFit="1" customWidth="1"/>
    <col min="3" max="3" width="58.1640625" style="28" bestFit="1" customWidth="1"/>
    <col min="4" max="5" width="12.5" style="28" bestFit="1" customWidth="1"/>
    <col min="6" max="6" width="6.83203125" style="28" bestFit="1" customWidth="1"/>
    <col min="7" max="7" width="60" style="28" customWidth="1"/>
    <col min="8" max="8" width="30.33203125" style="28" bestFit="1" customWidth="1"/>
    <col min="9" max="9" width="12.6640625" style="28" bestFit="1" customWidth="1"/>
    <col min="10" max="10" width="37.5" style="28" bestFit="1" customWidth="1"/>
    <col min="11" max="11" width="57.6640625" style="28" bestFit="1" customWidth="1"/>
    <col min="12" max="12" width="9.83203125" style="28" bestFit="1" customWidth="1"/>
    <col min="13" max="13" width="11.5" style="28" bestFit="1" customWidth="1"/>
    <col min="14" max="14" width="11.83203125" style="28" bestFit="1" customWidth="1"/>
    <col min="15" max="15" width="16.1640625" style="28" bestFit="1" customWidth="1"/>
    <col min="16" max="16" width="7.33203125" style="28" bestFit="1" customWidth="1"/>
    <col min="17" max="17" width="16.5" style="28" bestFit="1" customWidth="1"/>
    <col min="18" max="18" width="12" style="28" bestFit="1" customWidth="1"/>
    <col min="19" max="19" width="80" style="28" bestFit="1" customWidth="1"/>
    <col min="20" max="20" width="11" style="28" bestFit="1" customWidth="1"/>
    <col min="21" max="21" width="15" style="28" bestFit="1" customWidth="1"/>
    <col min="22" max="22" width="8.6640625" style="28" bestFit="1" customWidth="1"/>
    <col min="23" max="23" width="12.33203125" style="28" bestFit="1" customWidth="1"/>
    <col min="24" max="24" width="7" style="28" bestFit="1" customWidth="1"/>
    <col min="25" max="25" width="33.83203125" style="28" bestFit="1" customWidth="1"/>
    <col min="26" max="26" width="17.6640625" style="28" bestFit="1" customWidth="1"/>
    <col min="27" max="16384" width="9.1640625" style="28"/>
  </cols>
  <sheetData>
    <row r="1" spans="1:26" x14ac:dyDescent="0.2">
      <c r="A1" s="30" t="s">
        <v>0</v>
      </c>
      <c r="B1" s="30" t="s">
        <v>1</v>
      </c>
      <c r="C1" s="30" t="s">
        <v>3390</v>
      </c>
      <c r="D1" s="30" t="s">
        <v>4015</v>
      </c>
      <c r="E1" s="30" t="s">
        <v>3389</v>
      </c>
      <c r="F1" s="30" t="s">
        <v>3388</v>
      </c>
      <c r="G1" s="30" t="s">
        <v>2</v>
      </c>
      <c r="H1" s="30" t="s">
        <v>8</v>
      </c>
      <c r="I1" s="30" t="s">
        <v>3387</v>
      </c>
      <c r="J1" s="30" t="s">
        <v>3386</v>
      </c>
      <c r="K1" s="30" t="s">
        <v>3385</v>
      </c>
      <c r="L1" s="30" t="s">
        <v>3384</v>
      </c>
      <c r="M1" s="30" t="s">
        <v>3383</v>
      </c>
      <c r="N1" s="30" t="s">
        <v>3382</v>
      </c>
      <c r="O1" s="30" t="s">
        <v>3381</v>
      </c>
      <c r="P1" s="30" t="s">
        <v>3</v>
      </c>
      <c r="Q1" s="30" t="s">
        <v>3380</v>
      </c>
      <c r="R1" s="30" t="s">
        <v>3379</v>
      </c>
      <c r="S1" s="30" t="s">
        <v>3378</v>
      </c>
      <c r="T1" s="30" t="s">
        <v>3377</v>
      </c>
      <c r="U1" s="30" t="s">
        <v>3376</v>
      </c>
      <c r="V1" s="30" t="s">
        <v>3375</v>
      </c>
      <c r="W1" s="30" t="s">
        <v>3374</v>
      </c>
      <c r="X1" s="30" t="s">
        <v>3373</v>
      </c>
      <c r="Y1" s="30" t="s">
        <v>5</v>
      </c>
      <c r="Z1" s="30" t="s">
        <v>3372</v>
      </c>
    </row>
    <row r="2" spans="1:26" x14ac:dyDescent="0.2">
      <c r="A2" s="28" t="s">
        <v>335</v>
      </c>
      <c r="B2" s="28" t="s">
        <v>335</v>
      </c>
      <c r="C2" s="28" t="s">
        <v>2678</v>
      </c>
      <c r="D2" s="28">
        <v>1</v>
      </c>
      <c r="E2" s="28" t="s">
        <v>2688</v>
      </c>
      <c r="F2" s="29" t="s">
        <v>12</v>
      </c>
      <c r="G2" s="28" t="s">
        <v>340</v>
      </c>
      <c r="H2" s="28" t="s">
        <v>2015</v>
      </c>
      <c r="I2" s="28" t="s">
        <v>2687</v>
      </c>
      <c r="J2" s="28" t="s">
        <v>1999</v>
      </c>
      <c r="K2" s="28" t="s">
        <v>2686</v>
      </c>
      <c r="L2" s="28">
        <v>8</v>
      </c>
      <c r="M2" s="28">
        <v>26.7</v>
      </c>
      <c r="N2" s="28">
        <v>2</v>
      </c>
      <c r="O2" s="28" t="s">
        <v>2005</v>
      </c>
      <c r="P2" s="28">
        <v>1940</v>
      </c>
      <c r="Q2" s="28">
        <v>1940</v>
      </c>
      <c r="R2" s="28" t="s">
        <v>227</v>
      </c>
      <c r="S2" s="28" t="s">
        <v>2685</v>
      </c>
      <c r="T2" s="28">
        <v>1</v>
      </c>
      <c r="U2" s="28" t="b">
        <v>0</v>
      </c>
      <c r="Y2" s="28" t="s">
        <v>14</v>
      </c>
      <c r="Z2" s="28" t="s">
        <v>1343</v>
      </c>
    </row>
    <row r="3" spans="1:26" x14ac:dyDescent="0.2">
      <c r="A3" s="28" t="s">
        <v>335</v>
      </c>
      <c r="B3" s="28" t="s">
        <v>335</v>
      </c>
      <c r="C3" s="28" t="s">
        <v>2678</v>
      </c>
      <c r="D3" s="28">
        <v>1</v>
      </c>
      <c r="E3" s="28" t="s">
        <v>2684</v>
      </c>
      <c r="F3" s="29" t="s">
        <v>12</v>
      </c>
      <c r="G3" s="28" t="s">
        <v>971</v>
      </c>
      <c r="H3" s="28" t="s">
        <v>2015</v>
      </c>
      <c r="I3" s="28" t="s">
        <v>2683</v>
      </c>
      <c r="J3" s="28" t="s">
        <v>1999</v>
      </c>
      <c r="K3" s="28" t="s">
        <v>2682</v>
      </c>
      <c r="L3" s="28">
        <v>7.9</v>
      </c>
      <c r="M3" s="28">
        <v>26.7</v>
      </c>
      <c r="N3" s="28">
        <v>2</v>
      </c>
      <c r="O3" s="28" t="s">
        <v>2005</v>
      </c>
      <c r="P3" s="28">
        <v>1941</v>
      </c>
      <c r="Q3" s="28">
        <v>1941</v>
      </c>
      <c r="R3" s="28" t="s">
        <v>227</v>
      </c>
      <c r="S3" s="28" t="s">
        <v>2681</v>
      </c>
      <c r="T3" s="28">
        <v>1</v>
      </c>
      <c r="U3" s="28" t="b">
        <v>0</v>
      </c>
      <c r="X3" s="28">
        <v>1</v>
      </c>
      <c r="Y3" s="28" t="s">
        <v>61</v>
      </c>
      <c r="Z3" s="28" t="s">
        <v>3570</v>
      </c>
    </row>
    <row r="4" spans="1:26" x14ac:dyDescent="0.2">
      <c r="A4" s="28" t="s">
        <v>335</v>
      </c>
      <c r="B4" s="28" t="s">
        <v>335</v>
      </c>
      <c r="C4" s="28" t="s">
        <v>2678</v>
      </c>
      <c r="D4" s="28">
        <v>0.5</v>
      </c>
      <c r="E4" s="28" t="s">
        <v>3719</v>
      </c>
      <c r="F4" s="29" t="s">
        <v>12</v>
      </c>
      <c r="G4" s="28" t="s">
        <v>3720</v>
      </c>
      <c r="H4" s="28" t="s">
        <v>2015</v>
      </c>
      <c r="I4" s="28" t="s">
        <v>2683</v>
      </c>
      <c r="J4" s="28" t="s">
        <v>1999</v>
      </c>
      <c r="K4" s="28" t="s">
        <v>2682</v>
      </c>
      <c r="L4" s="28">
        <v>6</v>
      </c>
      <c r="M4" s="28">
        <v>24.1</v>
      </c>
      <c r="N4" s="28">
        <v>1.97</v>
      </c>
      <c r="O4" s="28" t="s">
        <v>2005</v>
      </c>
      <c r="P4" s="28">
        <v>1940</v>
      </c>
      <c r="Q4" s="28">
        <v>1940</v>
      </c>
      <c r="R4" s="28" t="s">
        <v>227</v>
      </c>
      <c r="S4" s="28" t="s">
        <v>3721</v>
      </c>
      <c r="T4" s="28">
        <v>1</v>
      </c>
      <c r="U4" s="28" t="b">
        <v>0</v>
      </c>
      <c r="X4" s="28">
        <v>0.1</v>
      </c>
      <c r="Y4" s="28" t="s">
        <v>3669</v>
      </c>
      <c r="Z4" s="28" t="s">
        <v>3790</v>
      </c>
    </row>
    <row r="5" spans="1:26" x14ac:dyDescent="0.2">
      <c r="A5" s="28" t="s">
        <v>335</v>
      </c>
      <c r="B5" s="28" t="s">
        <v>335</v>
      </c>
      <c r="C5" s="28" t="s">
        <v>2678</v>
      </c>
      <c r="D5" s="28">
        <v>0.2</v>
      </c>
      <c r="E5" s="28" t="s">
        <v>3717</v>
      </c>
      <c r="F5" s="29" t="s">
        <v>12</v>
      </c>
      <c r="G5" s="28" t="s">
        <v>3718</v>
      </c>
      <c r="H5" s="28" t="s">
        <v>2015</v>
      </c>
      <c r="I5" s="28" t="s">
        <v>2683</v>
      </c>
      <c r="J5" s="28" t="s">
        <v>1999</v>
      </c>
      <c r="K5" s="28" t="s">
        <v>2682</v>
      </c>
      <c r="L5" s="28">
        <v>4</v>
      </c>
      <c r="M5" s="28">
        <v>21.7</v>
      </c>
      <c r="N5" s="28">
        <v>1.65</v>
      </c>
      <c r="O5" s="28" t="s">
        <v>2005</v>
      </c>
      <c r="P5" s="28">
        <v>1941</v>
      </c>
      <c r="Q5" s="28">
        <v>1941</v>
      </c>
      <c r="R5" s="28" t="s">
        <v>227</v>
      </c>
      <c r="S5" s="28" t="s">
        <v>2681</v>
      </c>
      <c r="T5" s="28">
        <v>1</v>
      </c>
      <c r="U5" s="28" t="b">
        <v>0</v>
      </c>
      <c r="X5" s="28">
        <v>1</v>
      </c>
      <c r="Y5" s="28" t="s">
        <v>3669</v>
      </c>
      <c r="Z5" s="28" t="s">
        <v>3789</v>
      </c>
    </row>
    <row r="6" spans="1:26" x14ac:dyDescent="0.2">
      <c r="A6" t="s">
        <v>335</v>
      </c>
      <c r="B6" t="s">
        <v>335</v>
      </c>
      <c r="C6" t="s">
        <v>2678</v>
      </c>
      <c r="D6">
        <v>0.2</v>
      </c>
      <c r="E6" t="s">
        <v>3717</v>
      </c>
      <c r="F6" s="27" t="s">
        <v>12</v>
      </c>
      <c r="G6" t="s">
        <v>3718</v>
      </c>
      <c r="H6" t="s">
        <v>2015</v>
      </c>
      <c r="I6" t="s">
        <v>2683</v>
      </c>
      <c r="J6" t="s">
        <v>1999</v>
      </c>
      <c r="K6" t="s">
        <v>2682</v>
      </c>
      <c r="L6">
        <v>4</v>
      </c>
      <c r="M6">
        <v>21.7</v>
      </c>
      <c r="N6">
        <v>1.65</v>
      </c>
      <c r="O6" t="s">
        <v>2005</v>
      </c>
      <c r="P6">
        <v>1940</v>
      </c>
      <c r="Q6">
        <v>1940</v>
      </c>
      <c r="R6" t="s">
        <v>227</v>
      </c>
      <c r="S6" t="s">
        <v>4249</v>
      </c>
      <c r="T6">
        <v>1</v>
      </c>
      <c r="U6" t="b">
        <v>0</v>
      </c>
      <c r="V6"/>
      <c r="W6"/>
      <c r="X6">
        <v>0.1</v>
      </c>
      <c r="Y6" t="s">
        <v>4207</v>
      </c>
      <c r="Z6"/>
    </row>
    <row r="7" spans="1:26" x14ac:dyDescent="0.2">
      <c r="A7" t="s">
        <v>335</v>
      </c>
      <c r="B7" t="s">
        <v>335</v>
      </c>
      <c r="C7" t="s">
        <v>2678</v>
      </c>
      <c r="D7">
        <v>0.2</v>
      </c>
      <c r="E7" t="s">
        <v>3717</v>
      </c>
      <c r="F7" s="27" t="s">
        <v>12</v>
      </c>
      <c r="G7" t="s">
        <v>3718</v>
      </c>
      <c r="H7" t="s">
        <v>2015</v>
      </c>
      <c r="I7" t="s">
        <v>2683</v>
      </c>
      <c r="J7" t="s">
        <v>1999</v>
      </c>
      <c r="K7" t="s">
        <v>2682</v>
      </c>
      <c r="L7">
        <v>4</v>
      </c>
      <c r="M7">
        <v>21.7</v>
      </c>
      <c r="N7">
        <v>1.65</v>
      </c>
      <c r="O7" t="s">
        <v>2005</v>
      </c>
      <c r="P7">
        <v>1941</v>
      </c>
      <c r="Q7">
        <v>1941</v>
      </c>
      <c r="R7" t="s">
        <v>227</v>
      </c>
      <c r="S7" t="s">
        <v>2681</v>
      </c>
      <c r="T7">
        <v>1</v>
      </c>
      <c r="U7" t="b">
        <v>0</v>
      </c>
      <c r="V7"/>
      <c r="W7"/>
      <c r="X7">
        <v>0.1</v>
      </c>
      <c r="Y7" t="s">
        <v>4207</v>
      </c>
      <c r="Z7"/>
    </row>
    <row r="8" spans="1:26" x14ac:dyDescent="0.2">
      <c r="A8" t="s">
        <v>335</v>
      </c>
      <c r="B8" t="s">
        <v>335</v>
      </c>
      <c r="C8" t="s">
        <v>2678</v>
      </c>
      <c r="D8">
        <v>0.5</v>
      </c>
      <c r="E8" t="s">
        <v>3719</v>
      </c>
      <c r="F8" s="27" t="s">
        <v>12</v>
      </c>
      <c r="G8" t="s">
        <v>3720</v>
      </c>
      <c r="H8" t="s">
        <v>2015</v>
      </c>
      <c r="I8" t="s">
        <v>2683</v>
      </c>
      <c r="J8" t="s">
        <v>1999</v>
      </c>
      <c r="K8" t="s">
        <v>2682</v>
      </c>
      <c r="L8">
        <v>6</v>
      </c>
      <c r="M8">
        <v>24.1</v>
      </c>
      <c r="N8">
        <v>1.97</v>
      </c>
      <c r="O8" t="s">
        <v>2005</v>
      </c>
      <c r="P8">
        <v>1940</v>
      </c>
      <c r="Q8">
        <v>1940</v>
      </c>
      <c r="R8" t="s">
        <v>227</v>
      </c>
      <c r="S8" t="s">
        <v>3721</v>
      </c>
      <c r="T8">
        <v>1</v>
      </c>
      <c r="U8" t="b">
        <v>0</v>
      </c>
      <c r="V8"/>
      <c r="W8"/>
      <c r="X8">
        <v>0.1</v>
      </c>
      <c r="Y8" t="s">
        <v>4207</v>
      </c>
      <c r="Z8"/>
    </row>
    <row r="9" spans="1:26" x14ac:dyDescent="0.2">
      <c r="A9" s="28" t="s">
        <v>335</v>
      </c>
      <c r="B9" s="28" t="s">
        <v>335</v>
      </c>
      <c r="C9" s="28" t="s">
        <v>2678</v>
      </c>
      <c r="D9" s="28">
        <v>10</v>
      </c>
      <c r="E9" s="28" t="s">
        <v>2680</v>
      </c>
      <c r="F9" s="29" t="s">
        <v>12</v>
      </c>
      <c r="G9" s="28" t="s">
        <v>342</v>
      </c>
      <c r="H9" s="28" t="s">
        <v>2015</v>
      </c>
      <c r="I9" s="28" t="s">
        <v>2679</v>
      </c>
      <c r="J9" s="28" t="s">
        <v>1999</v>
      </c>
      <c r="K9" s="28" t="s">
        <v>2031</v>
      </c>
      <c r="L9" s="28">
        <v>3</v>
      </c>
      <c r="M9" s="28">
        <v>29</v>
      </c>
      <c r="N9" s="28">
        <v>2.1</v>
      </c>
      <c r="O9" s="28" t="s">
        <v>2005</v>
      </c>
      <c r="P9" s="28">
        <v>1949</v>
      </c>
      <c r="Q9" s="28">
        <v>1949</v>
      </c>
      <c r="R9" s="28" t="s">
        <v>227</v>
      </c>
      <c r="T9" s="28">
        <v>1</v>
      </c>
      <c r="U9" s="28" t="b">
        <v>0</v>
      </c>
      <c r="X9" s="28">
        <v>2</v>
      </c>
      <c r="Y9" s="28" t="s">
        <v>17</v>
      </c>
      <c r="Z9" s="28" t="s">
        <v>1344</v>
      </c>
    </row>
    <row r="10" spans="1:26" x14ac:dyDescent="0.2">
      <c r="A10" s="28" t="s">
        <v>335</v>
      </c>
      <c r="B10" s="28" t="s">
        <v>335</v>
      </c>
      <c r="C10" s="28" t="s">
        <v>2678</v>
      </c>
      <c r="D10" s="28">
        <v>10</v>
      </c>
      <c r="E10" s="28" t="s">
        <v>2677</v>
      </c>
      <c r="F10" s="29" t="s">
        <v>12</v>
      </c>
      <c r="G10" s="28" t="s">
        <v>342</v>
      </c>
      <c r="H10" s="28" t="s">
        <v>2015</v>
      </c>
      <c r="I10" s="28" t="s">
        <v>2676</v>
      </c>
      <c r="J10" s="28" t="s">
        <v>1999</v>
      </c>
      <c r="K10" s="28" t="s">
        <v>2031</v>
      </c>
      <c r="L10" s="28">
        <v>1.6</v>
      </c>
      <c r="M10" s="28">
        <v>23.25</v>
      </c>
      <c r="N10" s="28">
        <v>1.5</v>
      </c>
      <c r="O10" s="28" t="s">
        <v>2005</v>
      </c>
      <c r="P10" s="28">
        <v>1955</v>
      </c>
      <c r="Q10" s="28">
        <v>1955</v>
      </c>
      <c r="R10" s="28" t="s">
        <v>227</v>
      </c>
      <c r="T10" s="28">
        <v>1</v>
      </c>
      <c r="U10" s="28" t="b">
        <v>0</v>
      </c>
      <c r="X10" s="28">
        <v>0.08</v>
      </c>
      <c r="Y10" s="28" t="s">
        <v>61</v>
      </c>
      <c r="Z10" s="28" t="s">
        <v>3571</v>
      </c>
    </row>
    <row r="11" spans="1:26" x14ac:dyDescent="0.2">
      <c r="A11" s="28" t="s">
        <v>513</v>
      </c>
      <c r="B11" s="28" t="s">
        <v>513</v>
      </c>
      <c r="C11" s="28" t="s">
        <v>2252</v>
      </c>
      <c r="D11" s="28">
        <v>10</v>
      </c>
      <c r="E11" s="28" t="s">
        <v>3756</v>
      </c>
      <c r="F11" s="29" t="s">
        <v>12</v>
      </c>
      <c r="G11" s="28" t="s">
        <v>3757</v>
      </c>
      <c r="H11" s="28" t="s">
        <v>2015</v>
      </c>
      <c r="I11" s="28" t="s">
        <v>3758</v>
      </c>
      <c r="J11" s="28" t="s">
        <v>1999</v>
      </c>
      <c r="K11" s="28" t="s">
        <v>2031</v>
      </c>
      <c r="L11" s="28">
        <v>2.4</v>
      </c>
      <c r="M11" s="28">
        <v>25</v>
      </c>
      <c r="N11" s="28">
        <v>1.8</v>
      </c>
      <c r="O11" s="28" t="s">
        <v>2005</v>
      </c>
      <c r="P11" s="28">
        <v>1988</v>
      </c>
      <c r="Q11" s="28">
        <v>1988</v>
      </c>
      <c r="S11" s="28" t="s">
        <v>3759</v>
      </c>
      <c r="T11" s="28">
        <v>1</v>
      </c>
      <c r="U11" s="28" t="b">
        <v>0</v>
      </c>
      <c r="X11" s="28">
        <v>0.1</v>
      </c>
      <c r="Y11" s="28" t="s">
        <v>3669</v>
      </c>
      <c r="Z11" s="28" t="s">
        <v>3984</v>
      </c>
    </row>
    <row r="12" spans="1:26" x14ac:dyDescent="0.2">
      <c r="A12" s="28" t="s">
        <v>158</v>
      </c>
      <c r="B12" s="28" t="s">
        <v>159</v>
      </c>
      <c r="C12" s="28" t="s">
        <v>2995</v>
      </c>
      <c r="D12" s="28">
        <v>5</v>
      </c>
      <c r="E12" s="28" t="s">
        <v>3003</v>
      </c>
      <c r="F12" s="29" t="s">
        <v>12</v>
      </c>
      <c r="G12" s="28" t="s">
        <v>179</v>
      </c>
      <c r="H12" s="28" t="s">
        <v>2015</v>
      </c>
      <c r="I12" s="28" t="s">
        <v>3002</v>
      </c>
      <c r="J12" s="28" t="s">
        <v>1999</v>
      </c>
      <c r="K12" s="28" t="s">
        <v>2031</v>
      </c>
      <c r="L12" s="28">
        <v>3.5</v>
      </c>
      <c r="M12" s="28">
        <v>31</v>
      </c>
      <c r="N12" s="28">
        <v>2.2999999999999998</v>
      </c>
      <c r="O12" s="28" t="s">
        <v>2005</v>
      </c>
      <c r="P12" s="28">
        <v>1950</v>
      </c>
      <c r="Q12" s="28">
        <v>1950</v>
      </c>
      <c r="S12" s="28" t="s">
        <v>3001</v>
      </c>
      <c r="T12" s="28">
        <v>1</v>
      </c>
      <c r="U12" s="28" t="b">
        <v>0</v>
      </c>
      <c r="X12" s="28">
        <v>0.1</v>
      </c>
      <c r="Y12" s="28" t="s">
        <v>17</v>
      </c>
      <c r="Z12" s="28" t="s">
        <v>1177</v>
      </c>
    </row>
    <row r="13" spans="1:26" x14ac:dyDescent="0.2">
      <c r="A13" s="28" t="s">
        <v>920</v>
      </c>
      <c r="B13" s="28" t="s">
        <v>920</v>
      </c>
      <c r="C13" s="28" t="s">
        <v>2033</v>
      </c>
      <c r="D13" s="28">
        <v>5</v>
      </c>
      <c r="E13" s="28" t="s">
        <v>2032</v>
      </c>
      <c r="F13" s="29" t="s">
        <v>12</v>
      </c>
      <c r="G13" s="28" t="s">
        <v>925</v>
      </c>
      <c r="H13" s="28" t="s">
        <v>2015</v>
      </c>
      <c r="I13" s="28">
        <v>1953</v>
      </c>
      <c r="J13" s="28" t="s">
        <v>1999</v>
      </c>
      <c r="K13" s="28" t="s">
        <v>2031</v>
      </c>
      <c r="L13" s="28">
        <v>1.6</v>
      </c>
      <c r="M13" s="28">
        <v>24.6</v>
      </c>
      <c r="N13" s="28">
        <v>1.6</v>
      </c>
      <c r="O13" s="28" t="s">
        <v>1997</v>
      </c>
      <c r="P13" s="28">
        <v>1953</v>
      </c>
      <c r="Q13" s="28">
        <v>1953</v>
      </c>
      <c r="T13" s="28">
        <v>1</v>
      </c>
      <c r="U13" s="28" t="b">
        <v>0</v>
      </c>
      <c r="X13" s="28">
        <v>0.69</v>
      </c>
      <c r="Y13" s="28" t="s">
        <v>104</v>
      </c>
      <c r="Z13" s="28" t="s">
        <v>3996</v>
      </c>
    </row>
    <row r="14" spans="1:26" x14ac:dyDescent="0.2">
      <c r="A14" s="28" t="s">
        <v>4117</v>
      </c>
      <c r="B14" s="28" t="s">
        <v>4117</v>
      </c>
      <c r="C14" s="28" t="s">
        <v>4118</v>
      </c>
      <c r="D14" s="28">
        <v>5</v>
      </c>
      <c r="E14" s="28" t="s">
        <v>2749</v>
      </c>
      <c r="F14" s="29" t="s">
        <v>12</v>
      </c>
      <c r="G14" s="28" t="s">
        <v>4119</v>
      </c>
      <c r="H14" s="28" t="s">
        <v>2015</v>
      </c>
      <c r="I14" s="28">
        <v>1978</v>
      </c>
      <c r="J14" s="28" t="s">
        <v>1999</v>
      </c>
      <c r="K14" s="28" t="s">
        <v>2031</v>
      </c>
      <c r="L14" s="28">
        <v>2.8</v>
      </c>
      <c r="M14" s="28">
        <v>29</v>
      </c>
      <c r="N14" s="28">
        <v>1.8</v>
      </c>
      <c r="O14" s="28" t="s">
        <v>1997</v>
      </c>
      <c r="P14" s="28">
        <v>1978</v>
      </c>
      <c r="Q14" s="28">
        <v>1978</v>
      </c>
      <c r="T14" s="28">
        <v>1</v>
      </c>
      <c r="U14" s="28" t="b">
        <v>0</v>
      </c>
      <c r="X14" s="28">
        <v>0.1</v>
      </c>
      <c r="Y14" s="28" t="s">
        <v>4039</v>
      </c>
    </row>
    <row r="15" spans="1:26" x14ac:dyDescent="0.2">
      <c r="A15" s="28" t="s">
        <v>158</v>
      </c>
      <c r="B15" s="28" t="s">
        <v>159</v>
      </c>
      <c r="C15" s="28" t="s">
        <v>2995</v>
      </c>
      <c r="D15" s="28">
        <v>2</v>
      </c>
      <c r="E15" s="28" t="s">
        <v>3014</v>
      </c>
      <c r="F15" s="29" t="s">
        <v>12</v>
      </c>
      <c r="G15" s="28" t="s">
        <v>177</v>
      </c>
      <c r="H15" s="28" t="s">
        <v>2015</v>
      </c>
      <c r="I15" s="28" t="s">
        <v>3013</v>
      </c>
      <c r="J15" s="28" t="s">
        <v>1999</v>
      </c>
      <c r="K15" s="28" t="s">
        <v>2031</v>
      </c>
      <c r="L15" s="28">
        <v>2.2000000000000002</v>
      </c>
      <c r="M15" s="28">
        <v>27</v>
      </c>
      <c r="N15" s="28">
        <v>1.8</v>
      </c>
      <c r="O15" s="28" t="s">
        <v>2005</v>
      </c>
      <c r="P15" s="28">
        <v>1946</v>
      </c>
      <c r="Q15" s="28">
        <v>1946</v>
      </c>
      <c r="S15" s="28" t="s">
        <v>3012</v>
      </c>
      <c r="T15" s="28">
        <v>1</v>
      </c>
      <c r="U15" s="28" t="b">
        <v>0</v>
      </c>
      <c r="X15" s="28">
        <v>0.25</v>
      </c>
      <c r="Y15" s="28" t="s">
        <v>48</v>
      </c>
      <c r="Z15" s="28" t="s">
        <v>1168</v>
      </c>
    </row>
    <row r="16" spans="1:26" x14ac:dyDescent="0.2">
      <c r="A16" s="28" t="s">
        <v>158</v>
      </c>
      <c r="B16" s="28" t="s">
        <v>159</v>
      </c>
      <c r="C16" s="28" t="s">
        <v>2995</v>
      </c>
      <c r="D16" s="28">
        <v>2</v>
      </c>
      <c r="E16" s="28" t="s">
        <v>3014</v>
      </c>
      <c r="F16" s="29" t="s">
        <v>12</v>
      </c>
      <c r="G16" s="28" t="s">
        <v>177</v>
      </c>
      <c r="H16" s="28" t="s">
        <v>2015</v>
      </c>
      <c r="I16" s="28" t="s">
        <v>3013</v>
      </c>
      <c r="J16" s="28" t="s">
        <v>1999</v>
      </c>
      <c r="K16" s="28" t="s">
        <v>2031</v>
      </c>
      <c r="L16" s="28">
        <v>2.2000000000000002</v>
      </c>
      <c r="M16" s="28">
        <v>27</v>
      </c>
      <c r="N16" s="28">
        <v>1.8</v>
      </c>
      <c r="O16" s="28" t="s">
        <v>2005</v>
      </c>
      <c r="P16" s="28">
        <v>1941</v>
      </c>
      <c r="Q16" s="28">
        <v>1941</v>
      </c>
      <c r="S16" s="28" t="s">
        <v>3012</v>
      </c>
      <c r="T16" s="28">
        <v>1</v>
      </c>
      <c r="U16" s="28" t="b">
        <v>0</v>
      </c>
      <c r="X16" s="28">
        <v>0.1</v>
      </c>
      <c r="Y16" s="28" t="s">
        <v>29</v>
      </c>
      <c r="Z16" s="28" t="s">
        <v>1166</v>
      </c>
    </row>
    <row r="17" spans="1:26" x14ac:dyDescent="0.2">
      <c r="A17" s="28" t="s">
        <v>158</v>
      </c>
      <c r="B17" s="28" t="s">
        <v>159</v>
      </c>
      <c r="C17" s="28" t="s">
        <v>2995</v>
      </c>
      <c r="D17" s="28">
        <v>2</v>
      </c>
      <c r="E17" s="28" t="s">
        <v>3011</v>
      </c>
      <c r="F17" s="29" t="s">
        <v>12</v>
      </c>
      <c r="G17" s="28" t="s">
        <v>186</v>
      </c>
      <c r="H17" s="28" t="s">
        <v>2015</v>
      </c>
      <c r="I17" s="28" t="s">
        <v>3010</v>
      </c>
      <c r="J17" s="28" t="s">
        <v>1999</v>
      </c>
      <c r="K17" s="28" t="s">
        <v>2031</v>
      </c>
      <c r="L17" s="28">
        <v>2.2000000000000002</v>
      </c>
      <c r="M17" s="28">
        <v>27</v>
      </c>
      <c r="N17" s="28">
        <v>1.7</v>
      </c>
      <c r="O17" s="28" t="s">
        <v>2005</v>
      </c>
      <c r="P17" s="28">
        <v>1943</v>
      </c>
      <c r="Q17" s="28">
        <v>1943</v>
      </c>
      <c r="R17" s="28" t="s">
        <v>162</v>
      </c>
      <c r="S17" s="28" t="s">
        <v>3009</v>
      </c>
      <c r="T17" s="28">
        <v>1</v>
      </c>
      <c r="U17" s="28" t="b">
        <v>0</v>
      </c>
      <c r="X17" s="28">
        <v>0.1</v>
      </c>
      <c r="Y17" s="28" t="s">
        <v>17</v>
      </c>
      <c r="Z17" s="28" t="s">
        <v>1172</v>
      </c>
    </row>
    <row r="18" spans="1:26" x14ac:dyDescent="0.2">
      <c r="A18" s="28" t="s">
        <v>158</v>
      </c>
      <c r="B18" s="28" t="s">
        <v>159</v>
      </c>
      <c r="C18" s="28" t="s">
        <v>2995</v>
      </c>
      <c r="D18" s="28">
        <v>2</v>
      </c>
      <c r="E18" s="28" t="s">
        <v>3011</v>
      </c>
      <c r="F18" s="29" t="s">
        <v>12</v>
      </c>
      <c r="G18" s="28" t="s">
        <v>186</v>
      </c>
      <c r="H18" s="28" t="s">
        <v>2015</v>
      </c>
      <c r="I18" s="28" t="s">
        <v>3010</v>
      </c>
      <c r="J18" s="28" t="s">
        <v>1999</v>
      </c>
      <c r="K18" s="28" t="s">
        <v>2031</v>
      </c>
      <c r="L18" s="28">
        <v>2.2000000000000002</v>
      </c>
      <c r="M18" s="28">
        <v>27</v>
      </c>
      <c r="N18" s="28">
        <v>1.7</v>
      </c>
      <c r="O18" s="28" t="s">
        <v>2005</v>
      </c>
      <c r="P18" s="28">
        <v>1943</v>
      </c>
      <c r="Q18" s="28">
        <v>1943</v>
      </c>
      <c r="R18" s="28" t="s">
        <v>162</v>
      </c>
      <c r="S18" s="28" t="s">
        <v>3009</v>
      </c>
      <c r="T18" s="28">
        <v>1</v>
      </c>
      <c r="U18" s="28" t="b">
        <v>0</v>
      </c>
      <c r="X18" s="28">
        <v>0.1</v>
      </c>
      <c r="Y18" s="28" t="s">
        <v>17</v>
      </c>
      <c r="Z18" s="28" t="s">
        <v>1173</v>
      </c>
    </row>
    <row r="19" spans="1:26" x14ac:dyDescent="0.2">
      <c r="A19" s="28" t="s">
        <v>158</v>
      </c>
      <c r="B19" s="28" t="s">
        <v>159</v>
      </c>
      <c r="C19" s="28" t="s">
        <v>2995</v>
      </c>
      <c r="D19" s="28">
        <v>2</v>
      </c>
      <c r="E19" s="28" t="s">
        <v>3011</v>
      </c>
      <c r="F19" s="29" t="s">
        <v>12</v>
      </c>
      <c r="G19" s="28" t="s">
        <v>186</v>
      </c>
      <c r="H19" s="28" t="s">
        <v>2015</v>
      </c>
      <c r="I19" s="28" t="s">
        <v>3010</v>
      </c>
      <c r="J19" s="28" t="s">
        <v>1999</v>
      </c>
      <c r="K19" s="28" t="s">
        <v>2031</v>
      </c>
      <c r="L19" s="28">
        <v>2.2000000000000002</v>
      </c>
      <c r="M19" s="28">
        <v>27</v>
      </c>
      <c r="N19" s="28">
        <v>1.7</v>
      </c>
      <c r="O19" s="28" t="s">
        <v>2005</v>
      </c>
      <c r="P19" s="28">
        <v>1943</v>
      </c>
      <c r="Q19" s="28">
        <v>1943</v>
      </c>
      <c r="R19" s="28" t="s">
        <v>162</v>
      </c>
      <c r="S19" s="28" t="s">
        <v>3009</v>
      </c>
      <c r="T19" s="28">
        <v>1</v>
      </c>
      <c r="U19" s="28" t="b">
        <v>0</v>
      </c>
      <c r="X19" s="28">
        <v>0.1</v>
      </c>
      <c r="Y19" s="28" t="s">
        <v>17</v>
      </c>
      <c r="Z19" s="28" t="s">
        <v>1174</v>
      </c>
    </row>
    <row r="20" spans="1:26" x14ac:dyDescent="0.2">
      <c r="A20" s="28" t="s">
        <v>158</v>
      </c>
      <c r="B20" s="28" t="s">
        <v>159</v>
      </c>
      <c r="C20" s="28" t="s">
        <v>2995</v>
      </c>
      <c r="D20" s="28">
        <v>2</v>
      </c>
      <c r="E20" s="28" t="s">
        <v>3014</v>
      </c>
      <c r="F20" s="29" t="s">
        <v>12</v>
      </c>
      <c r="G20" s="28" t="s">
        <v>177</v>
      </c>
      <c r="H20" s="28" t="s">
        <v>2015</v>
      </c>
      <c r="I20" s="28" t="s">
        <v>3013</v>
      </c>
      <c r="J20" s="28" t="s">
        <v>1999</v>
      </c>
      <c r="K20" s="28" t="s">
        <v>2031</v>
      </c>
      <c r="L20" s="28">
        <v>2.2000000000000002</v>
      </c>
      <c r="M20" s="28">
        <v>27</v>
      </c>
      <c r="N20" s="28">
        <v>1.8</v>
      </c>
      <c r="O20" s="28" t="s">
        <v>2005</v>
      </c>
      <c r="P20" s="28">
        <v>1945</v>
      </c>
      <c r="Q20" s="28">
        <v>1945</v>
      </c>
      <c r="S20" s="28" t="s">
        <v>3012</v>
      </c>
      <c r="T20" s="28">
        <v>1</v>
      </c>
      <c r="U20" s="28" t="b">
        <v>0</v>
      </c>
      <c r="X20" s="28">
        <v>0.1</v>
      </c>
      <c r="Y20" s="28" t="s">
        <v>17</v>
      </c>
      <c r="Z20" s="28" t="s">
        <v>1167</v>
      </c>
    </row>
    <row r="21" spans="1:26" x14ac:dyDescent="0.2">
      <c r="A21" s="28" t="s">
        <v>158</v>
      </c>
      <c r="B21" s="28" t="s">
        <v>159</v>
      </c>
      <c r="C21" s="28" t="s">
        <v>2995</v>
      </c>
      <c r="D21" s="28">
        <v>2</v>
      </c>
      <c r="E21" s="28" t="s">
        <v>3014</v>
      </c>
      <c r="F21" s="29" t="s">
        <v>12</v>
      </c>
      <c r="G21" s="28" t="s">
        <v>177</v>
      </c>
      <c r="H21" s="28" t="s">
        <v>2015</v>
      </c>
      <c r="I21" s="28" t="s">
        <v>3013</v>
      </c>
      <c r="J21" s="28" t="s">
        <v>1999</v>
      </c>
      <c r="K21" s="28" t="s">
        <v>2031</v>
      </c>
      <c r="L21" s="28">
        <v>2.2000000000000002</v>
      </c>
      <c r="M21" s="28">
        <v>27</v>
      </c>
      <c r="N21" s="28">
        <v>1.8</v>
      </c>
      <c r="O21" s="28" t="s">
        <v>2005</v>
      </c>
      <c r="P21" s="28">
        <v>1946</v>
      </c>
      <c r="Q21" s="28">
        <v>1946</v>
      </c>
      <c r="S21" s="28" t="s">
        <v>3012</v>
      </c>
      <c r="T21" s="28">
        <v>1</v>
      </c>
      <c r="U21" s="28" t="b">
        <v>0</v>
      </c>
      <c r="X21" s="28">
        <v>0.1</v>
      </c>
      <c r="Y21" s="28" t="s">
        <v>17</v>
      </c>
      <c r="Z21" s="28" t="s">
        <v>1169</v>
      </c>
    </row>
    <row r="22" spans="1:26" x14ac:dyDescent="0.2">
      <c r="A22" s="28" t="s">
        <v>158</v>
      </c>
      <c r="B22" s="28" t="s">
        <v>159</v>
      </c>
      <c r="C22" s="28" t="s">
        <v>2995</v>
      </c>
      <c r="D22" s="28">
        <v>2</v>
      </c>
      <c r="E22" s="28" t="s">
        <v>3014</v>
      </c>
      <c r="F22" s="29" t="s">
        <v>12</v>
      </c>
      <c r="G22" s="28" t="s">
        <v>177</v>
      </c>
      <c r="H22" s="28" t="s">
        <v>2015</v>
      </c>
      <c r="I22" s="28" t="s">
        <v>3013</v>
      </c>
      <c r="J22" s="28" t="s">
        <v>1999</v>
      </c>
      <c r="K22" s="28" t="s">
        <v>2031</v>
      </c>
      <c r="L22" s="28">
        <v>2.2000000000000002</v>
      </c>
      <c r="M22" s="28">
        <v>27</v>
      </c>
      <c r="N22" s="28">
        <v>1.8</v>
      </c>
      <c r="O22" s="28" t="s">
        <v>2005</v>
      </c>
      <c r="P22" s="28">
        <v>1947</v>
      </c>
      <c r="Q22" s="28">
        <v>1947</v>
      </c>
      <c r="S22" s="28" t="s">
        <v>3012</v>
      </c>
      <c r="T22" s="28">
        <v>1</v>
      </c>
      <c r="U22" s="28" t="b">
        <v>0</v>
      </c>
      <c r="X22" s="28">
        <v>0.1</v>
      </c>
      <c r="Y22" s="28" t="s">
        <v>17</v>
      </c>
      <c r="Z22" s="28" t="s">
        <v>1170</v>
      </c>
    </row>
    <row r="23" spans="1:26" x14ac:dyDescent="0.2">
      <c r="A23" s="28" t="s">
        <v>158</v>
      </c>
      <c r="B23" s="28" t="s">
        <v>159</v>
      </c>
      <c r="C23" s="28" t="s">
        <v>2995</v>
      </c>
      <c r="D23" s="28">
        <v>2</v>
      </c>
      <c r="E23" s="28" t="s">
        <v>3014</v>
      </c>
      <c r="F23" s="29" t="s">
        <v>12</v>
      </c>
      <c r="G23" s="28" t="s">
        <v>177</v>
      </c>
      <c r="H23" s="28" t="s">
        <v>2015</v>
      </c>
      <c r="I23" s="28" t="s">
        <v>3013</v>
      </c>
      <c r="J23" s="28" t="s">
        <v>1999</v>
      </c>
      <c r="K23" s="28" t="s">
        <v>2031</v>
      </c>
      <c r="L23" s="28">
        <v>2.2000000000000002</v>
      </c>
      <c r="M23" s="28">
        <v>27</v>
      </c>
      <c r="N23" s="28">
        <v>1.8</v>
      </c>
      <c r="O23" s="28" t="s">
        <v>2005</v>
      </c>
      <c r="P23" s="28">
        <v>1948</v>
      </c>
      <c r="Q23" s="28">
        <v>1948</v>
      </c>
      <c r="S23" s="28" t="s">
        <v>3012</v>
      </c>
      <c r="T23" s="28">
        <v>1</v>
      </c>
      <c r="U23" s="28" t="b">
        <v>0</v>
      </c>
      <c r="X23" s="28">
        <v>0.1</v>
      </c>
      <c r="Y23" s="28" t="s">
        <v>17</v>
      </c>
      <c r="Z23" s="28" t="s">
        <v>1171</v>
      </c>
    </row>
    <row r="24" spans="1:26" x14ac:dyDescent="0.2">
      <c r="A24" s="28" t="s">
        <v>253</v>
      </c>
      <c r="B24" s="28" t="s">
        <v>253</v>
      </c>
      <c r="C24" s="28" t="s">
        <v>3481</v>
      </c>
      <c r="D24" s="28">
        <v>2</v>
      </c>
      <c r="E24" s="28" t="s">
        <v>3486</v>
      </c>
      <c r="F24" s="29" t="s">
        <v>12</v>
      </c>
      <c r="G24" s="28" t="s">
        <v>3487</v>
      </c>
      <c r="H24" s="28" t="s">
        <v>2015</v>
      </c>
      <c r="I24" s="28" t="s">
        <v>3488</v>
      </c>
      <c r="J24" s="28" t="s">
        <v>1999</v>
      </c>
      <c r="K24" s="28" t="s">
        <v>2031</v>
      </c>
      <c r="L24" s="28">
        <v>2.8</v>
      </c>
      <c r="M24" s="28">
        <v>28</v>
      </c>
      <c r="N24" s="28">
        <v>2.2000000000000002</v>
      </c>
      <c r="O24" s="28" t="s">
        <v>1997</v>
      </c>
      <c r="P24" s="28">
        <v>1943</v>
      </c>
      <c r="Q24" s="28">
        <v>1943</v>
      </c>
      <c r="R24" s="28" t="s">
        <v>255</v>
      </c>
      <c r="S24" s="28" t="s">
        <v>3489</v>
      </c>
      <c r="T24" s="28">
        <v>1</v>
      </c>
      <c r="U24" s="28" t="b">
        <v>0</v>
      </c>
      <c r="X24" s="28">
        <v>1.2</v>
      </c>
      <c r="Y24" s="28" t="s">
        <v>3619</v>
      </c>
      <c r="Z24" s="28" t="s">
        <v>3936</v>
      </c>
    </row>
    <row r="25" spans="1:26" x14ac:dyDescent="0.2">
      <c r="A25" s="28" t="s">
        <v>413</v>
      </c>
      <c r="B25" s="28" t="s">
        <v>413</v>
      </c>
      <c r="C25" s="28" t="s">
        <v>2495</v>
      </c>
      <c r="D25" s="28">
        <v>2</v>
      </c>
      <c r="E25" s="28" t="s">
        <v>3854</v>
      </c>
      <c r="F25" s="29" t="s">
        <v>12</v>
      </c>
      <c r="G25" s="28" t="s">
        <v>3829</v>
      </c>
      <c r="H25" s="28" t="s">
        <v>2015</v>
      </c>
      <c r="I25" s="28" t="s">
        <v>2254</v>
      </c>
      <c r="J25" s="28" t="s">
        <v>1999</v>
      </c>
      <c r="K25" s="28" t="s">
        <v>2031</v>
      </c>
      <c r="L25" s="28">
        <v>2.7</v>
      </c>
      <c r="M25" s="28">
        <v>27</v>
      </c>
      <c r="N25" s="28">
        <v>2.1</v>
      </c>
      <c r="O25" s="28" t="s">
        <v>1997</v>
      </c>
      <c r="P25" s="28">
        <v>1958</v>
      </c>
      <c r="Q25" s="28">
        <v>1958</v>
      </c>
      <c r="T25" s="28">
        <v>1</v>
      </c>
      <c r="U25" s="28" t="b">
        <v>0</v>
      </c>
      <c r="X25" s="28">
        <v>0.99</v>
      </c>
      <c r="Y25" s="28" t="s">
        <v>3619</v>
      </c>
      <c r="Z25" s="28" t="s">
        <v>4159</v>
      </c>
    </row>
    <row r="26" spans="1:26" x14ac:dyDescent="0.2">
      <c r="A26" s="28" t="s">
        <v>413</v>
      </c>
      <c r="B26" s="28" t="s">
        <v>413</v>
      </c>
      <c r="C26" s="28" t="s">
        <v>2495</v>
      </c>
      <c r="D26" s="28">
        <v>2</v>
      </c>
      <c r="E26" s="28" t="s">
        <v>3854</v>
      </c>
      <c r="F26" s="29" t="s">
        <v>12</v>
      </c>
      <c r="G26" s="28" t="s">
        <v>3829</v>
      </c>
      <c r="H26" s="28" t="s">
        <v>2015</v>
      </c>
      <c r="I26" s="28" t="s">
        <v>2254</v>
      </c>
      <c r="J26" s="28" t="s">
        <v>1999</v>
      </c>
      <c r="K26" s="28" t="s">
        <v>2031</v>
      </c>
      <c r="L26" s="28">
        <v>2.7</v>
      </c>
      <c r="M26" s="28">
        <v>27</v>
      </c>
      <c r="N26" s="28">
        <v>2.1</v>
      </c>
      <c r="O26" s="28" t="s">
        <v>1997</v>
      </c>
      <c r="P26" s="28">
        <v>1960</v>
      </c>
      <c r="Q26" s="28">
        <v>1960</v>
      </c>
      <c r="T26" s="28">
        <v>1</v>
      </c>
      <c r="U26" s="28" t="b">
        <v>0</v>
      </c>
      <c r="X26" s="28">
        <v>0.99</v>
      </c>
      <c r="Y26" s="28" t="s">
        <v>3619</v>
      </c>
      <c r="Z26" s="28" t="s">
        <v>4160</v>
      </c>
    </row>
    <row r="27" spans="1:26" x14ac:dyDescent="0.2">
      <c r="A27" s="28" t="s">
        <v>158</v>
      </c>
      <c r="B27" s="28" t="s">
        <v>159</v>
      </c>
      <c r="C27" s="28" t="s">
        <v>2995</v>
      </c>
      <c r="D27" s="28">
        <v>2</v>
      </c>
      <c r="E27" s="28" t="s">
        <v>3011</v>
      </c>
      <c r="F27" s="29" t="s">
        <v>12</v>
      </c>
      <c r="G27" s="28" t="s">
        <v>186</v>
      </c>
      <c r="H27" s="28" t="s">
        <v>2015</v>
      </c>
      <c r="I27" s="28" t="s">
        <v>3010</v>
      </c>
      <c r="J27" s="28" t="s">
        <v>1999</v>
      </c>
      <c r="K27" s="28" t="s">
        <v>2031</v>
      </c>
      <c r="L27" s="28">
        <v>2.2000000000000002</v>
      </c>
      <c r="M27" s="28">
        <v>27</v>
      </c>
      <c r="N27" s="28">
        <v>1.7</v>
      </c>
      <c r="O27" s="28" t="s">
        <v>2005</v>
      </c>
      <c r="P27" s="28">
        <v>1943</v>
      </c>
      <c r="Q27" s="28">
        <v>1943</v>
      </c>
      <c r="R27" s="28" t="s">
        <v>162</v>
      </c>
      <c r="S27" s="28" t="s">
        <v>3009</v>
      </c>
      <c r="T27" s="28">
        <v>1</v>
      </c>
      <c r="U27" s="28" t="b">
        <v>0</v>
      </c>
      <c r="X27" s="28">
        <v>0.1</v>
      </c>
      <c r="Y27" s="28" t="s">
        <v>3669</v>
      </c>
    </row>
    <row r="28" spans="1:26" x14ac:dyDescent="0.2">
      <c r="A28" s="28" t="s">
        <v>158</v>
      </c>
      <c r="B28" s="28" t="s">
        <v>159</v>
      </c>
      <c r="C28" s="28" t="s">
        <v>2995</v>
      </c>
      <c r="D28" s="28">
        <v>1</v>
      </c>
      <c r="E28" s="28" t="s">
        <v>3023</v>
      </c>
      <c r="F28" s="29" t="s">
        <v>12</v>
      </c>
      <c r="G28" s="28" t="s">
        <v>182</v>
      </c>
      <c r="H28" s="28" t="s">
        <v>2015</v>
      </c>
      <c r="I28" s="28" t="s">
        <v>3022</v>
      </c>
      <c r="J28" s="28" t="s">
        <v>1999</v>
      </c>
      <c r="K28" s="28" t="s">
        <v>2031</v>
      </c>
      <c r="L28" s="28">
        <v>1.3</v>
      </c>
      <c r="M28" s="28">
        <v>23</v>
      </c>
      <c r="N28" s="28">
        <v>1.45</v>
      </c>
      <c r="O28" s="28" t="s">
        <v>2005</v>
      </c>
      <c r="P28" s="28">
        <v>1942</v>
      </c>
      <c r="Q28" s="28">
        <v>1942</v>
      </c>
      <c r="S28" s="28" t="s">
        <v>3024</v>
      </c>
      <c r="T28" s="28">
        <v>1</v>
      </c>
      <c r="U28" s="28" t="b">
        <v>0</v>
      </c>
      <c r="X28" s="28">
        <v>0.1</v>
      </c>
      <c r="Y28" s="28" t="s">
        <v>17</v>
      </c>
      <c r="Z28" s="28" t="s">
        <v>1161</v>
      </c>
    </row>
    <row r="29" spans="1:26" x14ac:dyDescent="0.2">
      <c r="A29" s="28" t="s">
        <v>158</v>
      </c>
      <c r="B29" s="28" t="s">
        <v>159</v>
      </c>
      <c r="C29" s="28" t="s">
        <v>2995</v>
      </c>
      <c r="D29" s="28">
        <v>1</v>
      </c>
      <c r="E29" s="28" t="s">
        <v>3023</v>
      </c>
      <c r="F29" s="29" t="s">
        <v>12</v>
      </c>
      <c r="G29" s="28" t="s">
        <v>182</v>
      </c>
      <c r="H29" s="28" t="s">
        <v>2015</v>
      </c>
      <c r="I29" s="28" t="s">
        <v>3022</v>
      </c>
      <c r="J29" s="28" t="s">
        <v>1999</v>
      </c>
      <c r="K29" s="28" t="s">
        <v>2031</v>
      </c>
      <c r="L29" s="28">
        <v>1.3</v>
      </c>
      <c r="M29" s="28">
        <v>23</v>
      </c>
      <c r="N29" s="28">
        <v>1.45</v>
      </c>
      <c r="O29" s="28" t="s">
        <v>2005</v>
      </c>
      <c r="P29" s="28">
        <v>1944</v>
      </c>
      <c r="Q29" s="28">
        <v>1944</v>
      </c>
      <c r="R29" s="28" t="s">
        <v>183</v>
      </c>
      <c r="S29" s="28" t="s">
        <v>3021</v>
      </c>
      <c r="T29" s="28">
        <v>1</v>
      </c>
      <c r="U29" s="28" t="b">
        <v>0</v>
      </c>
      <c r="X29" s="28">
        <v>0.1</v>
      </c>
      <c r="Y29" s="28" t="s">
        <v>17</v>
      </c>
      <c r="Z29" s="28" t="s">
        <v>1162</v>
      </c>
    </row>
    <row r="30" spans="1:26" x14ac:dyDescent="0.2">
      <c r="A30" s="28" t="s">
        <v>158</v>
      </c>
      <c r="B30" s="28" t="s">
        <v>159</v>
      </c>
      <c r="C30" s="28" t="s">
        <v>2995</v>
      </c>
      <c r="D30" s="28">
        <v>1</v>
      </c>
      <c r="E30" s="28" t="s">
        <v>3026</v>
      </c>
      <c r="F30" s="29" t="s">
        <v>12</v>
      </c>
      <c r="G30" s="28" t="s">
        <v>184</v>
      </c>
      <c r="H30" s="28" t="s">
        <v>2015</v>
      </c>
      <c r="I30" s="28" t="s">
        <v>3013</v>
      </c>
      <c r="J30" s="28" t="s">
        <v>1999</v>
      </c>
      <c r="K30" s="28" t="s">
        <v>2031</v>
      </c>
      <c r="L30" s="28">
        <v>1.3</v>
      </c>
      <c r="M30" s="28">
        <v>23</v>
      </c>
      <c r="N30" s="28">
        <v>1.41</v>
      </c>
      <c r="O30" s="28" t="s">
        <v>2005</v>
      </c>
      <c r="P30" s="28">
        <v>1947</v>
      </c>
      <c r="Q30" s="28">
        <v>1947</v>
      </c>
      <c r="S30" s="28" t="s">
        <v>3027</v>
      </c>
      <c r="T30" s="28">
        <v>1</v>
      </c>
      <c r="U30" s="28" t="b">
        <v>0</v>
      </c>
      <c r="X30" s="28">
        <v>0.1</v>
      </c>
      <c r="Y30" s="28" t="s">
        <v>17</v>
      </c>
      <c r="Z30" s="28" t="s">
        <v>1157</v>
      </c>
    </row>
    <row r="31" spans="1:26" x14ac:dyDescent="0.2">
      <c r="A31" s="28" t="s">
        <v>158</v>
      </c>
      <c r="B31" s="28" t="s">
        <v>159</v>
      </c>
      <c r="C31" s="28" t="s">
        <v>2995</v>
      </c>
      <c r="D31" s="28">
        <v>1</v>
      </c>
      <c r="E31" s="28" t="s">
        <v>3026</v>
      </c>
      <c r="F31" s="29" t="s">
        <v>12</v>
      </c>
      <c r="G31" s="28" t="s">
        <v>184</v>
      </c>
      <c r="H31" s="28" t="s">
        <v>2015</v>
      </c>
      <c r="I31" s="28" t="s">
        <v>3013</v>
      </c>
      <c r="J31" s="28" t="s">
        <v>1999</v>
      </c>
      <c r="K31" s="28" t="s">
        <v>2031</v>
      </c>
      <c r="L31" s="28">
        <v>1.3</v>
      </c>
      <c r="M31" s="28">
        <v>23</v>
      </c>
      <c r="N31" s="28">
        <v>1.41</v>
      </c>
      <c r="O31" s="28" t="s">
        <v>2005</v>
      </c>
      <c r="P31" s="28">
        <v>1949</v>
      </c>
      <c r="Q31" s="28">
        <v>1949</v>
      </c>
      <c r="S31" s="28" t="s">
        <v>3027</v>
      </c>
      <c r="T31" s="28">
        <v>1</v>
      </c>
      <c r="U31" s="28" t="b">
        <v>0</v>
      </c>
      <c r="X31" s="28">
        <v>0.1</v>
      </c>
      <c r="Y31" s="28" t="s">
        <v>17</v>
      </c>
      <c r="Z31" s="28" t="s">
        <v>1158</v>
      </c>
    </row>
    <row r="32" spans="1:26" x14ac:dyDescent="0.2">
      <c r="A32" s="28" t="s">
        <v>158</v>
      </c>
      <c r="B32" s="28" t="s">
        <v>159</v>
      </c>
      <c r="C32" s="28" t="s">
        <v>2995</v>
      </c>
      <c r="D32" s="28">
        <v>1</v>
      </c>
      <c r="E32" s="28" t="s">
        <v>3026</v>
      </c>
      <c r="F32" s="29" t="s">
        <v>12</v>
      </c>
      <c r="G32" s="28" t="s">
        <v>184</v>
      </c>
      <c r="H32" s="28" t="s">
        <v>2015</v>
      </c>
      <c r="I32" s="28" t="s">
        <v>3013</v>
      </c>
      <c r="J32" s="28" t="s">
        <v>1999</v>
      </c>
      <c r="K32" s="28" t="s">
        <v>2031</v>
      </c>
      <c r="L32" s="28">
        <v>1.3</v>
      </c>
      <c r="M32" s="28">
        <v>23</v>
      </c>
      <c r="N32" s="28">
        <v>1.41</v>
      </c>
      <c r="O32" s="28" t="s">
        <v>2005</v>
      </c>
      <c r="P32" s="28">
        <v>1959</v>
      </c>
      <c r="Q32" s="28">
        <v>1959</v>
      </c>
      <c r="S32" s="28" t="s">
        <v>3025</v>
      </c>
      <c r="T32" s="28">
        <v>1</v>
      </c>
      <c r="U32" s="28" t="b">
        <v>0</v>
      </c>
      <c r="X32" s="28">
        <v>0.1</v>
      </c>
      <c r="Y32" s="28" t="s">
        <v>17</v>
      </c>
      <c r="Z32" s="28" t="s">
        <v>1159</v>
      </c>
    </row>
    <row r="33" spans="1:26" x14ac:dyDescent="0.2">
      <c r="A33" s="28" t="s">
        <v>158</v>
      </c>
      <c r="B33" s="28" t="s">
        <v>159</v>
      </c>
      <c r="C33" s="28" t="s">
        <v>2995</v>
      </c>
      <c r="D33" s="28">
        <v>1</v>
      </c>
      <c r="E33" s="28" t="s">
        <v>3026</v>
      </c>
      <c r="F33" s="29" t="s">
        <v>12</v>
      </c>
      <c r="G33" s="28" t="s">
        <v>184</v>
      </c>
      <c r="H33" s="28" t="s">
        <v>2015</v>
      </c>
      <c r="I33" s="28" t="s">
        <v>3013</v>
      </c>
      <c r="J33" s="28" t="s">
        <v>1999</v>
      </c>
      <c r="K33" s="28" t="s">
        <v>2031</v>
      </c>
      <c r="L33" s="28">
        <v>1.3</v>
      </c>
      <c r="M33" s="28">
        <v>23</v>
      </c>
      <c r="N33" s="28">
        <v>1.41</v>
      </c>
      <c r="O33" s="28" t="s">
        <v>2005</v>
      </c>
      <c r="P33" s="28">
        <v>1959</v>
      </c>
      <c r="Q33" s="28">
        <v>1959</v>
      </c>
      <c r="S33" s="28" t="s">
        <v>3025</v>
      </c>
      <c r="T33" s="28">
        <v>1</v>
      </c>
      <c r="U33" s="28" t="b">
        <v>0</v>
      </c>
      <c r="X33" s="28">
        <v>0.1</v>
      </c>
      <c r="Y33" s="28" t="s">
        <v>17</v>
      </c>
      <c r="Z33" s="28" t="s">
        <v>1160</v>
      </c>
    </row>
    <row r="34" spans="1:26" x14ac:dyDescent="0.2">
      <c r="A34" s="28" t="s">
        <v>158</v>
      </c>
      <c r="B34" s="28" t="s">
        <v>159</v>
      </c>
      <c r="C34" s="28" t="s">
        <v>2995</v>
      </c>
      <c r="D34" s="28">
        <v>1</v>
      </c>
      <c r="E34" s="28" t="s">
        <v>3020</v>
      </c>
      <c r="F34" s="29" t="s">
        <v>12</v>
      </c>
      <c r="G34" s="28" t="s">
        <v>185</v>
      </c>
      <c r="H34" s="28" t="s">
        <v>2015</v>
      </c>
      <c r="I34" s="28">
        <v>1943</v>
      </c>
      <c r="J34" s="28" t="s">
        <v>1999</v>
      </c>
      <c r="K34" s="28" t="s">
        <v>2031</v>
      </c>
      <c r="L34" s="28">
        <v>1.4</v>
      </c>
      <c r="M34" s="28">
        <v>23</v>
      </c>
      <c r="N34" s="28">
        <v>1.41</v>
      </c>
      <c r="O34" s="28" t="s">
        <v>2005</v>
      </c>
      <c r="P34" s="28">
        <v>1943</v>
      </c>
      <c r="Q34" s="28">
        <v>1943</v>
      </c>
      <c r="S34" s="28" t="s">
        <v>3019</v>
      </c>
      <c r="T34" s="28">
        <v>1</v>
      </c>
      <c r="U34" s="28" t="b">
        <v>0</v>
      </c>
      <c r="X34" s="28">
        <v>0.2</v>
      </c>
      <c r="Y34" s="28" t="s">
        <v>50</v>
      </c>
      <c r="Z34" s="28" t="s">
        <v>1163</v>
      </c>
    </row>
    <row r="35" spans="1:26" x14ac:dyDescent="0.2">
      <c r="A35" s="28" t="s">
        <v>195</v>
      </c>
      <c r="B35" s="28" t="s">
        <v>201</v>
      </c>
      <c r="C35" s="28" t="s">
        <v>2951</v>
      </c>
      <c r="D35" s="28">
        <v>1</v>
      </c>
      <c r="E35" s="28" t="s">
        <v>2954</v>
      </c>
      <c r="F35" s="29" t="s">
        <v>12</v>
      </c>
      <c r="G35" s="28" t="s">
        <v>207</v>
      </c>
      <c r="H35" s="28" t="s">
        <v>2015</v>
      </c>
      <c r="I35" s="28" t="s">
        <v>2953</v>
      </c>
      <c r="J35" s="28" t="s">
        <v>1999</v>
      </c>
      <c r="K35" s="28" t="s">
        <v>2031</v>
      </c>
      <c r="L35" s="28">
        <v>2.4</v>
      </c>
      <c r="M35" s="28">
        <v>25</v>
      </c>
      <c r="N35" s="28">
        <v>2.14</v>
      </c>
      <c r="O35" s="28" t="s">
        <v>1997</v>
      </c>
      <c r="P35" s="28">
        <v>1975</v>
      </c>
      <c r="Q35" s="28">
        <v>1975</v>
      </c>
      <c r="R35" s="28" t="s">
        <v>40</v>
      </c>
      <c r="S35" s="28" t="s">
        <v>2952</v>
      </c>
      <c r="T35" s="28">
        <v>1</v>
      </c>
      <c r="U35" s="28" t="b">
        <v>0</v>
      </c>
      <c r="Y35" s="28" t="s">
        <v>64</v>
      </c>
      <c r="Z35" s="28" t="s">
        <v>1199</v>
      </c>
    </row>
    <row r="36" spans="1:26" x14ac:dyDescent="0.2">
      <c r="A36" s="28" t="s">
        <v>253</v>
      </c>
      <c r="B36" s="28" t="s">
        <v>253</v>
      </c>
      <c r="C36" s="28" t="s">
        <v>2850</v>
      </c>
      <c r="D36" s="28">
        <v>1</v>
      </c>
      <c r="E36" s="28" t="s">
        <v>3629</v>
      </c>
      <c r="F36" s="29" t="s">
        <v>12</v>
      </c>
      <c r="G36" s="28" t="s">
        <v>3630</v>
      </c>
      <c r="H36" s="28" t="s">
        <v>2015</v>
      </c>
      <c r="I36" s="28" t="s">
        <v>3492</v>
      </c>
      <c r="J36" s="28" t="s">
        <v>1999</v>
      </c>
      <c r="K36" s="28" t="s">
        <v>2031</v>
      </c>
      <c r="L36" s="28">
        <v>1.5</v>
      </c>
      <c r="M36" s="28">
        <v>22.8</v>
      </c>
      <c r="N36" s="28">
        <v>1.7</v>
      </c>
      <c r="O36" s="28" t="s">
        <v>1997</v>
      </c>
      <c r="P36" s="28">
        <v>1980</v>
      </c>
      <c r="Q36" s="28">
        <v>1980</v>
      </c>
      <c r="R36" s="28" t="s">
        <v>255</v>
      </c>
      <c r="T36" s="28">
        <v>1</v>
      </c>
      <c r="U36" s="28" t="b">
        <v>0</v>
      </c>
      <c r="X36" s="28">
        <v>0.1</v>
      </c>
      <c r="Y36" s="28" t="s">
        <v>3669</v>
      </c>
      <c r="Z36" s="28" t="s">
        <v>3938</v>
      </c>
    </row>
    <row r="37" spans="1:26" x14ac:dyDescent="0.2">
      <c r="A37" s="28" t="s">
        <v>158</v>
      </c>
      <c r="B37" s="28" t="s">
        <v>159</v>
      </c>
      <c r="C37" s="28" t="s">
        <v>2995</v>
      </c>
      <c r="D37" s="28">
        <v>1</v>
      </c>
      <c r="E37" s="28" t="s">
        <v>3026</v>
      </c>
      <c r="F37" s="29" t="s">
        <v>12</v>
      </c>
      <c r="G37" s="28" t="s">
        <v>184</v>
      </c>
      <c r="H37" s="28" t="s">
        <v>2015</v>
      </c>
      <c r="I37" s="28" t="s">
        <v>3013</v>
      </c>
      <c r="J37" s="28" t="s">
        <v>1999</v>
      </c>
      <c r="K37" s="28" t="s">
        <v>2031</v>
      </c>
      <c r="L37" s="28">
        <v>1.3</v>
      </c>
      <c r="M37" s="28">
        <v>23</v>
      </c>
      <c r="N37" s="28">
        <v>1.41</v>
      </c>
      <c r="O37" s="28" t="s">
        <v>2005</v>
      </c>
      <c r="P37" s="28">
        <v>1941</v>
      </c>
      <c r="Q37" s="28">
        <v>1941</v>
      </c>
      <c r="S37" s="28" t="s">
        <v>3027</v>
      </c>
      <c r="T37" s="28">
        <v>1</v>
      </c>
      <c r="U37" s="28" t="b">
        <v>0</v>
      </c>
      <c r="X37" s="28">
        <v>0.08</v>
      </c>
      <c r="Y37" s="28" t="s">
        <v>61</v>
      </c>
    </row>
    <row r="38" spans="1:26" x14ac:dyDescent="0.2">
      <c r="A38" s="28" t="s">
        <v>158</v>
      </c>
      <c r="B38" s="28" t="s">
        <v>159</v>
      </c>
      <c r="C38" s="28" t="s">
        <v>2995</v>
      </c>
      <c r="D38" s="28">
        <v>1</v>
      </c>
      <c r="E38" s="28" t="s">
        <v>3026</v>
      </c>
      <c r="F38" s="29" t="s">
        <v>12</v>
      </c>
      <c r="G38" s="28" t="s">
        <v>184</v>
      </c>
      <c r="H38" s="28" t="s">
        <v>2015</v>
      </c>
      <c r="I38" s="28" t="s">
        <v>3013</v>
      </c>
      <c r="J38" s="28" t="s">
        <v>1999</v>
      </c>
      <c r="K38" s="28" t="s">
        <v>2031</v>
      </c>
      <c r="L38" s="28">
        <v>1.3</v>
      </c>
      <c r="M38" s="28">
        <v>23</v>
      </c>
      <c r="N38" s="28">
        <v>1.41</v>
      </c>
      <c r="O38" s="28" t="s">
        <v>2005</v>
      </c>
      <c r="P38" s="28">
        <v>1950</v>
      </c>
      <c r="Q38" s="28">
        <v>1950</v>
      </c>
      <c r="S38" s="28" t="s">
        <v>3027</v>
      </c>
      <c r="T38" s="28">
        <v>1</v>
      </c>
      <c r="U38" s="28" t="b">
        <v>0</v>
      </c>
      <c r="X38" s="28">
        <v>0.08</v>
      </c>
      <c r="Y38" s="28" t="s">
        <v>61</v>
      </c>
    </row>
    <row r="39" spans="1:26" x14ac:dyDescent="0.2">
      <c r="A39" s="28" t="s">
        <v>158</v>
      </c>
      <c r="B39" s="28" t="s">
        <v>159</v>
      </c>
      <c r="C39" s="28" t="s">
        <v>2995</v>
      </c>
      <c r="D39" s="28">
        <v>1</v>
      </c>
      <c r="E39" s="28" t="s">
        <v>3023</v>
      </c>
      <c r="F39" s="29" t="s">
        <v>12</v>
      </c>
      <c r="G39" s="28" t="s">
        <v>182</v>
      </c>
      <c r="H39" s="28" t="s">
        <v>2015</v>
      </c>
      <c r="I39" s="28" t="s">
        <v>3022</v>
      </c>
      <c r="J39" s="28" t="s">
        <v>1999</v>
      </c>
      <c r="K39" s="28" t="s">
        <v>2031</v>
      </c>
      <c r="L39" s="28">
        <v>1.3</v>
      </c>
      <c r="M39" s="28">
        <v>23</v>
      </c>
      <c r="N39" s="28">
        <v>1.45</v>
      </c>
      <c r="O39" s="28" t="s">
        <v>2005</v>
      </c>
      <c r="P39" s="28">
        <v>1942</v>
      </c>
      <c r="Q39" s="28">
        <v>1942</v>
      </c>
      <c r="S39" s="28" t="s">
        <v>3024</v>
      </c>
      <c r="T39" s="28">
        <v>1</v>
      </c>
      <c r="U39" s="28" t="b">
        <v>0</v>
      </c>
      <c r="X39" s="28">
        <v>0.08</v>
      </c>
      <c r="Y39" s="28" t="s">
        <v>61</v>
      </c>
    </row>
    <row r="40" spans="1:26" x14ac:dyDescent="0.2">
      <c r="A40" s="28" t="s">
        <v>195</v>
      </c>
      <c r="B40" s="28" t="s">
        <v>201</v>
      </c>
      <c r="C40" s="28" t="s">
        <v>2951</v>
      </c>
      <c r="D40" s="28">
        <v>0.5</v>
      </c>
      <c r="E40" s="28" t="s">
        <v>2939</v>
      </c>
      <c r="F40" s="29" t="s">
        <v>12</v>
      </c>
      <c r="G40" s="28" t="s">
        <v>206</v>
      </c>
      <c r="H40" s="28" t="s">
        <v>2015</v>
      </c>
      <c r="I40" s="28" t="s">
        <v>2956</v>
      </c>
      <c r="J40" s="28" t="s">
        <v>1999</v>
      </c>
      <c r="K40" s="28" t="s">
        <v>2031</v>
      </c>
      <c r="L40" s="28">
        <v>2</v>
      </c>
      <c r="M40" s="28">
        <v>23</v>
      </c>
      <c r="N40" s="28">
        <v>2.02</v>
      </c>
      <c r="O40" s="28" t="s">
        <v>1997</v>
      </c>
      <c r="P40" s="28">
        <v>1958</v>
      </c>
      <c r="Q40" s="28">
        <v>1958</v>
      </c>
      <c r="R40" s="28" t="s">
        <v>40</v>
      </c>
      <c r="S40" s="28" t="s">
        <v>2957</v>
      </c>
      <c r="T40" s="28">
        <v>1</v>
      </c>
      <c r="U40" s="28" t="b">
        <v>0</v>
      </c>
      <c r="Y40" s="28" t="s">
        <v>64</v>
      </c>
      <c r="Z40" s="28" t="s">
        <v>1197</v>
      </c>
    </row>
    <row r="41" spans="1:26" x14ac:dyDescent="0.2">
      <c r="A41" s="28" t="s">
        <v>195</v>
      </c>
      <c r="B41" s="28" t="s">
        <v>201</v>
      </c>
      <c r="C41" s="28" t="s">
        <v>2951</v>
      </c>
      <c r="D41" s="28">
        <v>0.5</v>
      </c>
      <c r="E41" s="28" t="s">
        <v>2939</v>
      </c>
      <c r="F41" s="29" t="s">
        <v>12</v>
      </c>
      <c r="G41" s="28" t="s">
        <v>206</v>
      </c>
      <c r="H41" s="28" t="s">
        <v>2015</v>
      </c>
      <c r="I41" s="28" t="s">
        <v>2956</v>
      </c>
      <c r="J41" s="28" t="s">
        <v>1999</v>
      </c>
      <c r="K41" s="28" t="s">
        <v>2031</v>
      </c>
      <c r="L41" s="28">
        <v>2</v>
      </c>
      <c r="M41" s="28">
        <v>23</v>
      </c>
      <c r="N41" s="28">
        <v>2.02</v>
      </c>
      <c r="O41" s="28" t="s">
        <v>1997</v>
      </c>
      <c r="P41" s="28">
        <v>1982</v>
      </c>
      <c r="Q41" s="28">
        <v>1982</v>
      </c>
      <c r="R41" s="28" t="s">
        <v>40</v>
      </c>
      <c r="S41" s="28" t="s">
        <v>2955</v>
      </c>
      <c r="T41" s="28">
        <v>1</v>
      </c>
      <c r="U41" s="28" t="b">
        <v>0</v>
      </c>
      <c r="Y41" s="28" t="s">
        <v>64</v>
      </c>
      <c r="Z41" s="28" t="s">
        <v>1198</v>
      </c>
    </row>
    <row r="42" spans="1:26" x14ac:dyDescent="0.2">
      <c r="A42" s="28" t="s">
        <v>195</v>
      </c>
      <c r="B42" s="28" t="s">
        <v>209</v>
      </c>
      <c r="C42" s="28" t="s">
        <v>2915</v>
      </c>
      <c r="D42" s="28">
        <v>0.5</v>
      </c>
      <c r="E42" s="28" t="s">
        <v>2918</v>
      </c>
      <c r="F42" s="29" t="s">
        <v>12</v>
      </c>
      <c r="G42" s="28" t="s">
        <v>225</v>
      </c>
      <c r="H42" s="28" t="s">
        <v>2015</v>
      </c>
      <c r="I42" s="28">
        <v>1935</v>
      </c>
      <c r="J42" s="28" t="s">
        <v>1999</v>
      </c>
      <c r="K42" s="28" t="s">
        <v>2031</v>
      </c>
      <c r="L42" s="28">
        <v>1.3</v>
      </c>
      <c r="M42" s="28">
        <v>22</v>
      </c>
      <c r="N42" s="28">
        <v>1.5</v>
      </c>
      <c r="O42" s="28" t="s">
        <v>1997</v>
      </c>
      <c r="P42" s="28">
        <v>1935</v>
      </c>
      <c r="Q42" s="28">
        <v>1935</v>
      </c>
      <c r="R42" s="28" t="s">
        <v>40</v>
      </c>
      <c r="T42" s="28">
        <v>1</v>
      </c>
      <c r="U42" s="28" t="b">
        <v>0</v>
      </c>
      <c r="Y42" s="28" t="s">
        <v>139</v>
      </c>
      <c r="Z42" s="28" t="s">
        <v>1229</v>
      </c>
    </row>
    <row r="43" spans="1:26" x14ac:dyDescent="0.2">
      <c r="A43" s="28" t="s">
        <v>195</v>
      </c>
      <c r="B43" s="28" t="s">
        <v>209</v>
      </c>
      <c r="C43" s="28" t="s">
        <v>2915</v>
      </c>
      <c r="D43" s="28">
        <v>0.5</v>
      </c>
      <c r="E43" s="28" t="s">
        <v>2918</v>
      </c>
      <c r="F43" s="29" t="s">
        <v>12</v>
      </c>
      <c r="G43" s="28" t="s">
        <v>225</v>
      </c>
      <c r="H43" s="28" t="s">
        <v>2015</v>
      </c>
      <c r="I43" s="28">
        <v>1935</v>
      </c>
      <c r="J43" s="28" t="s">
        <v>1999</v>
      </c>
      <c r="K43" s="28" t="s">
        <v>2031</v>
      </c>
      <c r="L43" s="28">
        <v>1.3</v>
      </c>
      <c r="M43" s="28">
        <v>22</v>
      </c>
      <c r="N43" s="28">
        <v>1.5</v>
      </c>
      <c r="O43" s="28" t="s">
        <v>1997</v>
      </c>
      <c r="P43" s="28">
        <v>1935</v>
      </c>
      <c r="Q43" s="28">
        <v>1935</v>
      </c>
      <c r="R43" s="28" t="s">
        <v>40</v>
      </c>
      <c r="T43" s="28">
        <v>1</v>
      </c>
      <c r="U43" s="28" t="b">
        <v>0</v>
      </c>
      <c r="Y43" s="28" t="s">
        <v>14</v>
      </c>
      <c r="Z43" s="28" t="s">
        <v>1230</v>
      </c>
    </row>
    <row r="44" spans="1:26" x14ac:dyDescent="0.2">
      <c r="A44" s="28" t="s">
        <v>195</v>
      </c>
      <c r="B44" s="28" t="s">
        <v>209</v>
      </c>
      <c r="C44" s="28" t="s">
        <v>2915</v>
      </c>
      <c r="D44" s="28">
        <v>0.5</v>
      </c>
      <c r="E44" s="28" t="s">
        <v>2917</v>
      </c>
      <c r="F44" s="29" t="s">
        <v>12</v>
      </c>
      <c r="G44" s="28" t="s">
        <v>225</v>
      </c>
      <c r="H44" s="28" t="s">
        <v>2015</v>
      </c>
      <c r="I44" s="28" t="s">
        <v>2916</v>
      </c>
      <c r="J44" s="28" t="s">
        <v>1999</v>
      </c>
      <c r="K44" s="28" t="s">
        <v>2031</v>
      </c>
      <c r="L44" s="28">
        <v>1.3</v>
      </c>
      <c r="M44" s="28">
        <v>22</v>
      </c>
      <c r="N44" s="28">
        <v>1.55</v>
      </c>
      <c r="O44" s="28" t="s">
        <v>1997</v>
      </c>
      <c r="P44" s="28">
        <v>1940</v>
      </c>
      <c r="Q44" s="28">
        <v>1940</v>
      </c>
      <c r="R44" s="28" t="s">
        <v>40</v>
      </c>
      <c r="T44" s="28">
        <v>1</v>
      </c>
      <c r="U44" s="28" t="b">
        <v>0</v>
      </c>
      <c r="Y44" s="28" t="s">
        <v>14</v>
      </c>
      <c r="Z44" s="28" t="s">
        <v>1231</v>
      </c>
    </row>
    <row r="45" spans="1:26" x14ac:dyDescent="0.2">
      <c r="A45" s="28" t="s">
        <v>195</v>
      </c>
      <c r="B45" s="28" t="s">
        <v>209</v>
      </c>
      <c r="C45" s="28" t="s">
        <v>2915</v>
      </c>
      <c r="D45" s="28">
        <v>0.5</v>
      </c>
      <c r="E45" s="28" t="s">
        <v>2917</v>
      </c>
      <c r="F45" s="29" t="s">
        <v>12</v>
      </c>
      <c r="G45" s="28" t="s">
        <v>225</v>
      </c>
      <c r="H45" s="28" t="s">
        <v>2015</v>
      </c>
      <c r="I45" s="28" t="s">
        <v>2916</v>
      </c>
      <c r="J45" s="28" t="s">
        <v>1999</v>
      </c>
      <c r="K45" s="28" t="s">
        <v>2031</v>
      </c>
      <c r="L45" s="28">
        <v>1.3</v>
      </c>
      <c r="M45" s="28">
        <v>22</v>
      </c>
      <c r="N45" s="28">
        <v>1.55</v>
      </c>
      <c r="O45" s="28" t="s">
        <v>1997</v>
      </c>
      <c r="P45" s="28">
        <v>1941</v>
      </c>
      <c r="Q45" s="28">
        <v>1941</v>
      </c>
      <c r="R45" s="28" t="s">
        <v>40</v>
      </c>
      <c r="T45" s="28">
        <v>1</v>
      </c>
      <c r="U45" s="28" t="b">
        <v>0</v>
      </c>
      <c r="Y45" s="28" t="s">
        <v>14</v>
      </c>
      <c r="Z45" s="28" t="s">
        <v>1232</v>
      </c>
    </row>
    <row r="46" spans="1:26" x14ac:dyDescent="0.2">
      <c r="A46" s="28" t="s">
        <v>253</v>
      </c>
      <c r="B46" s="28" t="s">
        <v>253</v>
      </c>
      <c r="C46" s="28" t="s">
        <v>2850</v>
      </c>
      <c r="D46" s="28">
        <v>0.5</v>
      </c>
      <c r="E46" s="28" t="s">
        <v>3490</v>
      </c>
      <c r="F46" s="29" t="s">
        <v>12</v>
      </c>
      <c r="G46" s="28" t="s">
        <v>3491</v>
      </c>
      <c r="H46" s="28" t="s">
        <v>2015</v>
      </c>
      <c r="I46" s="28" t="s">
        <v>3492</v>
      </c>
      <c r="J46" s="28" t="s">
        <v>1999</v>
      </c>
      <c r="K46" s="28" t="s">
        <v>2031</v>
      </c>
      <c r="L46" s="28">
        <v>1.25</v>
      </c>
      <c r="M46" s="28">
        <v>21.5</v>
      </c>
      <c r="N46" s="28">
        <v>1.55</v>
      </c>
      <c r="O46" s="28" t="s">
        <v>1997</v>
      </c>
      <c r="P46" s="28">
        <v>1968</v>
      </c>
      <c r="Q46" s="28">
        <v>1968</v>
      </c>
      <c r="R46" s="28" t="s">
        <v>255</v>
      </c>
      <c r="T46" s="28">
        <v>1</v>
      </c>
      <c r="U46" s="28" t="b">
        <v>0</v>
      </c>
      <c r="X46" s="28">
        <v>0.99</v>
      </c>
      <c r="Y46" s="28" t="s">
        <v>104</v>
      </c>
      <c r="Z46" s="28" t="s">
        <v>3500</v>
      </c>
    </row>
    <row r="47" spans="1:26" x14ac:dyDescent="0.2">
      <c r="A47" s="28" t="s">
        <v>413</v>
      </c>
      <c r="B47" s="28" t="s">
        <v>413</v>
      </c>
      <c r="C47" s="28" t="s">
        <v>2495</v>
      </c>
      <c r="D47" s="28">
        <v>0.5</v>
      </c>
      <c r="E47" s="28" t="s">
        <v>3853</v>
      </c>
      <c r="F47" s="29" t="s">
        <v>12</v>
      </c>
      <c r="G47" s="28" t="s">
        <v>3828</v>
      </c>
      <c r="H47" s="28" t="s">
        <v>2015</v>
      </c>
      <c r="I47" s="28">
        <v>1949</v>
      </c>
      <c r="J47" s="28" t="s">
        <v>1999</v>
      </c>
      <c r="K47" s="28" t="s">
        <v>2031</v>
      </c>
      <c r="L47" s="28">
        <v>1.6</v>
      </c>
      <c r="M47" s="28">
        <v>23</v>
      </c>
      <c r="N47" s="28">
        <v>1.48</v>
      </c>
      <c r="O47" s="28" t="s">
        <v>1997</v>
      </c>
      <c r="P47" s="28">
        <v>1949</v>
      </c>
      <c r="Q47" s="28">
        <v>1949</v>
      </c>
      <c r="T47" s="28">
        <v>1</v>
      </c>
      <c r="U47" s="28" t="b">
        <v>0</v>
      </c>
      <c r="X47" s="28">
        <v>0.34</v>
      </c>
      <c r="Y47" s="28" t="s">
        <v>3619</v>
      </c>
      <c r="Z47" s="28" t="s">
        <v>4158</v>
      </c>
    </row>
    <row r="48" spans="1:26" x14ac:dyDescent="0.2">
      <c r="A48" s="28" t="s">
        <v>158</v>
      </c>
      <c r="B48" s="28" t="s">
        <v>159</v>
      </c>
      <c r="C48" s="28" t="s">
        <v>2995</v>
      </c>
      <c r="D48" s="28">
        <v>0.5</v>
      </c>
      <c r="E48" s="28" t="s">
        <v>2088</v>
      </c>
      <c r="F48" s="29" t="s">
        <v>12</v>
      </c>
      <c r="G48" s="28" t="s">
        <v>596</v>
      </c>
      <c r="H48" s="28" t="s">
        <v>2015</v>
      </c>
      <c r="I48" s="28" t="s">
        <v>3010</v>
      </c>
      <c r="J48" s="28" t="s">
        <v>1999</v>
      </c>
      <c r="K48" s="28" t="s">
        <v>2031</v>
      </c>
      <c r="L48" s="28">
        <v>0.7</v>
      </c>
      <c r="M48" s="28">
        <v>18</v>
      </c>
      <c r="N48" s="28">
        <v>1.27</v>
      </c>
      <c r="O48" s="28" t="s">
        <v>2005</v>
      </c>
      <c r="P48" s="28">
        <v>1943</v>
      </c>
      <c r="Q48" s="28">
        <v>1943</v>
      </c>
      <c r="S48" s="28" t="s">
        <v>3033</v>
      </c>
      <c r="T48" s="28">
        <v>1</v>
      </c>
      <c r="U48" s="28" t="b">
        <v>0</v>
      </c>
      <c r="X48" s="28">
        <v>0.08</v>
      </c>
      <c r="Y48" s="28" t="s">
        <v>61</v>
      </c>
    </row>
    <row r="49" spans="1:26" x14ac:dyDescent="0.2">
      <c r="A49" s="28" t="s">
        <v>195</v>
      </c>
      <c r="B49" s="28" t="s">
        <v>209</v>
      </c>
      <c r="C49" s="28" t="s">
        <v>2915</v>
      </c>
      <c r="D49" s="28">
        <v>0.5</v>
      </c>
      <c r="E49" s="28" t="s">
        <v>2917</v>
      </c>
      <c r="F49" s="29" t="s">
        <v>12</v>
      </c>
      <c r="G49" s="28" t="s">
        <v>225</v>
      </c>
      <c r="H49" s="28" t="s">
        <v>2015</v>
      </c>
      <c r="I49" s="28" t="s">
        <v>2916</v>
      </c>
      <c r="J49" s="28" t="s">
        <v>1999</v>
      </c>
      <c r="K49" s="28" t="s">
        <v>2031</v>
      </c>
      <c r="L49" s="28">
        <v>1.3</v>
      </c>
      <c r="M49" s="28">
        <v>22</v>
      </c>
      <c r="N49" s="28">
        <v>1.55</v>
      </c>
      <c r="O49" s="28" t="s">
        <v>1997</v>
      </c>
      <c r="P49" s="28">
        <v>1943</v>
      </c>
      <c r="Q49" s="28">
        <v>1943</v>
      </c>
      <c r="R49" s="28" t="s">
        <v>40</v>
      </c>
      <c r="T49" s="28">
        <v>1</v>
      </c>
      <c r="U49" s="28" t="b">
        <v>0</v>
      </c>
      <c r="X49" s="28">
        <v>1</v>
      </c>
      <c r="Y49" s="28" t="s">
        <v>941</v>
      </c>
    </row>
    <row r="50" spans="1:26" x14ac:dyDescent="0.2">
      <c r="A50" s="28" t="s">
        <v>122</v>
      </c>
      <c r="B50" s="28" t="s">
        <v>122</v>
      </c>
      <c r="C50" s="28" t="s">
        <v>3169</v>
      </c>
      <c r="D50" s="28">
        <v>0.25</v>
      </c>
      <c r="E50" s="28" t="s">
        <v>2666</v>
      </c>
      <c r="F50" s="29" t="s">
        <v>12</v>
      </c>
      <c r="G50" s="28" t="s">
        <v>3826</v>
      </c>
      <c r="H50" s="28" t="s">
        <v>2015</v>
      </c>
      <c r="I50" s="28" t="s">
        <v>3840</v>
      </c>
      <c r="J50" s="28" t="s">
        <v>1999</v>
      </c>
      <c r="K50" s="28" t="s">
        <v>2031</v>
      </c>
      <c r="L50" s="28">
        <v>1.43</v>
      </c>
      <c r="M50" s="28">
        <v>24</v>
      </c>
      <c r="N50" s="28">
        <v>1.2</v>
      </c>
      <c r="O50" s="28" t="s">
        <v>1997</v>
      </c>
      <c r="P50" s="28">
        <v>1963</v>
      </c>
      <c r="Q50" s="28">
        <v>1963</v>
      </c>
      <c r="S50" s="28" t="s">
        <v>3841</v>
      </c>
      <c r="T50" s="28">
        <v>1</v>
      </c>
      <c r="U50" s="28" t="b">
        <v>0</v>
      </c>
      <c r="X50" s="28">
        <v>0.94</v>
      </c>
      <c r="Y50" s="28" t="s">
        <v>3619</v>
      </c>
      <c r="Z50" s="28" t="s">
        <v>4022</v>
      </c>
    </row>
    <row r="51" spans="1:26" x14ac:dyDescent="0.2">
      <c r="A51" s="28" t="s">
        <v>3666</v>
      </c>
      <c r="B51" s="28" t="s">
        <v>3666</v>
      </c>
      <c r="C51" s="28" t="s">
        <v>3667</v>
      </c>
      <c r="D51" s="28">
        <v>0.2</v>
      </c>
      <c r="E51" s="28" t="s">
        <v>3294</v>
      </c>
      <c r="F51" s="29" t="s">
        <v>12</v>
      </c>
      <c r="G51" s="28" t="s">
        <v>3668</v>
      </c>
      <c r="H51" s="28" t="s">
        <v>2015</v>
      </c>
      <c r="I51" s="28">
        <v>1994</v>
      </c>
      <c r="J51" s="28" t="s">
        <v>1999</v>
      </c>
      <c r="K51" s="28" t="s">
        <v>2031</v>
      </c>
      <c r="L51" s="28">
        <v>0.75</v>
      </c>
      <c r="M51" s="28">
        <v>18</v>
      </c>
      <c r="N51" s="28">
        <v>1.47</v>
      </c>
      <c r="O51" s="28" t="s">
        <v>1997</v>
      </c>
      <c r="P51" s="28">
        <v>1994</v>
      </c>
      <c r="Q51" s="28">
        <v>1994</v>
      </c>
      <c r="T51" s="28">
        <v>1</v>
      </c>
      <c r="U51" s="28" t="b">
        <v>0</v>
      </c>
      <c r="X51" s="28">
        <v>0.1</v>
      </c>
      <c r="Y51" s="28" t="s">
        <v>3669</v>
      </c>
      <c r="Z51" s="28" t="s">
        <v>3856</v>
      </c>
    </row>
    <row r="52" spans="1:26" x14ac:dyDescent="0.2">
      <c r="A52" s="28" t="s">
        <v>242</v>
      </c>
      <c r="B52" s="28" t="s">
        <v>242</v>
      </c>
      <c r="C52" s="28" t="s">
        <v>2881</v>
      </c>
      <c r="D52" s="28">
        <v>0.2</v>
      </c>
      <c r="E52" s="28" t="s">
        <v>3142</v>
      </c>
      <c r="F52" s="29" t="s">
        <v>12</v>
      </c>
      <c r="G52" s="28" t="s">
        <v>4065</v>
      </c>
      <c r="H52" s="28" t="s">
        <v>2015</v>
      </c>
      <c r="I52" s="28" t="s">
        <v>4063</v>
      </c>
      <c r="J52" s="28" t="s">
        <v>2339</v>
      </c>
      <c r="K52" s="28" t="s">
        <v>2031</v>
      </c>
      <c r="L52" s="28">
        <v>1.2</v>
      </c>
      <c r="M52" s="28">
        <v>24</v>
      </c>
      <c r="N52" s="28">
        <v>1.25</v>
      </c>
      <c r="O52" s="28" t="s">
        <v>1997</v>
      </c>
      <c r="P52" s="28">
        <v>1964</v>
      </c>
      <c r="Q52" s="28">
        <v>1964</v>
      </c>
      <c r="S52" s="28" t="s">
        <v>4066</v>
      </c>
      <c r="T52" s="28">
        <v>1</v>
      </c>
      <c r="U52" s="28" t="b">
        <v>0</v>
      </c>
      <c r="X52" s="28">
        <v>0.1</v>
      </c>
      <c r="Y52" s="28" t="s">
        <v>4039</v>
      </c>
    </row>
    <row r="53" spans="1:26" x14ac:dyDescent="0.2">
      <c r="A53" s="28" t="s">
        <v>122</v>
      </c>
      <c r="B53" s="28" t="s">
        <v>122</v>
      </c>
      <c r="C53" s="28" t="s">
        <v>3833</v>
      </c>
      <c r="D53" s="28">
        <v>0.1</v>
      </c>
      <c r="E53" s="28" t="s">
        <v>2928</v>
      </c>
      <c r="F53" s="29" t="s">
        <v>12</v>
      </c>
      <c r="G53" s="28" t="s">
        <v>3825</v>
      </c>
      <c r="H53" s="28" t="s">
        <v>2015</v>
      </c>
      <c r="I53" s="28" t="s">
        <v>3834</v>
      </c>
      <c r="J53" s="28" t="s">
        <v>1999</v>
      </c>
      <c r="K53" s="28" t="s">
        <v>2031</v>
      </c>
      <c r="L53" s="28">
        <v>1.18</v>
      </c>
      <c r="M53" s="28">
        <v>22</v>
      </c>
      <c r="N53" s="28">
        <v>1.2</v>
      </c>
      <c r="O53" s="28" t="s">
        <v>1997</v>
      </c>
      <c r="P53" s="28">
        <v>1953</v>
      </c>
      <c r="Q53" s="28">
        <v>1953</v>
      </c>
      <c r="S53" s="28" t="s">
        <v>3835</v>
      </c>
      <c r="T53" s="28">
        <v>1</v>
      </c>
      <c r="U53" s="28" t="b">
        <v>0</v>
      </c>
      <c r="X53" s="28">
        <v>0.69</v>
      </c>
      <c r="Y53" s="28" t="s">
        <v>3619</v>
      </c>
      <c r="Z53" s="28" t="s">
        <v>4148</v>
      </c>
    </row>
    <row r="54" spans="1:26" x14ac:dyDescent="0.2">
      <c r="A54" s="28" t="s">
        <v>122</v>
      </c>
      <c r="B54" s="28" t="s">
        <v>122</v>
      </c>
      <c r="C54" s="28" t="s">
        <v>3169</v>
      </c>
      <c r="D54" s="28">
        <v>0.1</v>
      </c>
      <c r="E54" s="28" t="s">
        <v>3297</v>
      </c>
      <c r="F54" s="29" t="s">
        <v>12</v>
      </c>
      <c r="G54" s="28" t="s">
        <v>3825</v>
      </c>
      <c r="H54" s="28" t="s">
        <v>2015</v>
      </c>
      <c r="I54" s="28" t="s">
        <v>3836</v>
      </c>
      <c r="J54" s="28" t="s">
        <v>1999</v>
      </c>
      <c r="K54" s="28" t="s">
        <v>2031</v>
      </c>
      <c r="L54" s="28">
        <v>1.2</v>
      </c>
      <c r="M54" s="28">
        <v>22</v>
      </c>
      <c r="N54" s="28">
        <v>1.2</v>
      </c>
      <c r="O54" s="28" t="s">
        <v>1997</v>
      </c>
      <c r="P54" s="28">
        <v>1969</v>
      </c>
      <c r="Q54" s="28">
        <v>1969</v>
      </c>
      <c r="S54" s="28" t="s">
        <v>3837</v>
      </c>
      <c r="T54" s="28">
        <v>1</v>
      </c>
      <c r="U54" s="28" t="b">
        <v>0</v>
      </c>
      <c r="X54" s="28">
        <v>0.92</v>
      </c>
      <c r="Y54" s="28" t="s">
        <v>3619</v>
      </c>
      <c r="Z54" s="28" t="s">
        <v>4019</v>
      </c>
    </row>
    <row r="55" spans="1:26" x14ac:dyDescent="0.2">
      <c r="A55" s="28" t="s">
        <v>122</v>
      </c>
      <c r="B55" s="28" t="s">
        <v>122</v>
      </c>
      <c r="C55" s="28" t="s">
        <v>3169</v>
      </c>
      <c r="D55" s="28">
        <v>0.1</v>
      </c>
      <c r="E55" s="28" t="s">
        <v>3298</v>
      </c>
      <c r="F55" s="29" t="s">
        <v>12</v>
      </c>
      <c r="G55" s="28" t="s">
        <v>3825</v>
      </c>
      <c r="H55" s="28" t="s">
        <v>2015</v>
      </c>
      <c r="I55" s="28" t="s">
        <v>3838</v>
      </c>
      <c r="J55" s="28" t="s">
        <v>1999</v>
      </c>
      <c r="K55" s="28" t="s">
        <v>2031</v>
      </c>
      <c r="L55" s="28">
        <v>0.92</v>
      </c>
      <c r="M55" s="28">
        <v>18.2</v>
      </c>
      <c r="N55" s="28">
        <v>1.6</v>
      </c>
      <c r="O55" s="28" t="s">
        <v>1997</v>
      </c>
      <c r="P55" s="28">
        <v>1979</v>
      </c>
      <c r="Q55" s="28">
        <v>1979</v>
      </c>
      <c r="T55" s="28">
        <v>1</v>
      </c>
      <c r="U55" s="28" t="b">
        <v>0</v>
      </c>
      <c r="X55" s="28">
        <v>0.49</v>
      </c>
      <c r="Y55" s="28" t="s">
        <v>3619</v>
      </c>
      <c r="Z55" s="28" t="s">
        <v>4020</v>
      </c>
    </row>
    <row r="56" spans="1:26" x14ac:dyDescent="0.2">
      <c r="A56" s="28" t="s">
        <v>122</v>
      </c>
      <c r="B56" s="28" t="s">
        <v>122</v>
      </c>
      <c r="C56" s="28" t="s">
        <v>3846</v>
      </c>
      <c r="D56" s="28">
        <v>0.1</v>
      </c>
      <c r="E56" s="28" t="s">
        <v>3847</v>
      </c>
      <c r="F56" s="29" t="s">
        <v>12</v>
      </c>
      <c r="G56" s="28" t="s">
        <v>3825</v>
      </c>
      <c r="H56" s="28" t="s">
        <v>2015</v>
      </c>
      <c r="I56" s="28" t="s">
        <v>3848</v>
      </c>
      <c r="J56" s="28" t="s">
        <v>1999</v>
      </c>
      <c r="K56" s="28" t="s">
        <v>2031</v>
      </c>
      <c r="L56" s="28">
        <v>0.9</v>
      </c>
      <c r="M56" s="28">
        <v>18.2</v>
      </c>
      <c r="N56" s="28">
        <v>1.6</v>
      </c>
      <c r="O56" s="28" t="s">
        <v>1997</v>
      </c>
      <c r="P56" s="28">
        <v>1992</v>
      </c>
      <c r="Q56" s="28">
        <v>1992</v>
      </c>
      <c r="T56" s="28">
        <v>1</v>
      </c>
      <c r="U56" s="28" t="b">
        <v>0</v>
      </c>
      <c r="X56" s="28">
        <v>0.28999999999999998</v>
      </c>
      <c r="Y56" s="28" t="s">
        <v>3619</v>
      </c>
      <c r="Z56" s="28" t="s">
        <v>4026</v>
      </c>
    </row>
    <row r="57" spans="1:26" x14ac:dyDescent="0.2">
      <c r="A57" s="28" t="s">
        <v>195</v>
      </c>
      <c r="B57" s="28" t="s">
        <v>201</v>
      </c>
      <c r="C57" s="28" t="s">
        <v>2951</v>
      </c>
      <c r="D57" s="28">
        <v>0.1</v>
      </c>
      <c r="E57" s="28" t="s">
        <v>2375</v>
      </c>
      <c r="F57" s="29" t="s">
        <v>12</v>
      </c>
      <c r="G57" s="28" t="s">
        <v>204</v>
      </c>
      <c r="H57" s="28" t="s">
        <v>2015</v>
      </c>
      <c r="I57" s="28" t="s">
        <v>2959</v>
      </c>
      <c r="J57" s="28" t="s">
        <v>1999</v>
      </c>
      <c r="K57" s="28" t="s">
        <v>2031</v>
      </c>
      <c r="L57" s="28">
        <v>1.5</v>
      </c>
      <c r="M57" s="28">
        <v>21</v>
      </c>
      <c r="N57" s="28">
        <v>2.1</v>
      </c>
      <c r="O57" s="28" t="s">
        <v>1997</v>
      </c>
      <c r="P57" s="28">
        <v>1968</v>
      </c>
      <c r="Q57" s="28">
        <v>1968</v>
      </c>
      <c r="R57" s="28" t="s">
        <v>40</v>
      </c>
      <c r="T57" s="28">
        <v>1</v>
      </c>
      <c r="U57" s="28" t="b">
        <v>0</v>
      </c>
      <c r="Y57" s="28" t="s">
        <v>64</v>
      </c>
      <c r="Z57" s="28" t="s">
        <v>1193</v>
      </c>
    </row>
    <row r="58" spans="1:26" x14ac:dyDescent="0.2">
      <c r="A58" s="28" t="s">
        <v>195</v>
      </c>
      <c r="B58" s="28" t="s">
        <v>201</v>
      </c>
      <c r="C58" s="28" t="s">
        <v>2951</v>
      </c>
      <c r="D58" s="28">
        <v>0.1</v>
      </c>
      <c r="E58" s="28" t="s">
        <v>2375</v>
      </c>
      <c r="F58" s="29" t="s">
        <v>12</v>
      </c>
      <c r="G58" s="28" t="s">
        <v>204</v>
      </c>
      <c r="H58" s="28" t="s">
        <v>2015</v>
      </c>
      <c r="I58" s="28" t="s">
        <v>2959</v>
      </c>
      <c r="J58" s="28" t="s">
        <v>1999</v>
      </c>
      <c r="K58" s="28" t="s">
        <v>2031</v>
      </c>
      <c r="L58" s="28">
        <v>1.5</v>
      </c>
      <c r="M58" s="28">
        <v>21</v>
      </c>
      <c r="N58" s="28">
        <v>2.1</v>
      </c>
      <c r="O58" s="28" t="s">
        <v>1997</v>
      </c>
      <c r="P58" s="28">
        <v>1970</v>
      </c>
      <c r="Q58" s="28">
        <v>1970</v>
      </c>
      <c r="R58" s="28" t="s">
        <v>40</v>
      </c>
      <c r="T58" s="28">
        <v>1</v>
      </c>
      <c r="U58" s="28" t="b">
        <v>0</v>
      </c>
      <c r="Y58" s="28" t="s">
        <v>64</v>
      </c>
      <c r="Z58" s="28" t="s">
        <v>1194</v>
      </c>
    </row>
    <row r="59" spans="1:26" x14ac:dyDescent="0.2">
      <c r="A59" s="28" t="s">
        <v>195</v>
      </c>
      <c r="B59" s="28" t="s">
        <v>201</v>
      </c>
      <c r="C59" s="28" t="s">
        <v>2951</v>
      </c>
      <c r="D59" s="28">
        <v>0.1</v>
      </c>
      <c r="E59" s="28" t="s">
        <v>2036</v>
      </c>
      <c r="F59" s="29" t="s">
        <v>12</v>
      </c>
      <c r="G59" s="28" t="s">
        <v>204</v>
      </c>
      <c r="H59" s="28" t="s">
        <v>2015</v>
      </c>
      <c r="I59" s="28" t="s">
        <v>2390</v>
      </c>
      <c r="J59" s="28" t="s">
        <v>1999</v>
      </c>
      <c r="K59" s="28" t="s">
        <v>2031</v>
      </c>
      <c r="L59" s="28">
        <v>1.5</v>
      </c>
      <c r="M59" s="28">
        <v>21</v>
      </c>
      <c r="N59" s="28">
        <v>1.95</v>
      </c>
      <c r="O59" s="28" t="s">
        <v>1997</v>
      </c>
      <c r="P59" s="28">
        <v>1948</v>
      </c>
      <c r="Q59" s="28">
        <v>1948</v>
      </c>
      <c r="R59" s="28" t="s">
        <v>40</v>
      </c>
      <c r="T59" s="28">
        <v>1</v>
      </c>
      <c r="U59" s="28" t="b">
        <v>0</v>
      </c>
      <c r="X59" s="28">
        <v>0.49</v>
      </c>
      <c r="Y59" s="28" t="s">
        <v>17</v>
      </c>
      <c r="Z59" s="28" t="s">
        <v>1192</v>
      </c>
    </row>
    <row r="60" spans="1:26" x14ac:dyDescent="0.2">
      <c r="A60" s="28" t="s">
        <v>195</v>
      </c>
      <c r="B60" s="28" t="s">
        <v>201</v>
      </c>
      <c r="C60" s="28" t="s">
        <v>2951</v>
      </c>
      <c r="D60" s="28">
        <v>0.1</v>
      </c>
      <c r="E60" s="28" t="s">
        <v>2877</v>
      </c>
      <c r="F60" s="29" t="s">
        <v>12</v>
      </c>
      <c r="G60" s="28" t="s">
        <v>204</v>
      </c>
      <c r="H60" s="28" t="s">
        <v>2015</v>
      </c>
      <c r="I60" s="28" t="s">
        <v>2960</v>
      </c>
      <c r="J60" s="28" t="s">
        <v>1999</v>
      </c>
      <c r="K60" s="28" t="s">
        <v>2031</v>
      </c>
      <c r="L60" s="28">
        <v>1.5</v>
      </c>
      <c r="M60" s="28">
        <v>21</v>
      </c>
      <c r="N60" s="28">
        <v>2</v>
      </c>
      <c r="O60" s="28" t="s">
        <v>1997</v>
      </c>
      <c r="P60" s="28">
        <v>1952</v>
      </c>
      <c r="Q60" s="28">
        <v>1952</v>
      </c>
      <c r="R60" s="28" t="s">
        <v>40</v>
      </c>
      <c r="T60" s="28">
        <v>1</v>
      </c>
      <c r="U60" s="28" t="b">
        <v>0</v>
      </c>
      <c r="X60" s="28">
        <v>1</v>
      </c>
      <c r="Y60" s="28" t="s">
        <v>61</v>
      </c>
      <c r="Z60" s="28" t="s">
        <v>3546</v>
      </c>
    </row>
    <row r="61" spans="1:26" x14ac:dyDescent="0.2">
      <c r="A61" s="28" t="s">
        <v>253</v>
      </c>
      <c r="B61" s="28" t="s">
        <v>253</v>
      </c>
      <c r="C61" s="28" t="s">
        <v>2850</v>
      </c>
      <c r="D61" s="28">
        <v>0.1</v>
      </c>
      <c r="E61" s="28" t="s">
        <v>2480</v>
      </c>
      <c r="F61" s="29" t="s">
        <v>12</v>
      </c>
      <c r="G61" s="28" t="s">
        <v>3628</v>
      </c>
      <c r="H61" s="28" t="s">
        <v>2015</v>
      </c>
      <c r="I61" s="28" t="s">
        <v>3492</v>
      </c>
      <c r="J61" s="28" t="s">
        <v>1999</v>
      </c>
      <c r="K61" s="28" t="s">
        <v>2031</v>
      </c>
      <c r="L61" s="28">
        <v>0.6</v>
      </c>
      <c r="M61" s="28">
        <v>18.5</v>
      </c>
      <c r="N61" s="28">
        <v>1.1499999999999999</v>
      </c>
      <c r="O61" s="28" t="s">
        <v>1997</v>
      </c>
      <c r="P61" s="28">
        <v>1979</v>
      </c>
      <c r="Q61" s="28">
        <v>1979</v>
      </c>
      <c r="R61" s="28" t="s">
        <v>255</v>
      </c>
      <c r="T61" s="28">
        <v>1</v>
      </c>
      <c r="U61" s="28" t="b">
        <v>0</v>
      </c>
      <c r="X61" s="28">
        <v>0.59</v>
      </c>
      <c r="Y61" s="28" t="s">
        <v>3619</v>
      </c>
      <c r="Z61" s="28" t="s">
        <v>3937</v>
      </c>
    </row>
    <row r="62" spans="1:26" x14ac:dyDescent="0.2">
      <c r="A62" s="28" t="s">
        <v>37</v>
      </c>
      <c r="B62" s="28" t="s">
        <v>37</v>
      </c>
      <c r="C62" s="28" t="s">
        <v>3332</v>
      </c>
      <c r="D62" s="28">
        <v>0.1</v>
      </c>
      <c r="E62" s="28" t="s">
        <v>3344</v>
      </c>
      <c r="F62" s="29" t="s">
        <v>12</v>
      </c>
      <c r="G62" s="28" t="s">
        <v>49</v>
      </c>
      <c r="H62" s="28" t="s">
        <v>2015</v>
      </c>
      <c r="I62" s="28" t="s">
        <v>2676</v>
      </c>
      <c r="J62" s="28" t="s">
        <v>1999</v>
      </c>
      <c r="K62" s="28" t="s">
        <v>2031</v>
      </c>
      <c r="L62" s="28">
        <v>1.1000000000000001</v>
      </c>
      <c r="M62" s="28">
        <v>19.8</v>
      </c>
      <c r="N62" s="28">
        <v>1.55</v>
      </c>
      <c r="O62" s="28" t="s">
        <v>1997</v>
      </c>
      <c r="P62" s="28">
        <v>1983</v>
      </c>
      <c r="Q62" s="28">
        <v>1983</v>
      </c>
      <c r="T62" s="28">
        <v>1</v>
      </c>
      <c r="U62" s="28" t="b">
        <v>0</v>
      </c>
      <c r="X62" s="28">
        <v>0.2</v>
      </c>
      <c r="Y62" s="28" t="s">
        <v>50</v>
      </c>
      <c r="Z62" s="28" t="s">
        <v>1035</v>
      </c>
    </row>
    <row r="63" spans="1:26" x14ac:dyDescent="0.2">
      <c r="A63" s="28" t="s">
        <v>37</v>
      </c>
      <c r="B63" s="28" t="s">
        <v>37</v>
      </c>
      <c r="C63" s="28" t="s">
        <v>3332</v>
      </c>
      <c r="D63" s="28">
        <v>0.1</v>
      </c>
      <c r="E63" s="28" t="s">
        <v>3344</v>
      </c>
      <c r="F63" s="29" t="s">
        <v>12</v>
      </c>
      <c r="G63" s="28" t="s">
        <v>49</v>
      </c>
      <c r="H63" s="28" t="s">
        <v>2015</v>
      </c>
      <c r="I63" s="28" t="s">
        <v>2676</v>
      </c>
      <c r="J63" s="28" t="s">
        <v>1999</v>
      </c>
      <c r="K63" s="28" t="s">
        <v>2031</v>
      </c>
      <c r="L63" s="28">
        <v>1.1000000000000001</v>
      </c>
      <c r="M63" s="28">
        <v>19.8</v>
      </c>
      <c r="N63" s="28">
        <v>1.55</v>
      </c>
      <c r="O63" s="28" t="s">
        <v>1997</v>
      </c>
      <c r="P63" s="28">
        <v>1986</v>
      </c>
      <c r="Q63" s="28">
        <v>1986</v>
      </c>
      <c r="T63" s="28">
        <v>1</v>
      </c>
      <c r="U63" s="28" t="b">
        <v>0</v>
      </c>
      <c r="X63" s="28">
        <v>0.2</v>
      </c>
      <c r="Y63" s="28" t="s">
        <v>50</v>
      </c>
      <c r="Z63" s="28" t="s">
        <v>1036</v>
      </c>
    </row>
    <row r="64" spans="1:26" x14ac:dyDescent="0.2">
      <c r="A64" s="28" t="s">
        <v>3666</v>
      </c>
      <c r="B64" s="28" t="s">
        <v>3666</v>
      </c>
      <c r="C64" s="28" t="s">
        <v>3667</v>
      </c>
      <c r="D64" s="28">
        <v>0.1</v>
      </c>
      <c r="E64" s="28" t="s">
        <v>3883</v>
      </c>
      <c r="F64" s="29" t="s">
        <v>12</v>
      </c>
      <c r="G64" s="28" t="s">
        <v>4038</v>
      </c>
      <c r="H64" s="28" t="s">
        <v>2015</v>
      </c>
      <c r="I64" s="28">
        <v>1994</v>
      </c>
      <c r="J64" s="28" t="s">
        <v>1999</v>
      </c>
      <c r="K64" s="28" t="s">
        <v>2031</v>
      </c>
      <c r="L64" s="28">
        <v>0.6</v>
      </c>
      <c r="M64" s="28">
        <v>16</v>
      </c>
      <c r="N64" s="28">
        <v>1.5</v>
      </c>
      <c r="O64" s="28" t="s">
        <v>1997</v>
      </c>
      <c r="P64" s="28">
        <v>1994</v>
      </c>
      <c r="Q64" s="28">
        <v>1994</v>
      </c>
      <c r="T64" s="28">
        <v>1</v>
      </c>
      <c r="U64" s="28" t="b">
        <v>0</v>
      </c>
      <c r="X64" s="28">
        <v>0.1</v>
      </c>
      <c r="Y64" s="28" t="s">
        <v>4039</v>
      </c>
    </row>
    <row r="65" spans="1:26" x14ac:dyDescent="0.2">
      <c r="A65" s="28" t="s">
        <v>4100</v>
      </c>
      <c r="B65" s="28" t="s">
        <v>4100</v>
      </c>
      <c r="C65" s="28" t="s">
        <v>4101</v>
      </c>
      <c r="D65" s="28">
        <v>0.1</v>
      </c>
      <c r="E65" s="28" t="s">
        <v>3873</v>
      </c>
      <c r="F65" s="29" t="s">
        <v>12</v>
      </c>
      <c r="G65" s="28" t="s">
        <v>4105</v>
      </c>
      <c r="H65" s="28" t="s">
        <v>2015</v>
      </c>
      <c r="I65" s="28" t="s">
        <v>4103</v>
      </c>
      <c r="J65" s="28" t="s">
        <v>2620</v>
      </c>
      <c r="K65" s="28" t="s">
        <v>2031</v>
      </c>
      <c r="L65" s="28">
        <v>1.19</v>
      </c>
      <c r="M65" s="28">
        <v>22</v>
      </c>
      <c r="N65" s="28">
        <v>1.8</v>
      </c>
      <c r="O65" s="28" t="s">
        <v>1997</v>
      </c>
      <c r="P65" s="28">
        <v>1996</v>
      </c>
      <c r="Q65" s="28">
        <v>1996</v>
      </c>
      <c r="S65" s="28" t="s">
        <v>4106</v>
      </c>
      <c r="T65" s="28">
        <v>1</v>
      </c>
      <c r="U65" s="28" t="b">
        <v>0</v>
      </c>
      <c r="X65" s="28">
        <v>0.1</v>
      </c>
      <c r="Y65" s="28" t="s">
        <v>4039</v>
      </c>
    </row>
    <row r="66" spans="1:26" x14ac:dyDescent="0.2">
      <c r="A66" s="28" t="s">
        <v>485</v>
      </c>
      <c r="B66" s="28" t="s">
        <v>485</v>
      </c>
      <c r="C66" s="28" t="s">
        <v>2321</v>
      </c>
      <c r="D66" s="28">
        <v>0.1</v>
      </c>
      <c r="E66" s="28" t="s">
        <v>2343</v>
      </c>
      <c r="F66" s="29" t="s">
        <v>12</v>
      </c>
      <c r="G66" s="28" t="s">
        <v>671</v>
      </c>
      <c r="H66" s="28" t="s">
        <v>2015</v>
      </c>
      <c r="I66" s="28" t="s">
        <v>2342</v>
      </c>
      <c r="J66" s="28" t="s">
        <v>1999</v>
      </c>
      <c r="K66" s="28" t="s">
        <v>2031</v>
      </c>
      <c r="L66" s="28">
        <v>1.9</v>
      </c>
      <c r="M66" s="28">
        <v>22.5</v>
      </c>
      <c r="N66" s="28">
        <v>2</v>
      </c>
      <c r="O66" s="28" t="s">
        <v>2005</v>
      </c>
      <c r="P66" s="28">
        <v>1940</v>
      </c>
      <c r="Q66" s="28">
        <v>1940</v>
      </c>
      <c r="S66" s="28" t="s">
        <v>2345</v>
      </c>
      <c r="T66" s="28">
        <v>1</v>
      </c>
      <c r="U66" s="28" t="b">
        <v>0</v>
      </c>
      <c r="X66" s="28">
        <v>0.08</v>
      </c>
      <c r="Y66" s="28" t="s">
        <v>61</v>
      </c>
    </row>
    <row r="67" spans="1:26" x14ac:dyDescent="0.2">
      <c r="A67" s="28" t="s">
        <v>485</v>
      </c>
      <c r="B67" s="28" t="s">
        <v>485</v>
      </c>
      <c r="C67" s="28" t="s">
        <v>2321</v>
      </c>
      <c r="D67" s="28">
        <v>0.1</v>
      </c>
      <c r="E67" s="28" t="s">
        <v>2343</v>
      </c>
      <c r="F67" s="29" t="s">
        <v>12</v>
      </c>
      <c r="G67" s="28" t="s">
        <v>671</v>
      </c>
      <c r="H67" s="28" t="s">
        <v>2015</v>
      </c>
      <c r="I67" s="28" t="s">
        <v>2342</v>
      </c>
      <c r="J67" s="28" t="s">
        <v>1999</v>
      </c>
      <c r="K67" s="28" t="s">
        <v>2031</v>
      </c>
      <c r="L67" s="28">
        <v>1.9</v>
      </c>
      <c r="M67" s="28">
        <v>22.5</v>
      </c>
      <c r="N67" s="28">
        <v>2</v>
      </c>
      <c r="O67" s="28" t="s">
        <v>2005</v>
      </c>
      <c r="P67" s="28">
        <v>1941</v>
      </c>
      <c r="Q67" s="28">
        <v>1941</v>
      </c>
      <c r="S67" s="28" t="s">
        <v>2344</v>
      </c>
      <c r="T67" s="28">
        <v>1</v>
      </c>
      <c r="U67" s="28" t="b">
        <v>0</v>
      </c>
      <c r="X67" s="28">
        <v>0.08</v>
      </c>
      <c r="Y67" s="28" t="s">
        <v>61</v>
      </c>
    </row>
    <row r="68" spans="1:26" x14ac:dyDescent="0.2">
      <c r="A68" s="28" t="s">
        <v>485</v>
      </c>
      <c r="B68" s="28" t="s">
        <v>485</v>
      </c>
      <c r="C68" s="28" t="s">
        <v>2321</v>
      </c>
      <c r="D68" s="28">
        <v>0.1</v>
      </c>
      <c r="E68" s="28" t="s">
        <v>2343</v>
      </c>
      <c r="F68" s="29" t="s">
        <v>12</v>
      </c>
      <c r="G68" s="28" t="s">
        <v>671</v>
      </c>
      <c r="H68" s="28" t="s">
        <v>2015</v>
      </c>
      <c r="I68" s="28" t="s">
        <v>2342</v>
      </c>
      <c r="J68" s="28" t="s">
        <v>1999</v>
      </c>
      <c r="K68" s="28" t="s">
        <v>2031</v>
      </c>
      <c r="L68" s="28">
        <v>1.9</v>
      </c>
      <c r="M68" s="28">
        <v>22.5</v>
      </c>
      <c r="N68" s="28">
        <v>2</v>
      </c>
      <c r="O68" s="28" t="s">
        <v>2005</v>
      </c>
      <c r="P68" s="28">
        <v>1945</v>
      </c>
      <c r="Q68" s="28">
        <v>1945</v>
      </c>
      <c r="S68" s="28" t="s">
        <v>2341</v>
      </c>
      <c r="T68" s="28">
        <v>1</v>
      </c>
      <c r="U68" s="28" t="b">
        <v>0</v>
      </c>
      <c r="X68" s="28">
        <v>0.08</v>
      </c>
      <c r="Y68" s="28" t="s">
        <v>61</v>
      </c>
    </row>
    <row r="69" spans="1:26" x14ac:dyDescent="0.2">
      <c r="A69" s="28" t="s">
        <v>485</v>
      </c>
      <c r="B69" s="28" t="s">
        <v>485</v>
      </c>
      <c r="C69" s="28" t="s">
        <v>2321</v>
      </c>
      <c r="D69" s="28">
        <v>0.1</v>
      </c>
      <c r="E69" s="28" t="s">
        <v>2167</v>
      </c>
      <c r="F69" s="29" t="s">
        <v>12</v>
      </c>
      <c r="G69" s="28" t="s">
        <v>672</v>
      </c>
      <c r="H69" s="28" t="s">
        <v>2015</v>
      </c>
      <c r="I69" s="28">
        <v>1959</v>
      </c>
      <c r="J69" s="28" t="s">
        <v>1999</v>
      </c>
      <c r="K69" s="28" t="s">
        <v>2031</v>
      </c>
      <c r="L69" s="28">
        <v>0.75</v>
      </c>
      <c r="M69" s="28">
        <v>18</v>
      </c>
      <c r="N69" s="28">
        <v>1.4</v>
      </c>
      <c r="O69" s="28" t="s">
        <v>2005</v>
      </c>
      <c r="P69" s="28">
        <v>1959</v>
      </c>
      <c r="Q69" s="28">
        <v>1959</v>
      </c>
      <c r="T69" s="28">
        <v>1</v>
      </c>
      <c r="U69" s="28" t="b">
        <v>0</v>
      </c>
      <c r="X69" s="28">
        <v>0.08</v>
      </c>
      <c r="Y69" s="28" t="s">
        <v>61</v>
      </c>
    </row>
    <row r="70" spans="1:26" x14ac:dyDescent="0.2">
      <c r="A70" s="28" t="s">
        <v>195</v>
      </c>
      <c r="B70" s="28" t="s">
        <v>201</v>
      </c>
      <c r="C70" s="28" t="s">
        <v>2951</v>
      </c>
      <c r="D70" s="28">
        <v>0.05</v>
      </c>
      <c r="E70" s="28" t="s">
        <v>2637</v>
      </c>
      <c r="F70" s="29" t="s">
        <v>12</v>
      </c>
      <c r="G70" s="28" t="s">
        <v>203</v>
      </c>
      <c r="H70" s="28" t="s">
        <v>2015</v>
      </c>
      <c r="I70" s="28" t="s">
        <v>2962</v>
      </c>
      <c r="J70" s="28" t="s">
        <v>1999</v>
      </c>
      <c r="K70" s="28" t="s">
        <v>2031</v>
      </c>
      <c r="L70" s="28">
        <v>1.1000000000000001</v>
      </c>
      <c r="M70" s="28">
        <v>19</v>
      </c>
      <c r="N70" s="28">
        <v>1.8</v>
      </c>
      <c r="O70" s="28" t="s">
        <v>1997</v>
      </c>
      <c r="P70" s="28">
        <v>1975</v>
      </c>
      <c r="Q70" s="28">
        <v>1975</v>
      </c>
      <c r="R70" s="28" t="s">
        <v>40</v>
      </c>
      <c r="S70" s="28" t="s">
        <v>2963</v>
      </c>
      <c r="T70" s="28">
        <v>1</v>
      </c>
      <c r="U70" s="28" t="b">
        <v>0</v>
      </c>
      <c r="Y70" s="28" t="s">
        <v>64</v>
      </c>
      <c r="Z70" s="28" t="s">
        <v>1190</v>
      </c>
    </row>
    <row r="71" spans="1:26" x14ac:dyDescent="0.2">
      <c r="A71" s="28" t="s">
        <v>195</v>
      </c>
      <c r="B71" s="28" t="s">
        <v>201</v>
      </c>
      <c r="C71" s="28" t="s">
        <v>2951</v>
      </c>
      <c r="D71" s="28">
        <v>0.05</v>
      </c>
      <c r="E71" s="28" t="s">
        <v>2637</v>
      </c>
      <c r="F71" s="29" t="s">
        <v>12</v>
      </c>
      <c r="G71" s="28" t="s">
        <v>203</v>
      </c>
      <c r="H71" s="28" t="s">
        <v>2015</v>
      </c>
      <c r="I71" s="28" t="s">
        <v>2962</v>
      </c>
      <c r="J71" s="28" t="s">
        <v>1999</v>
      </c>
      <c r="K71" s="28" t="s">
        <v>2031</v>
      </c>
      <c r="L71" s="28">
        <v>1.1000000000000001</v>
      </c>
      <c r="M71" s="28">
        <v>19</v>
      </c>
      <c r="N71" s="28">
        <v>1.8</v>
      </c>
      <c r="O71" s="28" t="s">
        <v>1997</v>
      </c>
      <c r="P71" s="28">
        <v>1980</v>
      </c>
      <c r="Q71" s="28">
        <v>1980</v>
      </c>
      <c r="R71" s="28" t="s">
        <v>40</v>
      </c>
      <c r="S71" s="28" t="s">
        <v>2961</v>
      </c>
      <c r="T71" s="28">
        <v>1</v>
      </c>
      <c r="U71" s="28" t="b">
        <v>0</v>
      </c>
      <c r="Y71" s="28" t="s">
        <v>64</v>
      </c>
      <c r="Z71" s="28" t="s">
        <v>1191</v>
      </c>
    </row>
    <row r="72" spans="1:26" x14ac:dyDescent="0.2">
      <c r="A72" s="28" t="s">
        <v>413</v>
      </c>
      <c r="B72" s="28" t="s">
        <v>413</v>
      </c>
      <c r="C72" s="28" t="s">
        <v>2495</v>
      </c>
      <c r="D72" s="28">
        <v>0.05</v>
      </c>
      <c r="E72" s="28" t="s">
        <v>3851</v>
      </c>
      <c r="F72" s="29" t="s">
        <v>12</v>
      </c>
      <c r="G72" s="28" t="s">
        <v>3827</v>
      </c>
      <c r="H72" s="28" t="s">
        <v>2015</v>
      </c>
      <c r="I72" s="28" t="s">
        <v>3852</v>
      </c>
      <c r="J72" s="28" t="s">
        <v>1999</v>
      </c>
      <c r="K72" s="28" t="s">
        <v>2031</v>
      </c>
      <c r="L72" s="28">
        <v>0.6</v>
      </c>
      <c r="M72" s="28">
        <v>16</v>
      </c>
      <c r="N72" s="28">
        <v>1.5</v>
      </c>
      <c r="O72" s="28" t="s">
        <v>1997</v>
      </c>
      <c r="P72" s="28">
        <v>1962</v>
      </c>
      <c r="Q72" s="28">
        <v>1962</v>
      </c>
      <c r="T72" s="28">
        <v>1</v>
      </c>
      <c r="U72" s="28" t="b">
        <v>0</v>
      </c>
      <c r="X72" s="28">
        <v>0.39</v>
      </c>
      <c r="Y72" s="28" t="s">
        <v>3619</v>
      </c>
      <c r="Z72" s="28" t="s">
        <v>4157</v>
      </c>
    </row>
    <row r="73" spans="1:26" x14ac:dyDescent="0.2">
      <c r="A73" s="28" t="s">
        <v>495</v>
      </c>
      <c r="B73" s="28" t="s">
        <v>495</v>
      </c>
      <c r="C73" s="28" t="s">
        <v>2318</v>
      </c>
      <c r="D73" s="28">
        <v>0.05</v>
      </c>
      <c r="E73" s="28" t="s">
        <v>3742</v>
      </c>
      <c r="F73" s="29" t="s">
        <v>12</v>
      </c>
      <c r="G73" s="28" t="s">
        <v>3743</v>
      </c>
      <c r="H73" s="28" t="s">
        <v>2015</v>
      </c>
      <c r="I73" s="28" t="s">
        <v>3744</v>
      </c>
      <c r="J73" s="28" t="s">
        <v>3745</v>
      </c>
      <c r="K73" s="28" t="s">
        <v>2031</v>
      </c>
      <c r="L73" s="28">
        <v>1</v>
      </c>
      <c r="M73" s="28">
        <v>21.52</v>
      </c>
      <c r="N73" s="28">
        <v>1.51</v>
      </c>
      <c r="O73" s="28" t="s">
        <v>1997</v>
      </c>
      <c r="P73" s="28">
        <v>1991</v>
      </c>
      <c r="Q73" s="28">
        <v>1991</v>
      </c>
      <c r="S73" s="28" t="s">
        <v>3746</v>
      </c>
      <c r="T73" s="28">
        <v>1</v>
      </c>
      <c r="U73" s="28" t="b">
        <v>0</v>
      </c>
      <c r="X73" s="28">
        <v>0.1</v>
      </c>
      <c r="Y73" s="28" t="s">
        <v>3669</v>
      </c>
      <c r="Z73" s="28" t="s">
        <v>3975</v>
      </c>
    </row>
    <row r="74" spans="1:26" x14ac:dyDescent="0.2">
      <c r="A74" s="28" t="s">
        <v>4100</v>
      </c>
      <c r="B74" s="28" t="s">
        <v>4100</v>
      </c>
      <c r="C74" s="28" t="s">
        <v>4101</v>
      </c>
      <c r="D74" s="28">
        <v>0.05</v>
      </c>
      <c r="E74" s="28" t="s">
        <v>3294</v>
      </c>
      <c r="F74" s="29" t="s">
        <v>12</v>
      </c>
      <c r="G74" s="28" t="s">
        <v>4102</v>
      </c>
      <c r="H74" s="28" t="s">
        <v>2015</v>
      </c>
      <c r="I74" s="28" t="s">
        <v>4103</v>
      </c>
      <c r="J74" s="28" t="s">
        <v>4104</v>
      </c>
      <c r="K74" s="28" t="s">
        <v>2031</v>
      </c>
      <c r="L74" s="28">
        <v>1</v>
      </c>
      <c r="M74" s="28">
        <v>21</v>
      </c>
      <c r="N74" s="28">
        <v>1.7</v>
      </c>
      <c r="O74" s="28" t="s">
        <v>1997</v>
      </c>
      <c r="P74" s="28">
        <v>1989</v>
      </c>
      <c r="Q74" s="28">
        <v>1989</v>
      </c>
      <c r="T74" s="28">
        <v>1</v>
      </c>
      <c r="U74" s="28" t="b">
        <v>0</v>
      </c>
      <c r="X74" s="28">
        <v>0.1</v>
      </c>
      <c r="Y74" s="28" t="s">
        <v>4039</v>
      </c>
    </row>
    <row r="75" spans="1:26" x14ac:dyDescent="0.2">
      <c r="A75" s="28" t="s">
        <v>574</v>
      </c>
      <c r="B75" s="28" t="s">
        <v>574</v>
      </c>
      <c r="C75" s="28" t="s">
        <v>3690</v>
      </c>
      <c r="D75" s="28">
        <v>0.02</v>
      </c>
      <c r="E75" s="28" t="s">
        <v>2699</v>
      </c>
      <c r="F75" s="29" t="s">
        <v>12</v>
      </c>
      <c r="G75" s="28" t="s">
        <v>582</v>
      </c>
      <c r="H75" s="28" t="s">
        <v>2015</v>
      </c>
      <c r="I75" s="28" t="s">
        <v>3691</v>
      </c>
      <c r="J75" s="28" t="s">
        <v>2603</v>
      </c>
      <c r="K75" s="28" t="s">
        <v>2031</v>
      </c>
      <c r="L75" s="28">
        <v>1.1000000000000001</v>
      </c>
      <c r="M75" s="28">
        <v>21.5</v>
      </c>
      <c r="N75" s="28">
        <v>1.4</v>
      </c>
      <c r="O75" s="28" t="s">
        <v>1997</v>
      </c>
      <c r="P75" s="28">
        <v>1993</v>
      </c>
      <c r="Q75" s="28">
        <v>1993</v>
      </c>
      <c r="T75" s="28">
        <v>1</v>
      </c>
      <c r="U75" s="28" t="b">
        <v>0</v>
      </c>
      <c r="X75" s="28">
        <v>0.1</v>
      </c>
      <c r="Y75" s="28" t="s">
        <v>3669</v>
      </c>
      <c r="Z75" s="28" t="s">
        <v>3778</v>
      </c>
    </row>
    <row r="76" spans="1:26" x14ac:dyDescent="0.2">
      <c r="A76" s="28" t="s">
        <v>37</v>
      </c>
      <c r="B76" s="28" t="s">
        <v>37</v>
      </c>
      <c r="C76" s="28" t="s">
        <v>3332</v>
      </c>
      <c r="D76" s="28">
        <v>0.02</v>
      </c>
      <c r="E76" s="28" t="s">
        <v>3348</v>
      </c>
      <c r="F76" s="29" t="s">
        <v>12</v>
      </c>
      <c r="G76" s="28" t="s">
        <v>46</v>
      </c>
      <c r="H76" s="28" t="s">
        <v>2015</v>
      </c>
      <c r="I76" s="28" t="s">
        <v>3347</v>
      </c>
      <c r="J76" s="28" t="s">
        <v>1999</v>
      </c>
      <c r="K76" s="28" t="s">
        <v>2031</v>
      </c>
      <c r="L76" s="28">
        <v>0.9</v>
      </c>
      <c r="M76" s="28">
        <v>18.02</v>
      </c>
      <c r="N76" s="28">
        <v>1.56</v>
      </c>
      <c r="O76" s="28" t="s">
        <v>1997</v>
      </c>
      <c r="P76" s="28">
        <v>1952</v>
      </c>
      <c r="Q76" s="28">
        <v>1952</v>
      </c>
      <c r="T76" s="28">
        <v>1</v>
      </c>
      <c r="U76" s="28" t="b">
        <v>0</v>
      </c>
      <c r="X76" s="28">
        <v>0.08</v>
      </c>
      <c r="Y76" s="28" t="s">
        <v>61</v>
      </c>
      <c r="Z76" s="28" t="s">
        <v>3865</v>
      </c>
    </row>
    <row r="77" spans="1:26" x14ac:dyDescent="0.2">
      <c r="A77" s="28" t="s">
        <v>37</v>
      </c>
      <c r="B77" s="28" t="s">
        <v>37</v>
      </c>
      <c r="C77" s="28" t="s">
        <v>3332</v>
      </c>
      <c r="D77" s="28">
        <v>0.02</v>
      </c>
      <c r="E77" s="28" t="s">
        <v>3348</v>
      </c>
      <c r="F77" s="29" t="s">
        <v>12</v>
      </c>
      <c r="G77" s="28" t="s">
        <v>46</v>
      </c>
      <c r="H77" s="28" t="s">
        <v>2015</v>
      </c>
      <c r="I77" s="28" t="s">
        <v>3347</v>
      </c>
      <c r="J77" s="28" t="s">
        <v>1999</v>
      </c>
      <c r="K77" s="28" t="s">
        <v>2031</v>
      </c>
      <c r="L77" s="28">
        <v>0.9</v>
      </c>
      <c r="M77" s="28">
        <v>18.02</v>
      </c>
      <c r="N77" s="28">
        <v>1.56</v>
      </c>
      <c r="O77" s="28" t="s">
        <v>1997</v>
      </c>
      <c r="P77" s="28">
        <v>1957</v>
      </c>
      <c r="Q77" s="28">
        <v>1957</v>
      </c>
      <c r="T77" s="28">
        <v>1</v>
      </c>
      <c r="U77" s="28" t="b">
        <v>0</v>
      </c>
      <c r="X77" s="28">
        <v>0.08</v>
      </c>
      <c r="Y77" s="28" t="s">
        <v>61</v>
      </c>
      <c r="Z77" s="28" t="s">
        <v>3866</v>
      </c>
    </row>
    <row r="78" spans="1:26" x14ac:dyDescent="0.2">
      <c r="A78" s="28" t="s">
        <v>195</v>
      </c>
      <c r="B78" s="28" t="s">
        <v>201</v>
      </c>
      <c r="C78" s="28" t="s">
        <v>2951</v>
      </c>
      <c r="D78" s="28">
        <v>0.01</v>
      </c>
      <c r="E78" s="28" t="s">
        <v>2569</v>
      </c>
      <c r="F78" s="29" t="s">
        <v>12</v>
      </c>
      <c r="G78" s="28" t="s">
        <v>202</v>
      </c>
      <c r="H78" s="28" t="s">
        <v>2015</v>
      </c>
      <c r="I78" s="28" t="s">
        <v>2965</v>
      </c>
      <c r="J78" s="28" t="s">
        <v>1999</v>
      </c>
      <c r="K78" s="28" t="s">
        <v>2031</v>
      </c>
      <c r="L78" s="28">
        <v>0.75</v>
      </c>
      <c r="M78" s="28">
        <v>17</v>
      </c>
      <c r="N78" s="28">
        <v>1.6</v>
      </c>
      <c r="O78" s="28" t="s">
        <v>1997</v>
      </c>
      <c r="P78" s="28">
        <v>1981</v>
      </c>
      <c r="Q78" s="28">
        <v>1981</v>
      </c>
      <c r="R78" s="28" t="s">
        <v>40</v>
      </c>
      <c r="S78" s="28" t="s">
        <v>2964</v>
      </c>
      <c r="T78" s="28">
        <v>1</v>
      </c>
      <c r="U78" s="28" t="b">
        <v>0</v>
      </c>
      <c r="Y78" s="28" t="s">
        <v>17</v>
      </c>
      <c r="Z78" s="28" t="s">
        <v>1189</v>
      </c>
    </row>
    <row r="79" spans="1:26" x14ac:dyDescent="0.2">
      <c r="A79" s="28" t="s">
        <v>508</v>
      </c>
      <c r="B79" s="28" t="s">
        <v>508</v>
      </c>
      <c r="C79" s="28" t="s">
        <v>2260</v>
      </c>
      <c r="D79" s="28">
        <v>5.0000000000000001E-3</v>
      </c>
      <c r="E79" s="28" t="s">
        <v>2259</v>
      </c>
      <c r="F79" s="29" t="s">
        <v>12</v>
      </c>
      <c r="G79" s="28" t="s">
        <v>3983</v>
      </c>
      <c r="H79" s="28" t="s">
        <v>2015</v>
      </c>
      <c r="I79" s="28" t="s">
        <v>2258</v>
      </c>
      <c r="J79" s="28" t="s">
        <v>1999</v>
      </c>
      <c r="K79" s="28" t="s">
        <v>2031</v>
      </c>
      <c r="L79" s="28">
        <v>1.5</v>
      </c>
      <c r="M79" s="28">
        <v>23.97</v>
      </c>
      <c r="N79" s="28">
        <v>1.51</v>
      </c>
      <c r="O79" s="28" t="s">
        <v>2005</v>
      </c>
      <c r="P79" s="28">
        <v>1960</v>
      </c>
      <c r="Q79" s="28">
        <v>1960</v>
      </c>
      <c r="S79" s="28" t="s">
        <v>2257</v>
      </c>
      <c r="T79" s="28">
        <v>1</v>
      </c>
      <c r="U79" s="28" t="b">
        <v>0</v>
      </c>
      <c r="X79" s="28">
        <v>0.08</v>
      </c>
      <c r="Y79" s="28" t="s">
        <v>61</v>
      </c>
      <c r="Z79" s="28" t="s">
        <v>1476</v>
      </c>
    </row>
    <row r="80" spans="1:26" x14ac:dyDescent="0.2">
      <c r="A80" t="s">
        <v>242</v>
      </c>
      <c r="B80" t="s">
        <v>242</v>
      </c>
      <c r="C80" t="s">
        <v>2881</v>
      </c>
      <c r="D80">
        <v>0.1</v>
      </c>
      <c r="E80" t="s">
        <v>2970</v>
      </c>
      <c r="F80" s="27" t="s">
        <v>12</v>
      </c>
      <c r="G80" t="s">
        <v>4062</v>
      </c>
      <c r="H80" t="s">
        <v>2015</v>
      </c>
      <c r="I80" t="s">
        <v>4063</v>
      </c>
      <c r="J80" t="s">
        <v>2339</v>
      </c>
      <c r="K80" t="s">
        <v>2031</v>
      </c>
      <c r="L80">
        <v>1</v>
      </c>
      <c r="M80">
        <v>22</v>
      </c>
      <c r="N80">
        <v>1.28</v>
      </c>
      <c r="O80" t="s">
        <v>1997</v>
      </c>
      <c r="P80">
        <v>1969</v>
      </c>
      <c r="Q80">
        <v>1969</v>
      </c>
      <c r="R80"/>
      <c r="S80" t="s">
        <v>4064</v>
      </c>
      <c r="T80">
        <v>1</v>
      </c>
      <c r="U80" t="b">
        <v>0</v>
      </c>
      <c r="V80"/>
      <c r="W80"/>
      <c r="X80">
        <v>0.1</v>
      </c>
      <c r="Y80" t="s">
        <v>4207</v>
      </c>
      <c r="Z80"/>
    </row>
    <row r="81" spans="1:26" x14ac:dyDescent="0.2">
      <c r="A81" t="s">
        <v>4253</v>
      </c>
      <c r="B81" t="s">
        <v>4253</v>
      </c>
      <c r="C81" t="s">
        <v>4254</v>
      </c>
      <c r="D81">
        <v>1</v>
      </c>
      <c r="E81" t="s">
        <v>4255</v>
      </c>
      <c r="F81" s="27" t="s">
        <v>12</v>
      </c>
      <c r="G81" t="s">
        <v>4256</v>
      </c>
      <c r="H81" t="s">
        <v>2015</v>
      </c>
      <c r="I81" t="s">
        <v>4257</v>
      </c>
      <c r="J81" t="s">
        <v>1999</v>
      </c>
      <c r="K81" t="s">
        <v>2031</v>
      </c>
      <c r="L81">
        <v>1</v>
      </c>
      <c r="M81">
        <v>20</v>
      </c>
      <c r="N81">
        <v>1.2</v>
      </c>
      <c r="O81" t="s">
        <v>1997</v>
      </c>
      <c r="P81">
        <v>41</v>
      </c>
      <c r="Q81">
        <v>1966</v>
      </c>
      <c r="R81"/>
      <c r="S81" t="s">
        <v>4258</v>
      </c>
      <c r="T81">
        <v>1</v>
      </c>
      <c r="U81" t="b">
        <v>0</v>
      </c>
      <c r="V81"/>
      <c r="W81"/>
      <c r="X81">
        <v>0.1</v>
      </c>
      <c r="Y81" t="s">
        <v>4207</v>
      </c>
      <c r="Z81"/>
    </row>
    <row r="82" spans="1:26" x14ac:dyDescent="0.2">
      <c r="A82" t="s">
        <v>4276</v>
      </c>
      <c r="B82" t="s">
        <v>4276</v>
      </c>
      <c r="C82" t="s">
        <v>4277</v>
      </c>
      <c r="D82">
        <v>0.1</v>
      </c>
      <c r="E82" t="s">
        <v>4265</v>
      </c>
      <c r="F82" s="27" t="s">
        <v>12</v>
      </c>
      <c r="G82" t="s">
        <v>4278</v>
      </c>
      <c r="H82" t="s">
        <v>2015</v>
      </c>
      <c r="I82" t="s">
        <v>4279</v>
      </c>
      <c r="J82" t="s">
        <v>1999</v>
      </c>
      <c r="K82" t="s">
        <v>2031</v>
      </c>
      <c r="L82">
        <v>0.72</v>
      </c>
      <c r="M82">
        <v>17</v>
      </c>
      <c r="N82">
        <v>1.5</v>
      </c>
      <c r="O82" t="s">
        <v>1997</v>
      </c>
      <c r="P82">
        <v>1993</v>
      </c>
      <c r="Q82">
        <v>1993</v>
      </c>
      <c r="R82"/>
      <c r="S82"/>
      <c r="T82">
        <v>1</v>
      </c>
      <c r="U82" t="b">
        <v>0</v>
      </c>
      <c r="V82"/>
      <c r="W82"/>
      <c r="X82">
        <v>0.1</v>
      </c>
      <c r="Y82" t="s">
        <v>4207</v>
      </c>
      <c r="Z82"/>
    </row>
    <row r="83" spans="1:26" x14ac:dyDescent="0.2">
      <c r="A83" t="s">
        <v>156</v>
      </c>
      <c r="B83" t="s">
        <v>156</v>
      </c>
      <c r="C83" t="s">
        <v>3067</v>
      </c>
      <c r="D83">
        <v>0.05</v>
      </c>
      <c r="E83" t="s">
        <v>4307</v>
      </c>
      <c r="F83" s="27" t="s">
        <v>12</v>
      </c>
      <c r="G83" t="s">
        <v>4308</v>
      </c>
      <c r="H83" t="s">
        <v>2015</v>
      </c>
      <c r="I83" t="s">
        <v>3170</v>
      </c>
      <c r="J83" t="s">
        <v>1999</v>
      </c>
      <c r="K83" t="s">
        <v>2031</v>
      </c>
      <c r="L83">
        <v>0.8</v>
      </c>
      <c r="M83">
        <v>18</v>
      </c>
      <c r="N83">
        <v>1.43</v>
      </c>
      <c r="O83" t="s">
        <v>1997</v>
      </c>
      <c r="P83">
        <v>1978</v>
      </c>
      <c r="Q83">
        <v>1978</v>
      </c>
      <c r="R83"/>
      <c r="S83"/>
      <c r="T83">
        <v>1</v>
      </c>
      <c r="U83" t="b">
        <v>0</v>
      </c>
      <c r="V83"/>
      <c r="W83"/>
      <c r="X83">
        <v>0.08</v>
      </c>
      <c r="Y83" t="s">
        <v>4294</v>
      </c>
      <c r="Z83"/>
    </row>
    <row r="84" spans="1:26" x14ac:dyDescent="0.2">
      <c r="A84" s="28" t="s">
        <v>74</v>
      </c>
      <c r="B84" s="28" t="s">
        <v>74</v>
      </c>
      <c r="C84" s="28" t="s">
        <v>3248</v>
      </c>
      <c r="D84" s="28">
        <v>2000</v>
      </c>
      <c r="E84" s="28" t="s">
        <v>2784</v>
      </c>
      <c r="F84" s="29" t="s">
        <v>12</v>
      </c>
      <c r="G84" s="28" t="s">
        <v>76</v>
      </c>
      <c r="H84" s="28" t="s">
        <v>2015</v>
      </c>
      <c r="I84" s="28" t="s">
        <v>2751</v>
      </c>
      <c r="J84" s="28" t="s">
        <v>1999</v>
      </c>
      <c r="K84" s="28" t="s">
        <v>2262</v>
      </c>
      <c r="L84" s="28">
        <v>8.6199999999999992</v>
      </c>
      <c r="M84" s="28">
        <v>26</v>
      </c>
      <c r="O84" s="28" t="s">
        <v>1997</v>
      </c>
      <c r="P84" s="28">
        <v>1938</v>
      </c>
      <c r="Q84" s="28">
        <v>1938</v>
      </c>
      <c r="T84" s="28">
        <v>1</v>
      </c>
      <c r="U84" s="28" t="b">
        <v>0</v>
      </c>
      <c r="Y84" s="28" t="s">
        <v>25</v>
      </c>
      <c r="Z84" s="28" t="s">
        <v>1065</v>
      </c>
    </row>
    <row r="85" spans="1:26" x14ac:dyDescent="0.2">
      <c r="A85" s="28" t="s">
        <v>74</v>
      </c>
      <c r="B85" s="28" t="s">
        <v>74</v>
      </c>
      <c r="C85" s="28" t="s">
        <v>3248</v>
      </c>
      <c r="D85" s="28">
        <v>500</v>
      </c>
      <c r="E85" s="28" t="s">
        <v>3250</v>
      </c>
      <c r="F85" s="29" t="s">
        <v>12</v>
      </c>
      <c r="G85" s="28" t="s">
        <v>77</v>
      </c>
      <c r="H85" s="28" t="s">
        <v>2071</v>
      </c>
      <c r="I85" s="28">
        <v>1922</v>
      </c>
      <c r="J85" s="28" t="s">
        <v>1999</v>
      </c>
      <c r="K85" s="28" t="s">
        <v>2262</v>
      </c>
      <c r="L85" s="28">
        <v>4</v>
      </c>
      <c r="M85" s="28">
        <v>23</v>
      </c>
      <c r="N85" s="28">
        <v>1.45</v>
      </c>
      <c r="O85" s="28" t="s">
        <v>2005</v>
      </c>
      <c r="P85" s="28">
        <v>1922</v>
      </c>
      <c r="Q85" s="28">
        <v>1922</v>
      </c>
      <c r="S85" s="28" t="s">
        <v>3249</v>
      </c>
      <c r="T85" s="28">
        <v>1</v>
      </c>
      <c r="U85" s="28" t="b">
        <v>0</v>
      </c>
      <c r="X85" s="28">
        <v>0.75</v>
      </c>
      <c r="Y85" s="28" t="s">
        <v>17</v>
      </c>
      <c r="Z85" s="28" t="s">
        <v>1064</v>
      </c>
    </row>
    <row r="86" spans="1:26" x14ac:dyDescent="0.2">
      <c r="A86" s="28" t="s">
        <v>74</v>
      </c>
      <c r="B86" s="28" t="s">
        <v>74</v>
      </c>
      <c r="C86" s="28" t="s">
        <v>3248</v>
      </c>
      <c r="D86" s="28">
        <v>500</v>
      </c>
      <c r="E86" s="28" t="s">
        <v>2768</v>
      </c>
      <c r="F86" s="29" t="s">
        <v>12</v>
      </c>
      <c r="G86" s="28" t="s">
        <v>4049</v>
      </c>
      <c r="H86" s="28" t="s">
        <v>2015</v>
      </c>
      <c r="I86" s="28" t="s">
        <v>4050</v>
      </c>
      <c r="J86" s="28" t="s">
        <v>1999</v>
      </c>
      <c r="K86" s="28" t="s">
        <v>2262</v>
      </c>
      <c r="L86" s="28">
        <v>3.95</v>
      </c>
      <c r="M86" s="28">
        <v>22.73</v>
      </c>
      <c r="N86" s="28">
        <v>1.6</v>
      </c>
      <c r="O86" s="28" t="s">
        <v>2005</v>
      </c>
      <c r="P86" s="28">
        <v>1927</v>
      </c>
      <c r="Q86" s="28">
        <v>1927</v>
      </c>
      <c r="T86" s="28">
        <v>1</v>
      </c>
      <c r="U86" s="28" t="b">
        <v>0</v>
      </c>
      <c r="X86" s="28">
        <v>0.1</v>
      </c>
      <c r="Y86" s="28" t="s">
        <v>4039</v>
      </c>
    </row>
    <row r="87" spans="1:26" x14ac:dyDescent="0.2">
      <c r="A87" s="28" t="s">
        <v>242</v>
      </c>
      <c r="B87" s="28" t="s">
        <v>242</v>
      </c>
      <c r="C87" s="28" t="s">
        <v>2881</v>
      </c>
      <c r="D87" s="28">
        <v>100</v>
      </c>
      <c r="E87" s="28" t="s">
        <v>3702</v>
      </c>
      <c r="F87" s="29" t="s">
        <v>12</v>
      </c>
      <c r="G87" s="28" t="s">
        <v>3703</v>
      </c>
      <c r="H87" s="28" t="s">
        <v>2015</v>
      </c>
      <c r="I87" s="28" t="s">
        <v>2883</v>
      </c>
      <c r="J87" s="28" t="s">
        <v>1999</v>
      </c>
      <c r="K87" s="28" t="s">
        <v>2262</v>
      </c>
      <c r="L87" s="28">
        <v>10</v>
      </c>
      <c r="M87" s="28">
        <v>29.3</v>
      </c>
      <c r="N87" s="28">
        <v>2.2200000000000002</v>
      </c>
      <c r="O87" s="28" t="s">
        <v>1997</v>
      </c>
      <c r="P87" s="28">
        <v>1990</v>
      </c>
      <c r="Q87" s="28">
        <v>1990</v>
      </c>
      <c r="S87" s="28" t="s">
        <v>3704</v>
      </c>
      <c r="T87" s="28">
        <v>1</v>
      </c>
      <c r="U87" s="28" t="b">
        <v>0</v>
      </c>
      <c r="X87" s="28">
        <v>0.1</v>
      </c>
      <c r="Y87" s="28" t="s">
        <v>3669</v>
      </c>
      <c r="Z87" s="28" t="s">
        <v>3930</v>
      </c>
    </row>
    <row r="88" spans="1:26" x14ac:dyDescent="0.2">
      <c r="A88" s="28" t="s">
        <v>242</v>
      </c>
      <c r="B88" s="28" t="s">
        <v>242</v>
      </c>
      <c r="C88" s="28" t="s">
        <v>2881</v>
      </c>
      <c r="D88" s="28">
        <v>50</v>
      </c>
      <c r="E88" s="28" t="s">
        <v>2317</v>
      </c>
      <c r="F88" s="29" t="s">
        <v>12</v>
      </c>
      <c r="G88" s="28" t="s">
        <v>246</v>
      </c>
      <c r="H88" s="28" t="s">
        <v>2015</v>
      </c>
      <c r="I88" s="28" t="s">
        <v>2880</v>
      </c>
      <c r="J88" s="28" t="s">
        <v>1999</v>
      </c>
      <c r="K88" s="28" t="s">
        <v>2262</v>
      </c>
      <c r="L88" s="28">
        <v>9</v>
      </c>
      <c r="M88" s="28">
        <v>27.6</v>
      </c>
      <c r="N88" s="28">
        <v>2.25</v>
      </c>
      <c r="O88" s="28" t="s">
        <v>1997</v>
      </c>
      <c r="P88" s="28">
        <v>1988</v>
      </c>
      <c r="Q88" s="28">
        <v>1988</v>
      </c>
      <c r="R88" s="28" t="s">
        <v>597</v>
      </c>
      <c r="T88" s="28">
        <v>1</v>
      </c>
      <c r="U88" s="28" t="b">
        <v>0</v>
      </c>
      <c r="X88" s="28">
        <v>0.08</v>
      </c>
      <c r="Y88" s="28" t="s">
        <v>61</v>
      </c>
      <c r="Z88" s="28" t="s">
        <v>1253</v>
      </c>
    </row>
    <row r="89" spans="1:26" x14ac:dyDescent="0.2">
      <c r="A89" s="28" t="s">
        <v>369</v>
      </c>
      <c r="B89" s="28" t="s">
        <v>369</v>
      </c>
      <c r="C89" s="28" t="s">
        <v>2616</v>
      </c>
      <c r="D89" s="28">
        <v>50</v>
      </c>
      <c r="E89" s="28" t="s">
        <v>2615</v>
      </c>
      <c r="F89" s="29" t="s">
        <v>12</v>
      </c>
      <c r="G89" s="28" t="s">
        <v>975</v>
      </c>
      <c r="H89" s="28" t="s">
        <v>2015</v>
      </c>
      <c r="I89" s="28">
        <v>1952</v>
      </c>
      <c r="J89" s="28" t="s">
        <v>1999</v>
      </c>
      <c r="K89" s="28" t="s">
        <v>2262</v>
      </c>
      <c r="L89" s="28">
        <v>7.9</v>
      </c>
      <c r="M89" s="28">
        <v>27</v>
      </c>
      <c r="N89" s="28">
        <v>2.2000000000000002</v>
      </c>
      <c r="O89" s="28" t="s">
        <v>2005</v>
      </c>
      <c r="P89" s="28">
        <v>1371</v>
      </c>
      <c r="Q89" s="28">
        <v>1952</v>
      </c>
      <c r="S89" s="28" t="s">
        <v>2614</v>
      </c>
      <c r="T89" s="28">
        <v>1</v>
      </c>
      <c r="U89" s="28" t="b">
        <v>0</v>
      </c>
      <c r="X89" s="28">
        <v>1</v>
      </c>
      <c r="Y89" s="28" t="s">
        <v>61</v>
      </c>
      <c r="Z89" s="28" t="s">
        <v>3964</v>
      </c>
    </row>
    <row r="90" spans="1:26" x14ac:dyDescent="0.2">
      <c r="A90" s="28" t="s">
        <v>369</v>
      </c>
      <c r="B90" s="28" t="s">
        <v>369</v>
      </c>
      <c r="C90" s="28" t="s">
        <v>2616</v>
      </c>
      <c r="D90" s="28">
        <v>20</v>
      </c>
      <c r="E90" s="28" t="s">
        <v>2617</v>
      </c>
      <c r="F90" s="29" t="s">
        <v>12</v>
      </c>
      <c r="G90" s="28" t="s">
        <v>974</v>
      </c>
      <c r="H90" s="28" t="s">
        <v>2015</v>
      </c>
      <c r="I90" s="28">
        <v>1952</v>
      </c>
      <c r="J90" s="28" t="s">
        <v>1999</v>
      </c>
      <c r="K90" s="28" t="s">
        <v>2262</v>
      </c>
      <c r="L90" s="28">
        <v>4</v>
      </c>
      <c r="M90" s="28">
        <v>23.4</v>
      </c>
      <c r="N90" s="28">
        <v>1.5</v>
      </c>
      <c r="O90" s="28" t="s">
        <v>2005</v>
      </c>
      <c r="P90" s="28">
        <v>1371</v>
      </c>
      <c r="Q90" s="28">
        <v>1952</v>
      </c>
      <c r="S90" s="28" t="s">
        <v>2614</v>
      </c>
      <c r="T90" s="28">
        <v>1</v>
      </c>
      <c r="U90" s="28" t="b">
        <v>0</v>
      </c>
      <c r="X90" s="28">
        <v>1</v>
      </c>
      <c r="Y90" s="28" t="s">
        <v>61</v>
      </c>
      <c r="Z90" s="28" t="s">
        <v>3963</v>
      </c>
    </row>
    <row r="91" spans="1:26" x14ac:dyDescent="0.2">
      <c r="A91" s="28" t="s">
        <v>158</v>
      </c>
      <c r="B91" s="28" t="s">
        <v>159</v>
      </c>
      <c r="C91" s="28" t="s">
        <v>2995</v>
      </c>
      <c r="D91" s="28">
        <v>10</v>
      </c>
      <c r="E91" s="28" t="s">
        <v>2087</v>
      </c>
      <c r="F91" s="29" t="s">
        <v>12</v>
      </c>
      <c r="G91" s="28" t="s">
        <v>188</v>
      </c>
      <c r="H91" s="28" t="s">
        <v>2015</v>
      </c>
      <c r="I91" s="28" t="s">
        <v>2997</v>
      </c>
      <c r="J91" s="28" t="s">
        <v>1999</v>
      </c>
      <c r="K91" s="28" t="s">
        <v>2262</v>
      </c>
      <c r="L91" s="28">
        <v>3</v>
      </c>
      <c r="M91" s="28">
        <v>20</v>
      </c>
      <c r="N91" s="28">
        <v>1.64</v>
      </c>
      <c r="O91" s="28" t="s">
        <v>2005</v>
      </c>
      <c r="P91" s="28">
        <v>1952</v>
      </c>
      <c r="Q91" s="28">
        <v>1952</v>
      </c>
      <c r="S91" s="28" t="s">
        <v>2996</v>
      </c>
      <c r="T91" s="28">
        <v>1</v>
      </c>
      <c r="U91" s="28" t="b">
        <v>0</v>
      </c>
      <c r="X91" s="28">
        <v>0.2</v>
      </c>
      <c r="Y91" s="28" t="s">
        <v>50</v>
      </c>
      <c r="Z91" s="28" t="s">
        <v>1179</v>
      </c>
    </row>
    <row r="92" spans="1:26" x14ac:dyDescent="0.2">
      <c r="A92" s="28" t="s">
        <v>485</v>
      </c>
      <c r="B92" s="28" t="s">
        <v>485</v>
      </c>
      <c r="C92" s="28" t="s">
        <v>2321</v>
      </c>
      <c r="D92" s="28">
        <v>2.5</v>
      </c>
      <c r="E92" s="28" t="s">
        <v>2304</v>
      </c>
      <c r="F92" s="29" t="s">
        <v>12</v>
      </c>
      <c r="G92" s="28" t="s">
        <v>982</v>
      </c>
      <c r="H92" s="28" t="s">
        <v>2015</v>
      </c>
      <c r="I92" s="28">
        <v>1953</v>
      </c>
      <c r="J92" s="28" t="s">
        <v>1999</v>
      </c>
      <c r="K92" s="28" t="s">
        <v>2262</v>
      </c>
      <c r="L92" s="28">
        <v>7</v>
      </c>
      <c r="M92" s="28">
        <v>25.5</v>
      </c>
      <c r="N92" s="28">
        <v>2.2000000000000002</v>
      </c>
      <c r="O92" s="28" t="s">
        <v>2005</v>
      </c>
      <c r="P92" s="28">
        <v>1953</v>
      </c>
      <c r="Q92" s="28">
        <v>1953</v>
      </c>
      <c r="R92" s="28">
        <v>56</v>
      </c>
      <c r="S92" s="28" t="s">
        <v>2330</v>
      </c>
      <c r="T92" s="28">
        <v>1</v>
      </c>
      <c r="U92" s="28" t="b">
        <v>0</v>
      </c>
      <c r="X92" s="28">
        <v>1</v>
      </c>
      <c r="Y92" s="28" t="s">
        <v>941</v>
      </c>
    </row>
    <row r="93" spans="1:26" x14ac:dyDescent="0.2">
      <c r="A93" s="28" t="s">
        <v>158</v>
      </c>
      <c r="B93" s="28" t="s">
        <v>159</v>
      </c>
      <c r="C93" s="28" t="s">
        <v>2995</v>
      </c>
      <c r="D93" s="28">
        <v>2</v>
      </c>
      <c r="E93" s="28" t="s">
        <v>2132</v>
      </c>
      <c r="F93" s="29" t="s">
        <v>12</v>
      </c>
      <c r="G93" s="28" t="s">
        <v>177</v>
      </c>
      <c r="H93" s="28" t="s">
        <v>2015</v>
      </c>
      <c r="I93" s="28" t="s">
        <v>3015</v>
      </c>
      <c r="J93" s="28" t="s">
        <v>1999</v>
      </c>
      <c r="K93" s="28" t="s">
        <v>2262</v>
      </c>
      <c r="L93" s="28">
        <v>8</v>
      </c>
      <c r="M93" s="28">
        <v>27</v>
      </c>
      <c r="N93" s="28">
        <v>2.14</v>
      </c>
      <c r="O93" s="28" t="s">
        <v>2005</v>
      </c>
      <c r="P93" s="28">
        <v>1941</v>
      </c>
      <c r="Q93" s="28">
        <v>1941</v>
      </c>
      <c r="T93" s="28">
        <v>1</v>
      </c>
      <c r="U93" s="28" t="b">
        <v>0</v>
      </c>
      <c r="X93" s="28">
        <v>1.19</v>
      </c>
      <c r="Y93" s="28" t="s">
        <v>29</v>
      </c>
      <c r="Z93" s="28" t="s">
        <v>1165</v>
      </c>
    </row>
    <row r="94" spans="1:26" x14ac:dyDescent="0.2">
      <c r="A94" s="28" t="s">
        <v>508</v>
      </c>
      <c r="B94" s="28" t="s">
        <v>508</v>
      </c>
      <c r="C94" s="28" t="s">
        <v>2265</v>
      </c>
      <c r="D94" s="28">
        <v>2</v>
      </c>
      <c r="E94" s="28" t="s">
        <v>2264</v>
      </c>
      <c r="F94" s="29" t="s">
        <v>12</v>
      </c>
      <c r="G94" s="28" t="s">
        <v>511</v>
      </c>
      <c r="H94" s="28" t="s">
        <v>2015</v>
      </c>
      <c r="I94" s="28" t="s">
        <v>2263</v>
      </c>
      <c r="J94" s="28" t="s">
        <v>1999</v>
      </c>
      <c r="K94" s="28" t="s">
        <v>2262</v>
      </c>
      <c r="L94" s="28">
        <v>8</v>
      </c>
      <c r="M94" s="28">
        <v>27</v>
      </c>
      <c r="N94" s="28">
        <v>2.13</v>
      </c>
      <c r="O94" s="28" t="s">
        <v>2005</v>
      </c>
      <c r="P94" s="28">
        <v>1340</v>
      </c>
      <c r="Q94" s="28">
        <v>1921</v>
      </c>
      <c r="S94" s="28" t="s">
        <v>2261</v>
      </c>
      <c r="T94" s="28">
        <v>1</v>
      </c>
      <c r="U94" s="28" t="b">
        <v>0</v>
      </c>
      <c r="X94" s="28">
        <v>1.4</v>
      </c>
      <c r="Y94" s="28" t="s">
        <v>17</v>
      </c>
      <c r="Z94" s="28" t="s">
        <v>1475</v>
      </c>
    </row>
    <row r="95" spans="1:26" x14ac:dyDescent="0.2">
      <c r="A95" s="28" t="s">
        <v>158</v>
      </c>
      <c r="B95" s="28" t="s">
        <v>159</v>
      </c>
      <c r="C95" s="28" t="s">
        <v>2995</v>
      </c>
      <c r="D95" s="28">
        <v>2</v>
      </c>
      <c r="E95" s="28" t="s">
        <v>2109</v>
      </c>
      <c r="F95" s="29" t="s">
        <v>12</v>
      </c>
      <c r="G95" s="28" t="s">
        <v>956</v>
      </c>
      <c r="H95" s="28" t="s">
        <v>2015</v>
      </c>
      <c r="I95" s="28" t="s">
        <v>2139</v>
      </c>
      <c r="J95" s="28" t="s">
        <v>1999</v>
      </c>
      <c r="K95" s="28" t="s">
        <v>2262</v>
      </c>
      <c r="L95" s="28">
        <v>8</v>
      </c>
      <c r="M95" s="28">
        <v>27</v>
      </c>
      <c r="N95" s="28">
        <v>2.14</v>
      </c>
      <c r="O95" s="28" t="s">
        <v>2005</v>
      </c>
      <c r="P95" s="28">
        <v>1923</v>
      </c>
      <c r="Q95" s="28">
        <v>1923</v>
      </c>
      <c r="S95" s="28" t="s">
        <v>3016</v>
      </c>
      <c r="T95" s="28">
        <v>1</v>
      </c>
      <c r="U95" s="28" t="b">
        <v>0</v>
      </c>
      <c r="X95" s="28">
        <v>1</v>
      </c>
      <c r="Y95" s="28" t="s">
        <v>941</v>
      </c>
    </row>
    <row r="96" spans="1:26" x14ac:dyDescent="0.2">
      <c r="A96" s="28" t="s">
        <v>158</v>
      </c>
      <c r="B96" s="28" t="s">
        <v>159</v>
      </c>
      <c r="C96" s="28" t="s">
        <v>2995</v>
      </c>
      <c r="D96" s="28">
        <v>2</v>
      </c>
      <c r="E96" s="28" t="s">
        <v>2109</v>
      </c>
      <c r="F96" s="29" t="s">
        <v>12</v>
      </c>
      <c r="G96" s="28" t="s">
        <v>956</v>
      </c>
      <c r="H96" s="28" t="s">
        <v>2015</v>
      </c>
      <c r="I96" s="28" t="s">
        <v>2139</v>
      </c>
      <c r="J96" s="28" t="s">
        <v>1999</v>
      </c>
      <c r="K96" s="28" t="s">
        <v>2262</v>
      </c>
      <c r="L96" s="28">
        <v>8</v>
      </c>
      <c r="M96" s="28">
        <v>27</v>
      </c>
      <c r="N96" s="28">
        <v>2.14</v>
      </c>
      <c r="O96" s="28" t="s">
        <v>2005</v>
      </c>
      <c r="P96" s="28">
        <v>1923</v>
      </c>
      <c r="Q96" s="28">
        <v>1923</v>
      </c>
      <c r="S96" s="28" t="s">
        <v>3016</v>
      </c>
      <c r="T96" s="28">
        <v>1</v>
      </c>
      <c r="U96" s="28" t="b">
        <v>0</v>
      </c>
      <c r="X96" s="28">
        <v>1</v>
      </c>
      <c r="Y96" s="28" t="s">
        <v>941</v>
      </c>
    </row>
    <row r="97" spans="1:26" x14ac:dyDescent="0.2">
      <c r="A97" s="28" t="s">
        <v>122</v>
      </c>
      <c r="B97" s="28" t="s">
        <v>122</v>
      </c>
      <c r="C97" s="28" t="s">
        <v>3169</v>
      </c>
      <c r="D97" s="28">
        <v>1</v>
      </c>
      <c r="E97" s="28" t="s">
        <v>2548</v>
      </c>
      <c r="F97" s="29" t="s">
        <v>12</v>
      </c>
      <c r="G97" s="28" t="s">
        <v>113</v>
      </c>
      <c r="H97" s="28" t="s">
        <v>2015</v>
      </c>
      <c r="I97" s="28" t="s">
        <v>3842</v>
      </c>
      <c r="J97" s="28" t="s">
        <v>1999</v>
      </c>
      <c r="K97" s="28" t="s">
        <v>2262</v>
      </c>
      <c r="L97" s="28">
        <v>4</v>
      </c>
      <c r="M97" s="28">
        <v>23</v>
      </c>
      <c r="N97" s="28">
        <v>1.6</v>
      </c>
      <c r="O97" s="28" t="s">
        <v>1997</v>
      </c>
      <c r="P97" s="28">
        <v>1963</v>
      </c>
      <c r="Q97" s="28">
        <v>1963</v>
      </c>
      <c r="S97" s="28" t="s">
        <v>3843</v>
      </c>
      <c r="T97" s="28">
        <v>1</v>
      </c>
      <c r="U97" s="28" t="b">
        <v>0</v>
      </c>
      <c r="X97" s="28">
        <v>0.39</v>
      </c>
      <c r="Y97" s="28" t="s">
        <v>3619</v>
      </c>
      <c r="Z97" s="28" t="s">
        <v>4024</v>
      </c>
    </row>
    <row r="98" spans="1:26" x14ac:dyDescent="0.2">
      <c r="A98" s="28" t="s">
        <v>156</v>
      </c>
      <c r="B98" s="28" t="s">
        <v>156</v>
      </c>
      <c r="C98" s="28" t="s">
        <v>3067</v>
      </c>
      <c r="D98" s="28">
        <v>1</v>
      </c>
      <c r="E98" s="28" t="s">
        <v>3066</v>
      </c>
      <c r="F98" s="29" t="s">
        <v>12</v>
      </c>
      <c r="G98" s="28" t="s">
        <v>589</v>
      </c>
      <c r="H98" s="28" t="s">
        <v>2015</v>
      </c>
      <c r="I98" s="28" t="s">
        <v>3065</v>
      </c>
      <c r="J98" s="28" t="s">
        <v>1999</v>
      </c>
      <c r="K98" s="28" t="s">
        <v>2262</v>
      </c>
      <c r="L98" s="28">
        <v>5</v>
      </c>
      <c r="M98" s="28">
        <v>22.25</v>
      </c>
      <c r="N98" s="28">
        <v>1.94</v>
      </c>
      <c r="O98" s="28" t="s">
        <v>1997</v>
      </c>
      <c r="P98" s="28">
        <v>1996</v>
      </c>
      <c r="Q98" s="28">
        <v>1996</v>
      </c>
      <c r="R98" s="28" t="s">
        <v>97</v>
      </c>
      <c r="T98" s="28">
        <v>1</v>
      </c>
      <c r="U98" s="28" t="b">
        <v>0</v>
      </c>
      <c r="X98" s="28">
        <v>0.39</v>
      </c>
      <c r="Y98" s="28" t="s">
        <v>104</v>
      </c>
      <c r="Z98" s="28" t="s">
        <v>591</v>
      </c>
    </row>
    <row r="99" spans="1:26" x14ac:dyDescent="0.2">
      <c r="A99" s="28" t="s">
        <v>158</v>
      </c>
      <c r="B99" s="28" t="s">
        <v>159</v>
      </c>
      <c r="C99" s="28" t="s">
        <v>2995</v>
      </c>
      <c r="D99" s="28">
        <v>1</v>
      </c>
      <c r="E99" s="28" t="s">
        <v>3029</v>
      </c>
      <c r="F99" s="29" t="s">
        <v>12</v>
      </c>
      <c r="G99" s="28" t="s">
        <v>174</v>
      </c>
      <c r="H99" s="28" t="s">
        <v>2015</v>
      </c>
      <c r="I99" s="28" t="s">
        <v>2139</v>
      </c>
      <c r="J99" s="28" t="s">
        <v>1999</v>
      </c>
      <c r="K99" s="28" t="s">
        <v>2262</v>
      </c>
      <c r="L99" s="28">
        <v>4</v>
      </c>
      <c r="M99" s="28">
        <v>23</v>
      </c>
      <c r="N99" s="28">
        <v>1.48</v>
      </c>
      <c r="O99" s="28" t="s">
        <v>2005</v>
      </c>
      <c r="P99" s="28">
        <v>1922</v>
      </c>
      <c r="Q99" s="28">
        <v>1922</v>
      </c>
      <c r="S99" s="28" t="s">
        <v>3030</v>
      </c>
      <c r="T99" s="28">
        <v>1</v>
      </c>
      <c r="U99" s="28" t="b">
        <v>0</v>
      </c>
      <c r="X99" s="28">
        <v>0.34</v>
      </c>
      <c r="Y99" s="28" t="s">
        <v>164</v>
      </c>
      <c r="Z99" s="28" t="s">
        <v>1154</v>
      </c>
    </row>
    <row r="100" spans="1:26" x14ac:dyDescent="0.2">
      <c r="A100" s="28" t="s">
        <v>158</v>
      </c>
      <c r="B100" s="28" t="s">
        <v>159</v>
      </c>
      <c r="C100" s="28" t="s">
        <v>2995</v>
      </c>
      <c r="D100" s="28">
        <v>1</v>
      </c>
      <c r="E100" s="28" t="s">
        <v>3028</v>
      </c>
      <c r="F100" s="29" t="s">
        <v>12</v>
      </c>
      <c r="G100" s="28" t="s">
        <v>175</v>
      </c>
      <c r="H100" s="28" t="s">
        <v>2015</v>
      </c>
      <c r="I100" s="28" t="s">
        <v>3015</v>
      </c>
      <c r="J100" s="28" t="s">
        <v>1999</v>
      </c>
      <c r="K100" s="28" t="s">
        <v>2262</v>
      </c>
      <c r="L100" s="28">
        <v>4</v>
      </c>
      <c r="M100" s="28">
        <v>23</v>
      </c>
      <c r="N100" s="28">
        <v>1.7</v>
      </c>
      <c r="O100" s="28" t="s">
        <v>2005</v>
      </c>
      <c r="P100" s="28">
        <v>1939</v>
      </c>
      <c r="Q100" s="28">
        <v>1939</v>
      </c>
      <c r="T100" s="28">
        <v>1</v>
      </c>
      <c r="U100" s="28" t="b">
        <v>0</v>
      </c>
      <c r="X100" s="28">
        <v>0.34</v>
      </c>
      <c r="Y100" s="28" t="s">
        <v>164</v>
      </c>
      <c r="Z100" s="28" t="s">
        <v>1155</v>
      </c>
    </row>
    <row r="101" spans="1:26" x14ac:dyDescent="0.2">
      <c r="A101" s="28" t="s">
        <v>158</v>
      </c>
      <c r="B101" s="28" t="s">
        <v>159</v>
      </c>
      <c r="C101" s="28" t="s">
        <v>2995</v>
      </c>
      <c r="D101" s="28">
        <v>1</v>
      </c>
      <c r="E101" s="28" t="s">
        <v>3028</v>
      </c>
      <c r="F101" s="29" t="s">
        <v>12</v>
      </c>
      <c r="G101" s="28" t="s">
        <v>175</v>
      </c>
      <c r="H101" s="28" t="s">
        <v>2015</v>
      </c>
      <c r="I101" s="28" t="s">
        <v>3015</v>
      </c>
      <c r="J101" s="28" t="s">
        <v>1999</v>
      </c>
      <c r="K101" s="28" t="s">
        <v>2262</v>
      </c>
      <c r="L101" s="28">
        <v>4</v>
      </c>
      <c r="M101" s="28">
        <v>23</v>
      </c>
      <c r="N101" s="28">
        <v>1.7</v>
      </c>
      <c r="O101" s="28" t="s">
        <v>2005</v>
      </c>
      <c r="P101" s="28">
        <v>1939</v>
      </c>
      <c r="Q101" s="28">
        <v>1939</v>
      </c>
      <c r="T101" s="28">
        <v>1</v>
      </c>
      <c r="U101" s="28" t="b">
        <v>0</v>
      </c>
      <c r="Y101" s="28" t="s">
        <v>14</v>
      </c>
      <c r="Z101" s="28" t="s">
        <v>1156</v>
      </c>
    </row>
    <row r="102" spans="1:26" x14ac:dyDescent="0.2">
      <c r="A102" s="28" t="s">
        <v>485</v>
      </c>
      <c r="B102" s="28" t="s">
        <v>485</v>
      </c>
      <c r="C102" s="28" t="s">
        <v>2321</v>
      </c>
      <c r="D102" s="28">
        <v>1</v>
      </c>
      <c r="E102" s="28" t="s">
        <v>2334</v>
      </c>
      <c r="F102" s="29" t="s">
        <v>12</v>
      </c>
      <c r="G102" s="28" t="s">
        <v>487</v>
      </c>
      <c r="H102" s="28" t="s">
        <v>2015</v>
      </c>
      <c r="I102" s="28">
        <v>1944</v>
      </c>
      <c r="J102" s="28" t="s">
        <v>1999</v>
      </c>
      <c r="K102" s="28" t="s">
        <v>2262</v>
      </c>
      <c r="L102" s="28">
        <v>3.5</v>
      </c>
      <c r="M102" s="28">
        <v>21</v>
      </c>
      <c r="N102" s="28">
        <v>1.35</v>
      </c>
      <c r="O102" s="28" t="s">
        <v>2005</v>
      </c>
      <c r="P102" s="28">
        <v>1944</v>
      </c>
      <c r="Q102" s="28">
        <v>1944</v>
      </c>
      <c r="T102" s="28">
        <v>1</v>
      </c>
      <c r="U102" s="28" t="b">
        <v>0</v>
      </c>
      <c r="X102" s="28">
        <v>0.34</v>
      </c>
      <c r="Y102" s="28" t="s">
        <v>164</v>
      </c>
      <c r="Z102" s="28" t="s">
        <v>1451</v>
      </c>
    </row>
    <row r="103" spans="1:26" x14ac:dyDescent="0.2">
      <c r="A103" s="28" t="s">
        <v>485</v>
      </c>
      <c r="B103" s="28" t="s">
        <v>485</v>
      </c>
      <c r="C103" s="28" t="s">
        <v>2321</v>
      </c>
      <c r="D103" s="28">
        <v>1</v>
      </c>
      <c r="E103" s="28" t="s">
        <v>2333</v>
      </c>
      <c r="F103" s="29" t="s">
        <v>12</v>
      </c>
      <c r="G103" s="28" t="s">
        <v>488</v>
      </c>
      <c r="H103" s="28" t="s">
        <v>2015</v>
      </c>
      <c r="I103" s="28">
        <v>1966</v>
      </c>
      <c r="J103" s="28" t="s">
        <v>1999</v>
      </c>
      <c r="K103" s="28" t="s">
        <v>2262</v>
      </c>
      <c r="L103" s="28">
        <v>3.5</v>
      </c>
      <c r="M103" s="28">
        <v>21</v>
      </c>
      <c r="N103" s="28">
        <v>1.6</v>
      </c>
      <c r="O103" s="28" t="s">
        <v>2005</v>
      </c>
      <c r="P103" s="28">
        <v>1966</v>
      </c>
      <c r="Q103" s="28">
        <v>1966</v>
      </c>
      <c r="R103" s="28">
        <v>69</v>
      </c>
      <c r="T103" s="28">
        <v>1</v>
      </c>
      <c r="U103" s="28" t="b">
        <v>0</v>
      </c>
      <c r="X103" s="28">
        <v>0.34</v>
      </c>
      <c r="Y103" s="28" t="s">
        <v>164</v>
      </c>
      <c r="Z103" s="28" t="s">
        <v>1452</v>
      </c>
    </row>
    <row r="104" spans="1:26" x14ac:dyDescent="0.2">
      <c r="A104" s="28" t="s">
        <v>485</v>
      </c>
      <c r="B104" s="28" t="s">
        <v>485</v>
      </c>
      <c r="C104" s="28" t="s">
        <v>2321</v>
      </c>
      <c r="D104" s="28">
        <v>1</v>
      </c>
      <c r="E104" s="28" t="s">
        <v>2333</v>
      </c>
      <c r="F104" s="29" t="s">
        <v>12</v>
      </c>
      <c r="G104" s="28" t="s">
        <v>488</v>
      </c>
      <c r="H104" s="28" t="s">
        <v>2015</v>
      </c>
      <c r="I104" s="28">
        <v>1966</v>
      </c>
      <c r="J104" s="28" t="s">
        <v>1999</v>
      </c>
      <c r="K104" s="28" t="s">
        <v>2262</v>
      </c>
      <c r="L104" s="28">
        <v>3.5</v>
      </c>
      <c r="M104" s="28">
        <v>21</v>
      </c>
      <c r="N104" s="28">
        <v>1.6</v>
      </c>
      <c r="O104" s="28" t="s">
        <v>2005</v>
      </c>
      <c r="P104" s="28">
        <v>1966</v>
      </c>
      <c r="Q104" s="28">
        <v>1966</v>
      </c>
      <c r="R104" s="28">
        <v>71</v>
      </c>
      <c r="T104" s="28">
        <v>1</v>
      </c>
      <c r="U104" s="28" t="b">
        <v>0</v>
      </c>
      <c r="X104" s="28">
        <v>0.34</v>
      </c>
      <c r="Y104" s="28" t="s">
        <v>164</v>
      </c>
      <c r="Z104" s="28" t="s">
        <v>1453</v>
      </c>
    </row>
    <row r="105" spans="1:26" x14ac:dyDescent="0.2">
      <c r="A105" s="28" t="s">
        <v>485</v>
      </c>
      <c r="B105" s="28" t="s">
        <v>485</v>
      </c>
      <c r="C105" s="28" t="s">
        <v>2321</v>
      </c>
      <c r="D105" s="28">
        <v>1</v>
      </c>
      <c r="E105" s="28" t="s">
        <v>2332</v>
      </c>
      <c r="F105" s="29" t="s">
        <v>12</v>
      </c>
      <c r="G105" s="28" t="s">
        <v>489</v>
      </c>
      <c r="H105" s="28" t="s">
        <v>2015</v>
      </c>
      <c r="I105" s="28">
        <v>1975</v>
      </c>
      <c r="J105" s="28" t="s">
        <v>1999</v>
      </c>
      <c r="K105" s="28" t="s">
        <v>2262</v>
      </c>
      <c r="L105" s="28">
        <v>3.6</v>
      </c>
      <c r="M105" s="28">
        <v>21</v>
      </c>
      <c r="N105" s="28">
        <v>1.6</v>
      </c>
      <c r="O105" s="28" t="s">
        <v>2005</v>
      </c>
      <c r="P105" s="28">
        <v>1975</v>
      </c>
      <c r="Q105" s="28">
        <v>1975</v>
      </c>
      <c r="R105" s="28">
        <v>78</v>
      </c>
      <c r="S105" s="28" t="s">
        <v>2331</v>
      </c>
      <c r="T105" s="28">
        <v>1</v>
      </c>
      <c r="U105" s="28" t="b">
        <v>0</v>
      </c>
      <c r="X105" s="28">
        <v>0.25</v>
      </c>
      <c r="Y105" s="28" t="s">
        <v>48</v>
      </c>
      <c r="Z105" s="28" t="s">
        <v>1454</v>
      </c>
    </row>
    <row r="106" spans="1:26" x14ac:dyDescent="0.2">
      <c r="A106" s="28" t="s">
        <v>508</v>
      </c>
      <c r="B106" s="28" t="s">
        <v>508</v>
      </c>
      <c r="C106" s="28" t="s">
        <v>2265</v>
      </c>
      <c r="D106" s="28">
        <v>1</v>
      </c>
      <c r="E106" s="28" t="s">
        <v>2267</v>
      </c>
      <c r="F106" s="29" t="s">
        <v>12</v>
      </c>
      <c r="G106" s="28" t="s">
        <v>985</v>
      </c>
      <c r="H106" s="28" t="s">
        <v>2015</v>
      </c>
      <c r="I106" s="28" t="s">
        <v>2263</v>
      </c>
      <c r="J106" s="28" t="s">
        <v>1999</v>
      </c>
      <c r="K106" s="28" t="s">
        <v>2262</v>
      </c>
      <c r="L106" s="28">
        <v>4</v>
      </c>
      <c r="M106" s="28">
        <v>23</v>
      </c>
      <c r="N106" s="28">
        <v>1.59</v>
      </c>
      <c r="O106" s="28" t="s">
        <v>2005</v>
      </c>
      <c r="P106" s="28">
        <v>1360</v>
      </c>
      <c r="Q106" s="28">
        <v>1941</v>
      </c>
      <c r="S106" s="28" t="s">
        <v>2266</v>
      </c>
      <c r="T106" s="28">
        <v>1</v>
      </c>
      <c r="U106" s="28" t="b">
        <v>0</v>
      </c>
      <c r="X106" s="28">
        <v>1</v>
      </c>
      <c r="Y106" s="28" t="s">
        <v>61</v>
      </c>
      <c r="Z106" s="28" t="s">
        <v>3982</v>
      </c>
    </row>
    <row r="107" spans="1:26" x14ac:dyDescent="0.2">
      <c r="A107" s="28" t="s">
        <v>158</v>
      </c>
      <c r="B107" s="28" t="s">
        <v>159</v>
      </c>
      <c r="C107" s="28" t="s">
        <v>2995</v>
      </c>
      <c r="D107" s="28">
        <v>1</v>
      </c>
      <c r="E107" s="28" t="s">
        <v>3029</v>
      </c>
      <c r="F107" s="29" t="s">
        <v>12</v>
      </c>
      <c r="G107" s="28" t="s">
        <v>174</v>
      </c>
      <c r="H107" s="28" t="s">
        <v>2015</v>
      </c>
      <c r="I107" s="28" t="s">
        <v>2139</v>
      </c>
      <c r="J107" s="28" t="s">
        <v>1999</v>
      </c>
      <c r="K107" s="28" t="s">
        <v>2262</v>
      </c>
      <c r="L107" s="28">
        <v>4</v>
      </c>
      <c r="M107" s="28">
        <v>23</v>
      </c>
      <c r="N107" s="28">
        <v>1.48</v>
      </c>
      <c r="O107" s="28" t="s">
        <v>2005</v>
      </c>
      <c r="P107" s="28">
        <v>1923</v>
      </c>
      <c r="Q107" s="28">
        <v>1923</v>
      </c>
      <c r="T107" s="28">
        <v>1</v>
      </c>
      <c r="U107" s="28" t="b">
        <v>0</v>
      </c>
      <c r="X107" s="28">
        <v>1</v>
      </c>
      <c r="Y107" s="28" t="s">
        <v>61</v>
      </c>
    </row>
    <row r="108" spans="1:26" x14ac:dyDescent="0.2">
      <c r="A108" s="28" t="s">
        <v>158</v>
      </c>
      <c r="B108" s="28" t="s">
        <v>159</v>
      </c>
      <c r="C108" s="28" t="s">
        <v>2995</v>
      </c>
      <c r="D108" s="28">
        <v>1</v>
      </c>
      <c r="E108" s="28" t="s">
        <v>3029</v>
      </c>
      <c r="F108" s="29" t="s">
        <v>12</v>
      </c>
      <c r="G108" s="28" t="s">
        <v>174</v>
      </c>
      <c r="H108" s="28" t="s">
        <v>2015</v>
      </c>
      <c r="I108" s="28" t="s">
        <v>2139</v>
      </c>
      <c r="J108" s="28" t="s">
        <v>1999</v>
      </c>
      <c r="K108" s="28" t="s">
        <v>2262</v>
      </c>
      <c r="L108" s="28">
        <v>4</v>
      </c>
      <c r="M108" s="28">
        <v>23</v>
      </c>
      <c r="N108" s="28">
        <v>1.48</v>
      </c>
      <c r="O108" s="28" t="s">
        <v>2005</v>
      </c>
      <c r="P108" s="28">
        <v>1923</v>
      </c>
      <c r="Q108" s="28">
        <v>1923</v>
      </c>
      <c r="T108" s="28">
        <v>1</v>
      </c>
      <c r="U108" s="28" t="b">
        <v>0</v>
      </c>
      <c r="X108" s="28">
        <v>1</v>
      </c>
      <c r="Y108" s="28" t="s">
        <v>941</v>
      </c>
    </row>
    <row r="109" spans="1:26" x14ac:dyDescent="0.2">
      <c r="A109" s="28" t="s">
        <v>158</v>
      </c>
      <c r="B109" s="28" t="s">
        <v>159</v>
      </c>
      <c r="C109" s="28" t="s">
        <v>2995</v>
      </c>
      <c r="D109" s="28">
        <v>1</v>
      </c>
      <c r="E109" s="28" t="s">
        <v>3028</v>
      </c>
      <c r="F109" s="29" t="s">
        <v>12</v>
      </c>
      <c r="G109" s="28" t="s">
        <v>175</v>
      </c>
      <c r="H109" s="28" t="s">
        <v>2015</v>
      </c>
      <c r="I109" s="28" t="s">
        <v>3015</v>
      </c>
      <c r="J109" s="28" t="s">
        <v>1999</v>
      </c>
      <c r="K109" s="28" t="s">
        <v>2262</v>
      </c>
      <c r="L109" s="28">
        <v>4</v>
      </c>
      <c r="M109" s="28">
        <v>23</v>
      </c>
      <c r="N109" s="28">
        <v>1.7</v>
      </c>
      <c r="O109" s="28" t="s">
        <v>2005</v>
      </c>
      <c r="P109" s="28">
        <v>1936</v>
      </c>
      <c r="Q109" s="28">
        <v>1936</v>
      </c>
      <c r="T109" s="28">
        <v>1</v>
      </c>
      <c r="U109" s="28" t="b">
        <v>0</v>
      </c>
      <c r="X109" s="28">
        <v>0.08</v>
      </c>
      <c r="Y109" s="28" t="s">
        <v>61</v>
      </c>
    </row>
    <row r="110" spans="1:26" x14ac:dyDescent="0.2">
      <c r="A110" s="28" t="s">
        <v>158</v>
      </c>
      <c r="B110" s="28" t="s">
        <v>159</v>
      </c>
      <c r="C110" s="28" t="s">
        <v>2995</v>
      </c>
      <c r="D110" s="28">
        <v>0.5</v>
      </c>
      <c r="E110" s="28" t="s">
        <v>3035</v>
      </c>
      <c r="F110" s="29" t="s">
        <v>12</v>
      </c>
      <c r="G110" s="28" t="s">
        <v>172</v>
      </c>
      <c r="H110" s="28" t="s">
        <v>2015</v>
      </c>
      <c r="I110" s="28" t="s">
        <v>3034</v>
      </c>
      <c r="J110" s="28" t="s">
        <v>1999</v>
      </c>
      <c r="K110" s="28" t="s">
        <v>2262</v>
      </c>
      <c r="L110" s="28">
        <v>2</v>
      </c>
      <c r="M110" s="28">
        <v>18</v>
      </c>
      <c r="N110" s="28">
        <v>1.21</v>
      </c>
      <c r="O110" s="28" t="s">
        <v>2005</v>
      </c>
      <c r="P110" s="28">
        <v>1923</v>
      </c>
      <c r="Q110" s="28">
        <v>1923</v>
      </c>
      <c r="S110" s="28" t="s">
        <v>3036</v>
      </c>
      <c r="T110" s="28">
        <v>1</v>
      </c>
      <c r="U110" s="28" t="b">
        <v>0</v>
      </c>
      <c r="X110" s="28">
        <v>0.34</v>
      </c>
      <c r="Y110" s="28" t="s">
        <v>164</v>
      </c>
      <c r="Z110" s="28" t="s">
        <v>1152</v>
      </c>
    </row>
    <row r="111" spans="1:26" x14ac:dyDescent="0.2">
      <c r="A111" s="28" t="s">
        <v>366</v>
      </c>
      <c r="B111" s="28" t="s">
        <v>366</v>
      </c>
      <c r="C111" s="28" t="s">
        <v>2622</v>
      </c>
      <c r="D111" s="28">
        <v>0.5</v>
      </c>
      <c r="E111" s="28" t="s">
        <v>2215</v>
      </c>
      <c r="F111" s="29" t="s">
        <v>12</v>
      </c>
      <c r="G111" s="28" t="s">
        <v>367</v>
      </c>
      <c r="H111" s="28" t="s">
        <v>2015</v>
      </c>
      <c r="I111" s="28" t="s">
        <v>2621</v>
      </c>
      <c r="J111" s="28" t="s">
        <v>2620</v>
      </c>
      <c r="K111" s="28" t="s">
        <v>2262</v>
      </c>
      <c r="L111" s="28">
        <v>4.3899999999999997</v>
      </c>
      <c r="M111" s="28">
        <v>22</v>
      </c>
      <c r="N111" s="28">
        <v>1.78</v>
      </c>
      <c r="O111" s="28" t="s">
        <v>2005</v>
      </c>
      <c r="P111" s="28">
        <v>2001</v>
      </c>
      <c r="Q111" s="28">
        <v>2001</v>
      </c>
      <c r="R111" s="28" t="s">
        <v>368</v>
      </c>
      <c r="T111" s="28">
        <v>1</v>
      </c>
      <c r="U111" s="28" t="b">
        <v>0</v>
      </c>
      <c r="X111" s="28">
        <v>0.34</v>
      </c>
      <c r="Y111" s="28" t="s">
        <v>164</v>
      </c>
      <c r="Z111" s="28" t="s">
        <v>1360</v>
      </c>
    </row>
    <row r="112" spans="1:26" x14ac:dyDescent="0.2">
      <c r="A112" s="28" t="s">
        <v>158</v>
      </c>
      <c r="B112" s="28" t="s">
        <v>159</v>
      </c>
      <c r="C112" s="28" t="s">
        <v>2995</v>
      </c>
      <c r="D112" s="28">
        <v>0.5</v>
      </c>
      <c r="E112" s="28" t="s">
        <v>3035</v>
      </c>
      <c r="F112" s="29" t="s">
        <v>12</v>
      </c>
      <c r="G112" s="28" t="s">
        <v>172</v>
      </c>
      <c r="H112" s="28" t="s">
        <v>2015</v>
      </c>
      <c r="I112" s="28" t="s">
        <v>3034</v>
      </c>
      <c r="J112" s="28" t="s">
        <v>1999</v>
      </c>
      <c r="K112" s="28" t="s">
        <v>2262</v>
      </c>
      <c r="L112" s="28">
        <v>2</v>
      </c>
      <c r="M112" s="28">
        <v>18</v>
      </c>
      <c r="N112" s="28">
        <v>1.21</v>
      </c>
      <c r="O112" s="28" t="s">
        <v>2005</v>
      </c>
      <c r="P112" s="28">
        <v>1926</v>
      </c>
      <c r="Q112" s="28">
        <v>1926</v>
      </c>
      <c r="T112" s="28">
        <v>1</v>
      </c>
      <c r="U112" s="28" t="b">
        <v>0</v>
      </c>
      <c r="X112" s="28">
        <v>1</v>
      </c>
      <c r="Y112" s="28" t="s">
        <v>941</v>
      </c>
    </row>
    <row r="113" spans="1:26" x14ac:dyDescent="0.2">
      <c r="A113" s="28" t="s">
        <v>156</v>
      </c>
      <c r="B113" s="28" t="s">
        <v>156</v>
      </c>
      <c r="C113" s="28" t="s">
        <v>3067</v>
      </c>
      <c r="D113" s="28">
        <v>0.2</v>
      </c>
      <c r="E113" s="28" t="s">
        <v>2022</v>
      </c>
      <c r="F113" s="29" t="s">
        <v>12</v>
      </c>
      <c r="G113" s="28" t="s">
        <v>587</v>
      </c>
      <c r="H113" s="28" t="s">
        <v>2015</v>
      </c>
      <c r="I113" s="28" t="s">
        <v>2959</v>
      </c>
      <c r="J113" s="28" t="s">
        <v>1999</v>
      </c>
      <c r="K113" s="28" t="s">
        <v>2262</v>
      </c>
      <c r="L113" s="28">
        <v>4.5</v>
      </c>
      <c r="M113" s="28">
        <v>22</v>
      </c>
      <c r="N113" s="28">
        <v>1.75</v>
      </c>
      <c r="O113" s="28" t="s">
        <v>1997</v>
      </c>
      <c r="P113" s="28">
        <v>1963</v>
      </c>
      <c r="Q113" s="28">
        <v>1963</v>
      </c>
      <c r="R113" s="28" t="s">
        <v>525</v>
      </c>
      <c r="T113" s="28">
        <v>1</v>
      </c>
      <c r="U113" s="28" t="b">
        <v>0</v>
      </c>
      <c r="X113" s="28">
        <v>0.49</v>
      </c>
      <c r="Y113" s="28" t="s">
        <v>104</v>
      </c>
      <c r="Z113" s="28" t="s">
        <v>588</v>
      </c>
    </row>
    <row r="114" spans="1:26" x14ac:dyDescent="0.2">
      <c r="A114" s="28" t="s">
        <v>158</v>
      </c>
      <c r="B114" s="28" t="s">
        <v>159</v>
      </c>
      <c r="C114" s="28" t="s">
        <v>2975</v>
      </c>
      <c r="D114" s="28">
        <v>0.2</v>
      </c>
      <c r="E114" s="28" t="s">
        <v>2988</v>
      </c>
      <c r="F114" s="29" t="s">
        <v>12</v>
      </c>
      <c r="G114" s="28" t="s">
        <v>189</v>
      </c>
      <c r="H114" s="28" t="s">
        <v>2015</v>
      </c>
      <c r="I114" s="28" t="s">
        <v>2987</v>
      </c>
      <c r="J114" s="28" t="s">
        <v>1999</v>
      </c>
      <c r="K114" s="28" t="s">
        <v>2262</v>
      </c>
      <c r="L114" s="28">
        <v>4</v>
      </c>
      <c r="M114" s="28">
        <v>23.5</v>
      </c>
      <c r="N114" s="28">
        <v>1.4</v>
      </c>
      <c r="O114" s="28" t="s">
        <v>2005</v>
      </c>
      <c r="P114" s="28">
        <v>1967</v>
      </c>
      <c r="Q114" s="28">
        <v>1967</v>
      </c>
      <c r="S114" s="28" t="s">
        <v>2981</v>
      </c>
      <c r="T114" s="28">
        <v>1</v>
      </c>
      <c r="U114" s="28" t="b">
        <v>0</v>
      </c>
      <c r="X114" s="28">
        <v>0.2</v>
      </c>
      <c r="Y114" s="28" t="s">
        <v>50</v>
      </c>
      <c r="Z114" s="28" t="s">
        <v>1184</v>
      </c>
    </row>
    <row r="115" spans="1:26" x14ac:dyDescent="0.2">
      <c r="A115" s="28" t="s">
        <v>158</v>
      </c>
      <c r="B115" s="28" t="s">
        <v>159</v>
      </c>
      <c r="C115" s="28" t="s">
        <v>2975</v>
      </c>
      <c r="D115" s="28">
        <v>0.2</v>
      </c>
      <c r="E115" s="28" t="s">
        <v>2988</v>
      </c>
      <c r="F115" s="29" t="s">
        <v>12</v>
      </c>
      <c r="G115" s="28" t="s">
        <v>189</v>
      </c>
      <c r="H115" s="28" t="s">
        <v>2015</v>
      </c>
      <c r="I115" s="28" t="s">
        <v>2987</v>
      </c>
      <c r="J115" s="28" t="s">
        <v>1999</v>
      </c>
      <c r="K115" s="28" t="s">
        <v>2262</v>
      </c>
      <c r="L115" s="28">
        <v>4</v>
      </c>
      <c r="M115" s="28">
        <v>23.5</v>
      </c>
      <c r="N115" s="28">
        <v>1.4</v>
      </c>
      <c r="O115" s="28" t="s">
        <v>2005</v>
      </c>
      <c r="P115" s="28">
        <v>1963</v>
      </c>
      <c r="Q115" s="28">
        <v>1963</v>
      </c>
      <c r="S115" s="28" t="s">
        <v>2981</v>
      </c>
      <c r="T115" s="28">
        <v>1</v>
      </c>
      <c r="U115" s="28" t="b">
        <v>0</v>
      </c>
      <c r="X115" s="28">
        <v>0.08</v>
      </c>
      <c r="Y115" s="28" t="s">
        <v>61</v>
      </c>
    </row>
    <row r="116" spans="1:26" x14ac:dyDescent="0.2">
      <c r="A116" s="28" t="s">
        <v>158</v>
      </c>
      <c r="B116" s="28" t="s">
        <v>159</v>
      </c>
      <c r="C116" s="28" t="s">
        <v>2975</v>
      </c>
      <c r="D116" s="28">
        <v>0.1</v>
      </c>
      <c r="E116" s="28" t="s">
        <v>2989</v>
      </c>
      <c r="F116" s="29" t="s">
        <v>12</v>
      </c>
      <c r="G116" s="28" t="s">
        <v>169</v>
      </c>
      <c r="H116" s="28" t="s">
        <v>2015</v>
      </c>
      <c r="I116" s="28" t="s">
        <v>2987</v>
      </c>
      <c r="J116" s="28" t="s">
        <v>1999</v>
      </c>
      <c r="K116" s="28" t="s">
        <v>2262</v>
      </c>
      <c r="L116" s="28">
        <v>3</v>
      </c>
      <c r="M116" s="28">
        <v>20</v>
      </c>
      <c r="N116" s="28">
        <v>1.41</v>
      </c>
      <c r="O116" s="28" t="s">
        <v>2005</v>
      </c>
      <c r="P116" s="28">
        <v>1963</v>
      </c>
      <c r="Q116" s="28">
        <v>1963</v>
      </c>
      <c r="S116" s="28" t="s">
        <v>2981</v>
      </c>
      <c r="T116" s="28">
        <v>1</v>
      </c>
      <c r="U116" s="28" t="b">
        <v>0</v>
      </c>
      <c r="X116" s="28">
        <v>0.25</v>
      </c>
      <c r="Y116" s="28" t="s">
        <v>19</v>
      </c>
      <c r="Z116" s="28" t="s">
        <v>1182</v>
      </c>
    </row>
    <row r="117" spans="1:26" x14ac:dyDescent="0.2">
      <c r="A117" s="28" t="s">
        <v>158</v>
      </c>
      <c r="B117" s="28" t="s">
        <v>159</v>
      </c>
      <c r="C117" s="28" t="s">
        <v>2975</v>
      </c>
      <c r="D117" s="28">
        <v>0.1</v>
      </c>
      <c r="E117" s="28" t="s">
        <v>2989</v>
      </c>
      <c r="F117" s="29" t="s">
        <v>12</v>
      </c>
      <c r="G117" s="28" t="s">
        <v>169</v>
      </c>
      <c r="H117" s="28" t="s">
        <v>2015</v>
      </c>
      <c r="I117" s="28" t="s">
        <v>2987</v>
      </c>
      <c r="J117" s="28" t="s">
        <v>1999</v>
      </c>
      <c r="K117" s="28" t="s">
        <v>2262</v>
      </c>
      <c r="L117" s="28">
        <v>3</v>
      </c>
      <c r="M117" s="28">
        <v>20</v>
      </c>
      <c r="N117" s="28">
        <v>1.41</v>
      </c>
      <c r="O117" s="28" t="s">
        <v>2005</v>
      </c>
      <c r="P117" s="28">
        <v>1992</v>
      </c>
      <c r="Q117" s="28">
        <v>1992</v>
      </c>
      <c r="S117" s="28" t="s">
        <v>2971</v>
      </c>
      <c r="T117" s="28">
        <v>1</v>
      </c>
      <c r="U117" s="28" t="b">
        <v>0</v>
      </c>
      <c r="Y117" s="28" t="s">
        <v>64</v>
      </c>
      <c r="Z117" s="28" t="s">
        <v>1183</v>
      </c>
    </row>
    <row r="118" spans="1:26" x14ac:dyDescent="0.2">
      <c r="A118" s="28" t="s">
        <v>195</v>
      </c>
      <c r="B118" s="28" t="s">
        <v>209</v>
      </c>
      <c r="C118" s="28" t="s">
        <v>2930</v>
      </c>
      <c r="D118" s="28">
        <v>0.1</v>
      </c>
      <c r="E118" s="28" t="s">
        <v>2662</v>
      </c>
      <c r="F118" s="29" t="s">
        <v>12</v>
      </c>
      <c r="G118" s="28" t="s">
        <v>221</v>
      </c>
      <c r="H118" s="28" t="s">
        <v>2015</v>
      </c>
      <c r="I118" s="28" t="s">
        <v>2929</v>
      </c>
      <c r="J118" s="28" t="s">
        <v>1999</v>
      </c>
      <c r="K118" s="28" t="s">
        <v>2262</v>
      </c>
      <c r="L118" s="28">
        <v>3.92</v>
      </c>
      <c r="M118" s="28">
        <v>21</v>
      </c>
      <c r="N118" s="28">
        <v>1.69</v>
      </c>
      <c r="O118" s="28" t="s">
        <v>1997</v>
      </c>
      <c r="P118" s="28">
        <v>1924</v>
      </c>
      <c r="Q118" s="28">
        <v>1924</v>
      </c>
      <c r="R118" s="28" t="s">
        <v>194</v>
      </c>
      <c r="T118" s="28">
        <v>1</v>
      </c>
      <c r="U118" s="28" t="b">
        <v>0</v>
      </c>
      <c r="Y118" s="28" t="s">
        <v>17</v>
      </c>
      <c r="Z118" s="28" t="s">
        <v>1217</v>
      </c>
    </row>
    <row r="119" spans="1:26" x14ac:dyDescent="0.2">
      <c r="A119" s="28" t="s">
        <v>195</v>
      </c>
      <c r="B119" s="28" t="s">
        <v>209</v>
      </c>
      <c r="C119" s="28" t="s">
        <v>2915</v>
      </c>
      <c r="D119" s="28">
        <v>0.1</v>
      </c>
      <c r="E119" s="28" t="s">
        <v>2923</v>
      </c>
      <c r="F119" s="29" t="s">
        <v>12</v>
      </c>
      <c r="G119" s="28" t="s">
        <v>224</v>
      </c>
      <c r="H119" s="28" t="s">
        <v>2015</v>
      </c>
      <c r="I119" s="28" t="s">
        <v>2922</v>
      </c>
      <c r="J119" s="28" t="s">
        <v>1999</v>
      </c>
      <c r="K119" s="28" t="s">
        <v>2262</v>
      </c>
      <c r="L119" s="28">
        <v>4.05</v>
      </c>
      <c r="M119" s="28">
        <v>21</v>
      </c>
      <c r="N119" s="28">
        <v>1.67</v>
      </c>
      <c r="O119" s="28" t="s">
        <v>1997</v>
      </c>
      <c r="P119" s="28">
        <v>1924</v>
      </c>
      <c r="Q119" s="28">
        <v>1924</v>
      </c>
      <c r="R119" s="28" t="s">
        <v>40</v>
      </c>
      <c r="T119" s="28">
        <v>1</v>
      </c>
      <c r="U119" s="28" t="b">
        <v>0</v>
      </c>
      <c r="Y119" s="28" t="s">
        <v>14</v>
      </c>
      <c r="Z119" s="28" t="s">
        <v>1224</v>
      </c>
    </row>
    <row r="120" spans="1:26" x14ac:dyDescent="0.2">
      <c r="A120" s="28" t="s">
        <v>195</v>
      </c>
      <c r="B120" s="28" t="s">
        <v>209</v>
      </c>
      <c r="C120" s="28" t="s">
        <v>2915</v>
      </c>
      <c r="D120" s="28">
        <v>0.1</v>
      </c>
      <c r="E120" s="28" t="s">
        <v>2923</v>
      </c>
      <c r="F120" s="29" t="s">
        <v>12</v>
      </c>
      <c r="G120" s="28" t="s">
        <v>224</v>
      </c>
      <c r="H120" s="28" t="s">
        <v>2015</v>
      </c>
      <c r="I120" s="28" t="s">
        <v>2922</v>
      </c>
      <c r="J120" s="28" t="s">
        <v>1999</v>
      </c>
      <c r="K120" s="28" t="s">
        <v>2262</v>
      </c>
      <c r="L120" s="28">
        <v>4.05</v>
      </c>
      <c r="M120" s="28">
        <v>21</v>
      </c>
      <c r="N120" s="28">
        <v>1.67</v>
      </c>
      <c r="O120" s="28" t="s">
        <v>1997</v>
      </c>
      <c r="P120" s="28">
        <v>1925</v>
      </c>
      <c r="Q120" s="28">
        <v>1925</v>
      </c>
      <c r="R120" s="28" t="s">
        <v>40</v>
      </c>
      <c r="T120" s="28">
        <v>1</v>
      </c>
      <c r="U120" s="28" t="b">
        <v>0</v>
      </c>
      <c r="Y120" s="28" t="s">
        <v>14</v>
      </c>
      <c r="Z120" s="28" t="s">
        <v>1225</v>
      </c>
    </row>
    <row r="121" spans="1:26" x14ac:dyDescent="0.2">
      <c r="A121" s="28" t="s">
        <v>195</v>
      </c>
      <c r="B121" s="28" t="s">
        <v>209</v>
      </c>
      <c r="C121" s="28" t="s">
        <v>2915</v>
      </c>
      <c r="D121" s="28">
        <v>0.1</v>
      </c>
      <c r="E121" s="28" t="s">
        <v>2923</v>
      </c>
      <c r="F121" s="29" t="s">
        <v>12</v>
      </c>
      <c r="G121" s="28" t="s">
        <v>224</v>
      </c>
      <c r="H121" s="28" t="s">
        <v>2015</v>
      </c>
      <c r="I121" s="28" t="s">
        <v>2922</v>
      </c>
      <c r="J121" s="28" t="s">
        <v>1999</v>
      </c>
      <c r="K121" s="28" t="s">
        <v>2262</v>
      </c>
      <c r="L121" s="28">
        <v>4.05</v>
      </c>
      <c r="M121" s="28">
        <v>21</v>
      </c>
      <c r="N121" s="28">
        <v>1.67</v>
      </c>
      <c r="O121" s="28" t="s">
        <v>1997</v>
      </c>
      <c r="P121" s="28">
        <v>1926</v>
      </c>
      <c r="Q121" s="28">
        <v>1926</v>
      </c>
      <c r="R121" s="28" t="s">
        <v>40</v>
      </c>
      <c r="T121" s="28">
        <v>1</v>
      </c>
      <c r="U121" s="28" t="b">
        <v>0</v>
      </c>
      <c r="Y121" s="28" t="s">
        <v>17</v>
      </c>
      <c r="Z121" s="28" t="s">
        <v>1227</v>
      </c>
    </row>
    <row r="122" spans="1:26" x14ac:dyDescent="0.2">
      <c r="A122" s="28" t="s">
        <v>195</v>
      </c>
      <c r="B122" s="28" t="s">
        <v>209</v>
      </c>
      <c r="C122" s="28" t="s">
        <v>2915</v>
      </c>
      <c r="D122" s="28">
        <v>0.1</v>
      </c>
      <c r="E122" s="28" t="s">
        <v>2923</v>
      </c>
      <c r="F122" s="29" t="s">
        <v>12</v>
      </c>
      <c r="G122" s="28" t="s">
        <v>224</v>
      </c>
      <c r="H122" s="28" t="s">
        <v>2015</v>
      </c>
      <c r="I122" s="28" t="s">
        <v>2922</v>
      </c>
      <c r="J122" s="28" t="s">
        <v>1999</v>
      </c>
      <c r="K122" s="28" t="s">
        <v>2262</v>
      </c>
      <c r="L122" s="28">
        <v>4.05</v>
      </c>
      <c r="M122" s="28">
        <v>21</v>
      </c>
      <c r="N122" s="28">
        <v>1.67</v>
      </c>
      <c r="O122" s="28" t="s">
        <v>1997</v>
      </c>
      <c r="P122" s="28">
        <v>1926</v>
      </c>
      <c r="Q122" s="28">
        <v>1926</v>
      </c>
      <c r="R122" s="28" t="s">
        <v>40</v>
      </c>
      <c r="T122" s="28">
        <v>1</v>
      </c>
      <c r="U122" s="28" t="b">
        <v>0</v>
      </c>
      <c r="Y122" s="28" t="s">
        <v>14</v>
      </c>
      <c r="Z122" s="28" t="s">
        <v>1226</v>
      </c>
    </row>
    <row r="123" spans="1:26" x14ac:dyDescent="0.2">
      <c r="A123" s="28" t="s">
        <v>330</v>
      </c>
      <c r="B123" s="28" t="s">
        <v>330</v>
      </c>
      <c r="C123" s="28" t="s">
        <v>2710</v>
      </c>
      <c r="D123" s="28">
        <v>0.1</v>
      </c>
      <c r="E123" s="28" t="s">
        <v>2297</v>
      </c>
      <c r="F123" s="29" t="s">
        <v>12</v>
      </c>
      <c r="G123" s="28" t="s">
        <v>614</v>
      </c>
      <c r="H123" s="28" t="s">
        <v>2015</v>
      </c>
      <c r="I123" s="28" t="s">
        <v>2709</v>
      </c>
      <c r="J123" s="28" t="s">
        <v>1999</v>
      </c>
      <c r="K123" s="28" t="s">
        <v>2262</v>
      </c>
      <c r="L123" s="28">
        <v>4.34</v>
      </c>
      <c r="M123" s="28">
        <v>21.5</v>
      </c>
      <c r="N123" s="28">
        <v>1.73</v>
      </c>
      <c r="O123" s="28" t="s">
        <v>1997</v>
      </c>
      <c r="P123" s="28">
        <v>5730</v>
      </c>
      <c r="Q123" s="28">
        <v>1970</v>
      </c>
      <c r="S123" s="28" t="s">
        <v>2708</v>
      </c>
      <c r="T123" s="28">
        <v>1</v>
      </c>
      <c r="U123" s="28" t="b">
        <v>0</v>
      </c>
      <c r="X123" s="28">
        <v>0.59</v>
      </c>
      <c r="Y123" s="28" t="s">
        <v>104</v>
      </c>
      <c r="Z123" s="28" t="s">
        <v>3550</v>
      </c>
    </row>
    <row r="124" spans="1:26" x14ac:dyDescent="0.2">
      <c r="A124" s="28" t="s">
        <v>130</v>
      </c>
      <c r="B124" s="28" t="s">
        <v>130</v>
      </c>
      <c r="C124" s="28" t="s">
        <v>3093</v>
      </c>
      <c r="D124" s="28">
        <v>0.05</v>
      </c>
      <c r="E124" s="28" t="s">
        <v>3092</v>
      </c>
      <c r="F124" s="29" t="s">
        <v>12</v>
      </c>
      <c r="G124" s="28" t="s">
        <v>149</v>
      </c>
      <c r="H124" s="28" t="s">
        <v>2015</v>
      </c>
      <c r="I124" s="28">
        <v>1984</v>
      </c>
      <c r="J124" s="28" t="s">
        <v>1999</v>
      </c>
      <c r="K124" s="28" t="s">
        <v>2262</v>
      </c>
      <c r="L124" s="28">
        <v>4.9000000000000004</v>
      </c>
      <c r="M124" s="28">
        <v>23</v>
      </c>
      <c r="N124" s="28">
        <v>1.8</v>
      </c>
      <c r="O124" s="28" t="s">
        <v>1997</v>
      </c>
      <c r="P124" s="28">
        <v>1404</v>
      </c>
      <c r="Q124" s="28">
        <v>1984</v>
      </c>
      <c r="S124" s="28" t="s">
        <v>3091</v>
      </c>
      <c r="T124" s="28">
        <v>1</v>
      </c>
      <c r="U124" s="28" t="b">
        <v>0</v>
      </c>
      <c r="X124" s="28">
        <v>0.08</v>
      </c>
      <c r="Y124" s="28" t="s">
        <v>61</v>
      </c>
      <c r="Z124" s="28" t="s">
        <v>1135</v>
      </c>
    </row>
    <row r="125" spans="1:26" x14ac:dyDescent="0.2">
      <c r="A125" s="28" t="s">
        <v>158</v>
      </c>
      <c r="B125" s="28" t="s">
        <v>159</v>
      </c>
      <c r="C125" s="28" t="s">
        <v>2975</v>
      </c>
      <c r="D125" s="28">
        <v>0.05</v>
      </c>
      <c r="E125" s="28" t="s">
        <v>2991</v>
      </c>
      <c r="F125" s="29" t="s">
        <v>12</v>
      </c>
      <c r="G125" s="28" t="s">
        <v>165</v>
      </c>
      <c r="H125" s="28" t="s">
        <v>2015</v>
      </c>
      <c r="I125" s="28" t="s">
        <v>2990</v>
      </c>
      <c r="J125" s="28" t="s">
        <v>1999</v>
      </c>
      <c r="K125" s="28" t="s">
        <v>2262</v>
      </c>
      <c r="L125" s="28">
        <v>2</v>
      </c>
      <c r="M125" s="28">
        <v>17</v>
      </c>
      <c r="N125" s="28">
        <v>1.3</v>
      </c>
      <c r="O125" s="28" t="s">
        <v>2005</v>
      </c>
      <c r="P125" s="28">
        <v>1968</v>
      </c>
      <c r="Q125" s="28">
        <v>1968</v>
      </c>
      <c r="S125" s="28" t="s">
        <v>2981</v>
      </c>
      <c r="T125" s="28">
        <v>1</v>
      </c>
      <c r="U125" s="28" t="b">
        <v>0</v>
      </c>
      <c r="X125" s="28">
        <v>0.25</v>
      </c>
      <c r="Y125" s="28" t="s">
        <v>19</v>
      </c>
      <c r="Z125" s="28" t="s">
        <v>592</v>
      </c>
    </row>
    <row r="126" spans="1:26" x14ac:dyDescent="0.2">
      <c r="A126" s="28" t="s">
        <v>158</v>
      </c>
      <c r="B126" s="28" t="s">
        <v>159</v>
      </c>
      <c r="C126" s="28" t="s">
        <v>2975</v>
      </c>
      <c r="D126" s="28">
        <v>0.05</v>
      </c>
      <c r="E126" s="28" t="s">
        <v>2991</v>
      </c>
      <c r="F126" s="29" t="s">
        <v>12</v>
      </c>
      <c r="G126" s="28" t="s">
        <v>165</v>
      </c>
      <c r="H126" s="28" t="s">
        <v>2015</v>
      </c>
      <c r="I126" s="28" t="s">
        <v>2990</v>
      </c>
      <c r="J126" s="28" t="s">
        <v>1999</v>
      </c>
      <c r="K126" s="28" t="s">
        <v>2262</v>
      </c>
      <c r="L126" s="28">
        <v>2</v>
      </c>
      <c r="M126" s="28">
        <v>17</v>
      </c>
      <c r="N126" s="28">
        <v>1.3</v>
      </c>
      <c r="O126" s="28" t="s">
        <v>2005</v>
      </c>
      <c r="P126" s="28">
        <v>1985</v>
      </c>
      <c r="Q126" s="28">
        <v>1985</v>
      </c>
      <c r="S126" s="28" t="s">
        <v>2971</v>
      </c>
      <c r="T126" s="28">
        <v>1</v>
      </c>
      <c r="U126" s="28" t="b">
        <v>0</v>
      </c>
      <c r="Y126" s="28" t="s">
        <v>64</v>
      </c>
      <c r="Z126" s="28" t="s">
        <v>593</v>
      </c>
    </row>
    <row r="127" spans="1:26" x14ac:dyDescent="0.2">
      <c r="A127" s="28" t="s">
        <v>195</v>
      </c>
      <c r="B127" s="28" t="s">
        <v>209</v>
      </c>
      <c r="C127" s="28" t="s">
        <v>2915</v>
      </c>
      <c r="D127" s="28">
        <v>0.05</v>
      </c>
      <c r="E127" s="28" t="s">
        <v>2655</v>
      </c>
      <c r="F127" s="29" t="s">
        <v>12</v>
      </c>
      <c r="G127" s="28" t="s">
        <v>223</v>
      </c>
      <c r="H127" s="28" t="s">
        <v>2015</v>
      </c>
      <c r="I127" s="28" t="s">
        <v>2922</v>
      </c>
      <c r="J127" s="28" t="s">
        <v>1999</v>
      </c>
      <c r="K127" s="28" t="s">
        <v>2262</v>
      </c>
      <c r="L127" s="28">
        <v>2.5</v>
      </c>
      <c r="M127" s="28">
        <v>18</v>
      </c>
      <c r="N127" s="28">
        <v>1.42</v>
      </c>
      <c r="O127" s="28" t="s">
        <v>1997</v>
      </c>
      <c r="P127" s="28">
        <v>1924</v>
      </c>
      <c r="Q127" s="28">
        <v>1924</v>
      </c>
      <c r="R127" s="28" t="s">
        <v>40</v>
      </c>
      <c r="T127" s="28">
        <v>1</v>
      </c>
      <c r="U127" s="28" t="b">
        <v>0</v>
      </c>
      <c r="Y127" s="28" t="s">
        <v>17</v>
      </c>
      <c r="Z127" s="28" t="s">
        <v>1221</v>
      </c>
    </row>
    <row r="128" spans="1:26" x14ac:dyDescent="0.2">
      <c r="A128" s="28" t="s">
        <v>195</v>
      </c>
      <c r="B128" s="28" t="s">
        <v>209</v>
      </c>
      <c r="C128" s="28" t="s">
        <v>2915</v>
      </c>
      <c r="D128" s="28">
        <v>0.05</v>
      </c>
      <c r="E128" s="28" t="s">
        <v>2655</v>
      </c>
      <c r="F128" s="29" t="s">
        <v>12</v>
      </c>
      <c r="G128" s="28" t="s">
        <v>223</v>
      </c>
      <c r="H128" s="28" t="s">
        <v>2015</v>
      </c>
      <c r="I128" s="28" t="s">
        <v>2922</v>
      </c>
      <c r="J128" s="28" t="s">
        <v>1999</v>
      </c>
      <c r="K128" s="28" t="s">
        <v>2262</v>
      </c>
      <c r="L128" s="28">
        <v>2.5</v>
      </c>
      <c r="M128" s="28">
        <v>18</v>
      </c>
      <c r="N128" s="28">
        <v>1.42</v>
      </c>
      <c r="O128" s="28" t="s">
        <v>1997</v>
      </c>
      <c r="P128" s="28">
        <v>1926</v>
      </c>
      <c r="Q128" s="28">
        <v>1926</v>
      </c>
      <c r="R128" s="28" t="s">
        <v>40</v>
      </c>
      <c r="T128" s="28">
        <v>1</v>
      </c>
      <c r="U128" s="28" t="b">
        <v>0</v>
      </c>
      <c r="Y128" s="28" t="s">
        <v>14</v>
      </c>
      <c r="Z128" s="28" t="s">
        <v>1222</v>
      </c>
    </row>
    <row r="129" spans="1:26" x14ac:dyDescent="0.2">
      <c r="A129" s="28" t="s">
        <v>501</v>
      </c>
      <c r="B129" s="28" t="s">
        <v>501</v>
      </c>
      <c r="C129" s="28" t="s">
        <v>2283</v>
      </c>
      <c r="D129" s="28">
        <v>0.05</v>
      </c>
      <c r="E129" s="28" t="s">
        <v>2295</v>
      </c>
      <c r="F129" s="29" t="s">
        <v>12</v>
      </c>
      <c r="G129" s="28" t="s">
        <v>678</v>
      </c>
      <c r="H129" s="28" t="s">
        <v>2015</v>
      </c>
      <c r="I129" s="28" t="s">
        <v>2294</v>
      </c>
      <c r="J129" s="28" t="s">
        <v>1999</v>
      </c>
      <c r="K129" s="28" t="s">
        <v>2262</v>
      </c>
      <c r="L129" s="28">
        <v>1.8</v>
      </c>
      <c r="M129" s="28">
        <v>17.149999999999999</v>
      </c>
      <c r="N129" s="28">
        <v>1.25</v>
      </c>
      <c r="O129" s="28" t="s">
        <v>1997</v>
      </c>
      <c r="P129" s="28">
        <v>2014</v>
      </c>
      <c r="Q129" s="28">
        <v>2014</v>
      </c>
      <c r="R129" s="28" t="s">
        <v>162</v>
      </c>
      <c r="T129" s="28">
        <v>1</v>
      </c>
      <c r="U129" s="28" t="b">
        <v>0</v>
      </c>
      <c r="X129" s="28">
        <v>0.08</v>
      </c>
      <c r="Y129" s="28" t="s">
        <v>61</v>
      </c>
      <c r="Z129" s="28" t="s">
        <v>3607</v>
      </c>
    </row>
    <row r="130" spans="1:26" x14ac:dyDescent="0.2">
      <c r="A130" s="28" t="s">
        <v>195</v>
      </c>
      <c r="B130" s="28" t="s">
        <v>209</v>
      </c>
      <c r="C130" s="28" t="s">
        <v>2915</v>
      </c>
      <c r="D130" s="28">
        <v>0.05</v>
      </c>
      <c r="E130" s="28" t="s">
        <v>2926</v>
      </c>
      <c r="F130" s="29" t="s">
        <v>12</v>
      </c>
      <c r="G130" s="28" t="s">
        <v>223</v>
      </c>
      <c r="H130" s="28" t="s">
        <v>2015</v>
      </c>
      <c r="I130" s="28" t="s">
        <v>2702</v>
      </c>
      <c r="J130" s="28" t="s">
        <v>1999</v>
      </c>
      <c r="K130" s="28" t="s">
        <v>2262</v>
      </c>
      <c r="L130" s="28">
        <v>2.5099999999999998</v>
      </c>
      <c r="M130" s="28">
        <v>18.100000000000001</v>
      </c>
      <c r="N130" s="28">
        <v>1.6</v>
      </c>
      <c r="O130" s="28" t="s">
        <v>1997</v>
      </c>
      <c r="P130" s="28">
        <v>1938</v>
      </c>
      <c r="Q130" s="28">
        <v>1938</v>
      </c>
      <c r="R130" s="28" t="s">
        <v>40</v>
      </c>
      <c r="T130" s="28">
        <v>1</v>
      </c>
      <c r="U130" s="28" t="b">
        <v>0</v>
      </c>
      <c r="X130" s="28">
        <v>1</v>
      </c>
      <c r="Y130" s="28" t="s">
        <v>941</v>
      </c>
    </row>
    <row r="131" spans="1:26" x14ac:dyDescent="0.2">
      <c r="A131" t="s">
        <v>158</v>
      </c>
      <c r="B131" t="s">
        <v>159</v>
      </c>
      <c r="C131" t="s">
        <v>2995</v>
      </c>
      <c r="D131">
        <v>0.5</v>
      </c>
      <c r="E131" t="s">
        <v>3035</v>
      </c>
      <c r="F131" s="27" t="s">
        <v>12</v>
      </c>
      <c r="G131" t="s">
        <v>172</v>
      </c>
      <c r="H131" t="s">
        <v>2015</v>
      </c>
      <c r="I131" t="s">
        <v>3034</v>
      </c>
      <c r="J131" t="s">
        <v>1999</v>
      </c>
      <c r="K131" t="s">
        <v>2262</v>
      </c>
      <c r="L131">
        <v>2</v>
      </c>
      <c r="M131">
        <v>18</v>
      </c>
      <c r="N131">
        <v>1.21</v>
      </c>
      <c r="O131" t="s">
        <v>2005</v>
      </c>
      <c r="P131">
        <v>1923</v>
      </c>
      <c r="Q131">
        <v>1923</v>
      </c>
      <c r="R131"/>
      <c r="S131" t="s">
        <v>3036</v>
      </c>
      <c r="T131">
        <v>1</v>
      </c>
      <c r="U131" t="b">
        <v>0</v>
      </c>
      <c r="V131"/>
      <c r="W131"/>
      <c r="X131">
        <v>0.1</v>
      </c>
      <c r="Y131" t="s">
        <v>4207</v>
      </c>
      <c r="Z131"/>
    </row>
    <row r="132" spans="1:26" x14ac:dyDescent="0.2">
      <c r="A132" t="s">
        <v>158</v>
      </c>
      <c r="B132" t="s">
        <v>159</v>
      </c>
      <c r="C132" t="s">
        <v>2995</v>
      </c>
      <c r="D132">
        <v>0.5</v>
      </c>
      <c r="E132" t="s">
        <v>3035</v>
      </c>
      <c r="F132" s="27" t="s">
        <v>12</v>
      </c>
      <c r="G132" t="s">
        <v>172</v>
      </c>
      <c r="H132" t="s">
        <v>2015</v>
      </c>
      <c r="I132" t="s">
        <v>3034</v>
      </c>
      <c r="J132" t="s">
        <v>1999</v>
      </c>
      <c r="K132" t="s">
        <v>2262</v>
      </c>
      <c r="L132">
        <v>2</v>
      </c>
      <c r="M132">
        <v>18</v>
      </c>
      <c r="N132">
        <v>1.21</v>
      </c>
      <c r="O132" t="s">
        <v>2005</v>
      </c>
      <c r="P132">
        <v>1924</v>
      </c>
      <c r="Q132">
        <v>1924</v>
      </c>
      <c r="R132"/>
      <c r="S132" t="s">
        <v>4226</v>
      </c>
      <c r="T132">
        <v>1</v>
      </c>
      <c r="U132" t="b">
        <v>0</v>
      </c>
      <c r="V132"/>
      <c r="W132"/>
      <c r="X132">
        <v>0.1</v>
      </c>
      <c r="Y132" t="s">
        <v>4207</v>
      </c>
      <c r="Z132"/>
    </row>
    <row r="133" spans="1:26" x14ac:dyDescent="0.2">
      <c r="A133" t="s">
        <v>158</v>
      </c>
      <c r="B133" t="s">
        <v>159</v>
      </c>
      <c r="C133" t="s">
        <v>2995</v>
      </c>
      <c r="D133">
        <v>2</v>
      </c>
      <c r="E133" t="s">
        <v>2109</v>
      </c>
      <c r="F133" s="27" t="s">
        <v>12</v>
      </c>
      <c r="G133" t="s">
        <v>956</v>
      </c>
      <c r="H133" t="s">
        <v>2015</v>
      </c>
      <c r="I133" t="s">
        <v>2139</v>
      </c>
      <c r="J133" t="s">
        <v>1999</v>
      </c>
      <c r="K133" t="s">
        <v>2262</v>
      </c>
      <c r="L133">
        <v>8</v>
      </c>
      <c r="M133">
        <v>27</v>
      </c>
      <c r="N133">
        <v>2.14</v>
      </c>
      <c r="O133" t="s">
        <v>2005</v>
      </c>
      <c r="P133">
        <v>1924</v>
      </c>
      <c r="Q133">
        <v>1924</v>
      </c>
      <c r="R133"/>
      <c r="S133" t="s">
        <v>4227</v>
      </c>
      <c r="T133">
        <v>1</v>
      </c>
      <c r="U133" t="b">
        <v>0</v>
      </c>
      <c r="V133"/>
      <c r="W133"/>
      <c r="X133">
        <v>0.1</v>
      </c>
      <c r="Y133" t="s">
        <v>4207</v>
      </c>
      <c r="Z133"/>
    </row>
    <row r="134" spans="1:26" x14ac:dyDescent="0.2">
      <c r="A134" t="s">
        <v>158</v>
      </c>
      <c r="B134" t="s">
        <v>159</v>
      </c>
      <c r="C134" t="s">
        <v>2995</v>
      </c>
      <c r="D134">
        <v>50</v>
      </c>
      <c r="E134" t="s">
        <v>4228</v>
      </c>
      <c r="F134" s="27" t="s">
        <v>12</v>
      </c>
      <c r="G134" t="s">
        <v>4229</v>
      </c>
      <c r="H134" t="s">
        <v>2015</v>
      </c>
      <c r="I134" t="s">
        <v>2997</v>
      </c>
      <c r="J134" t="s">
        <v>1999</v>
      </c>
      <c r="K134" t="s">
        <v>2262</v>
      </c>
      <c r="L134">
        <v>8</v>
      </c>
      <c r="M134">
        <v>27</v>
      </c>
      <c r="N134">
        <v>2.2400000000000002</v>
      </c>
      <c r="O134" t="s">
        <v>2005</v>
      </c>
      <c r="P134">
        <v>1952</v>
      </c>
      <c r="Q134">
        <v>1952</v>
      </c>
      <c r="R134"/>
      <c r="S134" t="s">
        <v>4230</v>
      </c>
      <c r="T134">
        <v>1</v>
      </c>
      <c r="U134" t="b">
        <v>0</v>
      </c>
      <c r="V134"/>
      <c r="W134"/>
      <c r="X134">
        <v>0.1</v>
      </c>
      <c r="Y134" t="s">
        <v>4207</v>
      </c>
      <c r="Z134"/>
    </row>
    <row r="135" spans="1:26" x14ac:dyDescent="0.2">
      <c r="A135" t="s">
        <v>485</v>
      </c>
      <c r="B135" t="s">
        <v>485</v>
      </c>
      <c r="C135" t="s">
        <v>2321</v>
      </c>
      <c r="D135">
        <v>1</v>
      </c>
      <c r="E135" t="s">
        <v>2334</v>
      </c>
      <c r="F135" s="27" t="s">
        <v>12</v>
      </c>
      <c r="G135" t="s">
        <v>487</v>
      </c>
      <c r="H135" t="s">
        <v>2015</v>
      </c>
      <c r="I135">
        <v>1944</v>
      </c>
      <c r="J135" t="s">
        <v>1999</v>
      </c>
      <c r="K135" t="s">
        <v>2262</v>
      </c>
      <c r="L135">
        <v>3.5</v>
      </c>
      <c r="M135">
        <v>21</v>
      </c>
      <c r="N135">
        <v>1.35</v>
      </c>
      <c r="O135" t="s">
        <v>2005</v>
      </c>
      <c r="P135">
        <v>1944</v>
      </c>
      <c r="Q135">
        <v>1944</v>
      </c>
      <c r="R135"/>
      <c r="S135"/>
      <c r="T135">
        <v>1</v>
      </c>
      <c r="U135" t="b">
        <v>0</v>
      </c>
      <c r="V135"/>
      <c r="W135"/>
      <c r="X135">
        <v>0.1</v>
      </c>
      <c r="Y135" t="s">
        <v>4207</v>
      </c>
      <c r="Z135"/>
    </row>
    <row r="136" spans="1:26" x14ac:dyDescent="0.2">
      <c r="A136" t="s">
        <v>485</v>
      </c>
      <c r="B136" t="s">
        <v>485</v>
      </c>
      <c r="C136" t="s">
        <v>2321</v>
      </c>
      <c r="D136">
        <v>1</v>
      </c>
      <c r="E136" t="s">
        <v>4351</v>
      </c>
      <c r="F136" s="27" t="s">
        <v>12</v>
      </c>
      <c r="G136" t="s">
        <v>4352</v>
      </c>
      <c r="H136" t="s">
        <v>2015</v>
      </c>
      <c r="I136" t="s">
        <v>4353</v>
      </c>
      <c r="J136" t="s">
        <v>1999</v>
      </c>
      <c r="K136" t="s">
        <v>2262</v>
      </c>
      <c r="L136">
        <v>3.5</v>
      </c>
      <c r="M136">
        <v>21</v>
      </c>
      <c r="N136">
        <v>1.6</v>
      </c>
      <c r="O136" t="s">
        <v>2005</v>
      </c>
      <c r="P136">
        <v>1947</v>
      </c>
      <c r="Q136">
        <v>1947</v>
      </c>
      <c r="R136">
        <v>54</v>
      </c>
      <c r="S136" t="s">
        <v>4354</v>
      </c>
      <c r="T136">
        <v>1</v>
      </c>
      <c r="U136" t="b">
        <v>0</v>
      </c>
      <c r="V136"/>
      <c r="W136"/>
      <c r="X136">
        <v>0.08</v>
      </c>
      <c r="Y136" t="s">
        <v>4294</v>
      </c>
      <c r="Z136"/>
    </row>
    <row r="137" spans="1:26" x14ac:dyDescent="0.2">
      <c r="A137" t="s">
        <v>485</v>
      </c>
      <c r="B137" t="s">
        <v>485</v>
      </c>
      <c r="C137" t="s">
        <v>2321</v>
      </c>
      <c r="D137">
        <v>1</v>
      </c>
      <c r="E137" t="s">
        <v>4351</v>
      </c>
      <c r="F137" s="27" t="s">
        <v>12</v>
      </c>
      <c r="G137" t="s">
        <v>4352</v>
      </c>
      <c r="H137" t="s">
        <v>2015</v>
      </c>
      <c r="I137" t="s">
        <v>4353</v>
      </c>
      <c r="J137" t="s">
        <v>1999</v>
      </c>
      <c r="K137" t="s">
        <v>2262</v>
      </c>
      <c r="L137">
        <v>3.5</v>
      </c>
      <c r="M137">
        <v>21</v>
      </c>
      <c r="N137">
        <v>1.6</v>
      </c>
      <c r="O137" t="s">
        <v>2005</v>
      </c>
      <c r="P137">
        <v>1963</v>
      </c>
      <c r="Q137">
        <v>1963</v>
      </c>
      <c r="R137">
        <v>64</v>
      </c>
      <c r="S137" t="s">
        <v>4355</v>
      </c>
      <c r="T137">
        <v>1</v>
      </c>
      <c r="U137" t="b">
        <v>0</v>
      </c>
      <c r="V137"/>
      <c r="W137"/>
      <c r="X137">
        <v>0.08</v>
      </c>
      <c r="Y137" t="s">
        <v>4294</v>
      </c>
      <c r="Z137"/>
    </row>
    <row r="138" spans="1:26" x14ac:dyDescent="0.2">
      <c r="A138" t="s">
        <v>485</v>
      </c>
      <c r="B138" t="s">
        <v>485</v>
      </c>
      <c r="C138" t="s">
        <v>2321</v>
      </c>
      <c r="D138">
        <v>1</v>
      </c>
      <c r="E138" t="s">
        <v>4351</v>
      </c>
      <c r="F138" s="27" t="s">
        <v>12</v>
      </c>
      <c r="G138" t="s">
        <v>4352</v>
      </c>
      <c r="H138" t="s">
        <v>2015</v>
      </c>
      <c r="I138" t="s">
        <v>4353</v>
      </c>
      <c r="J138" t="s">
        <v>1999</v>
      </c>
      <c r="K138" t="s">
        <v>2262</v>
      </c>
      <c r="L138">
        <v>3.5</v>
      </c>
      <c r="M138">
        <v>21</v>
      </c>
      <c r="N138">
        <v>1.6</v>
      </c>
      <c r="O138" t="s">
        <v>2005</v>
      </c>
      <c r="P138">
        <v>1963</v>
      </c>
      <c r="Q138">
        <v>1963</v>
      </c>
      <c r="R138">
        <v>65</v>
      </c>
      <c r="S138" t="s">
        <v>4356</v>
      </c>
      <c r="T138">
        <v>1</v>
      </c>
      <c r="U138" t="b">
        <v>0</v>
      </c>
      <c r="V138"/>
      <c r="W138"/>
      <c r="X138">
        <v>0.08</v>
      </c>
      <c r="Y138" t="s">
        <v>4294</v>
      </c>
      <c r="Z138"/>
    </row>
    <row r="139" spans="1:26" x14ac:dyDescent="0.2">
      <c r="A139" s="28" t="s">
        <v>37</v>
      </c>
      <c r="B139" s="28" t="s">
        <v>37</v>
      </c>
      <c r="C139" s="28" t="s">
        <v>3332</v>
      </c>
      <c r="D139" s="28">
        <v>1</v>
      </c>
      <c r="E139" s="28" t="s">
        <v>3338</v>
      </c>
      <c r="F139" s="29" t="s">
        <v>12</v>
      </c>
      <c r="G139" s="28" t="s">
        <v>47</v>
      </c>
      <c r="H139" s="28" t="s">
        <v>2015</v>
      </c>
      <c r="I139" s="28" t="s">
        <v>2982</v>
      </c>
      <c r="J139" s="28" t="s">
        <v>1999</v>
      </c>
      <c r="K139" s="28" t="s">
        <v>3337</v>
      </c>
      <c r="L139" s="28">
        <v>4.2</v>
      </c>
      <c r="M139" s="28">
        <v>22.5</v>
      </c>
      <c r="N139" s="28">
        <v>1.5</v>
      </c>
      <c r="O139" s="28" t="s">
        <v>1997</v>
      </c>
      <c r="P139" s="28">
        <v>1971</v>
      </c>
      <c r="Q139" s="28">
        <v>1971</v>
      </c>
      <c r="T139" s="28">
        <v>1</v>
      </c>
      <c r="U139" s="28" t="b">
        <v>0</v>
      </c>
      <c r="X139" s="28">
        <v>0.25</v>
      </c>
      <c r="Y139" s="28" t="s">
        <v>48</v>
      </c>
      <c r="Z139" s="28" t="s">
        <v>1039</v>
      </c>
    </row>
    <row r="140" spans="1:26" x14ac:dyDescent="0.2">
      <c r="A140" s="28" t="s">
        <v>37</v>
      </c>
      <c r="B140" s="28" t="s">
        <v>37</v>
      </c>
      <c r="C140" s="28" t="s">
        <v>3332</v>
      </c>
      <c r="D140" s="28">
        <v>0.5</v>
      </c>
      <c r="E140" s="28" t="s">
        <v>3341</v>
      </c>
      <c r="F140" s="29" t="s">
        <v>12</v>
      </c>
      <c r="G140" s="28" t="s">
        <v>56</v>
      </c>
      <c r="H140" s="28" t="s">
        <v>2015</v>
      </c>
      <c r="I140" s="28" t="s">
        <v>2982</v>
      </c>
      <c r="J140" s="28" t="s">
        <v>1999</v>
      </c>
      <c r="K140" s="28" t="s">
        <v>3337</v>
      </c>
      <c r="L140" s="28">
        <v>3</v>
      </c>
      <c r="M140" s="28">
        <v>19.5</v>
      </c>
      <c r="N140" s="28">
        <v>1.5</v>
      </c>
      <c r="O140" s="28" t="s">
        <v>1997</v>
      </c>
      <c r="P140" s="28">
        <v>1974</v>
      </c>
      <c r="Q140" s="28">
        <v>1974</v>
      </c>
      <c r="T140" s="28">
        <v>1</v>
      </c>
      <c r="U140" s="28" t="b">
        <v>0</v>
      </c>
      <c r="X140" s="28">
        <v>0.08</v>
      </c>
      <c r="Y140" s="28" t="s">
        <v>61</v>
      </c>
      <c r="Z140" s="28" t="s">
        <v>3867</v>
      </c>
    </row>
    <row r="141" spans="1:26" x14ac:dyDescent="0.2">
      <c r="A141" s="28" t="s">
        <v>37</v>
      </c>
      <c r="B141" s="28" t="s">
        <v>37</v>
      </c>
      <c r="C141" s="28" t="s">
        <v>3332</v>
      </c>
      <c r="D141" s="28">
        <v>2</v>
      </c>
      <c r="E141" s="28" t="s">
        <v>3336</v>
      </c>
      <c r="F141" s="29" t="s">
        <v>12</v>
      </c>
      <c r="G141" s="28" t="s">
        <v>51</v>
      </c>
      <c r="H141" s="28" t="s">
        <v>2015</v>
      </c>
      <c r="I141" s="28" t="s">
        <v>3072</v>
      </c>
      <c r="J141" s="28" t="s">
        <v>1999</v>
      </c>
      <c r="K141" s="28" t="s">
        <v>3335</v>
      </c>
      <c r="L141" s="28">
        <v>2.8</v>
      </c>
      <c r="M141" s="28">
        <v>28</v>
      </c>
      <c r="N141" s="28">
        <v>1.96</v>
      </c>
      <c r="O141" s="28" t="s">
        <v>1997</v>
      </c>
      <c r="P141" s="28">
        <v>1947</v>
      </c>
      <c r="Q141" s="28">
        <v>1947</v>
      </c>
      <c r="T141" s="28">
        <v>1</v>
      </c>
      <c r="U141" s="28" t="b">
        <v>0</v>
      </c>
      <c r="Y141" s="28" t="s">
        <v>17</v>
      </c>
      <c r="Z141" s="28" t="s">
        <v>1040</v>
      </c>
    </row>
    <row r="142" spans="1:26" x14ac:dyDescent="0.2">
      <c r="A142" s="28" t="s">
        <v>37</v>
      </c>
      <c r="B142" s="28" t="s">
        <v>37</v>
      </c>
      <c r="C142" s="28" t="s">
        <v>3332</v>
      </c>
      <c r="D142" s="28">
        <v>0.5</v>
      </c>
      <c r="E142" s="28" t="s">
        <v>3343</v>
      </c>
      <c r="F142" s="29" t="s">
        <v>12</v>
      </c>
      <c r="G142" s="28" t="s">
        <v>56</v>
      </c>
      <c r="H142" s="28" t="s">
        <v>2015</v>
      </c>
      <c r="I142" s="28" t="s">
        <v>3342</v>
      </c>
      <c r="J142" s="28" t="s">
        <v>1999</v>
      </c>
      <c r="K142" s="28" t="s">
        <v>3335</v>
      </c>
      <c r="L142" s="28">
        <v>1.4</v>
      </c>
      <c r="M142" s="28">
        <v>22</v>
      </c>
      <c r="N142" s="28">
        <v>1.65</v>
      </c>
      <c r="O142" s="28" t="s">
        <v>1997</v>
      </c>
      <c r="P142" s="28">
        <v>1947</v>
      </c>
      <c r="Q142" s="28">
        <v>1947</v>
      </c>
      <c r="T142" s="28">
        <v>1</v>
      </c>
      <c r="U142" s="28" t="b">
        <v>0</v>
      </c>
      <c r="X142" s="28">
        <v>2</v>
      </c>
      <c r="Y142" s="28" t="s">
        <v>17</v>
      </c>
      <c r="Z142" s="28" t="s">
        <v>1037</v>
      </c>
    </row>
    <row r="143" spans="1:26" x14ac:dyDescent="0.2">
      <c r="A143" s="28" t="s">
        <v>253</v>
      </c>
      <c r="B143" s="28" t="s">
        <v>253</v>
      </c>
      <c r="C143" s="28" t="s">
        <v>2850</v>
      </c>
      <c r="D143" s="28">
        <v>100</v>
      </c>
      <c r="E143" s="28" t="s">
        <v>2853</v>
      </c>
      <c r="F143" s="29" t="s">
        <v>12</v>
      </c>
      <c r="G143" s="28" t="s">
        <v>259</v>
      </c>
      <c r="H143" s="28" t="s">
        <v>2015</v>
      </c>
      <c r="I143" s="28" t="s">
        <v>2852</v>
      </c>
      <c r="J143" s="28" t="s">
        <v>1999</v>
      </c>
      <c r="K143" s="28" t="s">
        <v>2851</v>
      </c>
      <c r="L143" s="28">
        <v>8</v>
      </c>
      <c r="M143" s="28">
        <v>23.8</v>
      </c>
      <c r="N143" s="28">
        <v>2.2000000000000002</v>
      </c>
      <c r="O143" s="28" t="s">
        <v>1997</v>
      </c>
      <c r="P143" s="28">
        <v>1997</v>
      </c>
      <c r="Q143" s="28">
        <v>1997</v>
      </c>
      <c r="R143" s="28" t="s">
        <v>255</v>
      </c>
      <c r="T143" s="28">
        <v>1</v>
      </c>
      <c r="U143" s="28" t="b">
        <v>0</v>
      </c>
      <c r="Y143" s="28" t="s">
        <v>121</v>
      </c>
      <c r="Z143" s="28" t="s">
        <v>1266</v>
      </c>
    </row>
    <row r="144" spans="1:26" x14ac:dyDescent="0.2">
      <c r="A144" s="28" t="s">
        <v>112</v>
      </c>
      <c r="B144" s="28" t="s">
        <v>112</v>
      </c>
      <c r="C144" s="28" t="s">
        <v>3175</v>
      </c>
      <c r="D144" s="28">
        <v>50</v>
      </c>
      <c r="E144" s="28" t="s">
        <v>2575</v>
      </c>
      <c r="F144" s="29" t="s">
        <v>12</v>
      </c>
      <c r="G144" s="28" t="s">
        <v>119</v>
      </c>
      <c r="H144" s="28" t="s">
        <v>2015</v>
      </c>
      <c r="I144" s="28" t="s">
        <v>3174</v>
      </c>
      <c r="J144" s="28" t="s">
        <v>1999</v>
      </c>
      <c r="K144" s="28" t="s">
        <v>3173</v>
      </c>
      <c r="L144" s="28">
        <v>9.6999999999999993</v>
      </c>
      <c r="M144" s="28">
        <v>27.5</v>
      </c>
      <c r="N144" s="28">
        <v>2.5499999999999998</v>
      </c>
      <c r="O144" s="28" t="s">
        <v>1997</v>
      </c>
      <c r="P144" s="28">
        <v>2018</v>
      </c>
      <c r="Q144" s="28">
        <v>2018</v>
      </c>
      <c r="R144" s="28" t="s">
        <v>114</v>
      </c>
      <c r="T144" s="28">
        <v>1</v>
      </c>
      <c r="U144" s="28" t="b">
        <v>0</v>
      </c>
      <c r="Y144" s="28" t="s">
        <v>115</v>
      </c>
      <c r="Z144" s="28" t="s">
        <v>1109</v>
      </c>
    </row>
    <row r="145" spans="1:26" x14ac:dyDescent="0.2">
      <c r="A145" s="28" t="s">
        <v>513</v>
      </c>
      <c r="B145" s="28" t="s">
        <v>513</v>
      </c>
      <c r="C145" s="28" t="s">
        <v>2247</v>
      </c>
      <c r="D145" s="28">
        <v>1</v>
      </c>
      <c r="E145" s="28" t="s">
        <v>2246</v>
      </c>
      <c r="F145" s="29" t="s">
        <v>12</v>
      </c>
      <c r="G145" s="28" t="s">
        <v>516</v>
      </c>
      <c r="H145" s="28" t="s">
        <v>2015</v>
      </c>
      <c r="I145" s="28" t="s">
        <v>2245</v>
      </c>
      <c r="J145" s="28" t="s">
        <v>1999</v>
      </c>
      <c r="K145" s="28" t="s">
        <v>2244</v>
      </c>
      <c r="L145" s="28">
        <v>8.1999999999999993</v>
      </c>
      <c r="M145" s="28">
        <v>26.15</v>
      </c>
      <c r="N145" s="28">
        <v>2</v>
      </c>
      <c r="O145" s="28" t="s">
        <v>1997</v>
      </c>
      <c r="P145" s="28">
        <v>2018</v>
      </c>
      <c r="Q145" s="28">
        <v>2018</v>
      </c>
      <c r="S145" s="28" t="s">
        <v>2243</v>
      </c>
      <c r="T145" s="28">
        <v>1</v>
      </c>
      <c r="U145" s="28" t="b">
        <v>0</v>
      </c>
      <c r="Y145" s="28" t="s">
        <v>396</v>
      </c>
      <c r="Z145" s="28" t="s">
        <v>1480</v>
      </c>
    </row>
    <row r="146" spans="1:26" x14ac:dyDescent="0.2">
      <c r="A146" s="28" t="s">
        <v>253</v>
      </c>
      <c r="B146" s="28" t="s">
        <v>253</v>
      </c>
      <c r="C146" s="28" t="s">
        <v>2850</v>
      </c>
      <c r="D146" s="28">
        <v>200</v>
      </c>
      <c r="E146" s="28" t="s">
        <v>2118</v>
      </c>
      <c r="F146" s="29" t="s">
        <v>12</v>
      </c>
      <c r="G146" s="28" t="s">
        <v>260</v>
      </c>
      <c r="H146" s="28" t="s">
        <v>2015</v>
      </c>
      <c r="I146" s="28" t="s">
        <v>2849</v>
      </c>
      <c r="J146" s="28" t="s">
        <v>1999</v>
      </c>
      <c r="K146" s="28" t="s">
        <v>2848</v>
      </c>
      <c r="L146" s="28">
        <v>9</v>
      </c>
      <c r="M146" s="28">
        <v>28.3</v>
      </c>
      <c r="N146" s="28">
        <v>2</v>
      </c>
      <c r="O146" s="28" t="s">
        <v>1997</v>
      </c>
      <c r="P146" s="28">
        <v>2017</v>
      </c>
      <c r="Q146" s="28">
        <v>2017</v>
      </c>
      <c r="R146" s="28" t="s">
        <v>261</v>
      </c>
      <c r="T146" s="28">
        <v>1</v>
      </c>
      <c r="U146" s="28" t="b">
        <v>0</v>
      </c>
      <c r="Y146" s="28" t="s">
        <v>121</v>
      </c>
      <c r="Z146" s="28" t="s">
        <v>1267</v>
      </c>
    </row>
    <row r="147" spans="1:26" x14ac:dyDescent="0.2">
      <c r="A147" s="28" t="s">
        <v>620</v>
      </c>
      <c r="B147" s="28" t="s">
        <v>620</v>
      </c>
      <c r="C147" s="28" t="s">
        <v>2656</v>
      </c>
      <c r="D147" s="28">
        <v>100</v>
      </c>
      <c r="E147" s="28" t="s">
        <v>2655</v>
      </c>
      <c r="F147" s="29" t="s">
        <v>12</v>
      </c>
      <c r="G147" s="28" t="s">
        <v>627</v>
      </c>
      <c r="H147" s="28" t="s">
        <v>2015</v>
      </c>
      <c r="I147" s="28" t="s">
        <v>2654</v>
      </c>
      <c r="J147" s="28" t="s">
        <v>1999</v>
      </c>
      <c r="K147" s="28" t="s">
        <v>2653</v>
      </c>
      <c r="L147" s="28">
        <v>6.23</v>
      </c>
      <c r="M147" s="28">
        <v>24.4</v>
      </c>
      <c r="N147" s="28">
        <v>1.95</v>
      </c>
      <c r="O147" s="28" t="s">
        <v>1997</v>
      </c>
      <c r="P147" s="28">
        <v>2002</v>
      </c>
      <c r="Q147" s="28">
        <v>2002</v>
      </c>
      <c r="R147" s="28" t="s">
        <v>1006</v>
      </c>
      <c r="S147" s="28" t="s">
        <v>2652</v>
      </c>
      <c r="T147" s="28">
        <v>1</v>
      </c>
      <c r="U147" s="28" t="b">
        <v>0</v>
      </c>
      <c r="Y147" s="28" t="s">
        <v>115</v>
      </c>
      <c r="Z147" s="28" t="s">
        <v>628</v>
      </c>
    </row>
    <row r="148" spans="1:26" x14ac:dyDescent="0.2">
      <c r="A148" s="28" t="s">
        <v>158</v>
      </c>
      <c r="B148" s="28" t="s">
        <v>159</v>
      </c>
      <c r="C148" s="28" t="s">
        <v>2975</v>
      </c>
      <c r="D148" s="28">
        <v>10</v>
      </c>
      <c r="E148" s="28" t="s">
        <v>2974</v>
      </c>
      <c r="F148" s="29" t="s">
        <v>12</v>
      </c>
      <c r="G148" s="28" t="s">
        <v>188</v>
      </c>
      <c r="H148" s="28" t="s">
        <v>2015</v>
      </c>
      <c r="I148" s="28" t="s">
        <v>2973</v>
      </c>
      <c r="J148" s="28" t="s">
        <v>1999</v>
      </c>
      <c r="K148" s="28" t="s">
        <v>2972</v>
      </c>
      <c r="L148" s="28">
        <v>6.5</v>
      </c>
      <c r="M148" s="28">
        <v>22.86</v>
      </c>
      <c r="N148" s="28">
        <v>2.1</v>
      </c>
      <c r="O148" s="28" t="s">
        <v>2005</v>
      </c>
      <c r="P148" s="28">
        <v>1989</v>
      </c>
      <c r="Q148" s="28">
        <v>1989</v>
      </c>
      <c r="S148" s="28" t="s">
        <v>2971</v>
      </c>
      <c r="T148" s="28">
        <v>1</v>
      </c>
      <c r="U148" s="28" t="b">
        <v>0</v>
      </c>
      <c r="X148" s="28">
        <v>0.08</v>
      </c>
      <c r="Y148" s="28" t="s">
        <v>61</v>
      </c>
    </row>
    <row r="149" spans="1:26" x14ac:dyDescent="0.2">
      <c r="A149" s="28" t="s">
        <v>156</v>
      </c>
      <c r="B149" s="28" t="s">
        <v>156</v>
      </c>
      <c r="C149" s="28" t="s">
        <v>3074</v>
      </c>
      <c r="D149" s="28">
        <v>5</v>
      </c>
      <c r="E149" s="28" t="s">
        <v>3073</v>
      </c>
      <c r="F149" s="29" t="s">
        <v>12</v>
      </c>
      <c r="G149" s="28" t="s">
        <v>953</v>
      </c>
      <c r="H149" s="28" t="s">
        <v>2015</v>
      </c>
      <c r="I149" s="28" t="s">
        <v>3072</v>
      </c>
      <c r="J149" s="28" t="s">
        <v>1999</v>
      </c>
      <c r="K149" s="28" t="s">
        <v>2024</v>
      </c>
      <c r="L149" s="28">
        <v>4.55</v>
      </c>
      <c r="M149" s="28">
        <v>23</v>
      </c>
      <c r="N149" s="28">
        <v>1.7</v>
      </c>
      <c r="O149" s="28" t="s">
        <v>1997</v>
      </c>
      <c r="P149" s="28">
        <v>1946</v>
      </c>
      <c r="Q149" s="28">
        <v>1946</v>
      </c>
      <c r="R149" s="28" t="s">
        <v>525</v>
      </c>
      <c r="T149" s="28">
        <v>1</v>
      </c>
      <c r="U149" s="28" t="b">
        <v>0</v>
      </c>
      <c r="X149" s="28">
        <v>1</v>
      </c>
      <c r="Y149" s="28" t="s">
        <v>61</v>
      </c>
      <c r="Z149" s="28" t="s">
        <v>3545</v>
      </c>
    </row>
    <row r="150" spans="1:26" x14ac:dyDescent="0.2">
      <c r="A150" s="28" t="s">
        <v>409</v>
      </c>
      <c r="B150" s="28" t="s">
        <v>409</v>
      </c>
      <c r="C150" s="28" t="s">
        <v>2504</v>
      </c>
      <c r="D150" s="28">
        <v>1</v>
      </c>
      <c r="E150" s="28" t="s">
        <v>2506</v>
      </c>
      <c r="F150" s="29" t="s">
        <v>12</v>
      </c>
      <c r="G150" s="28" t="s">
        <v>979</v>
      </c>
      <c r="H150" s="28" t="s">
        <v>2015</v>
      </c>
      <c r="I150" s="28" t="s">
        <v>2505</v>
      </c>
      <c r="J150" s="28" t="s">
        <v>1999</v>
      </c>
      <c r="K150" s="28" t="s">
        <v>2024</v>
      </c>
      <c r="L150" s="28">
        <v>13.8</v>
      </c>
      <c r="M150" s="28">
        <v>33</v>
      </c>
      <c r="N150" s="28">
        <v>1.95</v>
      </c>
      <c r="O150" s="28" t="s">
        <v>2005</v>
      </c>
      <c r="P150" s="28">
        <v>1952</v>
      </c>
      <c r="Q150" s="28">
        <v>1952</v>
      </c>
      <c r="T150" s="28">
        <v>1</v>
      </c>
      <c r="U150" s="28" t="b">
        <v>0</v>
      </c>
      <c r="X150" s="28">
        <v>1</v>
      </c>
      <c r="Y150" s="28" t="s">
        <v>61</v>
      </c>
      <c r="Z150" s="28" t="s">
        <v>3592</v>
      </c>
    </row>
    <row r="151" spans="1:26" x14ac:dyDescent="0.2">
      <c r="A151" s="28" t="s">
        <v>920</v>
      </c>
      <c r="B151" s="28" t="s">
        <v>920</v>
      </c>
      <c r="C151" s="28" t="s">
        <v>2017</v>
      </c>
      <c r="D151" s="28">
        <v>0.5</v>
      </c>
      <c r="E151" s="28" t="s">
        <v>2026</v>
      </c>
      <c r="F151" s="29" t="s">
        <v>12</v>
      </c>
      <c r="G151" s="28" t="s">
        <v>922</v>
      </c>
      <c r="H151" s="28" t="s">
        <v>2015</v>
      </c>
      <c r="I151" s="28" t="s">
        <v>2025</v>
      </c>
      <c r="J151" s="28" t="s">
        <v>1999</v>
      </c>
      <c r="K151" s="28" t="s">
        <v>2024</v>
      </c>
      <c r="L151" s="28">
        <v>6.18</v>
      </c>
      <c r="M151" s="28">
        <v>25.5</v>
      </c>
      <c r="N151" s="28">
        <v>1.5</v>
      </c>
      <c r="O151" s="28" t="s">
        <v>1997</v>
      </c>
      <c r="P151" s="28">
        <v>1965</v>
      </c>
      <c r="Q151" s="28">
        <v>1965</v>
      </c>
      <c r="S151" s="28" t="s">
        <v>2027</v>
      </c>
      <c r="T151" s="28">
        <v>1</v>
      </c>
      <c r="U151" s="28" t="b">
        <v>0</v>
      </c>
      <c r="X151" s="28">
        <v>0.08</v>
      </c>
      <c r="Y151" s="28" t="s">
        <v>61</v>
      </c>
      <c r="Z151" s="28" t="s">
        <v>4002</v>
      </c>
    </row>
    <row r="152" spans="1:26" x14ac:dyDescent="0.2">
      <c r="A152" s="28" t="s">
        <v>920</v>
      </c>
      <c r="B152" s="28" t="s">
        <v>920</v>
      </c>
      <c r="C152" s="28" t="s">
        <v>2017</v>
      </c>
      <c r="D152" s="28">
        <v>0.5</v>
      </c>
      <c r="E152" s="28" t="s">
        <v>2026</v>
      </c>
      <c r="F152" s="29" t="s">
        <v>12</v>
      </c>
      <c r="G152" s="28" t="s">
        <v>922</v>
      </c>
      <c r="H152" s="28" t="s">
        <v>2015</v>
      </c>
      <c r="I152" s="28" t="s">
        <v>2025</v>
      </c>
      <c r="J152" s="28" t="s">
        <v>1999</v>
      </c>
      <c r="K152" s="28" t="s">
        <v>2024</v>
      </c>
      <c r="L152" s="28">
        <v>6.18</v>
      </c>
      <c r="M152" s="28">
        <v>25.5</v>
      </c>
      <c r="N152" s="28">
        <v>1.5</v>
      </c>
      <c r="O152" s="28" t="s">
        <v>1997</v>
      </c>
      <c r="P152" s="28">
        <v>1978</v>
      </c>
      <c r="Q152" s="28">
        <v>1978</v>
      </c>
      <c r="S152" s="28" t="s">
        <v>2023</v>
      </c>
      <c r="T152" s="28">
        <v>1</v>
      </c>
      <c r="U152" s="28" t="b">
        <v>0</v>
      </c>
      <c r="X152" s="28">
        <v>0.34</v>
      </c>
      <c r="Y152" s="28" t="s">
        <v>104</v>
      </c>
      <c r="Z152" s="28" t="s">
        <v>4003</v>
      </c>
    </row>
    <row r="153" spans="1:26" x14ac:dyDescent="0.2">
      <c r="A153" s="28" t="s">
        <v>195</v>
      </c>
      <c r="B153" s="28" t="s">
        <v>201</v>
      </c>
      <c r="C153" s="28" t="s">
        <v>2951</v>
      </c>
      <c r="D153" s="28">
        <v>0.2</v>
      </c>
      <c r="E153" s="28" t="s">
        <v>2699</v>
      </c>
      <c r="F153" s="29" t="s">
        <v>12</v>
      </c>
      <c r="G153" s="28" t="s">
        <v>205</v>
      </c>
      <c r="H153" s="28" t="s">
        <v>2015</v>
      </c>
      <c r="I153" s="28" t="s">
        <v>2958</v>
      </c>
      <c r="J153" s="28" t="s">
        <v>1999</v>
      </c>
      <c r="K153" s="28" t="s">
        <v>2024</v>
      </c>
      <c r="L153" s="28">
        <v>5.4</v>
      </c>
      <c r="M153" s="28">
        <v>22.2</v>
      </c>
      <c r="N153" s="28">
        <v>1.94</v>
      </c>
      <c r="O153" s="28" t="s">
        <v>1997</v>
      </c>
      <c r="P153" s="28">
        <v>1969</v>
      </c>
      <c r="Q153" s="28">
        <v>1969</v>
      </c>
      <c r="T153" s="28">
        <v>1</v>
      </c>
      <c r="U153" s="28" t="b">
        <v>0</v>
      </c>
      <c r="Y153" s="28" t="s">
        <v>64</v>
      </c>
      <c r="Z153" s="28" t="s">
        <v>1195</v>
      </c>
    </row>
    <row r="154" spans="1:26" x14ac:dyDescent="0.2">
      <c r="A154" s="28" t="s">
        <v>195</v>
      </c>
      <c r="B154" s="28" t="s">
        <v>201</v>
      </c>
      <c r="C154" s="28" t="s">
        <v>2951</v>
      </c>
      <c r="D154" s="28">
        <v>0.2</v>
      </c>
      <c r="E154" s="28" t="s">
        <v>2699</v>
      </c>
      <c r="F154" s="29" t="s">
        <v>12</v>
      </c>
      <c r="G154" s="28" t="s">
        <v>205</v>
      </c>
      <c r="H154" s="28" t="s">
        <v>2015</v>
      </c>
      <c r="I154" s="28" t="s">
        <v>2958</v>
      </c>
      <c r="J154" s="28" t="s">
        <v>1999</v>
      </c>
      <c r="K154" s="28" t="s">
        <v>2024</v>
      </c>
      <c r="L154" s="28">
        <v>5.4</v>
      </c>
      <c r="M154" s="28">
        <v>22.2</v>
      </c>
      <c r="N154" s="28">
        <v>1.94</v>
      </c>
      <c r="O154" s="28" t="s">
        <v>1997</v>
      </c>
      <c r="P154" s="28">
        <v>1973</v>
      </c>
      <c r="Q154" s="28">
        <v>1973</v>
      </c>
      <c r="R154" s="28" t="s">
        <v>40</v>
      </c>
      <c r="T154" s="28">
        <v>1</v>
      </c>
      <c r="U154" s="28" t="b">
        <v>0</v>
      </c>
      <c r="Y154" s="28" t="s">
        <v>64</v>
      </c>
      <c r="Z154" s="28" t="s">
        <v>1196</v>
      </c>
    </row>
    <row r="155" spans="1:26" x14ac:dyDescent="0.2">
      <c r="A155" s="28" t="s">
        <v>920</v>
      </c>
      <c r="B155" s="28" t="s">
        <v>920</v>
      </c>
      <c r="C155" s="28" t="s">
        <v>2017</v>
      </c>
      <c r="D155" s="28">
        <v>0.2</v>
      </c>
      <c r="E155" s="28" t="s">
        <v>2408</v>
      </c>
      <c r="F155" s="29" t="s">
        <v>12</v>
      </c>
      <c r="G155" s="28" t="s">
        <v>3450</v>
      </c>
      <c r="H155" s="28" t="s">
        <v>2015</v>
      </c>
      <c r="I155" s="28" t="s">
        <v>2025</v>
      </c>
      <c r="J155" s="28" t="s">
        <v>1999</v>
      </c>
      <c r="K155" s="28" t="s">
        <v>2024</v>
      </c>
      <c r="L155" s="28">
        <v>4</v>
      </c>
      <c r="M155" s="28">
        <v>23.2</v>
      </c>
      <c r="N155" s="28">
        <v>1.3</v>
      </c>
      <c r="O155" s="28" t="s">
        <v>1997</v>
      </c>
      <c r="P155" s="28">
        <v>1981</v>
      </c>
      <c r="Q155" s="28">
        <v>1981</v>
      </c>
      <c r="T155" s="28">
        <v>1</v>
      </c>
      <c r="U155" s="28" t="b">
        <v>0</v>
      </c>
      <c r="X155" s="28">
        <v>0.38</v>
      </c>
      <c r="Y155" s="28" t="s">
        <v>104</v>
      </c>
      <c r="Z155" s="28" t="s">
        <v>4000</v>
      </c>
    </row>
    <row r="156" spans="1:26" x14ac:dyDescent="0.2">
      <c r="A156" s="28" t="s">
        <v>312</v>
      </c>
      <c r="B156" s="28" t="s">
        <v>312</v>
      </c>
      <c r="C156" s="28" t="s">
        <v>2734</v>
      </c>
      <c r="D156" s="28">
        <v>0.125</v>
      </c>
      <c r="E156" s="28" t="s">
        <v>2733</v>
      </c>
      <c r="F156" s="29" t="s">
        <v>12</v>
      </c>
      <c r="G156" s="28" t="s">
        <v>316</v>
      </c>
      <c r="H156" s="28" t="s">
        <v>2015</v>
      </c>
      <c r="I156" s="28">
        <v>1690</v>
      </c>
      <c r="J156" s="28" t="s">
        <v>1999</v>
      </c>
      <c r="K156" s="28" t="s">
        <v>2024</v>
      </c>
      <c r="L156" s="28">
        <v>10.6</v>
      </c>
      <c r="M156" s="28">
        <v>28.69</v>
      </c>
      <c r="N156" s="28">
        <v>2</v>
      </c>
      <c r="O156" s="28" t="s">
        <v>1997</v>
      </c>
      <c r="P156" s="28">
        <v>1690</v>
      </c>
      <c r="Q156" s="28">
        <v>1690</v>
      </c>
      <c r="S156" s="28" t="s">
        <v>2732</v>
      </c>
      <c r="T156" s="28">
        <v>1</v>
      </c>
      <c r="U156" s="28" t="b">
        <v>0</v>
      </c>
      <c r="Y156" s="28" t="s">
        <v>215</v>
      </c>
      <c r="Z156" s="28" t="s">
        <v>1323</v>
      </c>
    </row>
    <row r="157" spans="1:26" x14ac:dyDescent="0.2">
      <c r="A157" s="28" t="s">
        <v>423</v>
      </c>
      <c r="B157" s="28" t="s">
        <v>423</v>
      </c>
      <c r="C157" s="28" t="s">
        <v>2457</v>
      </c>
      <c r="D157" s="28">
        <v>0.1</v>
      </c>
      <c r="E157" s="28" t="s">
        <v>3435</v>
      </c>
      <c r="F157" s="29" t="s">
        <v>12</v>
      </c>
      <c r="G157" s="28" t="s">
        <v>3436</v>
      </c>
      <c r="H157" s="28" t="s">
        <v>2015</v>
      </c>
      <c r="I157" s="28" t="s">
        <v>3437</v>
      </c>
      <c r="J157" s="28" t="s">
        <v>1999</v>
      </c>
      <c r="K157" s="28" t="s">
        <v>2024</v>
      </c>
      <c r="L157" s="28">
        <v>1.95</v>
      </c>
      <c r="M157" s="28">
        <v>17.5</v>
      </c>
      <c r="N157" s="28">
        <v>1.25</v>
      </c>
      <c r="O157" s="28" t="s">
        <v>1997</v>
      </c>
      <c r="P157" s="28">
        <v>1998</v>
      </c>
      <c r="Q157" s="28">
        <v>1998</v>
      </c>
      <c r="R157" s="28" t="s">
        <v>3431</v>
      </c>
      <c r="S157" s="28" t="s">
        <v>2363</v>
      </c>
      <c r="T157" s="28">
        <v>1</v>
      </c>
      <c r="U157" s="28" t="b">
        <v>0</v>
      </c>
      <c r="X157" s="28">
        <v>0.39</v>
      </c>
      <c r="Y157" s="28" t="s">
        <v>104</v>
      </c>
      <c r="Z157" s="28" t="s">
        <v>3797</v>
      </c>
    </row>
    <row r="158" spans="1:26" x14ac:dyDescent="0.2">
      <c r="A158" s="28" t="s">
        <v>920</v>
      </c>
      <c r="B158" s="28" t="s">
        <v>920</v>
      </c>
      <c r="C158" s="28" t="s">
        <v>2017</v>
      </c>
      <c r="D158" s="28">
        <v>0.1</v>
      </c>
      <c r="E158" s="28" t="s">
        <v>2029</v>
      </c>
      <c r="F158" s="29" t="s">
        <v>12</v>
      </c>
      <c r="G158" s="28" t="s">
        <v>921</v>
      </c>
      <c r="H158" s="28" t="s">
        <v>2015</v>
      </c>
      <c r="I158" s="28" t="s">
        <v>2025</v>
      </c>
      <c r="J158" s="28" t="s">
        <v>1999</v>
      </c>
      <c r="K158" s="28" t="s">
        <v>2024</v>
      </c>
      <c r="L158" s="28">
        <v>2.97</v>
      </c>
      <c r="M158" s="28">
        <v>21</v>
      </c>
      <c r="N158" s="28">
        <v>1.1000000000000001</v>
      </c>
      <c r="O158" s="28" t="s">
        <v>1997</v>
      </c>
      <c r="P158" s="28">
        <v>1965</v>
      </c>
      <c r="Q158" s="28">
        <v>1965</v>
      </c>
      <c r="T158" s="28">
        <v>1</v>
      </c>
      <c r="U158" s="28" t="b">
        <v>0</v>
      </c>
      <c r="X158" s="28">
        <v>0.08</v>
      </c>
      <c r="Y158" s="28" t="s">
        <v>61</v>
      </c>
      <c r="Z158" s="28" t="s">
        <v>3998</v>
      </c>
    </row>
    <row r="159" spans="1:26" x14ac:dyDescent="0.2">
      <c r="A159" s="28" t="s">
        <v>920</v>
      </c>
      <c r="B159" s="28" t="s">
        <v>920</v>
      </c>
      <c r="C159" s="28" t="s">
        <v>2017</v>
      </c>
      <c r="D159" s="28">
        <v>0.1</v>
      </c>
      <c r="E159" s="28" t="s">
        <v>2029</v>
      </c>
      <c r="F159" s="29" t="s">
        <v>12</v>
      </c>
      <c r="G159" s="28" t="s">
        <v>921</v>
      </c>
      <c r="H159" s="28" t="s">
        <v>2015</v>
      </c>
      <c r="I159" s="28" t="s">
        <v>2025</v>
      </c>
      <c r="J159" s="28" t="s">
        <v>1999</v>
      </c>
      <c r="K159" s="28" t="s">
        <v>2024</v>
      </c>
      <c r="L159" s="28">
        <v>2.97</v>
      </c>
      <c r="M159" s="28">
        <v>21</v>
      </c>
      <c r="N159" s="28">
        <v>1.1000000000000001</v>
      </c>
      <c r="O159" s="28" t="s">
        <v>1997</v>
      </c>
      <c r="P159" s="28">
        <v>1979</v>
      </c>
      <c r="Q159" s="28">
        <v>1979</v>
      </c>
      <c r="S159" s="28" t="s">
        <v>2028</v>
      </c>
      <c r="T159" s="28">
        <v>1</v>
      </c>
      <c r="U159" s="28" t="b">
        <v>0</v>
      </c>
      <c r="X159" s="28">
        <v>0.34</v>
      </c>
      <c r="Y159" s="28" t="s">
        <v>104</v>
      </c>
      <c r="Z159" s="28" t="s">
        <v>3999</v>
      </c>
    </row>
    <row r="160" spans="1:26" x14ac:dyDescent="0.2">
      <c r="A160" s="28" t="s">
        <v>78</v>
      </c>
      <c r="B160" s="28" t="s">
        <v>78</v>
      </c>
      <c r="C160" s="28" t="s">
        <v>3615</v>
      </c>
      <c r="D160" s="28">
        <v>0.05</v>
      </c>
      <c r="E160" s="28" t="s">
        <v>3622</v>
      </c>
      <c r="F160" s="29" t="s">
        <v>12</v>
      </c>
      <c r="G160" s="28" t="s">
        <v>3623</v>
      </c>
      <c r="H160" s="28" t="s">
        <v>2015</v>
      </c>
      <c r="I160" s="28">
        <v>1962</v>
      </c>
      <c r="J160" s="28" t="s">
        <v>1999</v>
      </c>
      <c r="K160" s="28" t="s">
        <v>2024</v>
      </c>
      <c r="L160" s="28">
        <v>3</v>
      </c>
      <c r="M160" s="28">
        <v>22</v>
      </c>
      <c r="O160" s="28" t="s">
        <v>1997</v>
      </c>
      <c r="P160" s="28">
        <v>1962</v>
      </c>
      <c r="Q160" s="28">
        <v>1962</v>
      </c>
      <c r="S160" s="28" t="s">
        <v>3618</v>
      </c>
      <c r="T160" s="28">
        <v>1</v>
      </c>
      <c r="U160" s="28" t="b">
        <v>0</v>
      </c>
      <c r="X160" s="28">
        <v>0.49</v>
      </c>
      <c r="Y160" s="28" t="s">
        <v>3619</v>
      </c>
      <c r="Z160" s="28" t="s">
        <v>3902</v>
      </c>
    </row>
    <row r="161" spans="1:26" x14ac:dyDescent="0.2">
      <c r="A161" s="28" t="s">
        <v>105</v>
      </c>
      <c r="B161" s="28" t="s">
        <v>106</v>
      </c>
      <c r="C161" s="28" t="s">
        <v>2862</v>
      </c>
      <c r="D161" s="28">
        <v>0.05</v>
      </c>
      <c r="E161" s="28" t="s">
        <v>2297</v>
      </c>
      <c r="F161" s="29" t="s">
        <v>12</v>
      </c>
      <c r="G161" s="28" t="s">
        <v>110</v>
      </c>
      <c r="H161" s="28" t="s">
        <v>2015</v>
      </c>
      <c r="I161" s="28" t="s">
        <v>2867</v>
      </c>
      <c r="J161" s="28" t="s">
        <v>1999</v>
      </c>
      <c r="K161" s="28" t="s">
        <v>2024</v>
      </c>
      <c r="L161" s="28">
        <v>2.5</v>
      </c>
      <c r="M161" s="28">
        <v>16.5</v>
      </c>
      <c r="N161" s="28">
        <v>1.5</v>
      </c>
      <c r="O161" s="28" t="s">
        <v>1997</v>
      </c>
      <c r="P161" s="28">
        <v>1949</v>
      </c>
      <c r="Q161" s="28">
        <v>1949</v>
      </c>
      <c r="T161" s="28">
        <v>1</v>
      </c>
      <c r="U161" s="28" t="b">
        <v>0</v>
      </c>
      <c r="X161" s="28">
        <v>1</v>
      </c>
      <c r="Y161" s="28" t="s">
        <v>42</v>
      </c>
      <c r="Z161" s="28" t="s">
        <v>1259</v>
      </c>
    </row>
    <row r="162" spans="1:26" x14ac:dyDescent="0.2">
      <c r="A162" s="28" t="s">
        <v>920</v>
      </c>
      <c r="B162" s="28" t="s">
        <v>920</v>
      </c>
      <c r="C162" s="28" t="s">
        <v>2017</v>
      </c>
      <c r="D162" s="28">
        <v>0.05</v>
      </c>
      <c r="E162" s="28" t="s">
        <v>2030</v>
      </c>
      <c r="F162" s="29" t="s">
        <v>12</v>
      </c>
      <c r="G162" s="28" t="s">
        <v>926</v>
      </c>
      <c r="H162" s="28" t="s">
        <v>2015</v>
      </c>
      <c r="I162" s="28" t="s">
        <v>2025</v>
      </c>
      <c r="J162" s="28" t="s">
        <v>1999</v>
      </c>
      <c r="K162" s="28" t="s">
        <v>2024</v>
      </c>
      <c r="L162" s="28">
        <v>1.55</v>
      </c>
      <c r="M162" s="28">
        <v>16</v>
      </c>
      <c r="N162" s="28">
        <v>1.1499999999999999</v>
      </c>
      <c r="O162" s="28" t="s">
        <v>1997</v>
      </c>
      <c r="P162" s="28">
        <v>1978</v>
      </c>
      <c r="Q162" s="28">
        <v>1978</v>
      </c>
      <c r="T162" s="28">
        <v>1</v>
      </c>
      <c r="U162" s="28" t="b">
        <v>0</v>
      </c>
      <c r="X162" s="28">
        <v>0.34</v>
      </c>
      <c r="Y162" s="28" t="s">
        <v>104</v>
      </c>
      <c r="Z162" s="28" t="s">
        <v>3997</v>
      </c>
    </row>
    <row r="163" spans="1:26" x14ac:dyDescent="0.2">
      <c r="A163" s="28" t="s">
        <v>423</v>
      </c>
      <c r="B163" s="28" t="s">
        <v>452</v>
      </c>
      <c r="C163" s="28" t="s">
        <v>2352</v>
      </c>
      <c r="D163" s="28">
        <v>0.03</v>
      </c>
      <c r="E163" s="28" t="s">
        <v>2362</v>
      </c>
      <c r="F163" s="29" t="s">
        <v>12</v>
      </c>
      <c r="G163" s="28" t="s">
        <v>458</v>
      </c>
      <c r="H163" s="28" t="s">
        <v>2015</v>
      </c>
      <c r="I163" s="28" t="s">
        <v>2356</v>
      </c>
      <c r="J163" s="28" t="s">
        <v>1999</v>
      </c>
      <c r="K163" s="28" t="s">
        <v>2024</v>
      </c>
      <c r="L163" s="28">
        <v>3</v>
      </c>
      <c r="M163" s="28">
        <v>22</v>
      </c>
      <c r="N163" s="28">
        <v>1.22</v>
      </c>
      <c r="O163" s="28" t="s">
        <v>1997</v>
      </c>
      <c r="P163" s="28">
        <v>1971</v>
      </c>
      <c r="Q163" s="28">
        <v>1971</v>
      </c>
      <c r="T163" s="28">
        <v>1</v>
      </c>
      <c r="U163" s="28" t="b">
        <v>0</v>
      </c>
      <c r="X163" s="28">
        <v>0.39</v>
      </c>
      <c r="Y163" s="28" t="s">
        <v>104</v>
      </c>
      <c r="Z163" s="28" t="s">
        <v>1440</v>
      </c>
    </row>
    <row r="164" spans="1:26" x14ac:dyDescent="0.2">
      <c r="A164" s="28" t="s">
        <v>78</v>
      </c>
      <c r="B164" s="28" t="s">
        <v>78</v>
      </c>
      <c r="C164" s="28" t="s">
        <v>3615</v>
      </c>
      <c r="D164" s="28">
        <v>0.02</v>
      </c>
      <c r="E164" s="28" t="s">
        <v>3620</v>
      </c>
      <c r="F164" s="29" t="s">
        <v>12</v>
      </c>
      <c r="G164" s="28" t="s">
        <v>3621</v>
      </c>
      <c r="H164" s="28" t="s">
        <v>2015</v>
      </c>
      <c r="I164" s="28">
        <v>1962</v>
      </c>
      <c r="J164" s="28" t="s">
        <v>1999</v>
      </c>
      <c r="K164" s="28" t="s">
        <v>2024</v>
      </c>
      <c r="L164" s="28">
        <v>2</v>
      </c>
      <c r="M164" s="28">
        <v>18.100000000000001</v>
      </c>
      <c r="N164" s="28">
        <v>1.1000000000000001</v>
      </c>
      <c r="O164" s="28" t="s">
        <v>1997</v>
      </c>
      <c r="P164" s="28">
        <v>1962</v>
      </c>
      <c r="Q164" s="28">
        <v>1962</v>
      </c>
      <c r="S164" s="28" t="s">
        <v>3618</v>
      </c>
      <c r="T164" s="28">
        <v>1</v>
      </c>
      <c r="U164" s="28" t="b">
        <v>0</v>
      </c>
      <c r="X164" s="28">
        <v>0.39</v>
      </c>
      <c r="Y164" s="28" t="s">
        <v>3619</v>
      </c>
      <c r="Z164" s="28" t="s">
        <v>3901</v>
      </c>
    </row>
    <row r="165" spans="1:26" x14ac:dyDescent="0.2">
      <c r="A165" s="28" t="s">
        <v>423</v>
      </c>
      <c r="B165" s="28" t="s">
        <v>452</v>
      </c>
      <c r="C165" s="28" t="s">
        <v>2352</v>
      </c>
      <c r="D165" s="28">
        <v>0.02</v>
      </c>
      <c r="E165" s="28" t="s">
        <v>2364</v>
      </c>
      <c r="F165" s="29" t="s">
        <v>12</v>
      </c>
      <c r="G165" s="28" t="s">
        <v>453</v>
      </c>
      <c r="H165" s="28" t="s">
        <v>2015</v>
      </c>
      <c r="I165" s="28" t="s">
        <v>2356</v>
      </c>
      <c r="J165" s="28" t="s">
        <v>1999</v>
      </c>
      <c r="K165" s="28" t="s">
        <v>2024</v>
      </c>
      <c r="L165" s="28">
        <v>2</v>
      </c>
      <c r="M165" s="28">
        <v>18</v>
      </c>
      <c r="N165" s="28">
        <v>1.1000000000000001</v>
      </c>
      <c r="O165" s="28" t="s">
        <v>1997</v>
      </c>
      <c r="P165" s="28">
        <v>1961</v>
      </c>
      <c r="Q165" s="28">
        <v>1961</v>
      </c>
      <c r="T165" s="28">
        <v>1</v>
      </c>
      <c r="U165" s="28" t="b">
        <v>0</v>
      </c>
      <c r="X165" s="28">
        <v>0.25</v>
      </c>
      <c r="Y165" s="28" t="s">
        <v>48</v>
      </c>
      <c r="Z165" s="28" t="s">
        <v>1438</v>
      </c>
    </row>
    <row r="166" spans="1:26" x14ac:dyDescent="0.2">
      <c r="A166" s="28" t="s">
        <v>423</v>
      </c>
      <c r="B166" s="28" t="s">
        <v>452</v>
      </c>
      <c r="C166" s="28" t="s">
        <v>2352</v>
      </c>
      <c r="D166" s="28">
        <v>0.02</v>
      </c>
      <c r="E166" s="28" t="s">
        <v>2364</v>
      </c>
      <c r="F166" s="29" t="s">
        <v>12</v>
      </c>
      <c r="G166" s="28" t="s">
        <v>453</v>
      </c>
      <c r="H166" s="28" t="s">
        <v>2015</v>
      </c>
      <c r="I166" s="28" t="s">
        <v>2356</v>
      </c>
      <c r="J166" s="28" t="s">
        <v>1999</v>
      </c>
      <c r="K166" s="28" t="s">
        <v>2024</v>
      </c>
      <c r="L166" s="28">
        <v>2</v>
      </c>
      <c r="M166" s="28">
        <v>18</v>
      </c>
      <c r="N166" s="28">
        <v>1.1000000000000001</v>
      </c>
      <c r="O166" s="28" t="s">
        <v>1997</v>
      </c>
      <c r="P166" s="28">
        <v>1991</v>
      </c>
      <c r="Q166" s="28">
        <v>1991</v>
      </c>
      <c r="R166" s="28" t="s">
        <v>97</v>
      </c>
      <c r="S166" s="28" t="s">
        <v>2363</v>
      </c>
      <c r="T166" s="28">
        <v>1</v>
      </c>
      <c r="U166" s="28" t="b">
        <v>0</v>
      </c>
      <c r="X166" s="28">
        <v>0.39</v>
      </c>
      <c r="Y166" s="28" t="s">
        <v>104</v>
      </c>
      <c r="Z166" s="28" t="s">
        <v>1439</v>
      </c>
    </row>
    <row r="167" spans="1:26" x14ac:dyDescent="0.2">
      <c r="A167" s="28" t="s">
        <v>679</v>
      </c>
      <c r="B167" s="28" t="s">
        <v>679</v>
      </c>
      <c r="C167" s="28" t="s">
        <v>2092</v>
      </c>
      <c r="D167" s="28">
        <v>1.2500000000000001E-2</v>
      </c>
      <c r="E167" s="28" t="s">
        <v>2134</v>
      </c>
      <c r="F167" s="29" t="s">
        <v>12</v>
      </c>
      <c r="G167" s="28" t="s">
        <v>868</v>
      </c>
      <c r="H167" s="28" t="s">
        <v>2015</v>
      </c>
      <c r="I167" s="28" t="s">
        <v>2133</v>
      </c>
      <c r="J167" s="28" t="s">
        <v>2131</v>
      </c>
      <c r="K167" s="28" t="s">
        <v>2024</v>
      </c>
      <c r="L167" s="28">
        <v>6.8</v>
      </c>
      <c r="M167" s="28">
        <v>21.8</v>
      </c>
      <c r="N167" s="28">
        <v>2.6</v>
      </c>
      <c r="O167" s="28" t="s">
        <v>1997</v>
      </c>
      <c r="P167" s="28">
        <v>1943</v>
      </c>
      <c r="Q167" s="28">
        <v>1943</v>
      </c>
      <c r="T167" s="28">
        <v>1</v>
      </c>
      <c r="U167" s="28" t="b">
        <v>0</v>
      </c>
      <c r="Y167" s="28" t="s">
        <v>14</v>
      </c>
      <c r="Z167" s="28" t="s">
        <v>869</v>
      </c>
    </row>
    <row r="168" spans="1:26" x14ac:dyDescent="0.2">
      <c r="A168" s="28" t="s">
        <v>679</v>
      </c>
      <c r="B168" s="28" t="s">
        <v>679</v>
      </c>
      <c r="C168" s="28" t="s">
        <v>2092</v>
      </c>
      <c r="D168" s="28">
        <v>1.2500000000000001E-2</v>
      </c>
      <c r="E168" s="28" t="s">
        <v>2132</v>
      </c>
      <c r="F168" s="29" t="s">
        <v>12</v>
      </c>
      <c r="G168" s="28" t="s">
        <v>870</v>
      </c>
      <c r="H168" s="28" t="s">
        <v>2015</v>
      </c>
      <c r="I168" s="28">
        <v>1953</v>
      </c>
      <c r="J168" s="28" t="s">
        <v>2131</v>
      </c>
      <c r="K168" s="28" t="s">
        <v>2024</v>
      </c>
      <c r="L168" s="28">
        <v>6.8</v>
      </c>
      <c r="M168" s="28">
        <v>21.8</v>
      </c>
      <c r="N168" s="28">
        <v>2.6</v>
      </c>
      <c r="O168" s="28" t="s">
        <v>1997</v>
      </c>
      <c r="P168" s="28">
        <v>1953</v>
      </c>
      <c r="Q168" s="28">
        <v>1953</v>
      </c>
      <c r="T168" s="28">
        <v>1</v>
      </c>
      <c r="U168" s="28" t="b">
        <v>0</v>
      </c>
      <c r="Y168" s="28" t="s">
        <v>14</v>
      </c>
      <c r="Z168" s="28" t="s">
        <v>871</v>
      </c>
    </row>
    <row r="169" spans="1:26" x14ac:dyDescent="0.2">
      <c r="A169" s="28" t="s">
        <v>78</v>
      </c>
      <c r="B169" s="28" t="s">
        <v>78</v>
      </c>
      <c r="C169" s="28" t="s">
        <v>3615</v>
      </c>
      <c r="D169" s="28">
        <v>0.01</v>
      </c>
      <c r="E169" s="28" t="s">
        <v>2020</v>
      </c>
      <c r="F169" s="29" t="s">
        <v>12</v>
      </c>
      <c r="G169" s="28" t="s">
        <v>3616</v>
      </c>
      <c r="H169" s="28" t="s">
        <v>2015</v>
      </c>
      <c r="I169" s="28" t="s">
        <v>3617</v>
      </c>
      <c r="J169" s="28" t="s">
        <v>1999</v>
      </c>
      <c r="K169" s="28" t="s">
        <v>2024</v>
      </c>
      <c r="L169" s="28">
        <v>1</v>
      </c>
      <c r="M169" s="28">
        <v>15.2</v>
      </c>
      <c r="N169" s="28">
        <v>0.9</v>
      </c>
      <c r="O169" s="28" t="s">
        <v>1997</v>
      </c>
      <c r="P169" s="28">
        <v>1962</v>
      </c>
      <c r="Q169" s="28">
        <v>1962</v>
      </c>
      <c r="S169" s="28" t="s">
        <v>3618</v>
      </c>
      <c r="T169" s="28">
        <v>1</v>
      </c>
      <c r="U169" s="28" t="b">
        <v>0</v>
      </c>
      <c r="X169" s="28">
        <v>0.39</v>
      </c>
      <c r="Y169" s="28" t="s">
        <v>3619</v>
      </c>
      <c r="Z169" s="28" t="s">
        <v>3900</v>
      </c>
    </row>
    <row r="170" spans="1:26" x14ac:dyDescent="0.2">
      <c r="A170" s="28" t="s">
        <v>423</v>
      </c>
      <c r="B170" s="28" t="s">
        <v>452</v>
      </c>
      <c r="C170" s="28" t="s">
        <v>2352</v>
      </c>
      <c r="D170" s="28">
        <v>0.01</v>
      </c>
      <c r="E170" s="28" t="s">
        <v>2365</v>
      </c>
      <c r="F170" s="29" t="s">
        <v>12</v>
      </c>
      <c r="G170" s="28" t="s">
        <v>457</v>
      </c>
      <c r="H170" s="28" t="s">
        <v>2015</v>
      </c>
      <c r="I170" s="28" t="s">
        <v>2356</v>
      </c>
      <c r="J170" s="28" t="s">
        <v>1999</v>
      </c>
      <c r="K170" s="28" t="s">
        <v>2024</v>
      </c>
      <c r="L170" s="28">
        <v>1</v>
      </c>
      <c r="M170" s="28">
        <v>15</v>
      </c>
      <c r="N170" s="28">
        <v>0.9</v>
      </c>
      <c r="O170" s="28" t="s">
        <v>1997</v>
      </c>
      <c r="P170" s="28">
        <v>1987</v>
      </c>
      <c r="Q170" s="28">
        <v>1987</v>
      </c>
      <c r="T170" s="28">
        <v>1</v>
      </c>
      <c r="U170" s="28" t="b">
        <v>0</v>
      </c>
      <c r="X170" s="28">
        <v>0.39</v>
      </c>
      <c r="Y170" s="28" t="s">
        <v>104</v>
      </c>
      <c r="Z170" s="28" t="s">
        <v>1437</v>
      </c>
    </row>
    <row r="171" spans="1:26" x14ac:dyDescent="0.2">
      <c r="A171" s="28" t="s">
        <v>472</v>
      </c>
      <c r="B171" s="28" t="s">
        <v>472</v>
      </c>
      <c r="C171" s="28" t="s">
        <v>2379</v>
      </c>
      <c r="D171" s="28">
        <v>0.01</v>
      </c>
      <c r="E171" s="28" t="s">
        <v>2018</v>
      </c>
      <c r="F171" s="29" t="s">
        <v>12</v>
      </c>
      <c r="G171" s="28" t="s">
        <v>476</v>
      </c>
      <c r="H171" s="28" t="s">
        <v>2015</v>
      </c>
      <c r="I171" s="28" t="s">
        <v>2381</v>
      </c>
      <c r="J171" s="28" t="s">
        <v>1999</v>
      </c>
      <c r="K171" s="28" t="s">
        <v>2024</v>
      </c>
      <c r="L171" s="28">
        <v>9.42</v>
      </c>
      <c r="M171" s="28">
        <v>31</v>
      </c>
      <c r="N171" s="28">
        <v>2</v>
      </c>
      <c r="O171" s="28" t="s">
        <v>1997</v>
      </c>
      <c r="P171" s="28">
        <v>1961</v>
      </c>
      <c r="Q171" s="28">
        <v>1961</v>
      </c>
      <c r="S171" s="28" t="s">
        <v>2380</v>
      </c>
      <c r="T171" s="28">
        <v>1</v>
      </c>
      <c r="U171" s="28" t="b">
        <v>0</v>
      </c>
      <c r="Y171" s="28" t="s">
        <v>27</v>
      </c>
      <c r="Z171" s="28" t="s">
        <v>1433</v>
      </c>
    </row>
    <row r="172" spans="1:26" x14ac:dyDescent="0.2">
      <c r="A172" t="s">
        <v>4253</v>
      </c>
      <c r="B172" t="s">
        <v>4253</v>
      </c>
      <c r="C172" t="s">
        <v>4254</v>
      </c>
      <c r="D172">
        <v>5</v>
      </c>
      <c r="E172" t="s">
        <v>4259</v>
      </c>
      <c r="F172" s="27" t="s">
        <v>12</v>
      </c>
      <c r="G172" t="s">
        <v>4260</v>
      </c>
      <c r="H172" t="s">
        <v>2015</v>
      </c>
      <c r="I172" t="s">
        <v>4261</v>
      </c>
      <c r="J172" t="s">
        <v>2339</v>
      </c>
      <c r="K172" t="s">
        <v>2024</v>
      </c>
      <c r="L172">
        <v>3.75</v>
      </c>
      <c r="M172">
        <v>22</v>
      </c>
      <c r="N172">
        <v>1.5</v>
      </c>
      <c r="O172" t="s">
        <v>1997</v>
      </c>
      <c r="P172">
        <v>49</v>
      </c>
      <c r="Q172">
        <v>1974</v>
      </c>
      <c r="R172"/>
      <c r="S172" t="s">
        <v>4262</v>
      </c>
      <c r="T172">
        <v>1</v>
      </c>
      <c r="U172" t="b">
        <v>0</v>
      </c>
      <c r="V172"/>
      <c r="W172"/>
      <c r="X172">
        <v>0.1</v>
      </c>
      <c r="Y172" t="s">
        <v>4207</v>
      </c>
      <c r="Z172"/>
    </row>
    <row r="173" spans="1:26" x14ac:dyDescent="0.2">
      <c r="A173" t="s">
        <v>423</v>
      </c>
      <c r="B173" t="s">
        <v>452</v>
      </c>
      <c r="C173" t="s">
        <v>2352</v>
      </c>
      <c r="D173">
        <v>0.01</v>
      </c>
      <c r="E173" t="s">
        <v>2365</v>
      </c>
      <c r="F173" s="27" t="s">
        <v>12</v>
      </c>
      <c r="G173" t="s">
        <v>457</v>
      </c>
      <c r="H173" t="s">
        <v>2015</v>
      </c>
      <c r="I173" t="s">
        <v>2356</v>
      </c>
      <c r="J173" t="s">
        <v>1999</v>
      </c>
      <c r="K173" t="s">
        <v>2024</v>
      </c>
      <c r="L173">
        <v>1</v>
      </c>
      <c r="M173">
        <v>15</v>
      </c>
      <c r="N173">
        <v>0.9</v>
      </c>
      <c r="O173" t="s">
        <v>1997</v>
      </c>
      <c r="P173">
        <v>1974</v>
      </c>
      <c r="Q173">
        <v>1974</v>
      </c>
      <c r="R173"/>
      <c r="S173"/>
      <c r="T173">
        <v>1</v>
      </c>
      <c r="U173" t="b">
        <v>0</v>
      </c>
      <c r="V173"/>
      <c r="W173"/>
      <c r="X173">
        <v>0.1</v>
      </c>
      <c r="Y173" t="s">
        <v>4207</v>
      </c>
      <c r="Z173"/>
    </row>
    <row r="174" spans="1:26" x14ac:dyDescent="0.2">
      <c r="A174" t="s">
        <v>423</v>
      </c>
      <c r="B174" t="s">
        <v>452</v>
      </c>
      <c r="C174" t="s">
        <v>2352</v>
      </c>
      <c r="D174">
        <v>0.03</v>
      </c>
      <c r="E174" t="s">
        <v>2362</v>
      </c>
      <c r="F174" s="27" t="s">
        <v>12</v>
      </c>
      <c r="G174" t="s">
        <v>458</v>
      </c>
      <c r="H174" t="s">
        <v>2015</v>
      </c>
      <c r="I174" t="s">
        <v>2356</v>
      </c>
      <c r="J174" t="s">
        <v>1999</v>
      </c>
      <c r="K174" t="s">
        <v>2024</v>
      </c>
      <c r="L174">
        <v>3</v>
      </c>
      <c r="M174">
        <v>22</v>
      </c>
      <c r="N174">
        <v>1.22</v>
      </c>
      <c r="O174" t="s">
        <v>1997</v>
      </c>
      <c r="P174">
        <v>1970</v>
      </c>
      <c r="Q174">
        <v>1970</v>
      </c>
      <c r="R174"/>
      <c r="S174"/>
      <c r="T174">
        <v>1</v>
      </c>
      <c r="U174" t="b">
        <v>0</v>
      </c>
      <c r="V174"/>
      <c r="W174"/>
      <c r="X174">
        <v>0.1</v>
      </c>
      <c r="Y174" t="s">
        <v>4207</v>
      </c>
      <c r="Z174"/>
    </row>
    <row r="175" spans="1:26" x14ac:dyDescent="0.2">
      <c r="A175" t="s">
        <v>423</v>
      </c>
      <c r="B175" t="s">
        <v>452</v>
      </c>
      <c r="C175" t="s">
        <v>2352</v>
      </c>
      <c r="D175">
        <v>0.05</v>
      </c>
      <c r="E175" t="s">
        <v>4280</v>
      </c>
      <c r="F175" s="27" t="s">
        <v>12</v>
      </c>
      <c r="G175" t="s">
        <v>4281</v>
      </c>
      <c r="H175" t="s">
        <v>2015</v>
      </c>
      <c r="I175" t="s">
        <v>2356</v>
      </c>
      <c r="J175" t="s">
        <v>1999</v>
      </c>
      <c r="K175" t="s">
        <v>2024</v>
      </c>
      <c r="L175">
        <v>5</v>
      </c>
      <c r="M175">
        <v>25</v>
      </c>
      <c r="N175">
        <v>1.5</v>
      </c>
      <c r="O175" t="s">
        <v>1997</v>
      </c>
      <c r="P175">
        <v>1961</v>
      </c>
      <c r="Q175">
        <v>1961</v>
      </c>
      <c r="R175"/>
      <c r="S175"/>
      <c r="T175">
        <v>1</v>
      </c>
      <c r="U175" t="b">
        <v>0</v>
      </c>
      <c r="V175"/>
      <c r="W175"/>
      <c r="X175">
        <v>0.1</v>
      </c>
      <c r="Y175" t="s">
        <v>4207</v>
      </c>
      <c r="Z175"/>
    </row>
    <row r="176" spans="1:26" x14ac:dyDescent="0.2">
      <c r="A176" t="s">
        <v>679</v>
      </c>
      <c r="B176" t="s">
        <v>679</v>
      </c>
      <c r="C176" t="s">
        <v>2092</v>
      </c>
      <c r="D176">
        <v>1.2500000000000001E-2</v>
      </c>
      <c r="E176" t="s">
        <v>4403</v>
      </c>
      <c r="F176" s="27" t="s">
        <v>12</v>
      </c>
      <c r="G176" t="s">
        <v>4404</v>
      </c>
      <c r="H176" t="s">
        <v>2015</v>
      </c>
      <c r="I176" t="s">
        <v>2116</v>
      </c>
      <c r="J176" t="s">
        <v>3231</v>
      </c>
      <c r="K176" t="s">
        <v>2024</v>
      </c>
      <c r="L176">
        <v>6.8</v>
      </c>
      <c r="M176">
        <v>21.8</v>
      </c>
      <c r="N176">
        <v>2.6</v>
      </c>
      <c r="O176" t="s">
        <v>1997</v>
      </c>
      <c r="P176">
        <v>1952</v>
      </c>
      <c r="Q176">
        <v>1952</v>
      </c>
      <c r="R176"/>
      <c r="S176"/>
      <c r="T176">
        <v>1</v>
      </c>
      <c r="U176" t="b">
        <v>0</v>
      </c>
      <c r="V176"/>
      <c r="W176"/>
      <c r="X176">
        <v>0.25</v>
      </c>
      <c r="Y176" t="s">
        <v>4395</v>
      </c>
      <c r="Z176"/>
    </row>
    <row r="177" spans="1:26" x14ac:dyDescent="0.2">
      <c r="A177" s="28" t="s">
        <v>423</v>
      </c>
      <c r="B177" s="28" t="s">
        <v>423</v>
      </c>
      <c r="C177" s="28" t="s">
        <v>3428</v>
      </c>
      <c r="D177" s="28">
        <v>50</v>
      </c>
      <c r="E177" s="28" t="s">
        <v>3432</v>
      </c>
      <c r="F177" s="29" t="s">
        <v>12</v>
      </c>
      <c r="G177" s="28" t="s">
        <v>3433</v>
      </c>
      <c r="H177" s="28" t="s">
        <v>2015</v>
      </c>
      <c r="I177" s="28">
        <v>1993</v>
      </c>
      <c r="J177" s="28" t="s">
        <v>1999</v>
      </c>
      <c r="K177" s="28" t="s">
        <v>2907</v>
      </c>
      <c r="L177" s="28">
        <v>5.2</v>
      </c>
      <c r="M177" s="28">
        <v>25</v>
      </c>
      <c r="N177" s="28">
        <v>1.9</v>
      </c>
      <c r="O177" s="28" t="s">
        <v>1997</v>
      </c>
      <c r="P177" s="28">
        <v>1993</v>
      </c>
      <c r="Q177" s="28">
        <v>1993</v>
      </c>
      <c r="R177" s="28" t="s">
        <v>3434</v>
      </c>
      <c r="S177" s="28" t="s">
        <v>2350</v>
      </c>
      <c r="T177" s="28">
        <v>1</v>
      </c>
      <c r="U177" s="28" t="b">
        <v>0</v>
      </c>
      <c r="X177" s="28">
        <v>0.99</v>
      </c>
      <c r="Y177" s="28" t="s">
        <v>104</v>
      </c>
      <c r="Z177" s="28" t="s">
        <v>3796</v>
      </c>
    </row>
    <row r="178" spans="1:26" x14ac:dyDescent="0.2">
      <c r="A178" s="28" t="s">
        <v>423</v>
      </c>
      <c r="B178" s="28" t="s">
        <v>423</v>
      </c>
      <c r="C178" s="28" t="s">
        <v>3428</v>
      </c>
      <c r="D178" s="28">
        <v>5</v>
      </c>
      <c r="E178" s="28" t="s">
        <v>3429</v>
      </c>
      <c r="F178" s="29" t="s">
        <v>12</v>
      </c>
      <c r="G178" s="28" t="s">
        <v>3430</v>
      </c>
      <c r="H178" s="28" t="s">
        <v>2015</v>
      </c>
      <c r="I178" s="28">
        <v>1992</v>
      </c>
      <c r="J178" s="28" t="s">
        <v>1999</v>
      </c>
      <c r="K178" s="28" t="s">
        <v>2907</v>
      </c>
      <c r="L178" s="28">
        <v>4.0999999999999996</v>
      </c>
      <c r="M178" s="28">
        <v>21.9</v>
      </c>
      <c r="N178" s="28">
        <v>1.75</v>
      </c>
      <c r="O178" s="28" t="s">
        <v>1997</v>
      </c>
      <c r="P178" s="28">
        <v>1992</v>
      </c>
      <c r="Q178" s="28">
        <v>1992</v>
      </c>
      <c r="R178" s="28" t="s">
        <v>3431</v>
      </c>
      <c r="S178" s="28" t="s">
        <v>2363</v>
      </c>
      <c r="T178" s="28">
        <v>1</v>
      </c>
      <c r="U178" s="28" t="b">
        <v>0</v>
      </c>
      <c r="X178" s="28">
        <v>0.79</v>
      </c>
      <c r="Y178" s="28" t="s">
        <v>3419</v>
      </c>
      <c r="Z178" s="28" t="s">
        <v>3795</v>
      </c>
    </row>
    <row r="179" spans="1:26" x14ac:dyDescent="0.2">
      <c r="A179" s="28" t="s">
        <v>195</v>
      </c>
      <c r="B179" s="28" t="s">
        <v>228</v>
      </c>
      <c r="C179" s="28" t="s">
        <v>2900</v>
      </c>
      <c r="D179" s="28">
        <v>0.1</v>
      </c>
      <c r="E179" s="28" t="s">
        <v>2908</v>
      </c>
      <c r="F179" s="29" t="s">
        <v>12</v>
      </c>
      <c r="G179" s="28" t="s">
        <v>204</v>
      </c>
      <c r="H179" s="28" t="s">
        <v>2015</v>
      </c>
      <c r="I179" s="28" t="s">
        <v>2902</v>
      </c>
      <c r="J179" s="28" t="s">
        <v>1999</v>
      </c>
      <c r="K179" s="28" t="s">
        <v>2907</v>
      </c>
      <c r="L179" s="28">
        <v>4</v>
      </c>
      <c r="M179" s="28">
        <v>21.5</v>
      </c>
      <c r="N179" s="28">
        <v>1.7</v>
      </c>
      <c r="O179" s="28" t="s">
        <v>1997</v>
      </c>
      <c r="P179" s="28">
        <v>1950</v>
      </c>
      <c r="Q179" s="28">
        <v>1950</v>
      </c>
      <c r="R179" s="28" t="s">
        <v>9</v>
      </c>
      <c r="T179" s="28">
        <v>1</v>
      </c>
      <c r="U179" s="28" t="b">
        <v>0</v>
      </c>
      <c r="X179" s="28">
        <v>0.2</v>
      </c>
      <c r="Y179" s="28" t="s">
        <v>50</v>
      </c>
      <c r="Z179" s="28" t="s">
        <v>1238</v>
      </c>
    </row>
    <row r="180" spans="1:26" x14ac:dyDescent="0.2">
      <c r="A180" s="28" t="s">
        <v>195</v>
      </c>
      <c r="B180" s="28" t="s">
        <v>228</v>
      </c>
      <c r="C180" s="28" t="s">
        <v>2900</v>
      </c>
      <c r="D180" s="28">
        <v>0.1</v>
      </c>
      <c r="E180" s="28" t="s">
        <v>2908</v>
      </c>
      <c r="F180" s="29" t="s">
        <v>12</v>
      </c>
      <c r="G180" s="28" t="s">
        <v>204</v>
      </c>
      <c r="H180" s="28" t="s">
        <v>2015</v>
      </c>
      <c r="I180" s="28" t="s">
        <v>2902</v>
      </c>
      <c r="J180" s="28" t="s">
        <v>1999</v>
      </c>
      <c r="K180" s="28" t="s">
        <v>2907</v>
      </c>
      <c r="L180" s="28">
        <v>4</v>
      </c>
      <c r="M180" s="28">
        <v>21.5</v>
      </c>
      <c r="N180" s="28">
        <v>1.7</v>
      </c>
      <c r="O180" s="28" t="s">
        <v>1997</v>
      </c>
      <c r="P180" s="28">
        <v>1950</v>
      </c>
      <c r="Q180" s="28">
        <v>1950</v>
      </c>
      <c r="R180" s="28" t="s">
        <v>212</v>
      </c>
      <c r="T180" s="28">
        <v>1</v>
      </c>
      <c r="U180" s="28" t="b">
        <v>0</v>
      </c>
      <c r="X180" s="28">
        <v>0.34</v>
      </c>
      <c r="Y180" s="28" t="s">
        <v>164</v>
      </c>
      <c r="Z180" s="28" t="s">
        <v>1239</v>
      </c>
    </row>
    <row r="181" spans="1:26" x14ac:dyDescent="0.2">
      <c r="A181" s="28" t="s">
        <v>195</v>
      </c>
      <c r="B181" s="28" t="s">
        <v>228</v>
      </c>
      <c r="C181" s="28" t="s">
        <v>2900</v>
      </c>
      <c r="D181" s="28">
        <v>0.05</v>
      </c>
      <c r="E181" s="28" t="s">
        <v>2752</v>
      </c>
      <c r="F181" s="29" t="s">
        <v>12</v>
      </c>
      <c r="G181" s="28" t="s">
        <v>203</v>
      </c>
      <c r="H181" s="28" t="s">
        <v>2015</v>
      </c>
      <c r="I181" s="28">
        <v>1949</v>
      </c>
      <c r="J181" s="28" t="s">
        <v>1999</v>
      </c>
      <c r="K181" s="28" t="s">
        <v>2907</v>
      </c>
      <c r="L181" s="28">
        <v>3</v>
      </c>
      <c r="M181" s="28">
        <v>18.5</v>
      </c>
      <c r="N181" s="28">
        <v>1.7</v>
      </c>
      <c r="O181" s="28" t="s">
        <v>1997</v>
      </c>
      <c r="P181" s="28">
        <v>1949</v>
      </c>
      <c r="Q181" s="28">
        <v>1949</v>
      </c>
      <c r="R181" s="28" t="s">
        <v>212</v>
      </c>
      <c r="T181" s="28">
        <v>1</v>
      </c>
      <c r="U181" s="28" t="b">
        <v>0</v>
      </c>
      <c r="X181" s="28">
        <v>0.2</v>
      </c>
      <c r="Y181" s="28" t="s">
        <v>50</v>
      </c>
      <c r="Z181" s="28" t="s">
        <v>1236</v>
      </c>
    </row>
    <row r="182" spans="1:26" x14ac:dyDescent="0.2">
      <c r="A182" s="28" t="s">
        <v>195</v>
      </c>
      <c r="B182" s="28" t="s">
        <v>228</v>
      </c>
      <c r="C182" s="28" t="s">
        <v>2900</v>
      </c>
      <c r="D182" s="28">
        <v>0.05</v>
      </c>
      <c r="E182" s="28" t="s">
        <v>2613</v>
      </c>
      <c r="F182" s="29" t="s">
        <v>12</v>
      </c>
      <c r="G182" s="28" t="s">
        <v>203</v>
      </c>
      <c r="H182" s="28" t="s">
        <v>2015</v>
      </c>
      <c r="I182" s="28" t="s">
        <v>2902</v>
      </c>
      <c r="J182" s="28" t="s">
        <v>1999</v>
      </c>
      <c r="K182" s="28" t="s">
        <v>2907</v>
      </c>
      <c r="L182" s="28">
        <v>3</v>
      </c>
      <c r="M182" s="28">
        <v>18.5</v>
      </c>
      <c r="N182" s="28">
        <v>1.7</v>
      </c>
      <c r="O182" s="28" t="s">
        <v>1997</v>
      </c>
      <c r="P182" s="28">
        <v>1950</v>
      </c>
      <c r="Q182" s="28">
        <v>1950</v>
      </c>
      <c r="R182" s="28" t="s">
        <v>214</v>
      </c>
      <c r="T182" s="28">
        <v>1</v>
      </c>
      <c r="U182" s="28" t="b">
        <v>0</v>
      </c>
      <c r="X182" s="28">
        <v>0.08</v>
      </c>
      <c r="Y182" s="28" t="s">
        <v>61</v>
      </c>
      <c r="Z182" s="28" t="s">
        <v>1237</v>
      </c>
    </row>
    <row r="183" spans="1:26" x14ac:dyDescent="0.2">
      <c r="A183" s="28" t="s">
        <v>112</v>
      </c>
      <c r="B183" s="28" t="s">
        <v>112</v>
      </c>
      <c r="C183" s="28" t="s">
        <v>3175</v>
      </c>
      <c r="D183" s="28">
        <v>20</v>
      </c>
      <c r="E183" s="28" t="s">
        <v>3077</v>
      </c>
      <c r="F183" s="29" t="s">
        <v>12</v>
      </c>
      <c r="G183" s="28" t="s">
        <v>118</v>
      </c>
      <c r="H183" s="28" t="s">
        <v>2015</v>
      </c>
      <c r="I183" s="28" t="s">
        <v>3174</v>
      </c>
      <c r="J183" s="28" t="s">
        <v>3176</v>
      </c>
      <c r="K183" s="28" t="s">
        <v>2454</v>
      </c>
      <c r="L183" s="28">
        <v>8.49</v>
      </c>
      <c r="M183" s="28">
        <v>26</v>
      </c>
      <c r="N183" s="28">
        <v>2.5499999999999998</v>
      </c>
      <c r="O183" s="28" t="s">
        <v>1997</v>
      </c>
      <c r="P183" s="28">
        <v>1999</v>
      </c>
      <c r="Q183" s="28">
        <v>1999</v>
      </c>
      <c r="R183" s="28" t="s">
        <v>114</v>
      </c>
      <c r="T183" s="28">
        <v>1</v>
      </c>
      <c r="U183" s="28" t="b">
        <v>0</v>
      </c>
      <c r="Y183" s="28" t="s">
        <v>115</v>
      </c>
      <c r="Z183" s="28" t="s">
        <v>1108</v>
      </c>
    </row>
    <row r="184" spans="1:26" x14ac:dyDescent="0.2">
      <c r="A184" s="28" t="s">
        <v>423</v>
      </c>
      <c r="B184" s="28" t="s">
        <v>423</v>
      </c>
      <c r="C184" s="28" t="s">
        <v>2457</v>
      </c>
      <c r="D184" s="28">
        <v>10</v>
      </c>
      <c r="E184" s="28" t="s">
        <v>2456</v>
      </c>
      <c r="F184" s="29" t="s">
        <v>12</v>
      </c>
      <c r="G184" s="28" t="s">
        <v>449</v>
      </c>
      <c r="H184" s="28" t="s">
        <v>2015</v>
      </c>
      <c r="I184" s="28" t="s">
        <v>2455</v>
      </c>
      <c r="J184" s="28" t="s">
        <v>1999</v>
      </c>
      <c r="K184" s="28" t="s">
        <v>2454</v>
      </c>
      <c r="L184" s="28">
        <v>5.63</v>
      </c>
      <c r="M184" s="28">
        <v>22</v>
      </c>
      <c r="N184" s="28">
        <v>2.2000000000000002</v>
      </c>
      <c r="O184" s="28" t="s">
        <v>1997</v>
      </c>
      <c r="P184" s="28">
        <v>2013</v>
      </c>
      <c r="Q184" s="28">
        <v>2013</v>
      </c>
      <c r="R184" s="28" t="s">
        <v>448</v>
      </c>
      <c r="S184" s="28" t="s">
        <v>2363</v>
      </c>
      <c r="T184" s="28">
        <v>1</v>
      </c>
      <c r="U184" s="28" t="b">
        <v>0</v>
      </c>
      <c r="Y184" s="28" t="s">
        <v>14</v>
      </c>
      <c r="Z184" s="28" t="s">
        <v>1406</v>
      </c>
    </row>
    <row r="185" spans="1:26" x14ac:dyDescent="0.2">
      <c r="A185" s="28" t="s">
        <v>413</v>
      </c>
      <c r="B185" s="28" t="s">
        <v>413</v>
      </c>
      <c r="C185" s="28" t="s">
        <v>2487</v>
      </c>
      <c r="D185" s="28">
        <v>0.01</v>
      </c>
      <c r="E185" s="28" t="s">
        <v>2492</v>
      </c>
      <c r="F185" s="29" t="s">
        <v>12</v>
      </c>
      <c r="G185" s="28" t="s">
        <v>417</v>
      </c>
      <c r="H185" s="28" t="s">
        <v>2015</v>
      </c>
      <c r="I185" s="28" t="s">
        <v>2491</v>
      </c>
      <c r="J185" s="28" t="s">
        <v>1999</v>
      </c>
      <c r="K185" s="28" t="s">
        <v>2454</v>
      </c>
      <c r="L185" s="28">
        <v>1.64</v>
      </c>
      <c r="M185" s="28">
        <v>15.5</v>
      </c>
      <c r="N185" s="28">
        <v>1.2</v>
      </c>
      <c r="O185" s="28" t="s">
        <v>1997</v>
      </c>
      <c r="P185" s="28">
        <v>2017</v>
      </c>
      <c r="Q185" s="28">
        <v>2017</v>
      </c>
      <c r="R185" s="28" t="s">
        <v>416</v>
      </c>
      <c r="S185" s="28" t="s">
        <v>2490</v>
      </c>
      <c r="T185" s="28">
        <v>1</v>
      </c>
      <c r="U185" s="28" t="b">
        <v>0</v>
      </c>
      <c r="Y185" s="28" t="s">
        <v>115</v>
      </c>
      <c r="Z185" s="28" t="s">
        <v>1395</v>
      </c>
    </row>
    <row r="186" spans="1:26" x14ac:dyDescent="0.2">
      <c r="A186" t="s">
        <v>4269</v>
      </c>
      <c r="B186" t="s">
        <v>4269</v>
      </c>
      <c r="C186" t="s">
        <v>4270</v>
      </c>
      <c r="D186">
        <v>1</v>
      </c>
      <c r="E186" t="s">
        <v>4271</v>
      </c>
      <c r="F186" s="27" t="s">
        <v>12</v>
      </c>
      <c r="G186" t="s">
        <v>4272</v>
      </c>
      <c r="H186" t="s">
        <v>2015</v>
      </c>
      <c r="I186">
        <v>2004</v>
      </c>
      <c r="J186" t="s">
        <v>1999</v>
      </c>
      <c r="K186" t="s">
        <v>2454</v>
      </c>
      <c r="L186">
        <v>4</v>
      </c>
      <c r="M186">
        <v>20</v>
      </c>
      <c r="N186">
        <v>1.9</v>
      </c>
      <c r="O186" t="s">
        <v>1997</v>
      </c>
      <c r="P186">
        <v>2061</v>
      </c>
      <c r="Q186">
        <v>2004</v>
      </c>
      <c r="R186"/>
      <c r="S186" t="s">
        <v>4273</v>
      </c>
      <c r="T186">
        <v>1</v>
      </c>
      <c r="U186" t="b">
        <v>0</v>
      </c>
      <c r="V186"/>
      <c r="W186"/>
      <c r="X186">
        <v>0.1</v>
      </c>
      <c r="Y186" t="s">
        <v>4207</v>
      </c>
      <c r="Z186"/>
    </row>
    <row r="187" spans="1:26" x14ac:dyDescent="0.2">
      <c r="A187" s="28" t="s">
        <v>74</v>
      </c>
      <c r="B187" s="28" t="s">
        <v>74</v>
      </c>
      <c r="C187" s="28" t="s">
        <v>3248</v>
      </c>
      <c r="D187" s="28">
        <v>40</v>
      </c>
      <c r="E187" s="28" t="s">
        <v>3252</v>
      </c>
      <c r="F187" s="29" t="s">
        <v>12</v>
      </c>
      <c r="G187" s="28" t="s">
        <v>75</v>
      </c>
      <c r="H187" s="28" t="s">
        <v>2015</v>
      </c>
      <c r="I187" s="28" t="s">
        <v>3251</v>
      </c>
      <c r="J187" s="28" t="s">
        <v>1999</v>
      </c>
      <c r="K187" s="28" t="s">
        <v>1998</v>
      </c>
      <c r="L187" s="28">
        <v>12</v>
      </c>
      <c r="M187" s="28">
        <v>30</v>
      </c>
      <c r="O187" s="28" t="s">
        <v>2005</v>
      </c>
      <c r="P187" s="28">
        <v>1873</v>
      </c>
      <c r="Q187" s="28">
        <v>1873</v>
      </c>
      <c r="T187" s="28">
        <v>1</v>
      </c>
      <c r="U187" s="28" t="b">
        <v>0</v>
      </c>
      <c r="X187" s="28">
        <v>1.06</v>
      </c>
      <c r="Y187" s="28" t="s">
        <v>29</v>
      </c>
      <c r="Z187" s="28" t="s">
        <v>1063</v>
      </c>
    </row>
    <row r="188" spans="1:26" x14ac:dyDescent="0.2">
      <c r="A188" s="28" t="s">
        <v>420</v>
      </c>
      <c r="B188" s="28" t="s">
        <v>420</v>
      </c>
      <c r="C188" s="28" t="s">
        <v>2484</v>
      </c>
      <c r="D188" s="28">
        <v>20</v>
      </c>
      <c r="E188" s="28" t="s">
        <v>2483</v>
      </c>
      <c r="F188" s="29" t="s">
        <v>12</v>
      </c>
      <c r="G188" s="28" t="s">
        <v>421</v>
      </c>
      <c r="H188" s="28" t="s">
        <v>2015</v>
      </c>
      <c r="I188" s="28" t="s">
        <v>2482</v>
      </c>
      <c r="J188" s="28" t="s">
        <v>1999</v>
      </c>
      <c r="K188" s="28" t="s">
        <v>1998</v>
      </c>
      <c r="L188" s="28">
        <v>11.74</v>
      </c>
      <c r="M188" s="28">
        <v>30</v>
      </c>
      <c r="N188" s="28">
        <v>2.11</v>
      </c>
      <c r="O188" s="28" t="s">
        <v>2005</v>
      </c>
      <c r="P188" s="28">
        <v>1883</v>
      </c>
      <c r="Q188" s="28">
        <v>1883</v>
      </c>
      <c r="S188" s="28" t="s">
        <v>2481</v>
      </c>
      <c r="T188" s="28">
        <v>1</v>
      </c>
      <c r="U188" s="28" t="b">
        <v>0</v>
      </c>
      <c r="X188" s="28">
        <v>3.44</v>
      </c>
      <c r="Y188" s="28" t="s">
        <v>29</v>
      </c>
      <c r="Z188" s="28" t="s">
        <v>1399</v>
      </c>
    </row>
    <row r="189" spans="1:26" x14ac:dyDescent="0.2">
      <c r="A189" s="28" t="s">
        <v>420</v>
      </c>
      <c r="B189" s="28" t="s">
        <v>420</v>
      </c>
      <c r="C189" s="28" t="s">
        <v>2484</v>
      </c>
      <c r="D189" s="28">
        <v>20</v>
      </c>
      <c r="E189" s="28" t="s">
        <v>3729</v>
      </c>
      <c r="F189" s="29" t="s">
        <v>12</v>
      </c>
      <c r="G189" s="28" t="s">
        <v>3730</v>
      </c>
      <c r="H189" s="28" t="s">
        <v>2015</v>
      </c>
      <c r="I189" s="28" t="s">
        <v>3731</v>
      </c>
      <c r="J189" s="28" t="s">
        <v>1999</v>
      </c>
      <c r="K189" s="28" t="s">
        <v>1998</v>
      </c>
      <c r="L189" s="28">
        <v>12</v>
      </c>
      <c r="M189" s="28">
        <v>30</v>
      </c>
      <c r="N189" s="28">
        <v>2.5</v>
      </c>
      <c r="O189" s="28" t="s">
        <v>2005</v>
      </c>
      <c r="P189" s="28">
        <v>1892</v>
      </c>
      <c r="Q189" s="28">
        <v>1892</v>
      </c>
      <c r="S189" s="28" t="s">
        <v>3732</v>
      </c>
      <c r="T189" s="28">
        <v>1</v>
      </c>
      <c r="U189" s="28" t="b">
        <v>0</v>
      </c>
      <c r="X189" s="28">
        <v>1</v>
      </c>
      <c r="Y189" s="28" t="s">
        <v>3669</v>
      </c>
      <c r="Z189" s="28" t="s">
        <v>3794</v>
      </c>
    </row>
    <row r="190" spans="1:26" x14ac:dyDescent="0.2">
      <c r="A190" s="28" t="s">
        <v>352</v>
      </c>
      <c r="B190" s="28" t="s">
        <v>352</v>
      </c>
      <c r="C190" s="28" t="s">
        <v>2642</v>
      </c>
      <c r="D190" s="28">
        <v>5</v>
      </c>
      <c r="E190" s="28" t="s">
        <v>2641</v>
      </c>
      <c r="F190" s="29" t="s">
        <v>12</v>
      </c>
      <c r="G190" s="28" t="s">
        <v>355</v>
      </c>
      <c r="H190" s="28" t="s">
        <v>2015</v>
      </c>
      <c r="I190" s="28" t="s">
        <v>2319</v>
      </c>
      <c r="J190" s="28" t="s">
        <v>1999</v>
      </c>
      <c r="K190" s="28" t="s">
        <v>1998</v>
      </c>
      <c r="L190" s="28">
        <v>5.5</v>
      </c>
      <c r="M190" s="28">
        <v>24</v>
      </c>
      <c r="N190" s="28">
        <v>1.82</v>
      </c>
      <c r="O190" s="28" t="s">
        <v>2005</v>
      </c>
      <c r="P190" s="28">
        <v>1986</v>
      </c>
      <c r="Q190" s="28">
        <v>1986</v>
      </c>
      <c r="S190" s="28" t="s">
        <v>2640</v>
      </c>
      <c r="T190" s="28">
        <v>1</v>
      </c>
      <c r="U190" s="28" t="b">
        <v>0</v>
      </c>
      <c r="Y190" s="28" t="s">
        <v>17</v>
      </c>
      <c r="Z190" s="28" t="s">
        <v>1355</v>
      </c>
    </row>
    <row r="191" spans="1:26" x14ac:dyDescent="0.2">
      <c r="A191" s="28" t="s">
        <v>62</v>
      </c>
      <c r="B191" s="28" t="s">
        <v>62</v>
      </c>
      <c r="C191" s="28" t="s">
        <v>3255</v>
      </c>
      <c r="D191" s="28">
        <v>0.5</v>
      </c>
      <c r="E191" s="28" t="s">
        <v>3279</v>
      </c>
      <c r="F191" s="29" t="s">
        <v>12</v>
      </c>
      <c r="G191" s="28" t="s">
        <v>553</v>
      </c>
      <c r="H191" s="28" t="s">
        <v>2015</v>
      </c>
      <c r="I191" s="28" t="s">
        <v>3278</v>
      </c>
      <c r="J191" s="28" t="s">
        <v>1999</v>
      </c>
      <c r="K191" s="28" t="s">
        <v>1998</v>
      </c>
      <c r="L191" s="28">
        <v>2.75</v>
      </c>
      <c r="M191" s="28">
        <v>19</v>
      </c>
      <c r="N191" s="28">
        <v>1.21</v>
      </c>
      <c r="O191" s="28" t="s">
        <v>2005</v>
      </c>
      <c r="P191" s="28">
        <v>1988</v>
      </c>
      <c r="Q191" s="28">
        <v>1988</v>
      </c>
      <c r="S191" s="28" t="s">
        <v>3277</v>
      </c>
      <c r="T191" s="28">
        <v>1</v>
      </c>
      <c r="U191" s="28" t="b">
        <v>0</v>
      </c>
      <c r="X191" s="28">
        <v>0.08</v>
      </c>
      <c r="Y191" s="28" t="s">
        <v>61</v>
      </c>
      <c r="Z191" s="28" t="s">
        <v>3889</v>
      </c>
    </row>
    <row r="192" spans="1:26" x14ac:dyDescent="0.2">
      <c r="A192" s="28" t="s">
        <v>920</v>
      </c>
      <c r="B192" s="28" t="s">
        <v>920</v>
      </c>
      <c r="C192" s="28" t="s">
        <v>2017</v>
      </c>
      <c r="D192" s="28">
        <v>0.25</v>
      </c>
      <c r="E192" s="28" t="s">
        <v>3453</v>
      </c>
      <c r="F192" s="29" t="s">
        <v>12</v>
      </c>
      <c r="G192" s="28" t="s">
        <v>3454</v>
      </c>
      <c r="H192" s="28" t="s">
        <v>2015</v>
      </c>
      <c r="I192" s="28" t="s">
        <v>3455</v>
      </c>
      <c r="J192" s="28" t="s">
        <v>1999</v>
      </c>
      <c r="K192" s="28" t="s">
        <v>1998</v>
      </c>
      <c r="L192" s="28">
        <v>2.2999999999999998</v>
      </c>
      <c r="M192" s="28">
        <v>17</v>
      </c>
      <c r="N192" s="28">
        <v>1.45</v>
      </c>
      <c r="O192" s="28" t="s">
        <v>1997</v>
      </c>
      <c r="P192" s="28">
        <v>1982</v>
      </c>
      <c r="Q192" s="28">
        <v>1982</v>
      </c>
      <c r="T192" s="28">
        <v>1</v>
      </c>
      <c r="U192" s="28" t="b">
        <v>0</v>
      </c>
      <c r="X192" s="28">
        <v>0.28000000000000003</v>
      </c>
      <c r="Y192" s="28" t="s">
        <v>104</v>
      </c>
      <c r="Z192" s="28" t="s">
        <v>4001</v>
      </c>
    </row>
    <row r="193" spans="1:26" x14ac:dyDescent="0.2">
      <c r="A193" s="28" t="s">
        <v>420</v>
      </c>
      <c r="B193" s="28" t="s">
        <v>420</v>
      </c>
      <c r="C193" s="28" t="s">
        <v>2476</v>
      </c>
      <c r="D193" s="28">
        <v>0.2</v>
      </c>
      <c r="E193" s="28" t="s">
        <v>2478</v>
      </c>
      <c r="F193" s="29" t="s">
        <v>12</v>
      </c>
      <c r="G193" s="28" t="s">
        <v>20</v>
      </c>
      <c r="H193" s="28" t="s">
        <v>2015</v>
      </c>
      <c r="I193" s="28" t="s">
        <v>2477</v>
      </c>
      <c r="J193" s="28" t="s">
        <v>1999</v>
      </c>
      <c r="K193" s="28" t="s">
        <v>1998</v>
      </c>
      <c r="L193" s="28">
        <v>3</v>
      </c>
      <c r="M193" s="28">
        <v>20.2</v>
      </c>
      <c r="N193" s="28">
        <v>1.17</v>
      </c>
      <c r="O193" s="28" t="s">
        <v>2005</v>
      </c>
      <c r="P193" s="28">
        <v>1953</v>
      </c>
      <c r="Q193" s="28">
        <v>1953</v>
      </c>
      <c r="T193" s="28">
        <v>1</v>
      </c>
      <c r="U193" s="28" t="b">
        <v>0</v>
      </c>
      <c r="X193" s="28">
        <v>0.08</v>
      </c>
      <c r="Y193" s="28" t="s">
        <v>61</v>
      </c>
      <c r="Z193" s="28" t="s">
        <v>3597</v>
      </c>
    </row>
    <row r="194" spans="1:26" x14ac:dyDescent="0.2">
      <c r="A194" s="28" t="s">
        <v>129</v>
      </c>
      <c r="B194" s="28" t="s">
        <v>129</v>
      </c>
      <c r="C194" s="28" t="s">
        <v>3149</v>
      </c>
      <c r="D194" s="28">
        <v>0.1</v>
      </c>
      <c r="E194" s="28" t="s">
        <v>2720</v>
      </c>
      <c r="F194" s="29" t="s">
        <v>12</v>
      </c>
      <c r="G194" s="28" t="s">
        <v>90</v>
      </c>
      <c r="H194" s="28" t="s">
        <v>2015</v>
      </c>
      <c r="I194" s="28" t="s">
        <v>3154</v>
      </c>
      <c r="J194" s="28" t="s">
        <v>2339</v>
      </c>
      <c r="K194" s="28" t="s">
        <v>1998</v>
      </c>
      <c r="L194" s="28">
        <v>11.14</v>
      </c>
      <c r="M194" s="28">
        <v>31</v>
      </c>
      <c r="N194" s="28">
        <v>2</v>
      </c>
      <c r="O194" s="28" t="s">
        <v>1997</v>
      </c>
      <c r="P194" s="28">
        <v>1935</v>
      </c>
      <c r="Q194" s="28">
        <v>1935</v>
      </c>
      <c r="T194" s="28">
        <v>1</v>
      </c>
      <c r="U194" s="28" t="b">
        <v>0</v>
      </c>
      <c r="X194" s="28">
        <v>0.33</v>
      </c>
      <c r="Y194" s="28" t="s">
        <v>104</v>
      </c>
      <c r="Z194" s="28" t="s">
        <v>3540</v>
      </c>
    </row>
    <row r="195" spans="1:26" x14ac:dyDescent="0.2">
      <c r="A195" s="28" t="s">
        <v>129</v>
      </c>
      <c r="B195" s="28" t="s">
        <v>129</v>
      </c>
      <c r="C195" s="28" t="s">
        <v>3149</v>
      </c>
      <c r="D195" s="28">
        <v>0.1</v>
      </c>
      <c r="E195" s="28" t="s">
        <v>2297</v>
      </c>
      <c r="F195" s="29" t="s">
        <v>12</v>
      </c>
      <c r="G195" s="28" t="s">
        <v>358</v>
      </c>
      <c r="H195" s="28" t="s">
        <v>2015</v>
      </c>
      <c r="I195" s="28" t="s">
        <v>2135</v>
      </c>
      <c r="J195" s="28" t="s">
        <v>2339</v>
      </c>
      <c r="K195" s="28" t="s">
        <v>1998</v>
      </c>
      <c r="L195" s="28">
        <v>9.4</v>
      </c>
      <c r="M195" s="28">
        <v>30.6</v>
      </c>
      <c r="N195" s="28">
        <v>2</v>
      </c>
      <c r="O195" s="28" t="s">
        <v>1997</v>
      </c>
      <c r="P195" s="28">
        <v>1937</v>
      </c>
      <c r="Q195" s="28">
        <v>1937</v>
      </c>
      <c r="S195" s="28" t="s">
        <v>3153</v>
      </c>
      <c r="T195" s="28">
        <v>1</v>
      </c>
      <c r="U195" s="28" t="b">
        <v>0</v>
      </c>
      <c r="X195" s="28">
        <v>0.33</v>
      </c>
      <c r="Y195" s="28" t="s">
        <v>104</v>
      </c>
      <c r="Z195" s="28" t="s">
        <v>3541</v>
      </c>
    </row>
    <row r="196" spans="1:26" x14ac:dyDescent="0.2">
      <c r="A196" s="28" t="s">
        <v>129</v>
      </c>
      <c r="B196" s="28" t="s">
        <v>129</v>
      </c>
      <c r="C196" s="28" t="s">
        <v>3149</v>
      </c>
      <c r="D196" s="28">
        <v>0.1</v>
      </c>
      <c r="E196" s="28" t="s">
        <v>2297</v>
      </c>
      <c r="F196" s="29" t="s">
        <v>12</v>
      </c>
      <c r="G196" s="28" t="s">
        <v>358</v>
      </c>
      <c r="H196" s="28" t="s">
        <v>2015</v>
      </c>
      <c r="I196" s="28" t="s">
        <v>2135</v>
      </c>
      <c r="J196" s="28" t="s">
        <v>2339</v>
      </c>
      <c r="K196" s="28" t="s">
        <v>1998</v>
      </c>
      <c r="L196" s="28">
        <v>9.4</v>
      </c>
      <c r="M196" s="28">
        <v>30.6</v>
      </c>
      <c r="N196" s="28">
        <v>2</v>
      </c>
      <c r="O196" s="28" t="s">
        <v>1997</v>
      </c>
      <c r="P196" s="28">
        <v>1943</v>
      </c>
      <c r="Q196" s="28">
        <v>1943</v>
      </c>
      <c r="R196" s="28" t="s">
        <v>931</v>
      </c>
      <c r="S196" s="28" t="s">
        <v>3152</v>
      </c>
      <c r="T196" s="28">
        <v>1</v>
      </c>
      <c r="U196" s="28" t="b">
        <v>0</v>
      </c>
      <c r="X196" s="28">
        <v>0.33</v>
      </c>
      <c r="Y196" s="28" t="s">
        <v>104</v>
      </c>
      <c r="Z196" s="28" t="s">
        <v>3542</v>
      </c>
    </row>
    <row r="197" spans="1:26" x14ac:dyDescent="0.2">
      <c r="A197" s="28" t="s">
        <v>158</v>
      </c>
      <c r="B197" s="28" t="s">
        <v>159</v>
      </c>
      <c r="C197" s="28" t="s">
        <v>2995</v>
      </c>
      <c r="D197" s="28">
        <v>0.1</v>
      </c>
      <c r="E197" s="28" t="s">
        <v>3048</v>
      </c>
      <c r="F197" s="29" t="s">
        <v>12</v>
      </c>
      <c r="G197" s="28" t="s">
        <v>166</v>
      </c>
      <c r="H197" s="28" t="s">
        <v>2015</v>
      </c>
      <c r="I197" s="28" t="s">
        <v>3047</v>
      </c>
      <c r="J197" s="28" t="s">
        <v>1999</v>
      </c>
      <c r="K197" s="28" t="s">
        <v>1998</v>
      </c>
      <c r="L197" s="28">
        <v>10</v>
      </c>
      <c r="M197" s="28">
        <v>30.2</v>
      </c>
      <c r="O197" s="28" t="s">
        <v>2005</v>
      </c>
      <c r="P197" s="28">
        <v>1854</v>
      </c>
      <c r="Q197" s="28">
        <v>1854</v>
      </c>
      <c r="R197" s="28" t="s">
        <v>40</v>
      </c>
      <c r="S197" s="28" t="s">
        <v>3052</v>
      </c>
      <c r="T197" s="28">
        <v>1</v>
      </c>
      <c r="U197" s="28" t="b">
        <v>0</v>
      </c>
      <c r="X197" s="28">
        <v>0.49</v>
      </c>
      <c r="Y197" s="28" t="s">
        <v>161</v>
      </c>
      <c r="Z197" s="28" t="s">
        <v>1147</v>
      </c>
    </row>
    <row r="198" spans="1:26" x14ac:dyDescent="0.2">
      <c r="A198" s="28" t="s">
        <v>158</v>
      </c>
      <c r="B198" s="28" t="s">
        <v>159</v>
      </c>
      <c r="C198" s="28" t="s">
        <v>2995</v>
      </c>
      <c r="D198" s="28">
        <v>0.1</v>
      </c>
      <c r="E198" s="28" t="s">
        <v>3048</v>
      </c>
      <c r="F198" s="29" t="s">
        <v>12</v>
      </c>
      <c r="G198" s="28" t="s">
        <v>166</v>
      </c>
      <c r="H198" s="28" t="s">
        <v>2015</v>
      </c>
      <c r="I198" s="28" t="s">
        <v>3047</v>
      </c>
      <c r="J198" s="28" t="s">
        <v>1999</v>
      </c>
      <c r="K198" s="28" t="s">
        <v>1998</v>
      </c>
      <c r="L198" s="28">
        <v>10</v>
      </c>
      <c r="M198" s="28">
        <v>30.2</v>
      </c>
      <c r="O198" s="28" t="s">
        <v>2005</v>
      </c>
      <c r="P198" s="28">
        <v>1854</v>
      </c>
      <c r="Q198" s="28">
        <v>1854</v>
      </c>
      <c r="R198" s="28" t="s">
        <v>167</v>
      </c>
      <c r="S198" s="28" t="s">
        <v>3051</v>
      </c>
      <c r="T198" s="28">
        <v>1</v>
      </c>
      <c r="U198" s="28" t="b">
        <v>0</v>
      </c>
      <c r="X198" s="28">
        <v>0.49</v>
      </c>
      <c r="Y198" s="28" t="s">
        <v>168</v>
      </c>
      <c r="Z198" s="28" t="s">
        <v>1148</v>
      </c>
    </row>
    <row r="199" spans="1:26" x14ac:dyDescent="0.2">
      <c r="A199" s="28" t="s">
        <v>158</v>
      </c>
      <c r="B199" s="28" t="s">
        <v>159</v>
      </c>
      <c r="C199" s="28" t="s">
        <v>2995</v>
      </c>
      <c r="D199" s="28">
        <v>0.1</v>
      </c>
      <c r="E199" s="28" t="s">
        <v>3048</v>
      </c>
      <c r="F199" s="29" t="s">
        <v>12</v>
      </c>
      <c r="G199" s="28" t="s">
        <v>166</v>
      </c>
      <c r="H199" s="28" t="s">
        <v>2015</v>
      </c>
      <c r="I199" s="28" t="s">
        <v>3047</v>
      </c>
      <c r="J199" s="28" t="s">
        <v>1999</v>
      </c>
      <c r="K199" s="28" t="s">
        <v>1998</v>
      </c>
      <c r="L199" s="28">
        <v>10</v>
      </c>
      <c r="M199" s="28">
        <v>30.2</v>
      </c>
      <c r="O199" s="28" t="s">
        <v>2005</v>
      </c>
      <c r="P199" s="28">
        <v>1856</v>
      </c>
      <c r="Q199" s="28">
        <v>1856</v>
      </c>
      <c r="R199" s="28" t="s">
        <v>40</v>
      </c>
      <c r="S199" s="28" t="s">
        <v>3046</v>
      </c>
      <c r="T199" s="28">
        <v>1</v>
      </c>
      <c r="U199" s="28" t="b">
        <v>0</v>
      </c>
      <c r="X199" s="28">
        <v>0.49</v>
      </c>
      <c r="Y199" s="28" t="s">
        <v>161</v>
      </c>
      <c r="Z199" s="28" t="s">
        <v>1149</v>
      </c>
    </row>
    <row r="200" spans="1:26" x14ac:dyDescent="0.2">
      <c r="A200" s="28" t="s">
        <v>335</v>
      </c>
      <c r="B200" s="28" t="s">
        <v>335</v>
      </c>
      <c r="C200" s="28" t="s">
        <v>2678</v>
      </c>
      <c r="D200" s="28">
        <v>0.1</v>
      </c>
      <c r="E200" s="28" t="s">
        <v>2699</v>
      </c>
      <c r="F200" s="29" t="s">
        <v>12</v>
      </c>
      <c r="G200" s="28" t="s">
        <v>338</v>
      </c>
      <c r="H200" s="28" t="s">
        <v>2015</v>
      </c>
      <c r="I200" s="28" t="s">
        <v>2698</v>
      </c>
      <c r="J200" s="28" t="s">
        <v>1999</v>
      </c>
      <c r="K200" s="28" t="s">
        <v>1998</v>
      </c>
      <c r="L200" s="28">
        <v>10</v>
      </c>
      <c r="M200" s="28">
        <v>30</v>
      </c>
      <c r="N200" s="28">
        <v>1.5</v>
      </c>
      <c r="O200" s="28" t="s">
        <v>2005</v>
      </c>
      <c r="P200" s="28">
        <v>1863</v>
      </c>
      <c r="Q200" s="28">
        <v>1863</v>
      </c>
      <c r="S200" s="28" t="s">
        <v>2700</v>
      </c>
      <c r="T200" s="28">
        <v>1</v>
      </c>
      <c r="U200" s="28" t="b">
        <v>0</v>
      </c>
      <c r="X200" s="28">
        <v>4</v>
      </c>
      <c r="Y200" s="28" t="s">
        <v>99</v>
      </c>
      <c r="Z200" s="28" t="s">
        <v>1340</v>
      </c>
    </row>
    <row r="201" spans="1:26" x14ac:dyDescent="0.2">
      <c r="A201" s="28" t="s">
        <v>335</v>
      </c>
      <c r="B201" s="28" t="s">
        <v>335</v>
      </c>
      <c r="C201" s="28" t="s">
        <v>2678</v>
      </c>
      <c r="D201" s="28">
        <v>0.1</v>
      </c>
      <c r="E201" s="28" t="s">
        <v>2699</v>
      </c>
      <c r="F201" s="29" t="s">
        <v>12</v>
      </c>
      <c r="G201" s="28" t="s">
        <v>338</v>
      </c>
      <c r="H201" s="28" t="s">
        <v>2015</v>
      </c>
      <c r="I201" s="28" t="s">
        <v>2698</v>
      </c>
      <c r="J201" s="28" t="s">
        <v>1999</v>
      </c>
      <c r="K201" s="28" t="s">
        <v>1998</v>
      </c>
      <c r="L201" s="28">
        <v>10</v>
      </c>
      <c r="M201" s="28">
        <v>30</v>
      </c>
      <c r="N201" s="28">
        <v>1.5</v>
      </c>
      <c r="O201" s="28" t="s">
        <v>2005</v>
      </c>
      <c r="P201" s="28">
        <v>1866</v>
      </c>
      <c r="Q201" s="28">
        <v>1866</v>
      </c>
      <c r="R201" s="28" t="s">
        <v>339</v>
      </c>
      <c r="S201" s="28" t="s">
        <v>2697</v>
      </c>
      <c r="T201" s="28">
        <v>1</v>
      </c>
      <c r="U201" s="28" t="b">
        <v>0</v>
      </c>
      <c r="Y201" s="28" t="s">
        <v>25</v>
      </c>
      <c r="Z201" s="28" t="s">
        <v>1341</v>
      </c>
    </row>
    <row r="202" spans="1:26" x14ac:dyDescent="0.2">
      <c r="A202" s="28" t="s">
        <v>3421</v>
      </c>
      <c r="B202" s="28" t="s">
        <v>3421</v>
      </c>
      <c r="C202" s="28" t="s">
        <v>3422</v>
      </c>
      <c r="D202" s="28">
        <v>0.1</v>
      </c>
      <c r="E202" s="28" t="s">
        <v>3281</v>
      </c>
      <c r="F202" s="29" t="s">
        <v>12</v>
      </c>
      <c r="G202" s="28" t="s">
        <v>3423</v>
      </c>
      <c r="H202" s="28" t="s">
        <v>2015</v>
      </c>
      <c r="I202" s="28">
        <v>1991</v>
      </c>
      <c r="J202" s="28" t="s">
        <v>1999</v>
      </c>
      <c r="K202" s="28" t="s">
        <v>1998</v>
      </c>
      <c r="L202" s="28">
        <v>1.4</v>
      </c>
      <c r="M202" s="28">
        <v>16</v>
      </c>
      <c r="N202" s="28">
        <v>1</v>
      </c>
      <c r="O202" s="28" t="s">
        <v>1997</v>
      </c>
      <c r="P202" s="28">
        <v>1991</v>
      </c>
      <c r="Q202" s="28">
        <v>1991</v>
      </c>
      <c r="S202" s="28" t="s">
        <v>3424</v>
      </c>
      <c r="T202" s="28">
        <v>1</v>
      </c>
      <c r="U202" s="28" t="b">
        <v>0</v>
      </c>
      <c r="X202" s="28">
        <v>0.89</v>
      </c>
      <c r="Y202" s="28" t="s">
        <v>104</v>
      </c>
      <c r="Z202" s="28" t="s">
        <v>3575</v>
      </c>
    </row>
    <row r="203" spans="1:26" x14ac:dyDescent="0.2">
      <c r="A203" s="28" t="s">
        <v>508</v>
      </c>
      <c r="B203" s="28" t="s">
        <v>508</v>
      </c>
      <c r="C203" s="28" t="s">
        <v>2265</v>
      </c>
      <c r="D203" s="28">
        <v>0.1</v>
      </c>
      <c r="E203" s="28" t="s">
        <v>2270</v>
      </c>
      <c r="F203" s="29" t="s">
        <v>12</v>
      </c>
      <c r="G203" s="28" t="s">
        <v>510</v>
      </c>
      <c r="H203" s="28" t="s">
        <v>2015</v>
      </c>
      <c r="I203" s="28" t="s">
        <v>2269</v>
      </c>
      <c r="J203" s="28" t="s">
        <v>1999</v>
      </c>
      <c r="K203" s="28" t="s">
        <v>1998</v>
      </c>
      <c r="L203" s="28">
        <v>9.4</v>
      </c>
      <c r="M203" s="28">
        <v>30</v>
      </c>
      <c r="N203" s="28">
        <v>1.5</v>
      </c>
      <c r="O203" s="28" t="s">
        <v>2005</v>
      </c>
      <c r="P203" s="28">
        <v>1326</v>
      </c>
      <c r="Q203" s="28">
        <v>1908</v>
      </c>
      <c r="R203" s="28" t="s">
        <v>40</v>
      </c>
      <c r="S203" s="28" t="s">
        <v>2268</v>
      </c>
      <c r="T203" s="28">
        <v>1</v>
      </c>
      <c r="U203" s="28" t="b">
        <v>0</v>
      </c>
      <c r="X203" s="28">
        <v>0.89</v>
      </c>
      <c r="Y203" s="28" t="s">
        <v>29</v>
      </c>
      <c r="Z203" s="28" t="s">
        <v>1474</v>
      </c>
    </row>
    <row r="204" spans="1:26" x14ac:dyDescent="0.2">
      <c r="A204" s="28" t="s">
        <v>508</v>
      </c>
      <c r="B204" s="28" t="s">
        <v>508</v>
      </c>
      <c r="C204" s="28" t="s">
        <v>2265</v>
      </c>
      <c r="D204" s="28">
        <v>0.1</v>
      </c>
      <c r="E204" s="28" t="s">
        <v>2270</v>
      </c>
      <c r="F204" s="29" t="s">
        <v>12</v>
      </c>
      <c r="G204" s="28" t="s">
        <v>510</v>
      </c>
      <c r="H204" s="28" t="s">
        <v>2015</v>
      </c>
      <c r="I204" s="28" t="s">
        <v>2269</v>
      </c>
      <c r="J204" s="28" t="s">
        <v>1999</v>
      </c>
      <c r="K204" s="28" t="s">
        <v>1998</v>
      </c>
      <c r="L204" s="28">
        <v>9.4</v>
      </c>
      <c r="M204" s="28">
        <v>30</v>
      </c>
      <c r="N204" s="28">
        <v>1.5</v>
      </c>
      <c r="O204" s="28" t="s">
        <v>2005</v>
      </c>
      <c r="P204" s="28">
        <v>1336</v>
      </c>
      <c r="Q204" s="28">
        <v>1917</v>
      </c>
      <c r="R204" s="28" t="s">
        <v>40</v>
      </c>
      <c r="S204" s="28" t="s">
        <v>3752</v>
      </c>
      <c r="T204" s="28">
        <v>1</v>
      </c>
      <c r="U204" s="28" t="b">
        <v>0</v>
      </c>
      <c r="X204" s="28">
        <v>0.1</v>
      </c>
      <c r="Y204" s="28" t="s">
        <v>3669</v>
      </c>
      <c r="Z204" s="28" t="s">
        <v>3980</v>
      </c>
    </row>
    <row r="205" spans="1:26" x14ac:dyDescent="0.2">
      <c r="A205" s="28" t="s">
        <v>513</v>
      </c>
      <c r="B205" s="28" t="s">
        <v>513</v>
      </c>
      <c r="C205" s="28" t="s">
        <v>2252</v>
      </c>
      <c r="D205" s="28">
        <v>0.1</v>
      </c>
      <c r="E205" s="28" t="s">
        <v>2255</v>
      </c>
      <c r="F205" s="29" t="s">
        <v>12</v>
      </c>
      <c r="G205" s="28" t="s">
        <v>515</v>
      </c>
      <c r="H205" s="28" t="s">
        <v>2015</v>
      </c>
      <c r="I205" s="28" t="s">
        <v>2254</v>
      </c>
      <c r="J205" s="28" t="s">
        <v>1999</v>
      </c>
      <c r="K205" s="28" t="s">
        <v>1998</v>
      </c>
      <c r="L205" s="28">
        <v>4</v>
      </c>
      <c r="M205" s="28">
        <v>21.3</v>
      </c>
      <c r="N205" s="28">
        <v>1.26</v>
      </c>
      <c r="O205" s="28" t="s">
        <v>2005</v>
      </c>
      <c r="P205" s="28">
        <v>1968</v>
      </c>
      <c r="Q205" s="28">
        <v>1968</v>
      </c>
      <c r="S205" s="28" t="s">
        <v>2253</v>
      </c>
      <c r="T205" s="28">
        <v>1</v>
      </c>
      <c r="U205" s="28" t="b">
        <v>0</v>
      </c>
      <c r="Y205" s="28" t="s">
        <v>396</v>
      </c>
      <c r="Z205" s="28" t="s">
        <v>1478</v>
      </c>
    </row>
    <row r="206" spans="1:26" x14ac:dyDescent="0.2">
      <c r="A206" s="28" t="s">
        <v>158</v>
      </c>
      <c r="B206" s="28" t="s">
        <v>159</v>
      </c>
      <c r="C206" s="28" t="s">
        <v>2995</v>
      </c>
      <c r="D206" s="28">
        <v>0.1</v>
      </c>
      <c r="E206" s="28" t="s">
        <v>3048</v>
      </c>
      <c r="F206" s="29" t="s">
        <v>12</v>
      </c>
      <c r="G206" s="28" t="s">
        <v>166</v>
      </c>
      <c r="H206" s="28" t="s">
        <v>2015</v>
      </c>
      <c r="I206" s="28" t="s">
        <v>3047</v>
      </c>
      <c r="J206" s="28" t="s">
        <v>1999</v>
      </c>
      <c r="K206" s="28" t="s">
        <v>1998</v>
      </c>
      <c r="L206" s="28">
        <v>10</v>
      </c>
      <c r="M206" s="28">
        <v>30.2</v>
      </c>
      <c r="O206" s="28" t="s">
        <v>2005</v>
      </c>
      <c r="P206" s="28">
        <v>1855</v>
      </c>
      <c r="Q206" s="28">
        <v>1855</v>
      </c>
      <c r="R206" s="28" t="s">
        <v>40</v>
      </c>
      <c r="S206" s="28" t="s">
        <v>3050</v>
      </c>
      <c r="T206" s="28">
        <v>1</v>
      </c>
      <c r="U206" s="28" t="b">
        <v>0</v>
      </c>
      <c r="X206" s="28">
        <v>1</v>
      </c>
      <c r="Y206" s="28" t="s">
        <v>61</v>
      </c>
    </row>
    <row r="207" spans="1:26" x14ac:dyDescent="0.2">
      <c r="A207" s="28" t="s">
        <v>158</v>
      </c>
      <c r="B207" s="28" t="s">
        <v>159</v>
      </c>
      <c r="C207" s="28" t="s">
        <v>2995</v>
      </c>
      <c r="D207" s="28">
        <v>0.1</v>
      </c>
      <c r="E207" s="28" t="s">
        <v>3048</v>
      </c>
      <c r="F207" s="29" t="s">
        <v>12</v>
      </c>
      <c r="G207" s="28" t="s">
        <v>166</v>
      </c>
      <c r="H207" s="28" t="s">
        <v>2015</v>
      </c>
      <c r="I207" s="28" t="s">
        <v>3047</v>
      </c>
      <c r="J207" s="28" t="s">
        <v>1999</v>
      </c>
      <c r="K207" s="28" t="s">
        <v>1998</v>
      </c>
      <c r="L207" s="28">
        <v>10</v>
      </c>
      <c r="M207" s="28">
        <v>30.2</v>
      </c>
      <c r="O207" s="28" t="s">
        <v>2005</v>
      </c>
      <c r="P207" s="28">
        <v>1855</v>
      </c>
      <c r="Q207" s="28">
        <v>1855</v>
      </c>
      <c r="R207" s="28" t="s">
        <v>572</v>
      </c>
      <c r="S207" s="28" t="s">
        <v>3049</v>
      </c>
      <c r="T207" s="28">
        <v>1</v>
      </c>
      <c r="U207" s="28" t="b">
        <v>0</v>
      </c>
      <c r="X207" s="28">
        <v>0.08</v>
      </c>
      <c r="Y207" s="28" t="s">
        <v>61</v>
      </c>
    </row>
    <row r="208" spans="1:26" x14ac:dyDescent="0.2">
      <c r="A208" s="28" t="s">
        <v>158</v>
      </c>
      <c r="B208" s="28" t="s">
        <v>159</v>
      </c>
      <c r="C208" s="28" t="s">
        <v>2995</v>
      </c>
      <c r="D208" s="28">
        <v>0.1</v>
      </c>
      <c r="E208" s="28" t="s">
        <v>2219</v>
      </c>
      <c r="F208" s="29" t="s">
        <v>12</v>
      </c>
      <c r="G208" s="28" t="s">
        <v>169</v>
      </c>
      <c r="H208" s="28" t="s">
        <v>2015</v>
      </c>
      <c r="I208" s="28" t="s">
        <v>3045</v>
      </c>
      <c r="J208" s="28" t="s">
        <v>1999</v>
      </c>
      <c r="K208" s="28" t="s">
        <v>1998</v>
      </c>
      <c r="L208" s="28">
        <v>10</v>
      </c>
      <c r="M208" s="28">
        <v>30</v>
      </c>
      <c r="N208" s="28">
        <v>1.9</v>
      </c>
      <c r="O208" s="28" t="s">
        <v>2005</v>
      </c>
      <c r="P208" s="28">
        <v>1911</v>
      </c>
      <c r="Q208" s="28">
        <v>1911</v>
      </c>
      <c r="T208" s="28">
        <v>1</v>
      </c>
      <c r="U208" s="28" t="b">
        <v>0</v>
      </c>
      <c r="X208" s="28">
        <v>1</v>
      </c>
      <c r="Y208" s="28" t="s">
        <v>941</v>
      </c>
    </row>
    <row r="209" spans="1:26" x14ac:dyDescent="0.2">
      <c r="A209" s="28" t="s">
        <v>158</v>
      </c>
      <c r="B209" s="28" t="s">
        <v>159</v>
      </c>
      <c r="C209" s="28" t="s">
        <v>2995</v>
      </c>
      <c r="D209" s="28">
        <v>0.1</v>
      </c>
      <c r="E209" s="28" t="s">
        <v>2219</v>
      </c>
      <c r="F209" s="29" t="s">
        <v>12</v>
      </c>
      <c r="G209" s="28" t="s">
        <v>169</v>
      </c>
      <c r="H209" s="28" t="s">
        <v>2015</v>
      </c>
      <c r="I209" s="28" t="s">
        <v>3045</v>
      </c>
      <c r="J209" s="28" t="s">
        <v>1999</v>
      </c>
      <c r="K209" s="28" t="s">
        <v>1998</v>
      </c>
      <c r="L209" s="28">
        <v>10</v>
      </c>
      <c r="M209" s="28">
        <v>30</v>
      </c>
      <c r="N209" s="28">
        <v>1.9</v>
      </c>
      <c r="O209" s="28" t="s">
        <v>2005</v>
      </c>
      <c r="P209" s="28">
        <v>1916</v>
      </c>
      <c r="Q209" s="28">
        <v>1916</v>
      </c>
      <c r="T209" s="28">
        <v>1</v>
      </c>
      <c r="U209" s="28" t="b">
        <v>0</v>
      </c>
      <c r="X209" s="28">
        <v>1</v>
      </c>
      <c r="Y209" s="28" t="s">
        <v>941</v>
      </c>
    </row>
    <row r="210" spans="1:26" x14ac:dyDescent="0.2">
      <c r="A210" s="28" t="s">
        <v>3710</v>
      </c>
      <c r="B210" s="28" t="s">
        <v>3710</v>
      </c>
      <c r="C210" s="28" t="s">
        <v>4076</v>
      </c>
      <c r="D210" s="28">
        <v>0.1</v>
      </c>
      <c r="E210" s="28" t="s">
        <v>2401</v>
      </c>
      <c r="F210" s="29" t="s">
        <v>12</v>
      </c>
      <c r="G210" s="28" t="s">
        <v>4077</v>
      </c>
      <c r="H210" s="28" t="s">
        <v>2015</v>
      </c>
      <c r="I210" s="28">
        <v>1981</v>
      </c>
      <c r="J210" s="28" t="s">
        <v>1999</v>
      </c>
      <c r="K210" s="28" t="s">
        <v>1998</v>
      </c>
      <c r="L210" s="28">
        <v>2</v>
      </c>
      <c r="M210" s="28">
        <v>17</v>
      </c>
      <c r="N210" s="28">
        <v>1</v>
      </c>
      <c r="O210" s="28" t="s">
        <v>1997</v>
      </c>
      <c r="P210" s="28">
        <v>1981</v>
      </c>
      <c r="Q210" s="28">
        <v>1981</v>
      </c>
      <c r="T210" s="28">
        <v>1</v>
      </c>
      <c r="U210" s="28" t="b">
        <v>0</v>
      </c>
      <c r="X210" s="28">
        <v>0.1</v>
      </c>
      <c r="Y210" s="28" t="s">
        <v>4039</v>
      </c>
    </row>
    <row r="211" spans="1:26" x14ac:dyDescent="0.2">
      <c r="A211" s="28" t="s">
        <v>129</v>
      </c>
      <c r="B211" s="28" t="s">
        <v>129</v>
      </c>
      <c r="C211" s="28" t="s">
        <v>3149</v>
      </c>
      <c r="D211" s="28">
        <v>0.05</v>
      </c>
      <c r="E211" s="28" t="s">
        <v>2668</v>
      </c>
      <c r="F211" s="29" t="s">
        <v>12</v>
      </c>
      <c r="G211" s="28" t="s">
        <v>95</v>
      </c>
      <c r="H211" s="28" t="s">
        <v>2015</v>
      </c>
      <c r="I211" s="28" t="s">
        <v>3154</v>
      </c>
      <c r="J211" s="28" t="s">
        <v>2339</v>
      </c>
      <c r="K211" s="28" t="s">
        <v>1998</v>
      </c>
      <c r="L211" s="28">
        <v>6.24</v>
      </c>
      <c r="M211" s="28">
        <v>25.3</v>
      </c>
      <c r="N211" s="28">
        <v>1.85</v>
      </c>
      <c r="O211" s="28" t="s">
        <v>1997</v>
      </c>
      <c r="P211" s="28">
        <v>1935</v>
      </c>
      <c r="Q211" s="28">
        <v>1935</v>
      </c>
      <c r="T211" s="28">
        <v>1</v>
      </c>
      <c r="U211" s="28" t="b">
        <v>0</v>
      </c>
      <c r="Y211" s="28" t="s">
        <v>25</v>
      </c>
      <c r="Z211" s="28" t="s">
        <v>1115</v>
      </c>
    </row>
    <row r="212" spans="1:26" x14ac:dyDescent="0.2">
      <c r="A212" s="28" t="s">
        <v>129</v>
      </c>
      <c r="B212" s="28" t="s">
        <v>129</v>
      </c>
      <c r="C212" s="28" t="s">
        <v>3149</v>
      </c>
      <c r="D212" s="28">
        <v>0.05</v>
      </c>
      <c r="E212" s="28" t="s">
        <v>2668</v>
      </c>
      <c r="F212" s="29" t="s">
        <v>12</v>
      </c>
      <c r="G212" s="28" t="s">
        <v>95</v>
      </c>
      <c r="H212" s="28" t="s">
        <v>2015</v>
      </c>
      <c r="I212" s="28" t="s">
        <v>3154</v>
      </c>
      <c r="J212" s="28" t="s">
        <v>2339</v>
      </c>
      <c r="K212" s="28" t="s">
        <v>1998</v>
      </c>
      <c r="L212" s="28">
        <v>6.24</v>
      </c>
      <c r="M212" s="28">
        <v>25.3</v>
      </c>
      <c r="N212" s="28">
        <v>1.85</v>
      </c>
      <c r="O212" s="28" t="s">
        <v>1997</v>
      </c>
      <c r="P212" s="28">
        <v>1933</v>
      </c>
      <c r="Q212" s="28">
        <v>1933</v>
      </c>
      <c r="T212" s="28">
        <v>1</v>
      </c>
      <c r="U212" s="28" t="b">
        <v>0</v>
      </c>
      <c r="X212" s="28">
        <v>1</v>
      </c>
      <c r="Y212" s="28" t="s">
        <v>104</v>
      </c>
      <c r="Z212" s="28" t="s">
        <v>3536</v>
      </c>
    </row>
    <row r="213" spans="1:26" x14ac:dyDescent="0.2">
      <c r="A213" s="28" t="s">
        <v>129</v>
      </c>
      <c r="B213" s="28" t="s">
        <v>129</v>
      </c>
      <c r="C213" s="28" t="s">
        <v>3149</v>
      </c>
      <c r="D213" s="28">
        <v>0.05</v>
      </c>
      <c r="E213" s="28" t="s">
        <v>2401</v>
      </c>
      <c r="F213" s="29" t="s">
        <v>12</v>
      </c>
      <c r="G213" s="28" t="s">
        <v>110</v>
      </c>
      <c r="H213" s="28" t="s">
        <v>2015</v>
      </c>
      <c r="I213" s="28" t="s">
        <v>3156</v>
      </c>
      <c r="J213" s="28" t="s">
        <v>2339</v>
      </c>
      <c r="K213" s="28" t="s">
        <v>1998</v>
      </c>
      <c r="L213" s="28">
        <v>6.32</v>
      </c>
      <c r="M213" s="28">
        <v>25</v>
      </c>
      <c r="N213" s="28">
        <v>1.65</v>
      </c>
      <c r="O213" s="28" t="s">
        <v>1997</v>
      </c>
      <c r="P213" s="28">
        <v>1941</v>
      </c>
      <c r="Q213" s="28">
        <v>1941</v>
      </c>
      <c r="S213" s="28" t="s">
        <v>3157</v>
      </c>
      <c r="T213" s="28">
        <v>1</v>
      </c>
      <c r="U213" s="28" t="b">
        <v>0</v>
      </c>
      <c r="X213" s="28">
        <v>0.5</v>
      </c>
      <c r="Y213" s="28" t="s">
        <v>104</v>
      </c>
      <c r="Z213" s="28" t="s">
        <v>3537</v>
      </c>
    </row>
    <row r="214" spans="1:26" x14ac:dyDescent="0.2">
      <c r="A214" s="28" t="s">
        <v>129</v>
      </c>
      <c r="B214" s="28" t="s">
        <v>129</v>
      </c>
      <c r="C214" s="28" t="s">
        <v>3149</v>
      </c>
      <c r="D214" s="28">
        <v>0.05</v>
      </c>
      <c r="E214" s="28" t="s">
        <v>2401</v>
      </c>
      <c r="F214" s="29" t="s">
        <v>12</v>
      </c>
      <c r="G214" s="28" t="s">
        <v>110</v>
      </c>
      <c r="H214" s="28" t="s">
        <v>2015</v>
      </c>
      <c r="I214" s="28" t="s">
        <v>3156</v>
      </c>
      <c r="J214" s="28" t="s">
        <v>2339</v>
      </c>
      <c r="K214" s="28" t="s">
        <v>1998</v>
      </c>
      <c r="L214" s="28">
        <v>6.32</v>
      </c>
      <c r="M214" s="28">
        <v>25</v>
      </c>
      <c r="N214" s="28">
        <v>1.65</v>
      </c>
      <c r="O214" s="28" t="s">
        <v>1997</v>
      </c>
      <c r="P214" s="28">
        <v>1942</v>
      </c>
      <c r="Q214" s="28">
        <v>1942</v>
      </c>
      <c r="S214" s="28" t="s">
        <v>3155</v>
      </c>
      <c r="T214" s="28">
        <v>1</v>
      </c>
      <c r="U214" s="28" t="b">
        <v>0</v>
      </c>
      <c r="X214" s="28">
        <v>1</v>
      </c>
      <c r="Y214" s="28" t="s">
        <v>61</v>
      </c>
      <c r="Z214" s="28" t="s">
        <v>3538</v>
      </c>
    </row>
    <row r="215" spans="1:26" x14ac:dyDescent="0.2">
      <c r="A215" s="28" t="s">
        <v>129</v>
      </c>
      <c r="B215" s="28" t="s">
        <v>129</v>
      </c>
      <c r="C215" s="28" t="s">
        <v>3149</v>
      </c>
      <c r="D215" s="28">
        <v>0.05</v>
      </c>
      <c r="E215" s="28" t="s">
        <v>2401</v>
      </c>
      <c r="F215" s="29" t="s">
        <v>12</v>
      </c>
      <c r="G215" s="28" t="s">
        <v>110</v>
      </c>
      <c r="H215" s="28" t="s">
        <v>2015</v>
      </c>
      <c r="I215" s="28" t="s">
        <v>3156</v>
      </c>
      <c r="J215" s="28" t="s">
        <v>2339</v>
      </c>
      <c r="K215" s="28" t="s">
        <v>1998</v>
      </c>
      <c r="L215" s="28">
        <v>6.32</v>
      </c>
      <c r="M215" s="28">
        <v>25</v>
      </c>
      <c r="N215" s="28">
        <v>1.65</v>
      </c>
      <c r="O215" s="28" t="s">
        <v>1997</v>
      </c>
      <c r="P215" s="28">
        <v>1943</v>
      </c>
      <c r="Q215" s="28">
        <v>1943</v>
      </c>
      <c r="R215" s="28" t="s">
        <v>931</v>
      </c>
      <c r="S215" s="28" t="s">
        <v>3155</v>
      </c>
      <c r="T215" s="28">
        <v>1</v>
      </c>
      <c r="U215" s="28" t="b">
        <v>0</v>
      </c>
      <c r="X215" s="28">
        <v>0.5</v>
      </c>
      <c r="Y215" s="28" t="s">
        <v>104</v>
      </c>
      <c r="Z215" s="28" t="s">
        <v>3539</v>
      </c>
    </row>
    <row r="216" spans="1:26" x14ac:dyDescent="0.2">
      <c r="A216" s="28" t="s">
        <v>78</v>
      </c>
      <c r="B216" s="28" t="s">
        <v>78</v>
      </c>
      <c r="C216" s="28" t="s">
        <v>3243</v>
      </c>
      <c r="D216" s="28">
        <v>0.05</v>
      </c>
      <c r="E216" s="28" t="s">
        <v>2315</v>
      </c>
      <c r="F216" s="29" t="s">
        <v>12</v>
      </c>
      <c r="G216" s="28" t="s">
        <v>79</v>
      </c>
      <c r="H216" s="28" t="s">
        <v>2015</v>
      </c>
      <c r="I216" s="28">
        <v>1881</v>
      </c>
      <c r="J216" s="28" t="s">
        <v>1999</v>
      </c>
      <c r="K216" s="28" t="s">
        <v>1998</v>
      </c>
      <c r="L216" s="28">
        <v>4.57</v>
      </c>
      <c r="M216" s="28">
        <v>24.98</v>
      </c>
      <c r="O216" s="28" t="s">
        <v>2005</v>
      </c>
      <c r="P216" s="28">
        <v>1881</v>
      </c>
      <c r="Q216" s="28">
        <v>1881</v>
      </c>
      <c r="S216" s="28" t="s">
        <v>3242</v>
      </c>
      <c r="T216" s="28">
        <v>1</v>
      </c>
      <c r="U216" s="28" t="b">
        <v>0</v>
      </c>
      <c r="X216" s="28">
        <v>4.49</v>
      </c>
      <c r="Y216" s="28" t="s">
        <v>29</v>
      </c>
      <c r="Z216" s="28" t="s">
        <v>1070</v>
      </c>
    </row>
    <row r="217" spans="1:26" x14ac:dyDescent="0.2">
      <c r="A217" s="28" t="s">
        <v>158</v>
      </c>
      <c r="B217" s="28" t="s">
        <v>159</v>
      </c>
      <c r="C217" s="28" t="s">
        <v>2995</v>
      </c>
      <c r="D217" s="28">
        <v>0.05</v>
      </c>
      <c r="E217" s="28" t="s">
        <v>2149</v>
      </c>
      <c r="F217" s="29" t="s">
        <v>12</v>
      </c>
      <c r="G217" s="28" t="s">
        <v>160</v>
      </c>
      <c r="H217" s="28" t="s">
        <v>2015</v>
      </c>
      <c r="I217" s="28" t="s">
        <v>3061</v>
      </c>
      <c r="J217" s="28" t="s">
        <v>1999</v>
      </c>
      <c r="K217" s="28" t="s">
        <v>1998</v>
      </c>
      <c r="L217" s="28">
        <v>5</v>
      </c>
      <c r="M217" s="28">
        <v>25</v>
      </c>
      <c r="N217" s="28">
        <v>1.25</v>
      </c>
      <c r="O217" s="28" t="s">
        <v>2005</v>
      </c>
      <c r="P217" s="28">
        <v>1855</v>
      </c>
      <c r="Q217" s="28">
        <v>1855</v>
      </c>
      <c r="R217" s="28" t="s">
        <v>40</v>
      </c>
      <c r="S217" s="28" t="s">
        <v>3062</v>
      </c>
      <c r="T217" s="28">
        <v>1</v>
      </c>
      <c r="U217" s="28" t="b">
        <v>0</v>
      </c>
      <c r="X217" s="28">
        <v>0.49</v>
      </c>
      <c r="Y217" s="28" t="s">
        <v>161</v>
      </c>
      <c r="Z217" s="28" t="s">
        <v>1141</v>
      </c>
    </row>
    <row r="218" spans="1:26" x14ac:dyDescent="0.2">
      <c r="A218" s="28" t="s">
        <v>158</v>
      </c>
      <c r="B218" s="28" t="s">
        <v>159</v>
      </c>
      <c r="C218" s="28" t="s">
        <v>2995</v>
      </c>
      <c r="D218" s="28">
        <v>0.05</v>
      </c>
      <c r="E218" s="28" t="s">
        <v>2149</v>
      </c>
      <c r="F218" s="29" t="s">
        <v>12</v>
      </c>
      <c r="G218" s="28" t="s">
        <v>160</v>
      </c>
      <c r="H218" s="28" t="s">
        <v>2015</v>
      </c>
      <c r="I218" s="28" t="s">
        <v>3061</v>
      </c>
      <c r="J218" s="28" t="s">
        <v>1999</v>
      </c>
      <c r="K218" s="28" t="s">
        <v>1998</v>
      </c>
      <c r="L218" s="28">
        <v>5</v>
      </c>
      <c r="M218" s="28">
        <v>25</v>
      </c>
      <c r="N218" s="28">
        <v>1.25</v>
      </c>
      <c r="O218" s="28" t="s">
        <v>2005</v>
      </c>
      <c r="P218" s="28">
        <v>1855</v>
      </c>
      <c r="Q218" s="28">
        <v>1855</v>
      </c>
      <c r="R218" s="28" t="s">
        <v>162</v>
      </c>
      <c r="S218" s="28" t="s">
        <v>3060</v>
      </c>
      <c r="T218" s="28">
        <v>1</v>
      </c>
      <c r="U218" s="28" t="b">
        <v>0</v>
      </c>
      <c r="X218" s="28">
        <v>0.49</v>
      </c>
      <c r="Y218" s="28" t="s">
        <v>161</v>
      </c>
      <c r="Z218" s="28" t="s">
        <v>1142</v>
      </c>
    </row>
    <row r="219" spans="1:26" x14ac:dyDescent="0.2">
      <c r="A219" s="28" t="s">
        <v>158</v>
      </c>
      <c r="B219" s="28" t="s">
        <v>159</v>
      </c>
      <c r="C219" s="28" t="s">
        <v>2995</v>
      </c>
      <c r="D219" s="28">
        <v>0.05</v>
      </c>
      <c r="E219" s="28" t="s">
        <v>2146</v>
      </c>
      <c r="F219" s="29" t="s">
        <v>12</v>
      </c>
      <c r="G219" s="28" t="s">
        <v>160</v>
      </c>
      <c r="H219" s="28" t="s">
        <v>2015</v>
      </c>
      <c r="I219" s="28" t="s">
        <v>3058</v>
      </c>
      <c r="J219" s="28" t="s">
        <v>1999</v>
      </c>
      <c r="K219" s="28" t="s">
        <v>1998</v>
      </c>
      <c r="L219" s="28">
        <v>5</v>
      </c>
      <c r="M219" s="28">
        <v>25</v>
      </c>
      <c r="N219" s="28">
        <v>1.1299999999999999</v>
      </c>
      <c r="O219" s="28" t="s">
        <v>2005</v>
      </c>
      <c r="P219" s="28">
        <v>1862</v>
      </c>
      <c r="Q219" s="28">
        <v>1862</v>
      </c>
      <c r="R219" s="28" t="s">
        <v>163</v>
      </c>
      <c r="S219" s="28" t="s">
        <v>3059</v>
      </c>
      <c r="T219" s="28">
        <v>1</v>
      </c>
      <c r="U219" s="28" t="b">
        <v>0</v>
      </c>
      <c r="X219" s="28">
        <v>0.49</v>
      </c>
      <c r="Y219" s="28" t="s">
        <v>161</v>
      </c>
      <c r="Z219" s="28" t="s">
        <v>1143</v>
      </c>
    </row>
    <row r="220" spans="1:26" x14ac:dyDescent="0.2">
      <c r="A220" s="28" t="s">
        <v>158</v>
      </c>
      <c r="B220" s="28" t="s">
        <v>159</v>
      </c>
      <c r="C220" s="28" t="s">
        <v>2995</v>
      </c>
      <c r="D220" s="28">
        <v>0.05</v>
      </c>
      <c r="E220" s="28" t="s">
        <v>2146</v>
      </c>
      <c r="F220" s="29" t="s">
        <v>12</v>
      </c>
      <c r="G220" s="28" t="s">
        <v>160</v>
      </c>
      <c r="H220" s="28" t="s">
        <v>2015</v>
      </c>
      <c r="I220" s="28" t="s">
        <v>3058</v>
      </c>
      <c r="J220" s="28" t="s">
        <v>1999</v>
      </c>
      <c r="K220" s="28" t="s">
        <v>1998</v>
      </c>
      <c r="L220" s="28">
        <v>5</v>
      </c>
      <c r="M220" s="28">
        <v>25</v>
      </c>
      <c r="N220" s="28">
        <v>1.1299999999999999</v>
      </c>
      <c r="O220" s="28" t="s">
        <v>2005</v>
      </c>
      <c r="P220" s="28">
        <v>1864</v>
      </c>
      <c r="Q220" s="28">
        <v>1864</v>
      </c>
      <c r="R220" s="28" t="s">
        <v>163</v>
      </c>
      <c r="S220" s="28" t="s">
        <v>3059</v>
      </c>
      <c r="T220" s="28">
        <v>1</v>
      </c>
      <c r="U220" s="28" t="b">
        <v>0</v>
      </c>
      <c r="X220" s="28">
        <v>2.5</v>
      </c>
      <c r="Y220" s="28" t="s">
        <v>161</v>
      </c>
      <c r="Z220" s="28" t="s">
        <v>1144</v>
      </c>
    </row>
    <row r="221" spans="1:26" x14ac:dyDescent="0.2">
      <c r="A221" s="28" t="s">
        <v>158</v>
      </c>
      <c r="B221" s="28" t="s">
        <v>159</v>
      </c>
      <c r="C221" s="28" t="s">
        <v>2995</v>
      </c>
      <c r="D221" s="28">
        <v>0.05</v>
      </c>
      <c r="E221" s="28" t="s">
        <v>2146</v>
      </c>
      <c r="F221" s="29" t="s">
        <v>12</v>
      </c>
      <c r="G221" s="28" t="s">
        <v>160</v>
      </c>
      <c r="H221" s="28" t="s">
        <v>2015</v>
      </c>
      <c r="I221" s="28" t="s">
        <v>3058</v>
      </c>
      <c r="J221" s="28" t="s">
        <v>1999</v>
      </c>
      <c r="K221" s="28" t="s">
        <v>1998</v>
      </c>
      <c r="L221" s="28">
        <v>5</v>
      </c>
      <c r="M221" s="28">
        <v>25</v>
      </c>
      <c r="N221" s="28">
        <v>1.1299999999999999</v>
      </c>
      <c r="O221" s="28" t="s">
        <v>2005</v>
      </c>
      <c r="P221" s="28">
        <v>1865</v>
      </c>
      <c r="Q221" s="28">
        <v>1865</v>
      </c>
      <c r="R221" s="28" t="s">
        <v>40</v>
      </c>
      <c r="S221" s="28" t="s">
        <v>3057</v>
      </c>
      <c r="T221" s="28">
        <v>1</v>
      </c>
      <c r="U221" s="28" t="b">
        <v>0</v>
      </c>
      <c r="X221" s="28">
        <v>0.34</v>
      </c>
      <c r="Y221" s="28" t="s">
        <v>164</v>
      </c>
      <c r="Z221" s="28" t="s">
        <v>1145</v>
      </c>
    </row>
    <row r="222" spans="1:26" x14ac:dyDescent="0.2">
      <c r="A222" s="28" t="s">
        <v>158</v>
      </c>
      <c r="B222" s="28" t="s">
        <v>159</v>
      </c>
      <c r="C222" s="28" t="s">
        <v>2995</v>
      </c>
      <c r="D222" s="28">
        <v>0.05</v>
      </c>
      <c r="E222" s="28" t="s">
        <v>3056</v>
      </c>
      <c r="F222" s="29" t="s">
        <v>12</v>
      </c>
      <c r="G222" s="28" t="s">
        <v>165</v>
      </c>
      <c r="H222" s="28" t="s">
        <v>2015</v>
      </c>
      <c r="I222" s="28" t="s">
        <v>3045</v>
      </c>
      <c r="J222" s="28" t="s">
        <v>1999</v>
      </c>
      <c r="K222" s="28" t="s">
        <v>1998</v>
      </c>
      <c r="L222" s="28">
        <v>5</v>
      </c>
      <c r="M222" s="28">
        <v>25</v>
      </c>
      <c r="N222" s="28">
        <v>1.3</v>
      </c>
      <c r="O222" s="28" t="s">
        <v>2005</v>
      </c>
      <c r="P222" s="28">
        <v>1908</v>
      </c>
      <c r="Q222" s="28">
        <v>1908</v>
      </c>
      <c r="T222" s="28">
        <v>1</v>
      </c>
      <c r="U222" s="28" t="b">
        <v>0</v>
      </c>
      <c r="Y222" s="28" t="s">
        <v>27</v>
      </c>
      <c r="Z222" s="28" t="s">
        <v>1146</v>
      </c>
    </row>
    <row r="223" spans="1:26" x14ac:dyDescent="0.2">
      <c r="A223" s="28" t="s">
        <v>3710</v>
      </c>
      <c r="B223" s="28" t="s">
        <v>3710</v>
      </c>
      <c r="C223" s="28" t="s">
        <v>3711</v>
      </c>
      <c r="D223" s="28">
        <v>0.05</v>
      </c>
      <c r="E223" s="28" t="s">
        <v>2877</v>
      </c>
      <c r="F223" s="29" t="s">
        <v>12</v>
      </c>
      <c r="G223" s="28" t="s">
        <v>3712</v>
      </c>
      <c r="H223" s="28" t="s">
        <v>2015</v>
      </c>
      <c r="I223" s="28" t="s">
        <v>3713</v>
      </c>
      <c r="J223" s="28" t="s">
        <v>1999</v>
      </c>
      <c r="K223" s="28" t="s">
        <v>1998</v>
      </c>
      <c r="L223" s="28">
        <v>6.02</v>
      </c>
      <c r="M223" s="28">
        <v>24</v>
      </c>
      <c r="N223" s="28">
        <v>2</v>
      </c>
      <c r="O223" s="28" t="s">
        <v>1997</v>
      </c>
      <c r="P223" s="28">
        <v>1940</v>
      </c>
      <c r="Q223" s="28">
        <v>1940</v>
      </c>
      <c r="S223" s="28" t="s">
        <v>3714</v>
      </c>
      <c r="T223" s="28">
        <v>1</v>
      </c>
      <c r="U223" s="28" t="b">
        <v>0</v>
      </c>
      <c r="X223" s="28">
        <v>0.1</v>
      </c>
      <c r="Y223" s="28" t="s">
        <v>3669</v>
      </c>
      <c r="Z223" s="28" t="s">
        <v>3785</v>
      </c>
    </row>
    <row r="224" spans="1:26" x14ac:dyDescent="0.2">
      <c r="A224" s="28" t="s">
        <v>352</v>
      </c>
      <c r="B224" s="28" t="s">
        <v>352</v>
      </c>
      <c r="C224" s="28" t="s">
        <v>2642</v>
      </c>
      <c r="D224" s="28">
        <v>0.05</v>
      </c>
      <c r="E224" s="28" t="s">
        <v>2648</v>
      </c>
      <c r="F224" s="29" t="s">
        <v>12</v>
      </c>
      <c r="G224" s="28" t="s">
        <v>353</v>
      </c>
      <c r="H224" s="28" t="s">
        <v>2015</v>
      </c>
      <c r="I224" s="28" t="s">
        <v>2647</v>
      </c>
      <c r="J224" s="28" t="s">
        <v>1999</v>
      </c>
      <c r="K224" s="28" t="s">
        <v>1998</v>
      </c>
      <c r="L224" s="28">
        <v>5</v>
      </c>
      <c r="M224" s="28">
        <v>25.24</v>
      </c>
      <c r="N224" s="28">
        <v>1.38</v>
      </c>
      <c r="O224" s="28" t="s">
        <v>2005</v>
      </c>
      <c r="P224" s="28">
        <v>1855</v>
      </c>
      <c r="Q224" s="28">
        <v>1855</v>
      </c>
      <c r="R224" s="28" t="s">
        <v>40</v>
      </c>
      <c r="S224" s="28" t="s">
        <v>2646</v>
      </c>
      <c r="T224" s="28">
        <v>1</v>
      </c>
      <c r="U224" s="28" t="b">
        <v>0</v>
      </c>
      <c r="X224" s="28">
        <v>1.19</v>
      </c>
      <c r="Y224" s="28" t="s">
        <v>29</v>
      </c>
      <c r="Z224" s="28" t="s">
        <v>1353</v>
      </c>
    </row>
    <row r="225" spans="1:26" x14ac:dyDescent="0.2">
      <c r="A225" s="28" t="s">
        <v>366</v>
      </c>
      <c r="B225" s="28" t="s">
        <v>366</v>
      </c>
      <c r="C225" s="28" t="s">
        <v>2626</v>
      </c>
      <c r="D225" s="28">
        <v>0.05</v>
      </c>
      <c r="E225" s="28" t="s">
        <v>2628</v>
      </c>
      <c r="F225" s="29" t="s">
        <v>12</v>
      </c>
      <c r="G225" s="28" t="s">
        <v>664</v>
      </c>
      <c r="H225" s="28" t="s">
        <v>2015</v>
      </c>
      <c r="I225" s="28" t="s">
        <v>2627</v>
      </c>
      <c r="J225" s="28" t="s">
        <v>1999</v>
      </c>
      <c r="K225" s="28" t="s">
        <v>1998</v>
      </c>
      <c r="L225" s="28">
        <v>6.5</v>
      </c>
      <c r="M225" s="28">
        <v>25.5</v>
      </c>
      <c r="N225" s="28">
        <v>1.75</v>
      </c>
      <c r="O225" s="28" t="s">
        <v>2005</v>
      </c>
      <c r="P225" s="28">
        <v>1951</v>
      </c>
      <c r="Q225" s="28">
        <v>1951</v>
      </c>
      <c r="R225" s="28" t="s">
        <v>368</v>
      </c>
      <c r="T225" s="28">
        <v>1</v>
      </c>
      <c r="U225" s="28" t="b">
        <v>0</v>
      </c>
      <c r="X225" s="28">
        <v>1</v>
      </c>
      <c r="Y225" s="28" t="s">
        <v>61</v>
      </c>
      <c r="Z225" s="28" t="s">
        <v>3581</v>
      </c>
    </row>
    <row r="226" spans="1:26" x14ac:dyDescent="0.2">
      <c r="A226" s="28" t="s">
        <v>637</v>
      </c>
      <c r="B226" s="28" t="s">
        <v>637</v>
      </c>
      <c r="C226" s="28" t="s">
        <v>2594</v>
      </c>
      <c r="D226" s="28">
        <v>0.05</v>
      </c>
      <c r="E226" s="28" t="s">
        <v>2602</v>
      </c>
      <c r="F226" s="29" t="s">
        <v>12</v>
      </c>
      <c r="G226" s="28" t="s">
        <v>651</v>
      </c>
      <c r="H226" s="28" t="s">
        <v>2015</v>
      </c>
      <c r="I226" s="28" t="s">
        <v>2592</v>
      </c>
      <c r="J226" s="28" t="s">
        <v>1999</v>
      </c>
      <c r="K226" s="28" t="s">
        <v>1998</v>
      </c>
      <c r="L226" s="28">
        <v>3.5</v>
      </c>
      <c r="M226" s="28">
        <v>21</v>
      </c>
      <c r="N226" s="28">
        <v>1.44</v>
      </c>
      <c r="O226" s="28" t="s">
        <v>2005</v>
      </c>
      <c r="P226" s="28">
        <v>1974</v>
      </c>
      <c r="Q226" s="28">
        <v>1974</v>
      </c>
      <c r="S226" s="28" t="s">
        <v>2591</v>
      </c>
      <c r="T226" s="28">
        <v>1</v>
      </c>
      <c r="U226" s="28" t="b">
        <v>0</v>
      </c>
      <c r="X226" s="28">
        <v>0.25</v>
      </c>
      <c r="Y226" s="28" t="s">
        <v>19</v>
      </c>
      <c r="Z226" s="28" t="s">
        <v>652</v>
      </c>
    </row>
    <row r="227" spans="1:26" x14ac:dyDescent="0.2">
      <c r="A227" s="28" t="s">
        <v>637</v>
      </c>
      <c r="B227" s="28" t="s">
        <v>637</v>
      </c>
      <c r="C227" s="28" t="s">
        <v>2594</v>
      </c>
      <c r="D227" s="28">
        <v>0.05</v>
      </c>
      <c r="E227" s="28" t="s">
        <v>2602</v>
      </c>
      <c r="F227" s="29" t="s">
        <v>12</v>
      </c>
      <c r="G227" s="28" t="s">
        <v>651</v>
      </c>
      <c r="H227" s="28" t="s">
        <v>2015</v>
      </c>
      <c r="I227" s="28" t="s">
        <v>2592</v>
      </c>
      <c r="J227" s="28" t="s">
        <v>1999</v>
      </c>
      <c r="K227" s="28" t="s">
        <v>1998</v>
      </c>
      <c r="L227" s="28">
        <v>3.5</v>
      </c>
      <c r="M227" s="28">
        <v>21</v>
      </c>
      <c r="N227" s="28">
        <v>1.44</v>
      </c>
      <c r="O227" s="28" t="s">
        <v>2005</v>
      </c>
      <c r="P227" s="28">
        <v>1980</v>
      </c>
      <c r="Q227" s="28">
        <v>1980</v>
      </c>
      <c r="S227" s="28" t="s">
        <v>2601</v>
      </c>
      <c r="T227" s="28">
        <v>1</v>
      </c>
      <c r="U227" s="28" t="b">
        <v>0</v>
      </c>
      <c r="Y227" s="28" t="s">
        <v>64</v>
      </c>
      <c r="Z227" s="28" t="s">
        <v>653</v>
      </c>
    </row>
    <row r="228" spans="1:26" x14ac:dyDescent="0.2">
      <c r="A228" s="28" t="s">
        <v>379</v>
      </c>
      <c r="B228" s="28" t="s">
        <v>379</v>
      </c>
      <c r="C228" s="28" t="s">
        <v>2552</v>
      </c>
      <c r="D228" s="28">
        <v>0.05</v>
      </c>
      <c r="E228" s="28" t="s">
        <v>2562</v>
      </c>
      <c r="F228" s="29" t="s">
        <v>12</v>
      </c>
      <c r="G228" s="28" t="s">
        <v>381</v>
      </c>
      <c r="H228" s="28" t="s">
        <v>2015</v>
      </c>
      <c r="I228" s="28" t="s">
        <v>2561</v>
      </c>
      <c r="J228" s="28" t="s">
        <v>1999</v>
      </c>
      <c r="K228" s="28" t="s">
        <v>1998</v>
      </c>
      <c r="L228" s="28">
        <v>8</v>
      </c>
      <c r="M228" s="28">
        <v>27</v>
      </c>
      <c r="N228" s="28">
        <v>2</v>
      </c>
      <c r="O228" s="28" t="s">
        <v>1997</v>
      </c>
      <c r="P228" s="28">
        <v>1922</v>
      </c>
      <c r="Q228" s="28">
        <v>1922</v>
      </c>
      <c r="T228" s="28">
        <v>1</v>
      </c>
      <c r="U228" s="28" t="b">
        <v>0</v>
      </c>
      <c r="Y228" s="28" t="s">
        <v>17</v>
      </c>
      <c r="Z228" s="28" t="s">
        <v>1374</v>
      </c>
    </row>
    <row r="229" spans="1:26" x14ac:dyDescent="0.2">
      <c r="A229" s="28" t="s">
        <v>420</v>
      </c>
      <c r="B229" s="28" t="s">
        <v>420</v>
      </c>
      <c r="C229" s="28" t="s">
        <v>2476</v>
      </c>
      <c r="D229" s="28">
        <v>0.05</v>
      </c>
      <c r="E229" s="28" t="s">
        <v>2480</v>
      </c>
      <c r="F229" s="29" t="s">
        <v>12</v>
      </c>
      <c r="G229" s="28" t="s">
        <v>664</v>
      </c>
      <c r="H229" s="28" t="s">
        <v>2015</v>
      </c>
      <c r="I229" s="28" t="s">
        <v>2479</v>
      </c>
      <c r="J229" s="28" t="s">
        <v>1999</v>
      </c>
      <c r="K229" s="28" t="s">
        <v>1998</v>
      </c>
      <c r="L229" s="28">
        <v>3.1</v>
      </c>
      <c r="M229" s="28">
        <v>19.2</v>
      </c>
      <c r="N229" s="28">
        <v>1.3</v>
      </c>
      <c r="O229" s="28" t="s">
        <v>1997</v>
      </c>
      <c r="P229" s="28">
        <v>1927</v>
      </c>
      <c r="Q229" s="28">
        <v>1927</v>
      </c>
      <c r="T229" s="28">
        <v>1</v>
      </c>
      <c r="U229" s="28" t="b">
        <v>0</v>
      </c>
      <c r="X229" s="28">
        <v>0.08</v>
      </c>
      <c r="Y229" s="28" t="s">
        <v>61</v>
      </c>
      <c r="Z229" s="28" t="s">
        <v>3595</v>
      </c>
    </row>
    <row r="230" spans="1:26" x14ac:dyDescent="0.2">
      <c r="A230" s="28" t="s">
        <v>420</v>
      </c>
      <c r="B230" s="28" t="s">
        <v>420</v>
      </c>
      <c r="C230" s="28" t="s">
        <v>2476</v>
      </c>
      <c r="D230" s="28">
        <v>0.05</v>
      </c>
      <c r="E230" s="28" t="s">
        <v>2480</v>
      </c>
      <c r="F230" s="29" t="s">
        <v>12</v>
      </c>
      <c r="G230" s="28" t="s">
        <v>664</v>
      </c>
      <c r="H230" s="28" t="s">
        <v>2015</v>
      </c>
      <c r="I230" s="28" t="s">
        <v>2479</v>
      </c>
      <c r="J230" s="28" t="s">
        <v>1999</v>
      </c>
      <c r="K230" s="28" t="s">
        <v>1998</v>
      </c>
      <c r="L230" s="28">
        <v>3.1</v>
      </c>
      <c r="M230" s="28">
        <v>19.2</v>
      </c>
      <c r="N230" s="28">
        <v>1.3</v>
      </c>
      <c r="O230" s="28" t="s">
        <v>1997</v>
      </c>
      <c r="P230" s="28">
        <v>1927</v>
      </c>
      <c r="Q230" s="28">
        <v>1927</v>
      </c>
      <c r="T230" s="28">
        <v>1</v>
      </c>
      <c r="U230" s="28" t="b">
        <v>0</v>
      </c>
      <c r="X230" s="28">
        <v>0.08</v>
      </c>
      <c r="Y230" s="28" t="s">
        <v>61</v>
      </c>
      <c r="Z230" s="28" t="s">
        <v>3596</v>
      </c>
    </row>
    <row r="231" spans="1:26" x14ac:dyDescent="0.2">
      <c r="A231" s="28" t="s">
        <v>485</v>
      </c>
      <c r="B231" s="28" t="s">
        <v>485</v>
      </c>
      <c r="C231" s="28" t="s">
        <v>2321</v>
      </c>
      <c r="D231" s="28">
        <v>0.05</v>
      </c>
      <c r="E231" s="28" t="s">
        <v>2348</v>
      </c>
      <c r="F231" s="29" t="s">
        <v>12</v>
      </c>
      <c r="G231" s="28" t="s">
        <v>494</v>
      </c>
      <c r="H231" s="28" t="s">
        <v>2015</v>
      </c>
      <c r="I231" s="28" t="s">
        <v>2347</v>
      </c>
      <c r="J231" s="28" t="s">
        <v>1999</v>
      </c>
      <c r="K231" s="28" t="s">
        <v>1998</v>
      </c>
      <c r="L231" s="28">
        <v>4.8600000000000003</v>
      </c>
      <c r="M231" s="28">
        <v>25.17</v>
      </c>
      <c r="N231" s="28">
        <v>1.3</v>
      </c>
      <c r="O231" s="28" t="s">
        <v>2005</v>
      </c>
      <c r="P231" s="28">
        <v>1877</v>
      </c>
      <c r="Q231" s="28">
        <v>1877</v>
      </c>
      <c r="R231" s="28" t="s">
        <v>371</v>
      </c>
      <c r="S231" s="28" t="s">
        <v>2346</v>
      </c>
      <c r="T231" s="28">
        <v>1</v>
      </c>
      <c r="U231" s="28" t="b">
        <v>0</v>
      </c>
      <c r="Y231" s="28" t="s">
        <v>17</v>
      </c>
      <c r="Z231" s="28" t="s">
        <v>1449</v>
      </c>
    </row>
    <row r="232" spans="1:26" x14ac:dyDescent="0.2">
      <c r="A232" s="28" t="s">
        <v>497</v>
      </c>
      <c r="B232" s="28" t="s">
        <v>497</v>
      </c>
      <c r="C232" s="28" t="s">
        <v>2300</v>
      </c>
      <c r="D232" s="28">
        <v>0.05</v>
      </c>
      <c r="E232" s="28" t="s">
        <v>2134</v>
      </c>
      <c r="F232" s="29" t="s">
        <v>12</v>
      </c>
      <c r="G232" s="28" t="s">
        <v>498</v>
      </c>
      <c r="H232" s="28" t="s">
        <v>2015</v>
      </c>
      <c r="I232" s="28" t="s">
        <v>2299</v>
      </c>
      <c r="J232" s="28" t="s">
        <v>1999</v>
      </c>
      <c r="K232" s="28" t="s">
        <v>1998</v>
      </c>
      <c r="L232" s="28">
        <v>2.7</v>
      </c>
      <c r="M232" s="28">
        <v>18</v>
      </c>
      <c r="N232" s="28">
        <v>1.5</v>
      </c>
      <c r="O232" s="28" t="s">
        <v>1997</v>
      </c>
      <c r="P232" s="28">
        <v>1979</v>
      </c>
      <c r="Q232" s="28">
        <v>1979</v>
      </c>
      <c r="R232" s="28" t="s">
        <v>499</v>
      </c>
      <c r="T232" s="28">
        <v>1</v>
      </c>
      <c r="U232" s="28" t="b">
        <v>0</v>
      </c>
      <c r="Y232" s="28" t="s">
        <v>64</v>
      </c>
      <c r="Z232" s="28" t="s">
        <v>1462</v>
      </c>
    </row>
    <row r="233" spans="1:26" x14ac:dyDescent="0.2">
      <c r="A233" s="28" t="s">
        <v>497</v>
      </c>
      <c r="B233" s="28" t="s">
        <v>497</v>
      </c>
      <c r="C233" s="28" t="s">
        <v>2300</v>
      </c>
      <c r="D233" s="28">
        <v>0.05</v>
      </c>
      <c r="E233" s="28" t="s">
        <v>2125</v>
      </c>
      <c r="F233" s="29" t="s">
        <v>12</v>
      </c>
      <c r="G233" s="28" t="s">
        <v>500</v>
      </c>
      <c r="H233" s="28" t="s">
        <v>2015</v>
      </c>
      <c r="I233" s="28" t="s">
        <v>2310</v>
      </c>
      <c r="J233" s="28" t="s">
        <v>1999</v>
      </c>
      <c r="K233" s="28" t="s">
        <v>1998</v>
      </c>
      <c r="L233" s="28">
        <v>8</v>
      </c>
      <c r="M233" s="28">
        <v>27</v>
      </c>
      <c r="N233" s="28">
        <v>1.75</v>
      </c>
      <c r="O233" s="28" t="s">
        <v>1997</v>
      </c>
      <c r="P233" s="28">
        <v>1916</v>
      </c>
      <c r="Q233" s="28">
        <v>1916</v>
      </c>
      <c r="S233" s="28" t="s">
        <v>2309</v>
      </c>
      <c r="T233" s="28">
        <v>1</v>
      </c>
      <c r="U233" s="28" t="b">
        <v>0</v>
      </c>
      <c r="X233" s="28">
        <v>1</v>
      </c>
      <c r="Y233" s="28" t="s">
        <v>104</v>
      </c>
      <c r="Z233" s="28" t="s">
        <v>1461</v>
      </c>
    </row>
    <row r="234" spans="1:26" x14ac:dyDescent="0.2">
      <c r="A234" s="28" t="s">
        <v>508</v>
      </c>
      <c r="B234" s="28" t="s">
        <v>508</v>
      </c>
      <c r="C234" s="28" t="s">
        <v>2265</v>
      </c>
      <c r="D234" s="28">
        <v>0.05</v>
      </c>
      <c r="E234" s="28" t="s">
        <v>2273</v>
      </c>
      <c r="F234" s="29" t="s">
        <v>12</v>
      </c>
      <c r="G234" s="28" t="s">
        <v>509</v>
      </c>
      <c r="H234" s="28" t="s">
        <v>2015</v>
      </c>
      <c r="I234" s="28" t="s">
        <v>2272</v>
      </c>
      <c r="J234" s="28" t="s">
        <v>1999</v>
      </c>
      <c r="K234" s="28" t="s">
        <v>1998</v>
      </c>
      <c r="L234" s="28">
        <v>5</v>
      </c>
      <c r="M234" s="28">
        <v>25</v>
      </c>
      <c r="N234" s="28">
        <v>1.26</v>
      </c>
      <c r="O234" s="28" t="s">
        <v>2005</v>
      </c>
      <c r="P234" s="28">
        <v>1308</v>
      </c>
      <c r="Q234" s="28">
        <v>1891</v>
      </c>
      <c r="R234" s="28" t="s">
        <v>40</v>
      </c>
      <c r="S234" s="28" t="s">
        <v>2271</v>
      </c>
      <c r="T234" s="28">
        <v>1</v>
      </c>
      <c r="U234" s="28" t="b">
        <v>0</v>
      </c>
      <c r="X234" s="28">
        <v>1.5</v>
      </c>
      <c r="Y234" s="28" t="s">
        <v>42</v>
      </c>
      <c r="Z234" s="28" t="s">
        <v>1473</v>
      </c>
    </row>
    <row r="235" spans="1:26" x14ac:dyDescent="0.2">
      <c r="A235" s="28" t="s">
        <v>513</v>
      </c>
      <c r="B235" s="28" t="s">
        <v>513</v>
      </c>
      <c r="C235" s="28" t="s">
        <v>2252</v>
      </c>
      <c r="D235" s="28">
        <v>0.05</v>
      </c>
      <c r="E235" s="28" t="s">
        <v>2108</v>
      </c>
      <c r="F235" s="29" t="s">
        <v>12</v>
      </c>
      <c r="G235" s="28" t="s">
        <v>514</v>
      </c>
      <c r="H235" s="28" t="s">
        <v>2015</v>
      </c>
      <c r="I235" s="28" t="s">
        <v>2254</v>
      </c>
      <c r="J235" s="28" t="s">
        <v>1999</v>
      </c>
      <c r="K235" s="28" t="s">
        <v>1998</v>
      </c>
      <c r="L235" s="28">
        <v>2.5</v>
      </c>
      <c r="M235" s="28">
        <v>17</v>
      </c>
      <c r="N235" s="28">
        <v>1.26</v>
      </c>
      <c r="O235" s="28" t="s">
        <v>2005</v>
      </c>
      <c r="P235" s="28">
        <v>1971</v>
      </c>
      <c r="Q235" s="28">
        <v>1971</v>
      </c>
      <c r="S235" s="28" t="s">
        <v>2256</v>
      </c>
      <c r="T235" s="28">
        <v>1</v>
      </c>
      <c r="U235" s="28" t="b">
        <v>0</v>
      </c>
      <c r="Y235" s="28" t="s">
        <v>396</v>
      </c>
      <c r="Z235" s="28" t="s">
        <v>1477</v>
      </c>
    </row>
    <row r="236" spans="1:26" x14ac:dyDescent="0.2">
      <c r="A236" s="28" t="s">
        <v>158</v>
      </c>
      <c r="B236" s="28" t="s">
        <v>159</v>
      </c>
      <c r="C236" s="28" t="s">
        <v>2995</v>
      </c>
      <c r="D236" s="28">
        <v>0.05</v>
      </c>
      <c r="E236" s="28" t="s">
        <v>2149</v>
      </c>
      <c r="F236" s="29" t="s">
        <v>12</v>
      </c>
      <c r="G236" s="28" t="s">
        <v>160</v>
      </c>
      <c r="H236" s="28" t="s">
        <v>2015</v>
      </c>
      <c r="I236" s="28" t="s">
        <v>3061</v>
      </c>
      <c r="J236" s="28" t="s">
        <v>1999</v>
      </c>
      <c r="K236" s="28" t="s">
        <v>1998</v>
      </c>
      <c r="L236" s="28">
        <v>5</v>
      </c>
      <c r="M236" s="28">
        <v>25</v>
      </c>
      <c r="N236" s="28">
        <v>1.25</v>
      </c>
      <c r="O236" s="28" t="s">
        <v>2005</v>
      </c>
      <c r="P236" s="28">
        <v>1854</v>
      </c>
      <c r="Q236" s="28">
        <v>1854</v>
      </c>
      <c r="R236" s="28" t="s">
        <v>167</v>
      </c>
      <c r="S236" s="28" t="s">
        <v>3064</v>
      </c>
      <c r="T236" s="28">
        <v>1</v>
      </c>
      <c r="U236" s="28" t="b">
        <v>0</v>
      </c>
      <c r="X236" s="28">
        <v>1</v>
      </c>
      <c r="Y236" s="28" t="s">
        <v>61</v>
      </c>
    </row>
    <row r="237" spans="1:26" x14ac:dyDescent="0.2">
      <c r="A237" s="28" t="s">
        <v>158</v>
      </c>
      <c r="B237" s="28" t="s">
        <v>159</v>
      </c>
      <c r="C237" s="28" t="s">
        <v>2995</v>
      </c>
      <c r="D237" s="28">
        <v>0.05</v>
      </c>
      <c r="E237" s="28" t="s">
        <v>2149</v>
      </c>
      <c r="F237" s="29" t="s">
        <v>12</v>
      </c>
      <c r="G237" s="28" t="s">
        <v>160</v>
      </c>
      <c r="H237" s="28" t="s">
        <v>2015</v>
      </c>
      <c r="I237" s="28" t="s">
        <v>3061</v>
      </c>
      <c r="J237" s="28" t="s">
        <v>1999</v>
      </c>
      <c r="K237" s="28" t="s">
        <v>1998</v>
      </c>
      <c r="L237" s="28">
        <v>5</v>
      </c>
      <c r="M237" s="28">
        <v>25</v>
      </c>
      <c r="N237" s="28">
        <v>1.25</v>
      </c>
      <c r="O237" s="28" t="s">
        <v>2005</v>
      </c>
      <c r="P237" s="28">
        <v>1855</v>
      </c>
      <c r="Q237" s="28">
        <v>1855</v>
      </c>
      <c r="R237" s="28" t="s">
        <v>40</v>
      </c>
      <c r="S237" s="28" t="s">
        <v>3063</v>
      </c>
      <c r="T237" s="28">
        <v>1</v>
      </c>
      <c r="U237" s="28" t="b">
        <v>0</v>
      </c>
      <c r="X237" s="28">
        <v>0.08</v>
      </c>
      <c r="Y237" s="28" t="s">
        <v>61</v>
      </c>
    </row>
    <row r="238" spans="1:26" x14ac:dyDescent="0.2">
      <c r="A238" s="28" t="s">
        <v>158</v>
      </c>
      <c r="B238" s="28" t="s">
        <v>159</v>
      </c>
      <c r="C238" s="28" t="s">
        <v>2995</v>
      </c>
      <c r="D238" s="28">
        <v>0.05</v>
      </c>
      <c r="E238" s="28" t="s">
        <v>2149</v>
      </c>
      <c r="F238" s="29" t="s">
        <v>12</v>
      </c>
      <c r="G238" s="28" t="s">
        <v>160</v>
      </c>
      <c r="H238" s="28" t="s">
        <v>2015</v>
      </c>
      <c r="I238" s="28" t="s">
        <v>3061</v>
      </c>
      <c r="J238" s="28" t="s">
        <v>1999</v>
      </c>
      <c r="K238" s="28" t="s">
        <v>1998</v>
      </c>
      <c r="L238" s="28">
        <v>5</v>
      </c>
      <c r="M238" s="28">
        <v>25</v>
      </c>
      <c r="N238" s="28">
        <v>1.25</v>
      </c>
      <c r="O238" s="28" t="s">
        <v>2005</v>
      </c>
      <c r="P238" s="28">
        <v>1856</v>
      </c>
      <c r="Q238" s="28">
        <v>1856</v>
      </c>
      <c r="R238" s="28" t="s">
        <v>162</v>
      </c>
      <c r="S238" s="28" t="s">
        <v>3695</v>
      </c>
      <c r="T238" s="28">
        <v>1</v>
      </c>
      <c r="U238" s="28" t="b">
        <v>0</v>
      </c>
      <c r="X238" s="28">
        <v>0.1</v>
      </c>
      <c r="Y238" s="28" t="s">
        <v>3669</v>
      </c>
    </row>
    <row r="239" spans="1:26" x14ac:dyDescent="0.2">
      <c r="A239" s="28" t="s">
        <v>158</v>
      </c>
      <c r="B239" s="28" t="s">
        <v>159</v>
      </c>
      <c r="C239" s="28" t="s">
        <v>2995</v>
      </c>
      <c r="D239" s="28">
        <v>0.05</v>
      </c>
      <c r="E239" s="28" t="s">
        <v>3056</v>
      </c>
      <c r="F239" s="29" t="s">
        <v>12</v>
      </c>
      <c r="G239" s="28" t="s">
        <v>165</v>
      </c>
      <c r="H239" s="28" t="s">
        <v>2015</v>
      </c>
      <c r="I239" s="28" t="s">
        <v>3045</v>
      </c>
      <c r="J239" s="28" t="s">
        <v>1999</v>
      </c>
      <c r="K239" s="28" t="s">
        <v>1998</v>
      </c>
      <c r="L239" s="28">
        <v>5</v>
      </c>
      <c r="M239" s="28">
        <v>25</v>
      </c>
      <c r="N239" s="28">
        <v>1.3</v>
      </c>
      <c r="O239" s="28" t="s">
        <v>2005</v>
      </c>
      <c r="P239" s="28">
        <v>1913</v>
      </c>
      <c r="Q239" s="28">
        <v>1913</v>
      </c>
      <c r="T239" s="28">
        <v>1</v>
      </c>
      <c r="U239" s="28" t="b">
        <v>0</v>
      </c>
      <c r="X239" s="28">
        <v>1</v>
      </c>
      <c r="Y239" s="28" t="s">
        <v>61</v>
      </c>
    </row>
    <row r="240" spans="1:26" x14ac:dyDescent="0.2">
      <c r="A240" s="28" t="s">
        <v>4112</v>
      </c>
      <c r="B240" s="28" t="s">
        <v>4112</v>
      </c>
      <c r="C240" s="28" t="s">
        <v>4113</v>
      </c>
      <c r="D240" s="28">
        <v>0.05</v>
      </c>
      <c r="E240" s="28" t="s">
        <v>2315</v>
      </c>
      <c r="F240" s="29" t="s">
        <v>12</v>
      </c>
      <c r="G240" s="28" t="s">
        <v>4114</v>
      </c>
      <c r="H240" s="28" t="s">
        <v>2015</v>
      </c>
      <c r="I240" s="28" t="s">
        <v>4115</v>
      </c>
      <c r="J240" s="28" t="s">
        <v>1999</v>
      </c>
      <c r="K240" s="28" t="s">
        <v>1998</v>
      </c>
      <c r="L240" s="28">
        <v>3.75</v>
      </c>
      <c r="M240" s="28">
        <v>22</v>
      </c>
      <c r="O240" s="28" t="s">
        <v>1997</v>
      </c>
      <c r="P240" s="28">
        <v>1386</v>
      </c>
      <c r="Q240" s="28">
        <v>1966</v>
      </c>
      <c r="S240" s="28" t="s">
        <v>4116</v>
      </c>
      <c r="T240" s="28">
        <v>1</v>
      </c>
      <c r="U240" s="28" t="b">
        <v>0</v>
      </c>
      <c r="X240" s="28">
        <v>0.1</v>
      </c>
      <c r="Y240" s="28" t="s">
        <v>4039</v>
      </c>
    </row>
    <row r="241" spans="1:26" x14ac:dyDescent="0.2">
      <c r="A241" s="28" t="s">
        <v>485</v>
      </c>
      <c r="B241" s="28" t="s">
        <v>485</v>
      </c>
      <c r="C241" s="28" t="s">
        <v>2321</v>
      </c>
      <c r="D241" s="28">
        <v>0.05</v>
      </c>
      <c r="E241" s="28" t="s">
        <v>2205</v>
      </c>
      <c r="F241" s="29" t="s">
        <v>12</v>
      </c>
      <c r="G241" s="28" t="s">
        <v>670</v>
      </c>
      <c r="H241" s="28" t="s">
        <v>2015</v>
      </c>
      <c r="I241" s="28">
        <v>1870</v>
      </c>
      <c r="J241" s="28" t="s">
        <v>1999</v>
      </c>
      <c r="K241" s="28" t="s">
        <v>1998</v>
      </c>
      <c r="L241" s="28">
        <v>5</v>
      </c>
      <c r="M241" s="28">
        <v>25</v>
      </c>
      <c r="N241" s="28">
        <v>1.2</v>
      </c>
      <c r="O241" s="28" t="s">
        <v>2005</v>
      </c>
      <c r="P241" s="28">
        <v>1870</v>
      </c>
      <c r="Q241" s="28">
        <v>1870</v>
      </c>
      <c r="R241" s="28" t="s">
        <v>371</v>
      </c>
      <c r="S241" s="28" t="s">
        <v>2349</v>
      </c>
      <c r="T241" s="28">
        <v>1</v>
      </c>
      <c r="U241" s="28" t="b">
        <v>0</v>
      </c>
      <c r="X241" s="28">
        <v>1</v>
      </c>
      <c r="Y241" s="28" t="s">
        <v>61</v>
      </c>
    </row>
    <row r="242" spans="1:26" x14ac:dyDescent="0.2">
      <c r="A242" s="28" t="s">
        <v>302</v>
      </c>
      <c r="B242" s="28" t="s">
        <v>303</v>
      </c>
      <c r="C242" s="28" t="s">
        <v>2587</v>
      </c>
      <c r="D242" s="28">
        <v>2.5000000000000001E-2</v>
      </c>
      <c r="E242" s="28" t="s">
        <v>2586</v>
      </c>
      <c r="F242" s="29" t="s">
        <v>12</v>
      </c>
      <c r="G242" s="28" t="s">
        <v>977</v>
      </c>
      <c r="H242" s="28" t="s">
        <v>2015</v>
      </c>
      <c r="I242" s="28" t="s">
        <v>2585</v>
      </c>
      <c r="J242" s="28" t="s">
        <v>1999</v>
      </c>
      <c r="K242" s="28" t="s">
        <v>1998</v>
      </c>
      <c r="L242" s="28">
        <v>12.5</v>
      </c>
      <c r="M242" s="28">
        <v>31</v>
      </c>
      <c r="N242" s="28">
        <v>2</v>
      </c>
      <c r="O242" s="28" t="s">
        <v>2005</v>
      </c>
      <c r="P242" s="28">
        <v>1945</v>
      </c>
      <c r="Q242" s="28">
        <v>1945</v>
      </c>
      <c r="R242" s="28" t="s">
        <v>978</v>
      </c>
      <c r="T242" s="28">
        <v>1</v>
      </c>
      <c r="U242" s="28" t="b">
        <v>0</v>
      </c>
      <c r="X242" s="28">
        <v>1</v>
      </c>
      <c r="Y242" s="28" t="s">
        <v>61</v>
      </c>
      <c r="Z242" s="28" t="s">
        <v>3563</v>
      </c>
    </row>
    <row r="243" spans="1:26" x14ac:dyDescent="0.2">
      <c r="A243" s="28" t="s">
        <v>15</v>
      </c>
      <c r="B243" s="28" t="s">
        <v>15</v>
      </c>
      <c r="C243" s="28" t="s">
        <v>3369</v>
      </c>
      <c r="D243" s="28">
        <v>0.02</v>
      </c>
      <c r="E243" s="28" t="s">
        <v>2662</v>
      </c>
      <c r="F243" s="29" t="s">
        <v>12</v>
      </c>
      <c r="G243" s="28" t="s">
        <v>16</v>
      </c>
      <c r="H243" s="28" t="s">
        <v>2015</v>
      </c>
      <c r="I243" s="28" t="s">
        <v>3371</v>
      </c>
      <c r="J243" s="28" t="s">
        <v>1999</v>
      </c>
      <c r="K243" s="28" t="s">
        <v>1998</v>
      </c>
      <c r="L243" s="28">
        <v>10</v>
      </c>
      <c r="M243" s="28">
        <v>30</v>
      </c>
      <c r="N243" s="28">
        <v>1.8</v>
      </c>
      <c r="O243" s="28" t="s">
        <v>2005</v>
      </c>
      <c r="P243" s="28">
        <v>1891</v>
      </c>
      <c r="Q243" s="28">
        <v>1891</v>
      </c>
      <c r="T243" s="28">
        <v>1</v>
      </c>
      <c r="U243" s="28" t="b">
        <v>0</v>
      </c>
      <c r="Y243" s="28" t="s">
        <v>17</v>
      </c>
      <c r="Z243" s="28" t="s">
        <v>1008</v>
      </c>
    </row>
    <row r="244" spans="1:26" x14ac:dyDescent="0.2">
      <c r="A244" s="28" t="s">
        <v>574</v>
      </c>
      <c r="B244" s="28" t="s">
        <v>574</v>
      </c>
      <c r="C244" s="28" t="s">
        <v>3146</v>
      </c>
      <c r="D244" s="28">
        <v>0.02</v>
      </c>
      <c r="E244" s="28" t="s">
        <v>2036</v>
      </c>
      <c r="F244" s="29" t="s">
        <v>12</v>
      </c>
      <c r="G244" s="28" t="s">
        <v>575</v>
      </c>
      <c r="H244" s="28" t="s">
        <v>2015</v>
      </c>
      <c r="I244" s="28" t="s">
        <v>3144</v>
      </c>
      <c r="J244" s="28" t="s">
        <v>1999</v>
      </c>
      <c r="K244" s="28" t="s">
        <v>1998</v>
      </c>
      <c r="L244" s="28">
        <v>9.5500000000000007</v>
      </c>
      <c r="M244" s="28">
        <v>31</v>
      </c>
      <c r="N244" s="28">
        <v>1.68</v>
      </c>
      <c r="O244" s="28" t="s">
        <v>1997</v>
      </c>
      <c r="P244" s="28">
        <v>1962</v>
      </c>
      <c r="Q244" s="28">
        <v>1962</v>
      </c>
      <c r="T244" s="28">
        <v>1</v>
      </c>
      <c r="U244" s="28" t="b">
        <v>0</v>
      </c>
      <c r="X244" s="28">
        <v>1</v>
      </c>
      <c r="Y244" s="28" t="s">
        <v>61</v>
      </c>
      <c r="Z244" s="28" t="s">
        <v>3560</v>
      </c>
    </row>
    <row r="245" spans="1:26" x14ac:dyDescent="0.2">
      <c r="A245" s="28" t="s">
        <v>153</v>
      </c>
      <c r="B245" s="28" t="s">
        <v>153</v>
      </c>
      <c r="C245" s="28" t="s">
        <v>3079</v>
      </c>
      <c r="D245" s="28">
        <v>0.02</v>
      </c>
      <c r="E245" s="28" t="s">
        <v>2579</v>
      </c>
      <c r="F245" s="29" t="s">
        <v>12</v>
      </c>
      <c r="G245" s="28" t="s">
        <v>582</v>
      </c>
      <c r="H245" s="28" t="s">
        <v>2015</v>
      </c>
      <c r="I245" s="28" t="s">
        <v>3080</v>
      </c>
      <c r="J245" s="28" t="s">
        <v>1999</v>
      </c>
      <c r="K245" s="28" t="s">
        <v>1998</v>
      </c>
      <c r="L245" s="28">
        <v>3.85</v>
      </c>
      <c r="M245" s="28">
        <v>21.1</v>
      </c>
      <c r="O245" s="28" t="s">
        <v>1997</v>
      </c>
      <c r="P245" s="28">
        <v>1969</v>
      </c>
      <c r="Q245" s="28">
        <v>1969</v>
      </c>
      <c r="T245" s="28">
        <v>1</v>
      </c>
      <c r="U245" s="28" t="b">
        <v>0</v>
      </c>
      <c r="X245" s="28">
        <v>0.08</v>
      </c>
      <c r="Y245" s="28" t="s">
        <v>61</v>
      </c>
      <c r="Z245" s="28" t="s">
        <v>583</v>
      </c>
    </row>
    <row r="246" spans="1:26" x14ac:dyDescent="0.2">
      <c r="A246" s="28" t="s">
        <v>150</v>
      </c>
      <c r="B246" s="28" t="s">
        <v>150</v>
      </c>
      <c r="C246" s="28" t="s">
        <v>2660</v>
      </c>
      <c r="D246" s="28">
        <v>0.02</v>
      </c>
      <c r="E246" s="28" t="s">
        <v>2036</v>
      </c>
      <c r="F246" s="29" t="s">
        <v>12</v>
      </c>
      <c r="G246" s="28" t="s">
        <v>151</v>
      </c>
      <c r="H246" s="28" t="s">
        <v>2015</v>
      </c>
      <c r="I246" s="28" t="s">
        <v>3084</v>
      </c>
      <c r="J246" s="28" t="s">
        <v>1999</v>
      </c>
      <c r="K246" s="28" t="s">
        <v>1998</v>
      </c>
      <c r="L246" s="28">
        <v>7.12</v>
      </c>
      <c r="M246" s="28">
        <v>25.91</v>
      </c>
      <c r="O246" s="28" t="s">
        <v>1997</v>
      </c>
      <c r="P246" s="28">
        <v>1980</v>
      </c>
      <c r="Q246" s="28">
        <v>1980</v>
      </c>
      <c r="T246" s="28">
        <v>1</v>
      </c>
      <c r="U246" s="28" t="b">
        <v>0</v>
      </c>
      <c r="X246" s="28">
        <v>0.1</v>
      </c>
      <c r="Y246" s="28" t="s">
        <v>48</v>
      </c>
      <c r="Z246" s="28" t="s">
        <v>1136</v>
      </c>
    </row>
    <row r="247" spans="1:26" x14ac:dyDescent="0.2">
      <c r="A247" s="28" t="s">
        <v>11</v>
      </c>
      <c r="B247" s="28" t="s">
        <v>11</v>
      </c>
      <c r="C247" s="28" t="s">
        <v>2012</v>
      </c>
      <c r="D247" s="28">
        <v>0.02</v>
      </c>
      <c r="F247" s="29" t="s">
        <v>12</v>
      </c>
      <c r="G247" s="28" t="s">
        <v>13</v>
      </c>
      <c r="H247" s="28" t="s">
        <v>2000</v>
      </c>
      <c r="I247" s="28" t="s">
        <v>2011</v>
      </c>
      <c r="J247" s="28" t="s">
        <v>1999</v>
      </c>
      <c r="K247" s="28" t="s">
        <v>1998</v>
      </c>
      <c r="L247" s="28">
        <v>2</v>
      </c>
      <c r="M247" s="28">
        <v>10</v>
      </c>
      <c r="N247" s="28">
        <v>0.5</v>
      </c>
      <c r="O247" s="28" t="s">
        <v>1997</v>
      </c>
      <c r="T247" s="28">
        <v>1</v>
      </c>
      <c r="U247" s="28" t="b">
        <v>0</v>
      </c>
      <c r="Y247" s="28" t="s">
        <v>14</v>
      </c>
      <c r="Z247" s="28" t="s">
        <v>1500</v>
      </c>
    </row>
    <row r="248" spans="1:26" x14ac:dyDescent="0.2">
      <c r="A248" s="28" t="s">
        <v>253</v>
      </c>
      <c r="B248" s="28" t="s">
        <v>253</v>
      </c>
      <c r="C248" s="28" t="s">
        <v>3474</v>
      </c>
      <c r="D248" s="28">
        <v>0.02</v>
      </c>
      <c r="E248" s="28" t="s">
        <v>3475</v>
      </c>
      <c r="F248" s="29" t="s">
        <v>12</v>
      </c>
      <c r="G248" s="28" t="s">
        <v>3476</v>
      </c>
      <c r="H248" s="28" t="s">
        <v>2015</v>
      </c>
      <c r="I248" s="28" t="s">
        <v>3321</v>
      </c>
      <c r="J248" s="28" t="s">
        <v>1999</v>
      </c>
      <c r="K248" s="28" t="s">
        <v>1998</v>
      </c>
      <c r="L248" s="28">
        <v>3.28</v>
      </c>
      <c r="M248" s="28">
        <v>19</v>
      </c>
      <c r="N248" s="28">
        <v>1</v>
      </c>
      <c r="O248" s="28" t="s">
        <v>1997</v>
      </c>
      <c r="P248" s="28">
        <v>1915</v>
      </c>
      <c r="Q248" s="28">
        <v>1915</v>
      </c>
      <c r="R248" s="28" t="s">
        <v>3477</v>
      </c>
      <c r="T248" s="28">
        <v>1</v>
      </c>
      <c r="U248" s="28" t="b">
        <v>0</v>
      </c>
      <c r="X248" s="28">
        <v>2</v>
      </c>
      <c r="Y248" s="28" t="s">
        <v>3619</v>
      </c>
      <c r="Z248" s="28" t="s">
        <v>3931</v>
      </c>
    </row>
    <row r="249" spans="1:26" x14ac:dyDescent="0.2">
      <c r="A249" s="28" t="s">
        <v>312</v>
      </c>
      <c r="B249" s="28" t="s">
        <v>312</v>
      </c>
      <c r="C249" s="28" t="s">
        <v>2715</v>
      </c>
      <c r="D249" s="28">
        <v>0.02</v>
      </c>
      <c r="E249" s="28" t="s">
        <v>2374</v>
      </c>
      <c r="F249" s="29" t="s">
        <v>12</v>
      </c>
      <c r="G249" s="28" t="s">
        <v>325</v>
      </c>
      <c r="H249" s="28" t="s">
        <v>2015</v>
      </c>
      <c r="I249" s="28" t="s">
        <v>2717</v>
      </c>
      <c r="J249" s="28" t="s">
        <v>1999</v>
      </c>
      <c r="K249" s="28" t="s">
        <v>1998</v>
      </c>
      <c r="L249" s="28">
        <v>7.1</v>
      </c>
      <c r="M249" s="28">
        <v>25.9</v>
      </c>
      <c r="N249" s="28">
        <v>1.8</v>
      </c>
      <c r="O249" s="28" t="s">
        <v>1997</v>
      </c>
      <c r="P249" s="28">
        <v>1971</v>
      </c>
      <c r="Q249" s="28">
        <v>1971</v>
      </c>
      <c r="T249" s="28">
        <v>1</v>
      </c>
      <c r="U249" s="28" t="b">
        <v>0</v>
      </c>
      <c r="X249" s="28">
        <v>0.25</v>
      </c>
      <c r="Y249" s="28" t="s">
        <v>48</v>
      </c>
      <c r="Z249" s="28" t="s">
        <v>1334</v>
      </c>
    </row>
    <row r="250" spans="1:26" x14ac:dyDescent="0.2">
      <c r="A250" s="28" t="s">
        <v>345</v>
      </c>
      <c r="B250" s="28" t="s">
        <v>345</v>
      </c>
      <c r="C250" s="28" t="s">
        <v>2660</v>
      </c>
      <c r="D250" s="28">
        <v>0.02</v>
      </c>
      <c r="E250" s="28" t="s">
        <v>2630</v>
      </c>
      <c r="F250" s="29" t="s">
        <v>12</v>
      </c>
      <c r="G250" s="28" t="s">
        <v>151</v>
      </c>
      <c r="H250" s="28" t="s">
        <v>2015</v>
      </c>
      <c r="I250" s="28" t="s">
        <v>2665</v>
      </c>
      <c r="J250" s="28" t="s">
        <v>1999</v>
      </c>
      <c r="K250" s="28" t="s">
        <v>1998</v>
      </c>
      <c r="L250" s="28">
        <v>7.1</v>
      </c>
      <c r="M250" s="28">
        <v>25.91</v>
      </c>
      <c r="O250" s="28" t="s">
        <v>1997</v>
      </c>
      <c r="P250" s="28">
        <v>1983</v>
      </c>
      <c r="Q250" s="28">
        <v>1983</v>
      </c>
      <c r="T250" s="28">
        <v>1</v>
      </c>
      <c r="U250" s="28" t="b">
        <v>0</v>
      </c>
      <c r="X250" s="28">
        <v>0.08</v>
      </c>
      <c r="Y250" s="28" t="s">
        <v>61</v>
      </c>
      <c r="Z250" s="28" t="s">
        <v>3573</v>
      </c>
    </row>
    <row r="251" spans="1:26" x14ac:dyDescent="0.2">
      <c r="A251" s="28" t="s">
        <v>379</v>
      </c>
      <c r="B251" s="28" t="s">
        <v>379</v>
      </c>
      <c r="C251" s="28" t="s">
        <v>2552</v>
      </c>
      <c r="D251" s="28">
        <v>0.02</v>
      </c>
      <c r="E251" s="28" t="s">
        <v>2566</v>
      </c>
      <c r="F251" s="29" t="s">
        <v>12</v>
      </c>
      <c r="G251" s="28" t="s">
        <v>380</v>
      </c>
      <c r="H251" s="28" t="s">
        <v>2015</v>
      </c>
      <c r="I251" s="28" t="s">
        <v>2565</v>
      </c>
      <c r="J251" s="28" t="s">
        <v>1999</v>
      </c>
      <c r="K251" s="28" t="s">
        <v>1998</v>
      </c>
      <c r="L251" s="28">
        <v>4</v>
      </c>
      <c r="M251" s="28">
        <v>21</v>
      </c>
      <c r="N251" s="28">
        <v>1.55</v>
      </c>
      <c r="O251" s="28" t="s">
        <v>1997</v>
      </c>
      <c r="P251" s="28">
        <v>1950</v>
      </c>
      <c r="Q251" s="28">
        <v>1950</v>
      </c>
      <c r="T251" s="28">
        <v>1</v>
      </c>
      <c r="U251" s="28" t="b">
        <v>0</v>
      </c>
      <c r="Y251" s="28" t="s">
        <v>17</v>
      </c>
      <c r="Z251" s="28" t="s">
        <v>1372</v>
      </c>
    </row>
    <row r="252" spans="1:26" x14ac:dyDescent="0.2">
      <c r="A252" s="28" t="s">
        <v>379</v>
      </c>
      <c r="B252" s="28" t="s">
        <v>379</v>
      </c>
      <c r="C252" s="28" t="s">
        <v>2552</v>
      </c>
      <c r="D252" s="28">
        <v>0.02</v>
      </c>
      <c r="E252" s="28" t="s">
        <v>2564</v>
      </c>
      <c r="F252" s="29" t="s">
        <v>12</v>
      </c>
      <c r="G252" s="28" t="s">
        <v>380</v>
      </c>
      <c r="H252" s="28" t="s">
        <v>2015</v>
      </c>
      <c r="I252" s="28" t="s">
        <v>2563</v>
      </c>
      <c r="J252" s="28" t="s">
        <v>1999</v>
      </c>
      <c r="K252" s="28" t="s">
        <v>1998</v>
      </c>
      <c r="L252" s="28">
        <v>4</v>
      </c>
      <c r="M252" s="28">
        <v>21</v>
      </c>
      <c r="N252" s="28">
        <v>1.68</v>
      </c>
      <c r="O252" s="28" t="s">
        <v>1997</v>
      </c>
      <c r="P252" s="28">
        <v>1955</v>
      </c>
      <c r="Q252" s="28">
        <v>1955</v>
      </c>
      <c r="T252" s="28">
        <v>1</v>
      </c>
      <c r="U252" s="28" t="b">
        <v>0</v>
      </c>
      <c r="Y252" s="28" t="s">
        <v>17</v>
      </c>
      <c r="Z252" s="28" t="s">
        <v>1373</v>
      </c>
    </row>
    <row r="253" spans="1:26" x14ac:dyDescent="0.2">
      <c r="A253" s="28" t="s">
        <v>379</v>
      </c>
      <c r="B253" s="28" t="s">
        <v>379</v>
      </c>
      <c r="C253" s="28" t="s">
        <v>2552</v>
      </c>
      <c r="D253" s="28">
        <v>0.02</v>
      </c>
      <c r="E253" s="28" t="s">
        <v>2566</v>
      </c>
      <c r="F253" s="29" t="s">
        <v>12</v>
      </c>
      <c r="G253" s="28" t="s">
        <v>380</v>
      </c>
      <c r="H253" s="28" t="s">
        <v>2015</v>
      </c>
      <c r="I253" s="28" t="s">
        <v>2565</v>
      </c>
      <c r="J253" s="28" t="s">
        <v>1999</v>
      </c>
      <c r="K253" s="28" t="s">
        <v>1998</v>
      </c>
      <c r="L253" s="28">
        <v>4</v>
      </c>
      <c r="M253" s="28">
        <v>21</v>
      </c>
      <c r="N253" s="28">
        <v>1.55</v>
      </c>
      <c r="O253" s="28" t="s">
        <v>1997</v>
      </c>
      <c r="P253" s="28">
        <v>1935</v>
      </c>
      <c r="Q253" s="28">
        <v>1935</v>
      </c>
      <c r="T253" s="28">
        <v>1</v>
      </c>
      <c r="U253" s="28" t="b">
        <v>0</v>
      </c>
      <c r="Y253" s="28" t="s">
        <v>659</v>
      </c>
      <c r="Z253" s="28" t="s">
        <v>3586</v>
      </c>
    </row>
    <row r="254" spans="1:26" x14ac:dyDescent="0.2">
      <c r="A254" s="28" t="s">
        <v>37</v>
      </c>
      <c r="B254" s="28" t="s">
        <v>37</v>
      </c>
      <c r="C254" s="28" t="s">
        <v>3332</v>
      </c>
      <c r="D254" s="28">
        <v>0.02</v>
      </c>
      <c r="E254" s="28" t="s">
        <v>3350</v>
      </c>
      <c r="F254" s="29" t="s">
        <v>12</v>
      </c>
      <c r="G254" s="28" t="s">
        <v>46</v>
      </c>
      <c r="H254" s="28" t="s">
        <v>2015</v>
      </c>
      <c r="I254" s="28" t="s">
        <v>3349</v>
      </c>
      <c r="J254" s="28" t="s">
        <v>1999</v>
      </c>
      <c r="K254" s="28" t="s">
        <v>1998</v>
      </c>
      <c r="L254" s="28">
        <v>3.3</v>
      </c>
      <c r="M254" s="28">
        <v>19</v>
      </c>
      <c r="N254" s="28">
        <v>1.41</v>
      </c>
      <c r="O254" s="28" t="s">
        <v>1997</v>
      </c>
      <c r="P254" s="28">
        <v>1925</v>
      </c>
      <c r="Q254" s="28">
        <v>1925</v>
      </c>
      <c r="T254" s="28">
        <v>1</v>
      </c>
      <c r="U254" s="28" t="b">
        <v>0</v>
      </c>
      <c r="X254" s="28">
        <v>2.5</v>
      </c>
      <c r="Y254" s="28" t="s">
        <v>29</v>
      </c>
      <c r="Z254" s="28" t="s">
        <v>1033</v>
      </c>
    </row>
    <row r="255" spans="1:26" x14ac:dyDescent="0.2">
      <c r="A255" s="28" t="s">
        <v>37</v>
      </c>
      <c r="B255" s="28" t="s">
        <v>38</v>
      </c>
      <c r="C255" s="28" t="s">
        <v>3314</v>
      </c>
      <c r="D255" s="28">
        <v>0.02</v>
      </c>
      <c r="E255" s="28" t="s">
        <v>3322</v>
      </c>
      <c r="F255" s="29" t="s">
        <v>12</v>
      </c>
      <c r="G255" s="28" t="s">
        <v>942</v>
      </c>
      <c r="H255" s="28" t="s">
        <v>2015</v>
      </c>
      <c r="I255" s="28" t="s">
        <v>3321</v>
      </c>
      <c r="J255" s="28" t="s">
        <v>1999</v>
      </c>
      <c r="K255" s="28" t="s">
        <v>1998</v>
      </c>
      <c r="L255" s="28">
        <v>3.35</v>
      </c>
      <c r="M255" s="28">
        <v>19</v>
      </c>
      <c r="N255" s="28">
        <v>1.5</v>
      </c>
      <c r="O255" s="28" t="s">
        <v>1997</v>
      </c>
      <c r="P255" s="28">
        <v>1897</v>
      </c>
      <c r="Q255" s="28">
        <v>1897</v>
      </c>
      <c r="T255" s="28">
        <v>1</v>
      </c>
      <c r="U255" s="28" t="b">
        <v>0</v>
      </c>
      <c r="X255" s="28">
        <v>1</v>
      </c>
      <c r="Y255" s="28" t="s">
        <v>61</v>
      </c>
      <c r="Z255" s="28" t="s">
        <v>3868</v>
      </c>
    </row>
    <row r="256" spans="1:26" x14ac:dyDescent="0.2">
      <c r="A256" s="28" t="s">
        <v>679</v>
      </c>
      <c r="B256" s="28" t="s">
        <v>679</v>
      </c>
      <c r="C256" s="28" t="s">
        <v>2069</v>
      </c>
      <c r="D256" s="28">
        <v>0.02</v>
      </c>
      <c r="E256" s="28" t="s">
        <v>2080</v>
      </c>
      <c r="F256" s="29" t="s">
        <v>12</v>
      </c>
      <c r="G256" s="28" t="s">
        <v>806</v>
      </c>
      <c r="H256" s="28" t="s">
        <v>2015</v>
      </c>
      <c r="I256" s="28" t="s">
        <v>2014</v>
      </c>
      <c r="J256" s="28" t="s">
        <v>1999</v>
      </c>
      <c r="K256" s="28" t="s">
        <v>1998</v>
      </c>
      <c r="L256" s="28">
        <v>7.12</v>
      </c>
      <c r="M256" s="28">
        <v>25.9</v>
      </c>
      <c r="N256" s="28">
        <v>1.85</v>
      </c>
      <c r="O256" s="28" t="s">
        <v>1997</v>
      </c>
      <c r="P256" s="28">
        <v>1971</v>
      </c>
      <c r="Q256" s="28">
        <v>1971</v>
      </c>
      <c r="T256" s="28">
        <v>1</v>
      </c>
      <c r="U256" s="28" t="b">
        <v>0</v>
      </c>
      <c r="Y256" s="28" t="s">
        <v>115</v>
      </c>
      <c r="Z256" s="28" t="s">
        <v>807</v>
      </c>
    </row>
    <row r="257" spans="1:26" x14ac:dyDescent="0.2">
      <c r="A257" s="28" t="s">
        <v>195</v>
      </c>
      <c r="B257" s="28" t="s">
        <v>209</v>
      </c>
      <c r="C257" s="28" t="s">
        <v>2915</v>
      </c>
      <c r="D257" s="28">
        <v>0.02</v>
      </c>
      <c r="E257" s="28" t="s">
        <v>2928</v>
      </c>
      <c r="F257" s="29" t="s">
        <v>12</v>
      </c>
      <c r="G257" s="28" t="s">
        <v>960</v>
      </c>
      <c r="H257" s="28" t="s">
        <v>2015</v>
      </c>
      <c r="I257" s="28" t="s">
        <v>2927</v>
      </c>
      <c r="J257" s="28" t="s">
        <v>1999</v>
      </c>
      <c r="K257" s="28" t="s">
        <v>1998</v>
      </c>
      <c r="L257" s="28">
        <v>3.34</v>
      </c>
      <c r="M257" s="28">
        <v>20.2</v>
      </c>
      <c r="N257" s="28">
        <v>1.4</v>
      </c>
      <c r="O257" s="28" t="s">
        <v>1997</v>
      </c>
      <c r="P257" s="28">
        <v>1936</v>
      </c>
      <c r="Q257" s="28">
        <v>1936</v>
      </c>
      <c r="R257" s="28" t="s">
        <v>9</v>
      </c>
      <c r="T257" s="28">
        <v>1</v>
      </c>
      <c r="U257" s="28" t="b">
        <v>0</v>
      </c>
      <c r="X257" s="28">
        <v>1</v>
      </c>
      <c r="Y257" s="28" t="s">
        <v>941</v>
      </c>
    </row>
    <row r="258" spans="1:26" x14ac:dyDescent="0.2">
      <c r="A258" s="28" t="s">
        <v>497</v>
      </c>
      <c r="B258" s="28" t="s">
        <v>497</v>
      </c>
      <c r="C258" s="28" t="s">
        <v>2300</v>
      </c>
      <c r="D258" s="28">
        <v>0.02</v>
      </c>
      <c r="E258" s="28" t="s">
        <v>4126</v>
      </c>
      <c r="F258" s="29" t="s">
        <v>12</v>
      </c>
      <c r="G258" s="28" t="s">
        <v>4127</v>
      </c>
      <c r="H258" s="28" t="s">
        <v>2015</v>
      </c>
      <c r="I258" s="28" t="s">
        <v>4124</v>
      </c>
      <c r="J258" s="28" t="s">
        <v>1999</v>
      </c>
      <c r="K258" s="28" t="s">
        <v>1998</v>
      </c>
      <c r="L258" s="28">
        <v>4</v>
      </c>
      <c r="M258" s="28">
        <v>21</v>
      </c>
      <c r="N258" s="28">
        <v>1.5</v>
      </c>
      <c r="O258" s="28" t="s">
        <v>1997</v>
      </c>
      <c r="P258" s="28">
        <v>1953</v>
      </c>
      <c r="Q258" s="28">
        <v>1953</v>
      </c>
      <c r="R258" s="28" t="s">
        <v>4125</v>
      </c>
      <c r="T258" s="28">
        <v>1</v>
      </c>
      <c r="U258" s="28" t="b">
        <v>0</v>
      </c>
      <c r="X258" s="28">
        <v>0.1</v>
      </c>
      <c r="Y258" s="28" t="s">
        <v>4039</v>
      </c>
    </row>
    <row r="259" spans="1:26" x14ac:dyDescent="0.2">
      <c r="A259" s="28" t="s">
        <v>262</v>
      </c>
      <c r="B259" s="28" t="s">
        <v>263</v>
      </c>
      <c r="C259" s="28" t="s">
        <v>2762</v>
      </c>
      <c r="D259" s="28">
        <v>1.5625E-2</v>
      </c>
      <c r="E259" s="28" t="s">
        <v>2800</v>
      </c>
      <c r="F259" s="29" t="s">
        <v>12</v>
      </c>
      <c r="G259" s="28" t="s">
        <v>277</v>
      </c>
      <c r="H259" s="28" t="s">
        <v>2015</v>
      </c>
      <c r="I259" s="28" t="s">
        <v>2799</v>
      </c>
      <c r="J259" s="28" t="s">
        <v>1999</v>
      </c>
      <c r="K259" s="28" t="s">
        <v>1998</v>
      </c>
      <c r="L259" s="28">
        <v>4.83</v>
      </c>
      <c r="M259" s="28">
        <v>25.3</v>
      </c>
      <c r="N259" s="28">
        <v>1.5</v>
      </c>
      <c r="O259" s="28" t="s">
        <v>1997</v>
      </c>
      <c r="P259" s="28">
        <v>1907</v>
      </c>
      <c r="Q259" s="28">
        <v>1907</v>
      </c>
      <c r="T259" s="28">
        <v>1</v>
      </c>
      <c r="U259" s="28" t="b">
        <v>0</v>
      </c>
      <c r="X259" s="28">
        <v>0.55000000000000004</v>
      </c>
      <c r="Y259" s="28" t="s">
        <v>267</v>
      </c>
      <c r="Z259" s="28" t="s">
        <v>1294</v>
      </c>
    </row>
    <row r="260" spans="1:26" x14ac:dyDescent="0.2">
      <c r="A260" s="28" t="s">
        <v>15</v>
      </c>
      <c r="B260" s="28" t="s">
        <v>15</v>
      </c>
      <c r="C260" s="28" t="s">
        <v>3855</v>
      </c>
      <c r="D260" s="28">
        <v>0.01</v>
      </c>
      <c r="E260" s="28" t="s">
        <v>3365</v>
      </c>
      <c r="F260" s="29" t="s">
        <v>12</v>
      </c>
      <c r="G260" s="28" t="s">
        <v>18</v>
      </c>
      <c r="H260" s="28" t="s">
        <v>2015</v>
      </c>
      <c r="I260" s="28" t="s">
        <v>2713</v>
      </c>
      <c r="J260" s="28" t="s">
        <v>1999</v>
      </c>
      <c r="K260" s="28" t="s">
        <v>1998</v>
      </c>
      <c r="L260" s="28">
        <v>2</v>
      </c>
      <c r="M260" s="28">
        <v>16.2</v>
      </c>
      <c r="N260" s="28">
        <v>1.35</v>
      </c>
      <c r="O260" s="28" t="s">
        <v>2005</v>
      </c>
      <c r="P260" s="28">
        <v>1998</v>
      </c>
      <c r="Q260" s="28">
        <v>1998</v>
      </c>
      <c r="S260" s="28" t="s">
        <v>3364</v>
      </c>
      <c r="T260" s="28">
        <v>1</v>
      </c>
      <c r="U260" s="28" t="b">
        <v>0</v>
      </c>
      <c r="X260" s="28">
        <v>0.25</v>
      </c>
      <c r="Y260" s="28" t="s">
        <v>19</v>
      </c>
      <c r="Z260" s="28" t="s">
        <v>1011</v>
      </c>
    </row>
    <row r="261" spans="1:26" x14ac:dyDescent="0.2">
      <c r="A261" s="28" t="s">
        <v>59</v>
      </c>
      <c r="B261" s="28" t="s">
        <v>59</v>
      </c>
      <c r="C261" s="28" t="s">
        <v>3305</v>
      </c>
      <c r="D261" s="28">
        <v>0.01</v>
      </c>
      <c r="E261" s="28" t="s">
        <v>2036</v>
      </c>
      <c r="F261" s="29" t="s">
        <v>12</v>
      </c>
      <c r="G261" s="28" t="s">
        <v>60</v>
      </c>
      <c r="H261" s="28" t="s">
        <v>2015</v>
      </c>
      <c r="I261" s="28">
        <v>1965</v>
      </c>
      <c r="J261" s="28" t="s">
        <v>1999</v>
      </c>
      <c r="K261" s="28" t="s">
        <v>1998</v>
      </c>
      <c r="L261" s="28">
        <v>4.75</v>
      </c>
      <c r="M261" s="28">
        <v>23.5</v>
      </c>
      <c r="N261" s="28">
        <v>1.48</v>
      </c>
      <c r="O261" s="28" t="s">
        <v>1997</v>
      </c>
      <c r="P261" s="28">
        <v>1385</v>
      </c>
      <c r="Q261" s="28">
        <v>1965</v>
      </c>
      <c r="S261" s="28" t="s">
        <v>3304</v>
      </c>
      <c r="T261" s="28">
        <v>1</v>
      </c>
      <c r="U261" s="28" t="b">
        <v>0</v>
      </c>
      <c r="X261" s="28">
        <v>0.08</v>
      </c>
      <c r="Y261" s="28" t="s">
        <v>61</v>
      </c>
      <c r="Z261" s="28" t="s">
        <v>1054</v>
      </c>
    </row>
    <row r="262" spans="1:26" x14ac:dyDescent="0.2">
      <c r="A262" s="28" t="s">
        <v>80</v>
      </c>
      <c r="B262" s="28" t="s">
        <v>80</v>
      </c>
      <c r="C262" s="28" t="s">
        <v>3205</v>
      </c>
      <c r="D262" s="28">
        <v>0.01</v>
      </c>
      <c r="E262" s="28" t="s">
        <v>2032</v>
      </c>
      <c r="F262" s="29" t="s">
        <v>12</v>
      </c>
      <c r="G262" s="28" t="s">
        <v>85</v>
      </c>
      <c r="H262" s="28" t="s">
        <v>2015</v>
      </c>
      <c r="I262" s="28" t="s">
        <v>2384</v>
      </c>
      <c r="J262" s="28" t="s">
        <v>1999</v>
      </c>
      <c r="K262" s="28" t="s">
        <v>1998</v>
      </c>
      <c r="L262" s="28">
        <v>3.24</v>
      </c>
      <c r="M262" s="28">
        <v>19.05</v>
      </c>
      <c r="N262" s="28">
        <v>1.65</v>
      </c>
      <c r="O262" s="28" t="s">
        <v>1997</v>
      </c>
      <c r="P262" s="28">
        <v>1940</v>
      </c>
      <c r="Q262" s="28">
        <v>1940</v>
      </c>
      <c r="S262" s="28" t="s">
        <v>3236</v>
      </c>
      <c r="T262" s="28">
        <v>1</v>
      </c>
      <c r="U262" s="28" t="b">
        <v>0</v>
      </c>
      <c r="X262" s="28">
        <v>1.06</v>
      </c>
      <c r="Y262" s="28" t="s">
        <v>29</v>
      </c>
      <c r="Z262" s="28" t="s">
        <v>1078</v>
      </c>
    </row>
    <row r="263" spans="1:26" x14ac:dyDescent="0.2">
      <c r="A263" s="28" t="s">
        <v>80</v>
      </c>
      <c r="B263" s="28" t="s">
        <v>80</v>
      </c>
      <c r="C263" s="28" t="s">
        <v>3205</v>
      </c>
      <c r="D263" s="28">
        <v>0.01</v>
      </c>
      <c r="E263" s="28" t="s">
        <v>2032</v>
      </c>
      <c r="F263" s="29" t="s">
        <v>12</v>
      </c>
      <c r="G263" s="28" t="s">
        <v>85</v>
      </c>
      <c r="H263" s="28" t="s">
        <v>2015</v>
      </c>
      <c r="I263" s="28" t="s">
        <v>2384</v>
      </c>
      <c r="J263" s="28" t="s">
        <v>1999</v>
      </c>
      <c r="K263" s="28" t="s">
        <v>1998</v>
      </c>
      <c r="L263" s="28">
        <v>3.24</v>
      </c>
      <c r="M263" s="28">
        <v>19.05</v>
      </c>
      <c r="N263" s="28">
        <v>1.65</v>
      </c>
      <c r="O263" s="28" t="s">
        <v>1997</v>
      </c>
      <c r="P263" s="28">
        <v>1943</v>
      </c>
      <c r="Q263" s="28">
        <v>1943</v>
      </c>
      <c r="S263" s="28" t="s">
        <v>3235</v>
      </c>
      <c r="T263" s="28">
        <v>1</v>
      </c>
      <c r="U263" s="28" t="b">
        <v>0</v>
      </c>
      <c r="X263" s="28">
        <v>1.06</v>
      </c>
      <c r="Y263" s="28" t="s">
        <v>29</v>
      </c>
      <c r="Z263" s="28" t="s">
        <v>1079</v>
      </c>
    </row>
    <row r="264" spans="1:26" x14ac:dyDescent="0.2">
      <c r="A264" s="28" t="s">
        <v>80</v>
      </c>
      <c r="B264" s="28" t="s">
        <v>80</v>
      </c>
      <c r="C264" s="28" t="s">
        <v>3205</v>
      </c>
      <c r="D264" s="28">
        <v>0.01</v>
      </c>
      <c r="E264" s="28" t="s">
        <v>2020</v>
      </c>
      <c r="F264" s="29" t="s">
        <v>12</v>
      </c>
      <c r="G264" s="28" t="s">
        <v>91</v>
      </c>
      <c r="H264" s="28" t="s">
        <v>2015</v>
      </c>
      <c r="I264" s="28" t="s">
        <v>3234</v>
      </c>
      <c r="J264" s="28" t="s">
        <v>1999</v>
      </c>
      <c r="K264" s="28" t="s">
        <v>1998</v>
      </c>
      <c r="L264" s="28">
        <v>3.24</v>
      </c>
      <c r="M264" s="28">
        <v>19.05</v>
      </c>
      <c r="N264" s="28">
        <v>1.65</v>
      </c>
      <c r="O264" s="28" t="s">
        <v>1997</v>
      </c>
      <c r="P264" s="28">
        <v>1971</v>
      </c>
      <c r="Q264" s="28">
        <v>1971</v>
      </c>
      <c r="S264" s="28" t="s">
        <v>3233</v>
      </c>
      <c r="T264" s="28">
        <v>1</v>
      </c>
      <c r="U264" s="28" t="b">
        <v>0</v>
      </c>
      <c r="X264" s="28">
        <v>0.2</v>
      </c>
      <c r="Y264" s="28" t="s">
        <v>50</v>
      </c>
      <c r="Z264" s="28" t="s">
        <v>1080</v>
      </c>
    </row>
    <row r="265" spans="1:26" x14ac:dyDescent="0.2">
      <c r="A265" s="28" t="s">
        <v>80</v>
      </c>
      <c r="B265" s="28" t="s">
        <v>80</v>
      </c>
      <c r="C265" s="28" t="s">
        <v>3205</v>
      </c>
      <c r="D265" s="28">
        <v>0.01</v>
      </c>
      <c r="E265" s="28" t="s">
        <v>2020</v>
      </c>
      <c r="F265" s="29" t="s">
        <v>12</v>
      </c>
      <c r="G265" s="28" t="s">
        <v>91</v>
      </c>
      <c r="H265" s="28" t="s">
        <v>2015</v>
      </c>
      <c r="I265" s="28" t="s">
        <v>3234</v>
      </c>
      <c r="J265" s="28" t="s">
        <v>1999</v>
      </c>
      <c r="K265" s="28" t="s">
        <v>1998</v>
      </c>
      <c r="L265" s="28">
        <v>3.24</v>
      </c>
      <c r="M265" s="28">
        <v>19.05</v>
      </c>
      <c r="N265" s="28">
        <v>1.65</v>
      </c>
      <c r="O265" s="28" t="s">
        <v>1997</v>
      </c>
      <c r="P265" s="28">
        <v>1973</v>
      </c>
      <c r="Q265" s="28">
        <v>1973</v>
      </c>
      <c r="S265" s="28" t="s">
        <v>3233</v>
      </c>
      <c r="T265" s="28">
        <v>1</v>
      </c>
      <c r="U265" s="28" t="b">
        <v>0</v>
      </c>
      <c r="X265" s="28">
        <v>0.08</v>
      </c>
      <c r="Y265" s="28" t="s">
        <v>61</v>
      </c>
      <c r="Z265" s="28" t="s">
        <v>3907</v>
      </c>
    </row>
    <row r="266" spans="1:26" x14ac:dyDescent="0.2">
      <c r="A266" s="28" t="s">
        <v>80</v>
      </c>
      <c r="B266" s="28" t="s">
        <v>98</v>
      </c>
      <c r="C266" s="28" t="s">
        <v>3199</v>
      </c>
      <c r="D266" s="28">
        <v>0.01</v>
      </c>
      <c r="E266" s="28" t="s">
        <v>3145</v>
      </c>
      <c r="F266" s="29" t="s">
        <v>12</v>
      </c>
      <c r="G266" s="28" t="s">
        <v>81</v>
      </c>
      <c r="H266" s="28" t="s">
        <v>2015</v>
      </c>
      <c r="I266" s="28" t="s">
        <v>3197</v>
      </c>
      <c r="J266" s="28" t="s">
        <v>1999</v>
      </c>
      <c r="K266" s="28" t="s">
        <v>1998</v>
      </c>
      <c r="L266" s="28">
        <v>5.633</v>
      </c>
      <c r="M266" s="28">
        <v>25</v>
      </c>
      <c r="N266" s="28">
        <v>1.8</v>
      </c>
      <c r="O266" s="28" t="s">
        <v>1997</v>
      </c>
      <c r="P266" s="28">
        <v>1861</v>
      </c>
      <c r="Q266" s="28">
        <v>1861</v>
      </c>
      <c r="T266" s="28">
        <v>1</v>
      </c>
      <c r="U266" s="28" t="b">
        <v>0</v>
      </c>
      <c r="X266" s="28">
        <v>3.5</v>
      </c>
      <c r="Y266" s="28" t="s">
        <v>99</v>
      </c>
      <c r="Z266" s="28" t="s">
        <v>1098</v>
      </c>
    </row>
    <row r="267" spans="1:26" x14ac:dyDescent="0.2">
      <c r="A267" s="28" t="s">
        <v>80</v>
      </c>
      <c r="B267" s="28" t="s">
        <v>98</v>
      </c>
      <c r="C267" s="28" t="s">
        <v>3198</v>
      </c>
      <c r="D267" s="28">
        <v>0.01</v>
      </c>
      <c r="E267" s="28" t="s">
        <v>2569</v>
      </c>
      <c r="F267" s="29" t="s">
        <v>12</v>
      </c>
      <c r="G267" s="28" t="s">
        <v>81</v>
      </c>
      <c r="H267" s="28" t="s">
        <v>2015</v>
      </c>
      <c r="I267" s="28" t="s">
        <v>3197</v>
      </c>
      <c r="J267" s="28" t="s">
        <v>1999</v>
      </c>
      <c r="K267" s="28" t="s">
        <v>1998</v>
      </c>
      <c r="L267" s="28">
        <v>5.67</v>
      </c>
      <c r="M267" s="28">
        <v>25.53</v>
      </c>
      <c r="N267" s="28">
        <v>1.41</v>
      </c>
      <c r="O267" s="28" t="s">
        <v>1997</v>
      </c>
      <c r="P267" s="28">
        <v>1861</v>
      </c>
      <c r="Q267" s="28">
        <v>1861</v>
      </c>
      <c r="S267" s="28" t="s">
        <v>3196</v>
      </c>
      <c r="T267" s="28">
        <v>1</v>
      </c>
      <c r="U267" s="28" t="b">
        <v>0</v>
      </c>
      <c r="X267" s="28">
        <v>1.06</v>
      </c>
      <c r="Y267" s="28" t="s">
        <v>29</v>
      </c>
      <c r="Z267" s="28" t="s">
        <v>1099</v>
      </c>
    </row>
    <row r="268" spans="1:26" x14ac:dyDescent="0.2">
      <c r="A268" s="28" t="s">
        <v>130</v>
      </c>
      <c r="B268" s="28" t="s">
        <v>130</v>
      </c>
      <c r="C268" s="28" t="s">
        <v>3100</v>
      </c>
      <c r="D268" s="28">
        <v>0.01</v>
      </c>
      <c r="E268" s="28" t="s">
        <v>3108</v>
      </c>
      <c r="F268" s="29" t="s">
        <v>12</v>
      </c>
      <c r="G268" s="28" t="s">
        <v>141</v>
      </c>
      <c r="H268" s="28" t="s">
        <v>2015</v>
      </c>
      <c r="I268" s="28" t="s">
        <v>3107</v>
      </c>
      <c r="J268" s="28" t="s">
        <v>2620</v>
      </c>
      <c r="K268" s="28" t="s">
        <v>1998</v>
      </c>
      <c r="L268" s="28">
        <v>6</v>
      </c>
      <c r="M268" s="28">
        <v>25.24</v>
      </c>
      <c r="N268" s="28">
        <v>1.7</v>
      </c>
      <c r="O268" s="28" t="s">
        <v>1997</v>
      </c>
      <c r="P268" s="28">
        <v>1362</v>
      </c>
      <c r="Q268" s="28">
        <v>1943</v>
      </c>
      <c r="S268" s="28" t="s">
        <v>3106</v>
      </c>
      <c r="T268" s="28">
        <v>1</v>
      </c>
      <c r="U268" s="28" t="b">
        <v>0</v>
      </c>
      <c r="Y268" s="28" t="s">
        <v>17</v>
      </c>
      <c r="Z268" s="28" t="s">
        <v>1131</v>
      </c>
    </row>
    <row r="269" spans="1:26" x14ac:dyDescent="0.2">
      <c r="A269" s="28" t="s">
        <v>192</v>
      </c>
      <c r="B269" s="28" t="s">
        <v>192</v>
      </c>
      <c r="C269" s="28" t="s">
        <v>2948</v>
      </c>
      <c r="D269" s="28">
        <v>0.01</v>
      </c>
      <c r="E269" s="28" t="s">
        <v>2877</v>
      </c>
      <c r="F269" s="29" t="s">
        <v>12</v>
      </c>
      <c r="G269" s="28" t="s">
        <v>193</v>
      </c>
      <c r="H269" s="28" t="s">
        <v>2015</v>
      </c>
      <c r="I269" s="28" t="s">
        <v>2947</v>
      </c>
      <c r="J269" s="28" t="s">
        <v>1999</v>
      </c>
      <c r="K269" s="28" t="s">
        <v>1998</v>
      </c>
      <c r="L269" s="28">
        <v>4.05</v>
      </c>
      <c r="M269" s="28">
        <v>20.2</v>
      </c>
      <c r="N269" s="28">
        <v>1.65</v>
      </c>
      <c r="O269" s="28" t="s">
        <v>1997</v>
      </c>
      <c r="P269" s="28">
        <v>1908</v>
      </c>
      <c r="Q269" s="28">
        <v>1908</v>
      </c>
      <c r="R269" s="28" t="s">
        <v>194</v>
      </c>
      <c r="T269" s="28">
        <v>1</v>
      </c>
      <c r="U269" s="28" t="b">
        <v>0</v>
      </c>
      <c r="Y269" s="28" t="s">
        <v>25</v>
      </c>
      <c r="Z269" s="28" t="s">
        <v>1201</v>
      </c>
    </row>
    <row r="270" spans="1:26" x14ac:dyDescent="0.2">
      <c r="A270" s="28" t="s">
        <v>195</v>
      </c>
      <c r="B270" s="28" t="s">
        <v>209</v>
      </c>
      <c r="C270" s="28" t="s">
        <v>2915</v>
      </c>
      <c r="D270" s="28">
        <v>0.01</v>
      </c>
      <c r="E270" s="28" t="s">
        <v>2672</v>
      </c>
      <c r="F270" s="29" t="s">
        <v>12</v>
      </c>
      <c r="G270" s="28" t="s">
        <v>222</v>
      </c>
      <c r="H270" s="28" t="s">
        <v>2015</v>
      </c>
      <c r="I270" s="28" t="s">
        <v>2922</v>
      </c>
      <c r="J270" s="28" t="s">
        <v>1999</v>
      </c>
      <c r="K270" s="28" t="s">
        <v>1998</v>
      </c>
      <c r="L270" s="28">
        <v>2</v>
      </c>
      <c r="M270" s="28">
        <v>17.5</v>
      </c>
      <c r="N270" s="28">
        <v>1</v>
      </c>
      <c r="O270" s="28" t="s">
        <v>1997</v>
      </c>
      <c r="P270" s="28">
        <v>1925</v>
      </c>
      <c r="Q270" s="28">
        <v>1925</v>
      </c>
      <c r="R270" s="28" t="s">
        <v>40</v>
      </c>
      <c r="T270" s="28">
        <v>1</v>
      </c>
      <c r="U270" s="28" t="b">
        <v>0</v>
      </c>
      <c r="Y270" s="28" t="s">
        <v>14</v>
      </c>
      <c r="Z270" s="28" t="s">
        <v>1218</v>
      </c>
    </row>
    <row r="271" spans="1:26" x14ac:dyDescent="0.2">
      <c r="A271" s="28" t="s">
        <v>247</v>
      </c>
      <c r="B271" s="28" t="s">
        <v>247</v>
      </c>
      <c r="C271" s="28" t="s">
        <v>2660</v>
      </c>
      <c r="D271" s="28">
        <v>0.01</v>
      </c>
      <c r="E271" s="28" t="s">
        <v>2374</v>
      </c>
      <c r="F271" s="29" t="s">
        <v>12</v>
      </c>
      <c r="G271" s="28" t="s">
        <v>611</v>
      </c>
      <c r="H271" s="28" t="s">
        <v>2015</v>
      </c>
      <c r="I271" s="28">
        <v>1971</v>
      </c>
      <c r="J271" s="28" t="s">
        <v>1999</v>
      </c>
      <c r="K271" s="28" t="s">
        <v>1998</v>
      </c>
      <c r="L271" s="28">
        <v>3.56</v>
      </c>
      <c r="M271" s="28">
        <v>20.32</v>
      </c>
      <c r="N271" s="28">
        <v>1.5</v>
      </c>
      <c r="O271" s="28" t="s">
        <v>1997</v>
      </c>
      <c r="P271" s="28">
        <v>1971</v>
      </c>
      <c r="Q271" s="28">
        <v>1971</v>
      </c>
      <c r="T271" s="28">
        <v>1</v>
      </c>
      <c r="U271" s="28" t="b">
        <v>0</v>
      </c>
      <c r="X271" s="28">
        <v>0.08</v>
      </c>
      <c r="Y271" s="28" t="s">
        <v>61</v>
      </c>
      <c r="Z271" s="28" t="s">
        <v>3548</v>
      </c>
    </row>
    <row r="272" spans="1:26" x14ac:dyDescent="0.2">
      <c r="A272" s="28" t="s">
        <v>105</v>
      </c>
      <c r="B272" s="28" t="s">
        <v>106</v>
      </c>
      <c r="C272" s="28" t="s">
        <v>2862</v>
      </c>
      <c r="D272" s="28">
        <v>0.01</v>
      </c>
      <c r="E272" s="28" t="s">
        <v>2275</v>
      </c>
      <c r="F272" s="29" t="s">
        <v>12</v>
      </c>
      <c r="G272" s="28" t="s">
        <v>81</v>
      </c>
      <c r="H272" s="28" t="s">
        <v>2015</v>
      </c>
      <c r="I272" s="28" t="s">
        <v>2871</v>
      </c>
      <c r="J272" s="28" t="s">
        <v>1999</v>
      </c>
      <c r="K272" s="28" t="s">
        <v>1998</v>
      </c>
      <c r="L272" s="28">
        <v>7.53</v>
      </c>
      <c r="M272" s="28">
        <v>27.5</v>
      </c>
      <c r="N272" s="28">
        <v>1.8</v>
      </c>
      <c r="O272" s="28" t="s">
        <v>2005</v>
      </c>
      <c r="P272" s="28">
        <v>1901</v>
      </c>
      <c r="Q272" s="28">
        <v>1901</v>
      </c>
      <c r="R272" s="28" t="s">
        <v>82</v>
      </c>
      <c r="S272" s="28" t="s">
        <v>2870</v>
      </c>
      <c r="T272" s="28">
        <v>1</v>
      </c>
      <c r="U272" s="28" t="b">
        <v>0</v>
      </c>
      <c r="X272" s="28">
        <v>3.5</v>
      </c>
      <c r="Y272" s="28" t="s">
        <v>42</v>
      </c>
      <c r="Z272" s="28" t="s">
        <v>1256</v>
      </c>
    </row>
    <row r="273" spans="1:26" x14ac:dyDescent="0.2">
      <c r="A273" s="28" t="s">
        <v>105</v>
      </c>
      <c r="B273" s="28" t="s">
        <v>106</v>
      </c>
      <c r="C273" s="28" t="s">
        <v>2862</v>
      </c>
      <c r="D273" s="28">
        <v>0.01</v>
      </c>
      <c r="E273" s="28" t="s">
        <v>2699</v>
      </c>
      <c r="F273" s="29" t="s">
        <v>12</v>
      </c>
      <c r="G273" s="28" t="s">
        <v>107</v>
      </c>
      <c r="H273" s="28" t="s">
        <v>2015</v>
      </c>
      <c r="I273" s="28" t="s">
        <v>2869</v>
      </c>
      <c r="J273" s="28" t="s">
        <v>1999</v>
      </c>
      <c r="K273" s="28" t="s">
        <v>1998</v>
      </c>
      <c r="L273" s="28">
        <v>7.5</v>
      </c>
      <c r="M273" s="28">
        <v>27.6</v>
      </c>
      <c r="N273" s="28">
        <v>1.8</v>
      </c>
      <c r="O273" s="28" t="s">
        <v>1997</v>
      </c>
      <c r="P273" s="28">
        <v>1904</v>
      </c>
      <c r="Q273" s="28">
        <v>1904</v>
      </c>
      <c r="R273" s="28" t="s">
        <v>82</v>
      </c>
      <c r="S273" s="28" t="s">
        <v>2868</v>
      </c>
      <c r="T273" s="28">
        <v>1</v>
      </c>
      <c r="U273" s="28" t="b">
        <v>0</v>
      </c>
      <c r="X273" s="28">
        <v>5</v>
      </c>
      <c r="Y273" s="28" t="s">
        <v>108</v>
      </c>
      <c r="Z273" s="28" t="s">
        <v>1257</v>
      </c>
    </row>
    <row r="274" spans="1:26" x14ac:dyDescent="0.2">
      <c r="A274" s="28" t="s">
        <v>105</v>
      </c>
      <c r="B274" s="28" t="s">
        <v>106</v>
      </c>
      <c r="C274" s="28" t="s">
        <v>2862</v>
      </c>
      <c r="D274" s="28">
        <v>0.01</v>
      </c>
      <c r="E274" s="28" t="s">
        <v>2847</v>
      </c>
      <c r="F274" s="29" t="s">
        <v>12</v>
      </c>
      <c r="G274" s="28" t="s">
        <v>109</v>
      </c>
      <c r="H274" s="28" t="s">
        <v>2015</v>
      </c>
      <c r="I274" s="28" t="s">
        <v>2312</v>
      </c>
      <c r="J274" s="28" t="s">
        <v>1999</v>
      </c>
      <c r="K274" s="28" t="s">
        <v>1998</v>
      </c>
      <c r="L274" s="28">
        <v>7.53</v>
      </c>
      <c r="M274" s="28">
        <v>27.6</v>
      </c>
      <c r="N274" s="28">
        <v>1.8</v>
      </c>
      <c r="O274" s="28" t="s">
        <v>1997</v>
      </c>
      <c r="P274" s="28">
        <v>1924</v>
      </c>
      <c r="Q274" s="28">
        <v>1924</v>
      </c>
      <c r="T274" s="28">
        <v>1</v>
      </c>
      <c r="U274" s="28" t="b">
        <v>0</v>
      </c>
      <c r="X274" s="28">
        <v>8</v>
      </c>
      <c r="Y274" s="28" t="s">
        <v>108</v>
      </c>
      <c r="Z274" s="28" t="s">
        <v>1258</v>
      </c>
    </row>
    <row r="275" spans="1:26" x14ac:dyDescent="0.2">
      <c r="A275" s="28" t="s">
        <v>312</v>
      </c>
      <c r="B275" s="28" t="s">
        <v>312</v>
      </c>
      <c r="C275" s="28" t="s">
        <v>2715</v>
      </c>
      <c r="D275" s="28">
        <v>0.01</v>
      </c>
      <c r="E275" s="28" t="s">
        <v>2718</v>
      </c>
      <c r="F275" s="29" t="s">
        <v>12</v>
      </c>
      <c r="G275" s="28" t="s">
        <v>324</v>
      </c>
      <c r="H275" s="28" t="s">
        <v>2015</v>
      </c>
      <c r="I275" s="28" t="s">
        <v>2717</v>
      </c>
      <c r="J275" s="28" t="s">
        <v>1999</v>
      </c>
      <c r="K275" s="28" t="s">
        <v>1998</v>
      </c>
      <c r="L275" s="28">
        <v>3.56</v>
      </c>
      <c r="M275" s="28">
        <v>20.32</v>
      </c>
      <c r="N275" s="28">
        <v>1.47</v>
      </c>
      <c r="O275" s="28" t="s">
        <v>1997</v>
      </c>
      <c r="P275" s="28">
        <v>1971</v>
      </c>
      <c r="Q275" s="28">
        <v>1971</v>
      </c>
      <c r="T275" s="28">
        <v>1</v>
      </c>
      <c r="U275" s="28" t="b">
        <v>0</v>
      </c>
      <c r="X275" s="28">
        <v>0.25</v>
      </c>
      <c r="Y275" s="28" t="s">
        <v>48</v>
      </c>
      <c r="Z275" s="28" t="s">
        <v>1333</v>
      </c>
    </row>
    <row r="276" spans="1:26" x14ac:dyDescent="0.2">
      <c r="A276" s="28" t="s">
        <v>330</v>
      </c>
      <c r="B276" s="28" t="s">
        <v>330</v>
      </c>
      <c r="C276" s="28" t="s">
        <v>2712</v>
      </c>
      <c r="D276" s="28">
        <v>0.01</v>
      </c>
      <c r="E276" s="28" t="s">
        <v>2699</v>
      </c>
      <c r="F276" s="29" t="s">
        <v>12</v>
      </c>
      <c r="G276" s="28" t="s">
        <v>334</v>
      </c>
      <c r="H276" s="28" t="s">
        <v>2015</v>
      </c>
      <c r="I276" s="28">
        <v>1949</v>
      </c>
      <c r="J276" s="28" t="s">
        <v>1999</v>
      </c>
      <c r="K276" s="28" t="s">
        <v>1998</v>
      </c>
      <c r="L276" s="28">
        <v>6.1</v>
      </c>
      <c r="M276" s="28">
        <v>27</v>
      </c>
      <c r="N276" s="28">
        <v>1.52</v>
      </c>
      <c r="O276" s="28" t="s">
        <v>1997</v>
      </c>
      <c r="P276" s="28">
        <v>5709</v>
      </c>
      <c r="Q276" s="28">
        <v>1949</v>
      </c>
      <c r="S276" s="28" t="s">
        <v>2711</v>
      </c>
      <c r="T276" s="28">
        <v>1</v>
      </c>
      <c r="U276" s="28" t="b">
        <v>0</v>
      </c>
      <c r="X276" s="28">
        <v>1</v>
      </c>
      <c r="Y276" s="28" t="s">
        <v>17</v>
      </c>
      <c r="Z276" s="28" t="s">
        <v>1337</v>
      </c>
    </row>
    <row r="277" spans="1:26" x14ac:dyDescent="0.2">
      <c r="A277" s="28" t="s">
        <v>345</v>
      </c>
      <c r="B277" s="28" t="s">
        <v>345</v>
      </c>
      <c r="C277" s="28" t="s">
        <v>2660</v>
      </c>
      <c r="D277" s="28">
        <v>0.01</v>
      </c>
      <c r="E277" s="28" t="s">
        <v>2666</v>
      </c>
      <c r="F277" s="29" t="s">
        <v>12</v>
      </c>
      <c r="G277" s="28" t="s">
        <v>351</v>
      </c>
      <c r="H277" s="28" t="s">
        <v>2015</v>
      </c>
      <c r="I277" s="28" t="s">
        <v>2665</v>
      </c>
      <c r="J277" s="28" t="s">
        <v>1999</v>
      </c>
      <c r="K277" s="28" t="s">
        <v>1998</v>
      </c>
      <c r="L277" s="28">
        <v>3.55</v>
      </c>
      <c r="M277" s="28">
        <v>20.32</v>
      </c>
      <c r="N277" s="28">
        <v>1.5</v>
      </c>
      <c r="O277" s="28" t="s">
        <v>1997</v>
      </c>
      <c r="P277" s="28">
        <v>1986</v>
      </c>
      <c r="Q277" s="28">
        <v>1986</v>
      </c>
      <c r="T277" s="28">
        <v>1</v>
      </c>
      <c r="U277" s="28" t="b">
        <v>0</v>
      </c>
      <c r="X277" s="28">
        <v>0.25</v>
      </c>
      <c r="Y277" s="28" t="s">
        <v>19</v>
      </c>
      <c r="Z277" s="28" t="s">
        <v>1351</v>
      </c>
    </row>
    <row r="278" spans="1:26" x14ac:dyDescent="0.2">
      <c r="A278" s="28" t="s">
        <v>632</v>
      </c>
      <c r="B278" s="28" t="s">
        <v>632</v>
      </c>
      <c r="C278" s="28" t="s">
        <v>2633</v>
      </c>
      <c r="D278" s="28">
        <v>0.01</v>
      </c>
      <c r="E278" s="28" t="s">
        <v>2569</v>
      </c>
      <c r="F278" s="29" t="s">
        <v>12</v>
      </c>
      <c r="G278" s="28" t="s">
        <v>633</v>
      </c>
      <c r="H278" s="28" t="s">
        <v>2015</v>
      </c>
      <c r="I278" s="28" t="s">
        <v>2632</v>
      </c>
      <c r="J278" s="28" t="s">
        <v>1999</v>
      </c>
      <c r="K278" s="28" t="s">
        <v>1998</v>
      </c>
      <c r="L278" s="28">
        <v>7.15</v>
      </c>
      <c r="M278" s="28">
        <v>25.9</v>
      </c>
      <c r="N278" s="28">
        <v>1.63</v>
      </c>
      <c r="O278" s="28" t="s">
        <v>1997</v>
      </c>
      <c r="P278" s="28">
        <v>1972</v>
      </c>
      <c r="Q278" s="28">
        <v>1972</v>
      </c>
      <c r="T278" s="28">
        <v>1</v>
      </c>
      <c r="U278" s="28" t="b">
        <v>0</v>
      </c>
      <c r="X278" s="28">
        <v>0.25</v>
      </c>
      <c r="Y278" s="28" t="s">
        <v>48</v>
      </c>
      <c r="Z278" s="28" t="s">
        <v>359</v>
      </c>
    </row>
    <row r="279" spans="1:26" x14ac:dyDescent="0.2">
      <c r="A279" s="28" t="s">
        <v>356</v>
      </c>
      <c r="B279" s="28" t="s">
        <v>357</v>
      </c>
      <c r="C279" s="28" t="s">
        <v>2638</v>
      </c>
      <c r="D279" s="28">
        <v>0.01</v>
      </c>
      <c r="E279" s="28" t="s">
        <v>2315</v>
      </c>
      <c r="F279" s="29" t="s">
        <v>12</v>
      </c>
      <c r="G279" s="28" t="s">
        <v>361</v>
      </c>
      <c r="H279" s="28" t="s">
        <v>2015</v>
      </c>
      <c r="I279" s="28" t="s">
        <v>2639</v>
      </c>
      <c r="J279" s="28" t="s">
        <v>2311</v>
      </c>
      <c r="K279" s="28" t="s">
        <v>1998</v>
      </c>
      <c r="L279" s="28">
        <v>5.83</v>
      </c>
      <c r="M279" s="28">
        <v>21.5</v>
      </c>
      <c r="O279" s="28" t="s">
        <v>1997</v>
      </c>
      <c r="P279" s="28">
        <v>1939</v>
      </c>
      <c r="Q279" s="28">
        <v>1939</v>
      </c>
      <c r="T279" s="28">
        <v>1</v>
      </c>
      <c r="U279" s="28" t="b">
        <v>0</v>
      </c>
      <c r="Y279" s="28" t="s">
        <v>17</v>
      </c>
      <c r="Z279" s="28" t="s">
        <v>1356</v>
      </c>
    </row>
    <row r="280" spans="1:26" x14ac:dyDescent="0.2">
      <c r="A280" s="28" t="s">
        <v>637</v>
      </c>
      <c r="B280" s="28" t="s">
        <v>637</v>
      </c>
      <c r="C280" s="28" t="s">
        <v>2594</v>
      </c>
      <c r="D280" s="28">
        <v>0.01</v>
      </c>
      <c r="E280" s="28" t="s">
        <v>2613</v>
      </c>
      <c r="F280" s="29" t="s">
        <v>12</v>
      </c>
      <c r="G280" s="28" t="s">
        <v>638</v>
      </c>
      <c r="H280" s="28" t="s">
        <v>2015</v>
      </c>
      <c r="I280" s="28" t="s">
        <v>2612</v>
      </c>
      <c r="J280" s="28" t="s">
        <v>1999</v>
      </c>
      <c r="K280" s="28" t="s">
        <v>1998</v>
      </c>
      <c r="L280" s="28">
        <v>2.5</v>
      </c>
      <c r="M280" s="28">
        <v>19</v>
      </c>
      <c r="N280" s="28">
        <v>1</v>
      </c>
      <c r="O280" s="28" t="s">
        <v>2005</v>
      </c>
      <c r="P280" s="28">
        <v>1878</v>
      </c>
      <c r="Q280" s="28">
        <v>1878</v>
      </c>
      <c r="S280" s="28" t="s">
        <v>2611</v>
      </c>
      <c r="T280" s="28">
        <v>1</v>
      </c>
      <c r="U280" s="28" t="b">
        <v>0</v>
      </c>
      <c r="X280" s="28">
        <v>0.85</v>
      </c>
      <c r="Y280" s="28" t="s">
        <v>17</v>
      </c>
      <c r="Z280" s="28" t="s">
        <v>639</v>
      </c>
    </row>
    <row r="281" spans="1:26" x14ac:dyDescent="0.2">
      <c r="A281" s="28" t="s">
        <v>637</v>
      </c>
      <c r="B281" s="28" t="s">
        <v>637</v>
      </c>
      <c r="C281" s="28" t="s">
        <v>2594</v>
      </c>
      <c r="D281" s="28">
        <v>0.01</v>
      </c>
      <c r="E281" s="28" t="s">
        <v>2610</v>
      </c>
      <c r="F281" s="29" t="s">
        <v>12</v>
      </c>
      <c r="G281" s="28" t="s">
        <v>640</v>
      </c>
      <c r="H281" s="28" t="s">
        <v>2015</v>
      </c>
      <c r="I281" s="28" t="s">
        <v>2609</v>
      </c>
      <c r="J281" s="28" t="s">
        <v>1999</v>
      </c>
      <c r="K281" s="28" t="s">
        <v>1998</v>
      </c>
      <c r="L281" s="28">
        <v>2.5</v>
      </c>
      <c r="M281" s="28">
        <v>19</v>
      </c>
      <c r="N281" s="28">
        <v>1</v>
      </c>
      <c r="O281" s="28" t="s">
        <v>2005</v>
      </c>
      <c r="P281" s="28">
        <v>1918</v>
      </c>
      <c r="Q281" s="28">
        <v>1918</v>
      </c>
      <c r="S281" s="28" t="s">
        <v>2608</v>
      </c>
      <c r="T281" s="28">
        <v>1</v>
      </c>
      <c r="U281" s="28" t="b">
        <v>0</v>
      </c>
      <c r="X281" s="28">
        <v>0.5</v>
      </c>
      <c r="Y281" s="28" t="s">
        <v>170</v>
      </c>
      <c r="Z281" s="28" t="s">
        <v>641</v>
      </c>
    </row>
    <row r="282" spans="1:26" x14ac:dyDescent="0.2">
      <c r="A282" s="28" t="s">
        <v>637</v>
      </c>
      <c r="B282" s="28" t="s">
        <v>637</v>
      </c>
      <c r="C282" s="28" t="s">
        <v>2594</v>
      </c>
      <c r="D282" s="28">
        <v>0.01</v>
      </c>
      <c r="E282" s="28" t="s">
        <v>2607</v>
      </c>
      <c r="F282" s="29" t="s">
        <v>12</v>
      </c>
      <c r="G282" s="28" t="s">
        <v>640</v>
      </c>
      <c r="H282" s="28" t="s">
        <v>2015</v>
      </c>
      <c r="I282" s="28">
        <v>1948</v>
      </c>
      <c r="J282" s="28" t="s">
        <v>1999</v>
      </c>
      <c r="K282" s="28" t="s">
        <v>1998</v>
      </c>
      <c r="L282" s="28">
        <v>2</v>
      </c>
      <c r="M282" s="28">
        <v>17.100000000000001</v>
      </c>
      <c r="N282" s="28">
        <v>1.2</v>
      </c>
      <c r="O282" s="28" t="s">
        <v>2005</v>
      </c>
      <c r="P282" s="28">
        <v>1948</v>
      </c>
      <c r="Q282" s="28">
        <v>1948</v>
      </c>
      <c r="S282" s="28" t="s">
        <v>2606</v>
      </c>
      <c r="T282" s="28">
        <v>1</v>
      </c>
      <c r="U282" s="28" t="b">
        <v>0</v>
      </c>
      <c r="X282" s="28">
        <v>0.39</v>
      </c>
      <c r="Y282" s="28" t="s">
        <v>17</v>
      </c>
      <c r="Z282" s="28" t="s">
        <v>642</v>
      </c>
    </row>
    <row r="283" spans="1:26" x14ac:dyDescent="0.2">
      <c r="A283" s="28" t="s">
        <v>377</v>
      </c>
      <c r="B283" s="28" t="s">
        <v>377</v>
      </c>
      <c r="C283" s="28" t="s">
        <v>2570</v>
      </c>
      <c r="D283" s="28">
        <v>0.01</v>
      </c>
      <c r="E283" s="28" t="s">
        <v>2569</v>
      </c>
      <c r="F283" s="29" t="s">
        <v>12</v>
      </c>
      <c r="G283" s="28" t="s">
        <v>654</v>
      </c>
      <c r="H283" s="28" t="s">
        <v>2015</v>
      </c>
      <c r="I283" s="28" t="s">
        <v>2568</v>
      </c>
      <c r="J283" s="28" t="s">
        <v>1999</v>
      </c>
      <c r="K283" s="28" t="s">
        <v>1998</v>
      </c>
      <c r="L283" s="28">
        <v>5.9</v>
      </c>
      <c r="M283" s="28">
        <v>25</v>
      </c>
      <c r="N283" s="28">
        <v>1.6</v>
      </c>
      <c r="O283" s="28" t="s">
        <v>1997</v>
      </c>
      <c r="P283" s="28">
        <v>1974</v>
      </c>
      <c r="Q283" s="28">
        <v>1974</v>
      </c>
      <c r="S283" s="28" t="s">
        <v>2567</v>
      </c>
      <c r="T283" s="28">
        <v>1</v>
      </c>
      <c r="U283" s="28" t="b">
        <v>0</v>
      </c>
      <c r="X283" s="28">
        <v>0.08</v>
      </c>
      <c r="Y283" s="28" t="s">
        <v>61</v>
      </c>
      <c r="Z283" s="28" t="s">
        <v>3585</v>
      </c>
    </row>
    <row r="284" spans="1:26" x14ac:dyDescent="0.2">
      <c r="A284" s="28" t="s">
        <v>37</v>
      </c>
      <c r="B284" s="28" t="s">
        <v>37</v>
      </c>
      <c r="C284" s="28" t="s">
        <v>3332</v>
      </c>
      <c r="D284" s="28">
        <v>0.01</v>
      </c>
      <c r="E284" s="28" t="s">
        <v>3351</v>
      </c>
      <c r="F284" s="29" t="s">
        <v>12</v>
      </c>
      <c r="G284" s="28" t="s">
        <v>55</v>
      </c>
      <c r="H284" s="28" t="s">
        <v>2015</v>
      </c>
      <c r="I284" s="28" t="s">
        <v>3349</v>
      </c>
      <c r="J284" s="28" t="s">
        <v>1999</v>
      </c>
      <c r="K284" s="28" t="s">
        <v>1998</v>
      </c>
      <c r="L284" s="28">
        <v>1.6</v>
      </c>
      <c r="M284" s="28">
        <v>17</v>
      </c>
      <c r="N284" s="28">
        <v>1</v>
      </c>
      <c r="O284" s="28" t="s">
        <v>1997</v>
      </c>
      <c r="P284" s="28">
        <v>1932</v>
      </c>
      <c r="Q284" s="28">
        <v>1932</v>
      </c>
      <c r="T284" s="28">
        <v>1</v>
      </c>
      <c r="U284" s="28" t="b">
        <v>0</v>
      </c>
      <c r="X284" s="28">
        <v>0.39</v>
      </c>
      <c r="Y284" s="28" t="s">
        <v>17</v>
      </c>
      <c r="Z284" s="28" t="s">
        <v>1032</v>
      </c>
    </row>
    <row r="285" spans="1:26" x14ac:dyDescent="0.2">
      <c r="A285" s="28" t="s">
        <v>495</v>
      </c>
      <c r="B285" s="28" t="s">
        <v>496</v>
      </c>
      <c r="C285" s="28" t="s">
        <v>3189</v>
      </c>
      <c r="D285" s="28">
        <v>0.01</v>
      </c>
      <c r="E285" s="28" t="s">
        <v>2613</v>
      </c>
      <c r="F285" s="29" t="s">
        <v>12</v>
      </c>
      <c r="G285" s="28" t="s">
        <v>364</v>
      </c>
      <c r="H285" s="28" t="s">
        <v>2015</v>
      </c>
      <c r="I285" s="28" t="s">
        <v>3190</v>
      </c>
      <c r="J285" s="28" t="s">
        <v>1999</v>
      </c>
      <c r="K285" s="28" t="s">
        <v>1998</v>
      </c>
      <c r="L285" s="28">
        <v>4.57</v>
      </c>
      <c r="M285" s="28">
        <v>22.4</v>
      </c>
      <c r="N285" s="28">
        <v>1.81</v>
      </c>
      <c r="O285" s="28" t="s">
        <v>1997</v>
      </c>
      <c r="P285" s="28">
        <v>1912</v>
      </c>
      <c r="Q285" s="28">
        <v>1912</v>
      </c>
      <c r="T285" s="28">
        <v>1</v>
      </c>
      <c r="U285" s="28" t="b">
        <v>0</v>
      </c>
      <c r="X285" s="28">
        <v>1</v>
      </c>
      <c r="Y285" s="28" t="s">
        <v>48</v>
      </c>
      <c r="Z285" s="28" t="s">
        <v>1101</v>
      </c>
    </row>
    <row r="286" spans="1:26" x14ac:dyDescent="0.2">
      <c r="A286" s="28" t="s">
        <v>356</v>
      </c>
      <c r="B286" s="28" t="s">
        <v>362</v>
      </c>
      <c r="C286" s="28" t="s">
        <v>2313</v>
      </c>
      <c r="D286" s="28">
        <v>0.01</v>
      </c>
      <c r="E286" s="28" t="s">
        <v>2032</v>
      </c>
      <c r="F286" s="29" t="s">
        <v>12</v>
      </c>
      <c r="G286" s="28" t="s">
        <v>364</v>
      </c>
      <c r="H286" s="28" t="s">
        <v>2015</v>
      </c>
      <c r="I286" s="28" t="s">
        <v>2312</v>
      </c>
      <c r="J286" s="28" t="s">
        <v>2311</v>
      </c>
      <c r="K286" s="28" t="s">
        <v>1998</v>
      </c>
      <c r="L286" s="28">
        <v>5.85</v>
      </c>
      <c r="M286" s="28">
        <v>21.5</v>
      </c>
      <c r="N286" s="28">
        <v>1.9</v>
      </c>
      <c r="O286" s="28" t="s">
        <v>1997</v>
      </c>
      <c r="P286" s="28">
        <v>1919</v>
      </c>
      <c r="Q286" s="28">
        <v>1919</v>
      </c>
      <c r="T286" s="28">
        <v>1</v>
      </c>
      <c r="U286" s="28" t="b">
        <v>0</v>
      </c>
      <c r="X286" s="28">
        <v>2</v>
      </c>
      <c r="Y286" s="28" t="s">
        <v>29</v>
      </c>
      <c r="Z286" s="28" t="s">
        <v>1460</v>
      </c>
    </row>
    <row r="287" spans="1:26" x14ac:dyDescent="0.2">
      <c r="A287" s="28" t="s">
        <v>356</v>
      </c>
      <c r="B287" s="28" t="s">
        <v>362</v>
      </c>
      <c r="C287" s="28" t="s">
        <v>2313</v>
      </c>
      <c r="D287" s="28">
        <v>0.01</v>
      </c>
      <c r="E287" s="28" t="s">
        <v>2032</v>
      </c>
      <c r="F287" s="29" t="s">
        <v>12</v>
      </c>
      <c r="G287" s="28" t="s">
        <v>364</v>
      </c>
      <c r="H287" s="28" t="s">
        <v>2015</v>
      </c>
      <c r="I287" s="28" t="s">
        <v>2312</v>
      </c>
      <c r="J287" s="28" t="s">
        <v>2311</v>
      </c>
      <c r="K287" s="28" t="s">
        <v>1998</v>
      </c>
      <c r="L287" s="28">
        <v>5.85</v>
      </c>
      <c r="M287" s="28">
        <v>21.5</v>
      </c>
      <c r="N287" s="28">
        <v>1.9</v>
      </c>
      <c r="O287" s="28" t="s">
        <v>1997</v>
      </c>
      <c r="P287" s="28">
        <v>1920</v>
      </c>
      <c r="Q287" s="28">
        <v>1920</v>
      </c>
      <c r="T287" s="28">
        <v>1</v>
      </c>
      <c r="U287" s="28" t="b">
        <v>0</v>
      </c>
      <c r="X287" s="28">
        <v>1</v>
      </c>
      <c r="Y287" s="28" t="s">
        <v>104</v>
      </c>
      <c r="Z287" s="28" t="s">
        <v>3576</v>
      </c>
    </row>
    <row r="288" spans="1:26" x14ac:dyDescent="0.2">
      <c r="A288" s="28" t="s">
        <v>679</v>
      </c>
      <c r="B288" s="28" t="s">
        <v>679</v>
      </c>
      <c r="C288" s="28" t="s">
        <v>2069</v>
      </c>
      <c r="D288" s="28">
        <v>0.01</v>
      </c>
      <c r="E288" s="28" t="s">
        <v>2087</v>
      </c>
      <c r="F288" s="29" t="s">
        <v>12</v>
      </c>
      <c r="G288" s="28" t="s">
        <v>872</v>
      </c>
      <c r="H288" s="28" t="s">
        <v>2015</v>
      </c>
      <c r="I288" s="28" t="s">
        <v>2014</v>
      </c>
      <c r="J288" s="28" t="s">
        <v>1999</v>
      </c>
      <c r="K288" s="28" t="s">
        <v>1998</v>
      </c>
      <c r="L288" s="28">
        <v>3.56</v>
      </c>
      <c r="M288" s="28">
        <v>20.32</v>
      </c>
      <c r="N288" s="28">
        <v>1.52</v>
      </c>
      <c r="O288" s="28" t="s">
        <v>1997</v>
      </c>
      <c r="P288" s="28">
        <v>1971</v>
      </c>
      <c r="Q288" s="28">
        <v>1971</v>
      </c>
      <c r="T288" s="28">
        <v>1</v>
      </c>
      <c r="U288" s="28" t="b">
        <v>0</v>
      </c>
      <c r="Y288" s="28" t="s">
        <v>64</v>
      </c>
      <c r="Z288" s="28" t="s">
        <v>873</v>
      </c>
    </row>
    <row r="289" spans="1:26" x14ac:dyDescent="0.2">
      <c r="A289" s="28" t="s">
        <v>517</v>
      </c>
      <c r="B289" s="28" t="s">
        <v>517</v>
      </c>
      <c r="C289" s="28" t="s">
        <v>2046</v>
      </c>
      <c r="D289" s="28">
        <v>0.01</v>
      </c>
      <c r="E289" s="28" t="s">
        <v>2066</v>
      </c>
      <c r="F289" s="29" t="s">
        <v>12</v>
      </c>
      <c r="G289" s="28" t="s">
        <v>518</v>
      </c>
      <c r="H289" s="28" t="s">
        <v>2015</v>
      </c>
      <c r="I289" s="28" t="s">
        <v>2065</v>
      </c>
      <c r="J289" s="28" t="s">
        <v>1999</v>
      </c>
      <c r="K289" s="28" t="s">
        <v>1998</v>
      </c>
      <c r="L289" s="28">
        <v>3.11</v>
      </c>
      <c r="M289" s="28">
        <v>19</v>
      </c>
      <c r="O289" s="28" t="s">
        <v>2005</v>
      </c>
      <c r="P289" s="28">
        <v>1883</v>
      </c>
      <c r="Q289" s="28">
        <v>1883</v>
      </c>
      <c r="T289" s="28">
        <v>1</v>
      </c>
      <c r="U289" s="28" t="b">
        <v>0</v>
      </c>
      <c r="X289" s="28">
        <v>1.2</v>
      </c>
      <c r="Y289" s="28" t="s">
        <v>17</v>
      </c>
      <c r="Z289" s="28" t="s">
        <v>1482</v>
      </c>
    </row>
    <row r="290" spans="1:26" x14ac:dyDescent="0.2">
      <c r="A290" s="28" t="s">
        <v>517</v>
      </c>
      <c r="B290" s="28" t="s">
        <v>517</v>
      </c>
      <c r="C290" s="28" t="s">
        <v>2046</v>
      </c>
      <c r="D290" s="28">
        <v>0.01</v>
      </c>
      <c r="E290" s="28" t="s">
        <v>2061</v>
      </c>
      <c r="F290" s="29" t="s">
        <v>12</v>
      </c>
      <c r="G290" s="28" t="s">
        <v>519</v>
      </c>
      <c r="H290" s="28" t="s">
        <v>2015</v>
      </c>
      <c r="I290" s="28" t="s">
        <v>2060</v>
      </c>
      <c r="J290" s="28" t="s">
        <v>1999</v>
      </c>
      <c r="K290" s="28" t="s">
        <v>1998</v>
      </c>
      <c r="L290" s="28">
        <v>3.11</v>
      </c>
      <c r="M290" s="28">
        <v>19</v>
      </c>
      <c r="N290" s="28">
        <v>1.4</v>
      </c>
      <c r="O290" s="28" t="s">
        <v>2005</v>
      </c>
      <c r="P290" s="28">
        <v>1944</v>
      </c>
      <c r="Q290" s="28">
        <v>1944</v>
      </c>
      <c r="S290" s="28" t="s">
        <v>2063</v>
      </c>
      <c r="T290" s="28">
        <v>1</v>
      </c>
      <c r="U290" s="28" t="b">
        <v>0</v>
      </c>
      <c r="X290" s="28">
        <v>0.3</v>
      </c>
      <c r="Y290" s="28" t="s">
        <v>520</v>
      </c>
      <c r="Z290" s="28" t="s">
        <v>1486</v>
      </c>
    </row>
    <row r="291" spans="1:26" x14ac:dyDescent="0.2">
      <c r="A291" s="28" t="s">
        <v>517</v>
      </c>
      <c r="B291" s="28" t="s">
        <v>517</v>
      </c>
      <c r="C291" s="28" t="s">
        <v>2046</v>
      </c>
      <c r="D291" s="28">
        <v>0.01</v>
      </c>
      <c r="E291" s="28" t="s">
        <v>2061</v>
      </c>
      <c r="F291" s="29" t="s">
        <v>12</v>
      </c>
      <c r="G291" s="28" t="s">
        <v>519</v>
      </c>
      <c r="H291" s="28" t="s">
        <v>2015</v>
      </c>
      <c r="I291" s="28" t="s">
        <v>2060</v>
      </c>
      <c r="J291" s="28" t="s">
        <v>1999</v>
      </c>
      <c r="K291" s="28" t="s">
        <v>1998</v>
      </c>
      <c r="L291" s="28">
        <v>3.11</v>
      </c>
      <c r="M291" s="28">
        <v>19</v>
      </c>
      <c r="N291" s="28">
        <v>1.4</v>
      </c>
      <c r="O291" s="28" t="s">
        <v>2005</v>
      </c>
      <c r="P291" s="28">
        <v>1949</v>
      </c>
      <c r="Q291" s="28">
        <v>1949</v>
      </c>
      <c r="S291" s="28" t="s">
        <v>2059</v>
      </c>
      <c r="T291" s="28">
        <v>1</v>
      </c>
      <c r="U291" s="28" t="b">
        <v>0</v>
      </c>
      <c r="Y291" s="28" t="s">
        <v>64</v>
      </c>
      <c r="Z291" s="28" t="s">
        <v>1489</v>
      </c>
    </row>
    <row r="292" spans="1:26" x14ac:dyDescent="0.2">
      <c r="A292" s="28" t="s">
        <v>517</v>
      </c>
      <c r="B292" s="28" t="s">
        <v>517</v>
      </c>
      <c r="C292" s="28" t="s">
        <v>2046</v>
      </c>
      <c r="D292" s="28">
        <v>0.01</v>
      </c>
      <c r="E292" s="28" t="s">
        <v>2061</v>
      </c>
      <c r="F292" s="29" t="s">
        <v>12</v>
      </c>
      <c r="G292" s="28" t="s">
        <v>519</v>
      </c>
      <c r="H292" s="28" t="s">
        <v>2015</v>
      </c>
      <c r="I292" s="28" t="s">
        <v>2060</v>
      </c>
      <c r="J292" s="28" t="s">
        <v>1999</v>
      </c>
      <c r="K292" s="28" t="s">
        <v>1998</v>
      </c>
      <c r="L292" s="28">
        <v>3.11</v>
      </c>
      <c r="M292" s="28">
        <v>19</v>
      </c>
      <c r="N292" s="28">
        <v>1.4</v>
      </c>
      <c r="O292" s="28" t="s">
        <v>2005</v>
      </c>
      <c r="P292" s="28">
        <v>1957</v>
      </c>
      <c r="Q292" s="28">
        <v>1957</v>
      </c>
      <c r="R292" s="28" t="s">
        <v>9</v>
      </c>
      <c r="S292" s="28" t="s">
        <v>2059</v>
      </c>
      <c r="T292" s="28">
        <v>1</v>
      </c>
      <c r="U292" s="28" t="b">
        <v>0</v>
      </c>
      <c r="X292" s="28">
        <v>0.2</v>
      </c>
      <c r="Y292" s="28" t="s">
        <v>50</v>
      </c>
      <c r="Z292" s="28" t="s">
        <v>1492</v>
      </c>
    </row>
    <row r="293" spans="1:26" x14ac:dyDescent="0.2">
      <c r="A293" s="28" t="s">
        <v>517</v>
      </c>
      <c r="B293" s="28" t="s">
        <v>517</v>
      </c>
      <c r="C293" s="28" t="s">
        <v>2046</v>
      </c>
      <c r="D293" s="28">
        <v>0.01</v>
      </c>
      <c r="E293" s="28" t="s">
        <v>2061</v>
      </c>
      <c r="F293" s="29" t="s">
        <v>12</v>
      </c>
      <c r="G293" s="28" t="s">
        <v>519</v>
      </c>
      <c r="H293" s="28" t="s">
        <v>2015</v>
      </c>
      <c r="I293" s="28" t="s">
        <v>2060</v>
      </c>
      <c r="J293" s="28" t="s">
        <v>1999</v>
      </c>
      <c r="K293" s="28" t="s">
        <v>1998</v>
      </c>
      <c r="L293" s="28">
        <v>3.11</v>
      </c>
      <c r="M293" s="28">
        <v>19</v>
      </c>
      <c r="N293" s="28">
        <v>1.4</v>
      </c>
      <c r="O293" s="28" t="s">
        <v>2005</v>
      </c>
      <c r="P293" s="28">
        <v>1914</v>
      </c>
      <c r="Q293" s="28">
        <v>1914</v>
      </c>
      <c r="S293" s="28" t="s">
        <v>2064</v>
      </c>
      <c r="T293" s="28">
        <v>1</v>
      </c>
      <c r="U293" s="28" t="b">
        <v>0</v>
      </c>
      <c r="X293" s="28">
        <v>0.18</v>
      </c>
      <c r="Y293" s="28" t="s">
        <v>61</v>
      </c>
      <c r="Z293" s="28" t="s">
        <v>1483</v>
      </c>
    </row>
    <row r="294" spans="1:26" x14ac:dyDescent="0.2">
      <c r="A294" s="28" t="s">
        <v>517</v>
      </c>
      <c r="B294" s="28" t="s">
        <v>517</v>
      </c>
      <c r="C294" s="28" t="s">
        <v>2046</v>
      </c>
      <c r="D294" s="28">
        <v>0.01</v>
      </c>
      <c r="E294" s="28" t="s">
        <v>2061</v>
      </c>
      <c r="F294" s="29" t="s">
        <v>12</v>
      </c>
      <c r="G294" s="28" t="s">
        <v>519</v>
      </c>
      <c r="H294" s="28" t="s">
        <v>2015</v>
      </c>
      <c r="I294" s="28" t="s">
        <v>2060</v>
      </c>
      <c r="J294" s="28" t="s">
        <v>1999</v>
      </c>
      <c r="K294" s="28" t="s">
        <v>1998</v>
      </c>
      <c r="L294" s="28">
        <v>3.11</v>
      </c>
      <c r="M294" s="28">
        <v>19</v>
      </c>
      <c r="N294" s="28">
        <v>1.4</v>
      </c>
      <c r="O294" s="28" t="s">
        <v>2005</v>
      </c>
      <c r="P294" s="28">
        <v>1917</v>
      </c>
      <c r="Q294" s="28">
        <v>1917</v>
      </c>
      <c r="S294" s="28" t="s">
        <v>2064</v>
      </c>
      <c r="T294" s="28">
        <v>1</v>
      </c>
      <c r="U294" s="28" t="b">
        <v>0</v>
      </c>
      <c r="X294" s="28">
        <v>0.18</v>
      </c>
      <c r="Y294" s="28" t="s">
        <v>61</v>
      </c>
      <c r="Z294" s="28" t="s">
        <v>1484</v>
      </c>
    </row>
    <row r="295" spans="1:26" x14ac:dyDescent="0.2">
      <c r="A295" s="28" t="s">
        <v>517</v>
      </c>
      <c r="B295" s="28" t="s">
        <v>517</v>
      </c>
      <c r="C295" s="28" t="s">
        <v>2046</v>
      </c>
      <c r="D295" s="28">
        <v>0.01</v>
      </c>
      <c r="E295" s="28" t="s">
        <v>2061</v>
      </c>
      <c r="F295" s="29" t="s">
        <v>12</v>
      </c>
      <c r="G295" s="28" t="s">
        <v>519</v>
      </c>
      <c r="H295" s="28" t="s">
        <v>2015</v>
      </c>
      <c r="I295" s="28" t="s">
        <v>2060</v>
      </c>
      <c r="J295" s="28" t="s">
        <v>1999</v>
      </c>
      <c r="K295" s="28" t="s">
        <v>1998</v>
      </c>
      <c r="L295" s="28">
        <v>3.11</v>
      </c>
      <c r="M295" s="28">
        <v>19</v>
      </c>
      <c r="N295" s="28">
        <v>1.4</v>
      </c>
      <c r="O295" s="28" t="s">
        <v>2005</v>
      </c>
      <c r="P295" s="28">
        <v>1939</v>
      </c>
      <c r="Q295" s="28">
        <v>1939</v>
      </c>
      <c r="S295" s="28" t="s">
        <v>2059</v>
      </c>
      <c r="T295" s="28">
        <v>1</v>
      </c>
      <c r="U295" s="28" t="b">
        <v>0</v>
      </c>
      <c r="X295" s="28">
        <v>0.08</v>
      </c>
      <c r="Y295" s="28" t="s">
        <v>61</v>
      </c>
      <c r="Z295" s="28" t="s">
        <v>1485</v>
      </c>
    </row>
    <row r="296" spans="1:26" x14ac:dyDescent="0.2">
      <c r="A296" s="28" t="s">
        <v>517</v>
      </c>
      <c r="B296" s="28" t="s">
        <v>517</v>
      </c>
      <c r="C296" s="28" t="s">
        <v>2046</v>
      </c>
      <c r="D296" s="28">
        <v>0.01</v>
      </c>
      <c r="E296" s="28" t="s">
        <v>2061</v>
      </c>
      <c r="F296" s="29" t="s">
        <v>12</v>
      </c>
      <c r="G296" s="28" t="s">
        <v>519</v>
      </c>
      <c r="H296" s="28" t="s">
        <v>2015</v>
      </c>
      <c r="I296" s="28" t="s">
        <v>2060</v>
      </c>
      <c r="J296" s="28" t="s">
        <v>1999</v>
      </c>
      <c r="K296" s="28" t="s">
        <v>1998</v>
      </c>
      <c r="L296" s="28">
        <v>3.11</v>
      </c>
      <c r="M296" s="28">
        <v>19</v>
      </c>
      <c r="N296" s="28">
        <v>1.4</v>
      </c>
      <c r="O296" s="28" t="s">
        <v>2005</v>
      </c>
      <c r="P296" s="28">
        <v>1945</v>
      </c>
      <c r="Q296" s="28">
        <v>1945</v>
      </c>
      <c r="S296" s="28" t="s">
        <v>2062</v>
      </c>
      <c r="T296" s="28">
        <v>1</v>
      </c>
      <c r="U296" s="28" t="b">
        <v>0</v>
      </c>
      <c r="X296" s="28">
        <v>0.18</v>
      </c>
      <c r="Y296" s="28" t="s">
        <v>61</v>
      </c>
      <c r="Z296" s="28" t="s">
        <v>1487</v>
      </c>
    </row>
    <row r="297" spans="1:26" x14ac:dyDescent="0.2">
      <c r="A297" s="28" t="s">
        <v>517</v>
      </c>
      <c r="B297" s="28" t="s">
        <v>517</v>
      </c>
      <c r="C297" s="28" t="s">
        <v>2046</v>
      </c>
      <c r="D297" s="28">
        <v>0.01</v>
      </c>
      <c r="E297" s="28" t="s">
        <v>2061</v>
      </c>
      <c r="F297" s="29" t="s">
        <v>12</v>
      </c>
      <c r="G297" s="28" t="s">
        <v>519</v>
      </c>
      <c r="H297" s="28" t="s">
        <v>2015</v>
      </c>
      <c r="I297" s="28" t="s">
        <v>2060</v>
      </c>
      <c r="J297" s="28" t="s">
        <v>1999</v>
      </c>
      <c r="K297" s="28" t="s">
        <v>1998</v>
      </c>
      <c r="L297" s="28">
        <v>3.11</v>
      </c>
      <c r="M297" s="28">
        <v>19</v>
      </c>
      <c r="N297" s="28">
        <v>1.4</v>
      </c>
      <c r="O297" s="28" t="s">
        <v>2005</v>
      </c>
      <c r="P297" s="28">
        <v>1946</v>
      </c>
      <c r="Q297" s="28">
        <v>1946</v>
      </c>
      <c r="R297" s="28" t="s">
        <v>9</v>
      </c>
      <c r="S297" s="28" t="s">
        <v>2062</v>
      </c>
      <c r="T297" s="28">
        <v>1</v>
      </c>
      <c r="U297" s="28" t="b">
        <v>0</v>
      </c>
      <c r="X297" s="28">
        <v>0.18</v>
      </c>
      <c r="Y297" s="28" t="s">
        <v>61</v>
      </c>
      <c r="Z297" s="28" t="s">
        <v>1488</v>
      </c>
    </row>
    <row r="298" spans="1:26" x14ac:dyDescent="0.2">
      <c r="A298" s="28" t="s">
        <v>517</v>
      </c>
      <c r="B298" s="28" t="s">
        <v>517</v>
      </c>
      <c r="C298" s="28" t="s">
        <v>2046</v>
      </c>
      <c r="D298" s="28">
        <v>0.01</v>
      </c>
      <c r="E298" s="28" t="s">
        <v>2061</v>
      </c>
      <c r="F298" s="29" t="s">
        <v>12</v>
      </c>
      <c r="G298" s="28" t="s">
        <v>519</v>
      </c>
      <c r="H298" s="28" t="s">
        <v>2015</v>
      </c>
      <c r="I298" s="28" t="s">
        <v>2060</v>
      </c>
      <c r="J298" s="28" t="s">
        <v>1999</v>
      </c>
      <c r="K298" s="28" t="s">
        <v>1998</v>
      </c>
      <c r="L298" s="28">
        <v>3.11</v>
      </c>
      <c r="M298" s="28">
        <v>19</v>
      </c>
      <c r="N298" s="28">
        <v>1.4</v>
      </c>
      <c r="O298" s="28" t="s">
        <v>2005</v>
      </c>
      <c r="P298" s="28">
        <v>1949</v>
      </c>
      <c r="Q298" s="28">
        <v>1949</v>
      </c>
      <c r="S298" s="28" t="s">
        <v>2059</v>
      </c>
      <c r="T298" s="28">
        <v>1</v>
      </c>
      <c r="U298" s="28" t="b">
        <v>0</v>
      </c>
      <c r="X298" s="28">
        <v>0.18</v>
      </c>
      <c r="Y298" s="28" t="s">
        <v>61</v>
      </c>
      <c r="Z298" s="28" t="s">
        <v>1490</v>
      </c>
    </row>
    <row r="299" spans="1:26" x14ac:dyDescent="0.2">
      <c r="A299" s="28" t="s">
        <v>517</v>
      </c>
      <c r="B299" s="28" t="s">
        <v>517</v>
      </c>
      <c r="C299" s="28" t="s">
        <v>2046</v>
      </c>
      <c r="D299" s="28">
        <v>0.01</v>
      </c>
      <c r="E299" s="28" t="s">
        <v>2061</v>
      </c>
      <c r="F299" s="29" t="s">
        <v>12</v>
      </c>
      <c r="G299" s="28" t="s">
        <v>519</v>
      </c>
      <c r="H299" s="28" t="s">
        <v>2015</v>
      </c>
      <c r="I299" s="28" t="s">
        <v>2060</v>
      </c>
      <c r="J299" s="28" t="s">
        <v>1999</v>
      </c>
      <c r="K299" s="28" t="s">
        <v>1998</v>
      </c>
      <c r="L299" s="28">
        <v>3.11</v>
      </c>
      <c r="M299" s="28">
        <v>19</v>
      </c>
      <c r="N299" s="28">
        <v>1.4</v>
      </c>
      <c r="O299" s="28" t="s">
        <v>2005</v>
      </c>
      <c r="P299" s="28">
        <v>1956</v>
      </c>
      <c r="Q299" s="28">
        <v>1956</v>
      </c>
      <c r="R299" s="28" t="s">
        <v>9</v>
      </c>
      <c r="S299" s="28" t="s">
        <v>2059</v>
      </c>
      <c r="T299" s="28">
        <v>1</v>
      </c>
      <c r="U299" s="28" t="b">
        <v>0</v>
      </c>
      <c r="X299" s="28">
        <v>0.18</v>
      </c>
      <c r="Y299" s="28" t="s">
        <v>61</v>
      </c>
      <c r="Z299" s="28" t="s">
        <v>1491</v>
      </c>
    </row>
    <row r="300" spans="1:26" x14ac:dyDescent="0.2">
      <c r="A300" s="28" t="s">
        <v>517</v>
      </c>
      <c r="B300" s="28" t="s">
        <v>517</v>
      </c>
      <c r="C300" s="28" t="s">
        <v>2046</v>
      </c>
      <c r="D300" s="28">
        <v>0.01</v>
      </c>
      <c r="E300" s="28" t="s">
        <v>2066</v>
      </c>
      <c r="F300" s="29" t="s">
        <v>12</v>
      </c>
      <c r="G300" s="28" t="s">
        <v>518</v>
      </c>
      <c r="H300" s="28" t="s">
        <v>2015</v>
      </c>
      <c r="I300" s="28" t="s">
        <v>2065</v>
      </c>
      <c r="J300" s="28" t="s">
        <v>1999</v>
      </c>
      <c r="K300" s="28" t="s">
        <v>1998</v>
      </c>
      <c r="L300" s="28">
        <v>3.11</v>
      </c>
      <c r="M300" s="28">
        <v>19</v>
      </c>
      <c r="O300" s="28" t="s">
        <v>2005</v>
      </c>
      <c r="P300" s="28">
        <v>1876</v>
      </c>
      <c r="Q300" s="28">
        <v>1876</v>
      </c>
      <c r="T300" s="28">
        <v>1</v>
      </c>
      <c r="U300" s="28" t="b">
        <v>0</v>
      </c>
      <c r="X300" s="28">
        <v>1</v>
      </c>
      <c r="Y300" s="28" t="s">
        <v>61</v>
      </c>
      <c r="Z300" s="28" t="s">
        <v>3986</v>
      </c>
    </row>
    <row r="301" spans="1:26" x14ac:dyDescent="0.2">
      <c r="A301" s="28" t="s">
        <v>517</v>
      </c>
      <c r="B301" s="28" t="s">
        <v>517</v>
      </c>
      <c r="C301" s="28" t="s">
        <v>2046</v>
      </c>
      <c r="D301" s="28">
        <v>0.01</v>
      </c>
      <c r="E301" s="28" t="s">
        <v>2066</v>
      </c>
      <c r="F301" s="29" t="s">
        <v>12</v>
      </c>
      <c r="G301" s="28" t="s">
        <v>518</v>
      </c>
      <c r="H301" s="28" t="s">
        <v>2015</v>
      </c>
      <c r="I301" s="28" t="s">
        <v>2065</v>
      </c>
      <c r="J301" s="28" t="s">
        <v>1999</v>
      </c>
      <c r="K301" s="28" t="s">
        <v>1998</v>
      </c>
      <c r="L301" s="28">
        <v>3.11</v>
      </c>
      <c r="M301" s="28">
        <v>19</v>
      </c>
      <c r="O301" s="28" t="s">
        <v>2005</v>
      </c>
      <c r="P301" s="28">
        <v>1906</v>
      </c>
      <c r="Q301" s="28">
        <v>1906</v>
      </c>
      <c r="T301" s="28">
        <v>1</v>
      </c>
      <c r="U301" s="28" t="b">
        <v>0</v>
      </c>
      <c r="X301" s="28">
        <v>1.2</v>
      </c>
      <c r="Y301" s="28" t="s">
        <v>104</v>
      </c>
      <c r="Z301" s="28" t="s">
        <v>3987</v>
      </c>
    </row>
    <row r="302" spans="1:26" x14ac:dyDescent="0.2">
      <c r="A302" s="28" t="s">
        <v>517</v>
      </c>
      <c r="B302" s="28" t="s">
        <v>517</v>
      </c>
      <c r="C302" s="28" t="s">
        <v>2046</v>
      </c>
      <c r="D302" s="28">
        <v>0.01</v>
      </c>
      <c r="E302" s="28" t="s">
        <v>2061</v>
      </c>
      <c r="F302" s="29" t="s">
        <v>12</v>
      </c>
      <c r="G302" s="28" t="s">
        <v>519</v>
      </c>
      <c r="H302" s="28" t="s">
        <v>2015</v>
      </c>
      <c r="I302" s="28" t="s">
        <v>2060</v>
      </c>
      <c r="J302" s="28" t="s">
        <v>1999</v>
      </c>
      <c r="K302" s="28" t="s">
        <v>1998</v>
      </c>
      <c r="L302" s="28">
        <v>3.11</v>
      </c>
      <c r="M302" s="28">
        <v>19</v>
      </c>
      <c r="N302" s="28">
        <v>1.4</v>
      </c>
      <c r="O302" s="28" t="s">
        <v>2005</v>
      </c>
      <c r="P302" s="28">
        <v>1919</v>
      </c>
      <c r="Q302" s="28">
        <v>1919</v>
      </c>
      <c r="S302" s="28" t="s">
        <v>2059</v>
      </c>
      <c r="T302" s="28">
        <v>1</v>
      </c>
      <c r="U302" s="28" t="b">
        <v>0</v>
      </c>
      <c r="X302" s="28">
        <v>1</v>
      </c>
      <c r="Y302" s="28" t="s">
        <v>61</v>
      </c>
      <c r="Z302" s="28" t="s">
        <v>3816</v>
      </c>
    </row>
    <row r="303" spans="1:26" x14ac:dyDescent="0.2">
      <c r="A303" s="28" t="s">
        <v>517</v>
      </c>
      <c r="B303" s="28" t="s">
        <v>517</v>
      </c>
      <c r="C303" s="28" t="s">
        <v>2046</v>
      </c>
      <c r="D303" s="28">
        <v>0.01</v>
      </c>
      <c r="E303" s="28" t="s">
        <v>2061</v>
      </c>
      <c r="F303" s="29" t="s">
        <v>12</v>
      </c>
      <c r="G303" s="28" t="s">
        <v>519</v>
      </c>
      <c r="H303" s="28" t="s">
        <v>2015</v>
      </c>
      <c r="I303" s="28" t="s">
        <v>2060</v>
      </c>
      <c r="J303" s="28" t="s">
        <v>1999</v>
      </c>
      <c r="K303" s="28" t="s">
        <v>1998</v>
      </c>
      <c r="L303" s="28">
        <v>3.11</v>
      </c>
      <c r="M303" s="28">
        <v>19</v>
      </c>
      <c r="N303" s="28">
        <v>1.4</v>
      </c>
      <c r="O303" s="28" t="s">
        <v>2005</v>
      </c>
      <c r="P303" s="28">
        <v>1952</v>
      </c>
      <c r="Q303" s="28">
        <v>1952</v>
      </c>
      <c r="R303" s="28" t="s">
        <v>9</v>
      </c>
      <c r="S303" s="28" t="s">
        <v>2059</v>
      </c>
      <c r="T303" s="28">
        <v>1</v>
      </c>
      <c r="U303" s="28" t="b">
        <v>0</v>
      </c>
      <c r="X303" s="28">
        <v>0.1</v>
      </c>
      <c r="Y303" s="28" t="s">
        <v>3669</v>
      </c>
      <c r="Z303" s="28" t="s">
        <v>3988</v>
      </c>
    </row>
    <row r="304" spans="1:26" x14ac:dyDescent="0.2">
      <c r="A304" s="28" t="s">
        <v>356</v>
      </c>
      <c r="B304" s="28" t="s">
        <v>357</v>
      </c>
      <c r="C304" s="28" t="s">
        <v>2638</v>
      </c>
      <c r="D304" s="28">
        <v>0.01</v>
      </c>
      <c r="E304" s="28" t="s">
        <v>3145</v>
      </c>
      <c r="F304" s="29" t="s">
        <v>12</v>
      </c>
      <c r="G304" s="28" t="s">
        <v>4093</v>
      </c>
      <c r="H304" s="28" t="s">
        <v>2015</v>
      </c>
      <c r="I304" s="28" t="s">
        <v>2779</v>
      </c>
      <c r="J304" s="28" t="s">
        <v>2311</v>
      </c>
      <c r="K304" s="28" t="s">
        <v>1998</v>
      </c>
      <c r="L304" s="28">
        <v>4.21</v>
      </c>
      <c r="M304" s="28">
        <v>20</v>
      </c>
      <c r="N304" s="28">
        <v>1.64</v>
      </c>
      <c r="O304" s="28" t="s">
        <v>1997</v>
      </c>
      <c r="P304" s="28">
        <v>1943</v>
      </c>
      <c r="Q304" s="28">
        <v>1943</v>
      </c>
      <c r="T304" s="28">
        <v>1</v>
      </c>
      <c r="U304" s="28" t="b">
        <v>0</v>
      </c>
      <c r="X304" s="28">
        <v>0.1</v>
      </c>
      <c r="Y304" s="28" t="s">
        <v>4039</v>
      </c>
    </row>
    <row r="305" spans="1:26" x14ac:dyDescent="0.2">
      <c r="A305" s="28" t="s">
        <v>497</v>
      </c>
      <c r="B305" s="28" t="s">
        <v>497</v>
      </c>
      <c r="C305" s="28" t="s">
        <v>2300</v>
      </c>
      <c r="D305" s="28">
        <v>0.01</v>
      </c>
      <c r="E305" s="28" t="s">
        <v>4122</v>
      </c>
      <c r="F305" s="29" t="s">
        <v>12</v>
      </c>
      <c r="G305" s="28" t="s">
        <v>4123</v>
      </c>
      <c r="H305" s="28" t="s">
        <v>2015</v>
      </c>
      <c r="I305" s="28" t="s">
        <v>4124</v>
      </c>
      <c r="J305" s="28" t="s">
        <v>1999</v>
      </c>
      <c r="K305" s="28" t="s">
        <v>1998</v>
      </c>
      <c r="L305" s="28">
        <v>2</v>
      </c>
      <c r="M305" s="28">
        <v>16</v>
      </c>
      <c r="N305" s="28">
        <v>1.24</v>
      </c>
      <c r="O305" s="28" t="s">
        <v>1997</v>
      </c>
      <c r="P305" s="28">
        <v>1960</v>
      </c>
      <c r="Q305" s="28">
        <v>1960</v>
      </c>
      <c r="R305" s="28" t="s">
        <v>4125</v>
      </c>
      <c r="T305" s="28">
        <v>1</v>
      </c>
      <c r="U305" s="28" t="b">
        <v>0</v>
      </c>
      <c r="X305" s="28">
        <v>0.1</v>
      </c>
      <c r="Y305" s="28" t="s">
        <v>4039</v>
      </c>
    </row>
    <row r="306" spans="1:26" x14ac:dyDescent="0.2">
      <c r="A306" s="28" t="s">
        <v>517</v>
      </c>
      <c r="B306" s="28" t="s">
        <v>517</v>
      </c>
      <c r="C306" s="28" t="s">
        <v>2046</v>
      </c>
      <c r="D306" s="28">
        <v>0.01</v>
      </c>
      <c r="E306" s="28" t="s">
        <v>2061</v>
      </c>
      <c r="F306" s="29" t="s">
        <v>12</v>
      </c>
      <c r="G306" s="28" t="s">
        <v>519</v>
      </c>
      <c r="H306" s="28" t="s">
        <v>2015</v>
      </c>
      <c r="I306" s="28" t="s">
        <v>2060</v>
      </c>
      <c r="J306" s="28" t="s">
        <v>1999</v>
      </c>
      <c r="K306" s="28" t="s">
        <v>1998</v>
      </c>
      <c r="L306" s="28">
        <v>3.11</v>
      </c>
      <c r="M306" s="28">
        <v>19</v>
      </c>
      <c r="N306" s="28">
        <v>1.4</v>
      </c>
      <c r="O306" s="28" t="s">
        <v>2005</v>
      </c>
      <c r="P306" s="28">
        <v>1940</v>
      </c>
      <c r="Q306" s="28">
        <v>1940</v>
      </c>
      <c r="S306" s="28" t="s">
        <v>2059</v>
      </c>
      <c r="T306" s="28">
        <v>1</v>
      </c>
      <c r="U306" s="28" t="b">
        <v>0</v>
      </c>
      <c r="X306" s="28">
        <v>0.1</v>
      </c>
      <c r="Y306" s="28" t="s">
        <v>4039</v>
      </c>
    </row>
    <row r="307" spans="1:26" x14ac:dyDescent="0.2">
      <c r="A307" s="28" t="s">
        <v>262</v>
      </c>
      <c r="B307" s="28" t="s">
        <v>263</v>
      </c>
      <c r="C307" s="28" t="s">
        <v>2762</v>
      </c>
      <c r="D307" s="28">
        <v>7.8125E-3</v>
      </c>
      <c r="E307" s="28" t="s">
        <v>2806</v>
      </c>
      <c r="F307" s="29" t="s">
        <v>12</v>
      </c>
      <c r="G307" s="28" t="s">
        <v>275</v>
      </c>
      <c r="H307" s="28" t="s">
        <v>2015</v>
      </c>
      <c r="I307" s="28" t="s">
        <v>2767</v>
      </c>
      <c r="J307" s="28" t="s">
        <v>1999</v>
      </c>
      <c r="K307" s="28" t="s">
        <v>1998</v>
      </c>
      <c r="L307" s="28">
        <v>2.4</v>
      </c>
      <c r="M307" s="28">
        <v>21.05</v>
      </c>
      <c r="N307" s="28">
        <v>1.05</v>
      </c>
      <c r="O307" s="28" t="s">
        <v>1997</v>
      </c>
      <c r="P307" s="28">
        <v>1916</v>
      </c>
      <c r="Q307" s="28">
        <v>1916</v>
      </c>
      <c r="T307" s="28">
        <v>1</v>
      </c>
      <c r="U307" s="28" t="b">
        <v>0</v>
      </c>
      <c r="Y307" s="28" t="s">
        <v>139</v>
      </c>
      <c r="Z307" s="28" t="s">
        <v>1290</v>
      </c>
    </row>
    <row r="308" spans="1:26" x14ac:dyDescent="0.2">
      <c r="A308" s="28" t="s">
        <v>262</v>
      </c>
      <c r="B308" s="28" t="s">
        <v>263</v>
      </c>
      <c r="C308" s="28" t="s">
        <v>2762</v>
      </c>
      <c r="D308" s="28">
        <v>7.8125E-3</v>
      </c>
      <c r="E308" s="28" t="s">
        <v>2806</v>
      </c>
      <c r="F308" s="29" t="s">
        <v>12</v>
      </c>
      <c r="G308" s="28" t="s">
        <v>275</v>
      </c>
      <c r="H308" s="28" t="s">
        <v>2015</v>
      </c>
      <c r="I308" s="28" t="s">
        <v>2767</v>
      </c>
      <c r="J308" s="28" t="s">
        <v>1999</v>
      </c>
      <c r="K308" s="28" t="s">
        <v>1998</v>
      </c>
      <c r="L308" s="28">
        <v>2.4</v>
      </c>
      <c r="M308" s="28">
        <v>21.05</v>
      </c>
      <c r="N308" s="28">
        <v>1.05</v>
      </c>
      <c r="O308" s="28" t="s">
        <v>1997</v>
      </c>
      <c r="P308" s="28">
        <v>1932</v>
      </c>
      <c r="Q308" s="28">
        <v>1932</v>
      </c>
      <c r="T308" s="28">
        <v>1</v>
      </c>
      <c r="U308" s="28" t="b">
        <v>0</v>
      </c>
      <c r="Y308" s="28" t="s">
        <v>25</v>
      </c>
      <c r="Z308" s="28" t="s">
        <v>1291</v>
      </c>
    </row>
    <row r="309" spans="1:26" x14ac:dyDescent="0.2">
      <c r="A309" s="28" t="s">
        <v>3681</v>
      </c>
      <c r="B309" s="28" t="s">
        <v>3681</v>
      </c>
      <c r="C309" s="28" t="s">
        <v>3682</v>
      </c>
      <c r="D309" s="28">
        <v>5.5555555555559999E-3</v>
      </c>
      <c r="E309" s="28" t="s">
        <v>3215</v>
      </c>
      <c r="F309" s="29" t="s">
        <v>12</v>
      </c>
      <c r="G309" s="28" t="s">
        <v>3683</v>
      </c>
      <c r="H309" s="28" t="s">
        <v>2015</v>
      </c>
      <c r="I309" s="28" t="s">
        <v>3684</v>
      </c>
      <c r="J309" s="28" t="s">
        <v>3685</v>
      </c>
      <c r="K309" s="28" t="s">
        <v>1998</v>
      </c>
      <c r="L309" s="28">
        <v>5.18</v>
      </c>
      <c r="M309" s="28">
        <v>23</v>
      </c>
      <c r="N309" s="28">
        <v>1.72</v>
      </c>
      <c r="O309" s="28" t="s">
        <v>1997</v>
      </c>
      <c r="P309" s="28">
        <v>1944</v>
      </c>
      <c r="Q309" s="28">
        <v>1944</v>
      </c>
      <c r="T309" s="28">
        <v>1</v>
      </c>
      <c r="U309" s="28" t="b">
        <v>0</v>
      </c>
      <c r="X309" s="28">
        <v>0.1</v>
      </c>
      <c r="Y309" s="28" t="s">
        <v>3669</v>
      </c>
      <c r="Z309" s="28" t="s">
        <v>3914</v>
      </c>
    </row>
    <row r="310" spans="1:26" x14ac:dyDescent="0.2">
      <c r="A310" s="28" t="s">
        <v>262</v>
      </c>
      <c r="B310" s="28" t="s">
        <v>263</v>
      </c>
      <c r="C310" s="28" t="s">
        <v>2762</v>
      </c>
      <c r="D310" s="28">
        <v>5.208333333333E-3</v>
      </c>
      <c r="E310" s="28" t="s">
        <v>2808</v>
      </c>
      <c r="F310" s="29" t="s">
        <v>12</v>
      </c>
      <c r="G310" s="28" t="s">
        <v>274</v>
      </c>
      <c r="H310" s="28" t="s">
        <v>2015</v>
      </c>
      <c r="I310" s="28" t="s">
        <v>2767</v>
      </c>
      <c r="J310" s="28" t="s">
        <v>1999</v>
      </c>
      <c r="K310" s="28" t="s">
        <v>1998</v>
      </c>
      <c r="L310" s="28">
        <v>1.65</v>
      </c>
      <c r="M310" s="28">
        <v>17.399999999999999</v>
      </c>
      <c r="N310" s="28">
        <v>1.1000000000000001</v>
      </c>
      <c r="O310" s="28" t="s">
        <v>1997</v>
      </c>
      <c r="P310" s="28">
        <v>1936</v>
      </c>
      <c r="Q310" s="28">
        <v>1936</v>
      </c>
      <c r="S310" s="28" t="s">
        <v>2807</v>
      </c>
      <c r="T310" s="28">
        <v>1</v>
      </c>
      <c r="U310" s="28" t="b">
        <v>0</v>
      </c>
      <c r="X310" s="28">
        <v>0.55000000000000004</v>
      </c>
      <c r="Y310" s="28" t="s">
        <v>267</v>
      </c>
      <c r="Z310" s="28" t="s">
        <v>1289</v>
      </c>
    </row>
    <row r="311" spans="1:26" x14ac:dyDescent="0.2">
      <c r="A311" s="28" t="s">
        <v>262</v>
      </c>
      <c r="B311" s="28" t="s">
        <v>263</v>
      </c>
      <c r="C311" s="28" t="s">
        <v>2762</v>
      </c>
      <c r="D311" s="28">
        <v>5.208333333333E-3</v>
      </c>
      <c r="E311" s="28" t="s">
        <v>2810</v>
      </c>
      <c r="F311" s="29" t="s">
        <v>12</v>
      </c>
      <c r="G311" s="28" t="s">
        <v>301</v>
      </c>
      <c r="H311" s="28" t="s">
        <v>2015</v>
      </c>
      <c r="I311" s="28" t="s">
        <v>2809</v>
      </c>
      <c r="J311" s="28" t="s">
        <v>1999</v>
      </c>
      <c r="K311" s="28" t="s">
        <v>1998</v>
      </c>
      <c r="L311" s="28">
        <v>1.6</v>
      </c>
      <c r="M311" s="28">
        <v>17.5</v>
      </c>
      <c r="O311" s="28" t="s">
        <v>1997</v>
      </c>
      <c r="P311" s="28">
        <v>1906</v>
      </c>
      <c r="Q311" s="28">
        <v>1906</v>
      </c>
      <c r="S311" s="28" t="s">
        <v>2807</v>
      </c>
      <c r="T311" s="28">
        <v>1</v>
      </c>
      <c r="U311" s="28" t="b">
        <v>0</v>
      </c>
      <c r="X311" s="28">
        <v>1.99</v>
      </c>
      <c r="Y311" s="28" t="s">
        <v>104</v>
      </c>
      <c r="Z311" s="28" t="s">
        <v>1285</v>
      </c>
    </row>
    <row r="312" spans="1:26" x14ac:dyDescent="0.2">
      <c r="A312" s="28" t="s">
        <v>262</v>
      </c>
      <c r="B312" s="28" t="s">
        <v>263</v>
      </c>
      <c r="C312" s="28" t="s">
        <v>2762</v>
      </c>
      <c r="D312" s="28">
        <v>5.208333333333E-3</v>
      </c>
      <c r="E312" s="28" t="s">
        <v>2808</v>
      </c>
      <c r="F312" s="29" t="s">
        <v>12</v>
      </c>
      <c r="G312" s="28" t="s">
        <v>274</v>
      </c>
      <c r="H312" s="28" t="s">
        <v>2015</v>
      </c>
      <c r="I312" s="28" t="s">
        <v>2767</v>
      </c>
      <c r="J312" s="28" t="s">
        <v>1999</v>
      </c>
      <c r="K312" s="28" t="s">
        <v>1998</v>
      </c>
      <c r="L312" s="28">
        <v>1.65</v>
      </c>
      <c r="M312" s="28">
        <v>17.399999999999999</v>
      </c>
      <c r="N312" s="28">
        <v>1.1000000000000001</v>
      </c>
      <c r="O312" s="28" t="s">
        <v>1997</v>
      </c>
      <c r="P312" s="28">
        <v>1913</v>
      </c>
      <c r="Q312" s="28">
        <v>1913</v>
      </c>
      <c r="S312" s="28" t="s">
        <v>2807</v>
      </c>
      <c r="T312" s="28">
        <v>1</v>
      </c>
      <c r="U312" s="28" t="b">
        <v>0</v>
      </c>
      <c r="X312" s="28">
        <v>1</v>
      </c>
      <c r="Y312" s="28" t="s">
        <v>104</v>
      </c>
      <c r="Z312" s="28" t="s">
        <v>1286</v>
      </c>
    </row>
    <row r="313" spans="1:26" x14ac:dyDescent="0.2">
      <c r="A313" s="28" t="s">
        <v>262</v>
      </c>
      <c r="B313" s="28" t="s">
        <v>263</v>
      </c>
      <c r="C313" s="28" t="s">
        <v>2762</v>
      </c>
      <c r="D313" s="28">
        <v>5.208333333333E-3</v>
      </c>
      <c r="E313" s="28" t="s">
        <v>2808</v>
      </c>
      <c r="F313" s="29" t="s">
        <v>12</v>
      </c>
      <c r="G313" s="28" t="s">
        <v>274</v>
      </c>
      <c r="H313" s="28" t="s">
        <v>2015</v>
      </c>
      <c r="I313" s="28" t="s">
        <v>2767</v>
      </c>
      <c r="J313" s="28" t="s">
        <v>1999</v>
      </c>
      <c r="K313" s="28" t="s">
        <v>1998</v>
      </c>
      <c r="L313" s="28">
        <v>1.65</v>
      </c>
      <c r="M313" s="28">
        <v>17.399999999999999</v>
      </c>
      <c r="N313" s="28">
        <v>1.1000000000000001</v>
      </c>
      <c r="O313" s="28" t="s">
        <v>1997</v>
      </c>
      <c r="P313" s="28">
        <v>1926</v>
      </c>
      <c r="Q313" s="28">
        <v>1926</v>
      </c>
      <c r="R313" s="28" t="s">
        <v>281</v>
      </c>
      <c r="S313" s="28" t="s">
        <v>2776</v>
      </c>
      <c r="T313" s="28">
        <v>1</v>
      </c>
      <c r="U313" s="28" t="b">
        <v>0</v>
      </c>
      <c r="X313" s="28">
        <v>0.6</v>
      </c>
      <c r="Y313" s="28" t="s">
        <v>104</v>
      </c>
      <c r="Z313" s="28" t="s">
        <v>1287</v>
      </c>
    </row>
    <row r="314" spans="1:26" x14ac:dyDescent="0.2">
      <c r="A314" s="28" t="s">
        <v>262</v>
      </c>
      <c r="B314" s="28" t="s">
        <v>263</v>
      </c>
      <c r="C314" s="28" t="s">
        <v>2762</v>
      </c>
      <c r="D314" s="28">
        <v>5.208333333333E-3</v>
      </c>
      <c r="E314" s="28" t="s">
        <v>2808</v>
      </c>
      <c r="F314" s="29" t="s">
        <v>12</v>
      </c>
      <c r="G314" s="28" t="s">
        <v>274</v>
      </c>
      <c r="H314" s="28" t="s">
        <v>2015</v>
      </c>
      <c r="I314" s="28" t="s">
        <v>2767</v>
      </c>
      <c r="J314" s="28" t="s">
        <v>1999</v>
      </c>
      <c r="K314" s="28" t="s">
        <v>1998</v>
      </c>
      <c r="L314" s="28">
        <v>1.65</v>
      </c>
      <c r="M314" s="28">
        <v>17.399999999999999</v>
      </c>
      <c r="N314" s="28">
        <v>1.1000000000000001</v>
      </c>
      <c r="O314" s="28" t="s">
        <v>1997</v>
      </c>
      <c r="P314" s="28">
        <v>1935</v>
      </c>
      <c r="Q314" s="28">
        <v>1935</v>
      </c>
      <c r="S314" s="28" t="s">
        <v>2807</v>
      </c>
      <c r="T314" s="28">
        <v>1</v>
      </c>
      <c r="U314" s="28" t="b">
        <v>0</v>
      </c>
      <c r="X314" s="28">
        <v>0.6</v>
      </c>
      <c r="Y314" s="28" t="s">
        <v>104</v>
      </c>
      <c r="Z314" s="28" t="s">
        <v>1288</v>
      </c>
    </row>
    <row r="315" spans="1:26" x14ac:dyDescent="0.2">
      <c r="A315" s="28" t="s">
        <v>262</v>
      </c>
      <c r="B315" s="28" t="s">
        <v>263</v>
      </c>
      <c r="C315" s="28" t="s">
        <v>2762</v>
      </c>
      <c r="D315" s="28">
        <v>5.208333333333E-3</v>
      </c>
      <c r="E315" s="28" t="s">
        <v>2808</v>
      </c>
      <c r="F315" s="29" t="s">
        <v>12</v>
      </c>
      <c r="G315" s="28" t="s">
        <v>274</v>
      </c>
      <c r="H315" s="28" t="s">
        <v>2015</v>
      </c>
      <c r="I315" s="28" t="s">
        <v>2767</v>
      </c>
      <c r="J315" s="28" t="s">
        <v>1999</v>
      </c>
      <c r="K315" s="28" t="s">
        <v>1998</v>
      </c>
      <c r="L315" s="28">
        <v>1.65</v>
      </c>
      <c r="M315" s="28">
        <v>17.399999999999999</v>
      </c>
      <c r="N315" s="28">
        <v>1.1000000000000001</v>
      </c>
      <c r="O315" s="28" t="s">
        <v>1997</v>
      </c>
      <c r="P315" s="28">
        <v>1914</v>
      </c>
      <c r="Q315" s="28">
        <v>1914</v>
      </c>
      <c r="S315" s="28" t="s">
        <v>2807</v>
      </c>
      <c r="T315" s="28">
        <v>1</v>
      </c>
      <c r="U315" s="28" t="b">
        <v>0</v>
      </c>
      <c r="X315" s="28">
        <v>0.5</v>
      </c>
      <c r="Y315" s="28" t="s">
        <v>3619</v>
      </c>
      <c r="Z315" s="28" t="s">
        <v>3945</v>
      </c>
    </row>
    <row r="316" spans="1:26" x14ac:dyDescent="0.2">
      <c r="A316" s="28" t="s">
        <v>262</v>
      </c>
      <c r="B316" s="28" t="s">
        <v>263</v>
      </c>
      <c r="C316" s="28" t="s">
        <v>2762</v>
      </c>
      <c r="D316" s="28">
        <v>5.208333333333E-3</v>
      </c>
      <c r="E316" s="28" t="s">
        <v>2808</v>
      </c>
      <c r="F316" s="29" t="s">
        <v>12</v>
      </c>
      <c r="G316" s="28" t="s">
        <v>274</v>
      </c>
      <c r="H316" s="28" t="s">
        <v>2015</v>
      </c>
      <c r="I316" s="28" t="s">
        <v>2767</v>
      </c>
      <c r="J316" s="28" t="s">
        <v>1999</v>
      </c>
      <c r="K316" s="28" t="s">
        <v>1998</v>
      </c>
      <c r="L316" s="28">
        <v>1.65</v>
      </c>
      <c r="M316" s="28">
        <v>17.399999999999999</v>
      </c>
      <c r="N316" s="28">
        <v>1.1000000000000001</v>
      </c>
      <c r="O316" s="28" t="s">
        <v>1997</v>
      </c>
      <c r="P316" s="28">
        <v>1917</v>
      </c>
      <c r="Q316" s="28">
        <v>1917</v>
      </c>
      <c r="S316" s="28" t="s">
        <v>2807</v>
      </c>
      <c r="T316" s="28">
        <v>1</v>
      </c>
      <c r="U316" s="28" t="b">
        <v>0</v>
      </c>
      <c r="X316" s="28">
        <v>0.99</v>
      </c>
      <c r="Y316" s="28" t="s">
        <v>3619</v>
      </c>
      <c r="Z316" s="28" t="s">
        <v>3946</v>
      </c>
    </row>
    <row r="317" spans="1:26" x14ac:dyDescent="0.2">
      <c r="A317" s="28" t="s">
        <v>262</v>
      </c>
      <c r="B317" s="28" t="s">
        <v>263</v>
      </c>
      <c r="C317" s="28" t="s">
        <v>2762</v>
      </c>
      <c r="D317" s="28">
        <v>5.208333333333E-3</v>
      </c>
      <c r="E317" s="28" t="s">
        <v>2808</v>
      </c>
      <c r="F317" s="29" t="s">
        <v>12</v>
      </c>
      <c r="G317" s="28" t="s">
        <v>274</v>
      </c>
      <c r="H317" s="28" t="s">
        <v>2015</v>
      </c>
      <c r="I317" s="28" t="s">
        <v>2767</v>
      </c>
      <c r="J317" s="28" t="s">
        <v>1999</v>
      </c>
      <c r="K317" s="28" t="s">
        <v>1998</v>
      </c>
      <c r="L317" s="28">
        <v>1.65</v>
      </c>
      <c r="M317" s="28">
        <v>17.399999999999999</v>
      </c>
      <c r="N317" s="28">
        <v>1.1000000000000001</v>
      </c>
      <c r="O317" s="28" t="s">
        <v>1997</v>
      </c>
      <c r="P317" s="28">
        <v>1918</v>
      </c>
      <c r="Q317" s="28">
        <v>1918</v>
      </c>
      <c r="S317" s="28" t="s">
        <v>2807</v>
      </c>
      <c r="T317" s="28">
        <v>1</v>
      </c>
      <c r="U317" s="28" t="b">
        <v>0</v>
      </c>
      <c r="X317" s="28">
        <v>0.5</v>
      </c>
      <c r="Y317" s="28" t="s">
        <v>3619</v>
      </c>
      <c r="Z317" s="28" t="s">
        <v>3947</v>
      </c>
    </row>
    <row r="318" spans="1:26" x14ac:dyDescent="0.2">
      <c r="A318" s="28" t="s">
        <v>262</v>
      </c>
      <c r="B318" s="28" t="s">
        <v>263</v>
      </c>
      <c r="C318" s="28" t="s">
        <v>2762</v>
      </c>
      <c r="D318" s="28">
        <v>5.208333333333E-3</v>
      </c>
      <c r="E318" s="28" t="s">
        <v>2808</v>
      </c>
      <c r="F318" s="29" t="s">
        <v>12</v>
      </c>
      <c r="G318" s="28" t="s">
        <v>274</v>
      </c>
      <c r="H318" s="28" t="s">
        <v>2015</v>
      </c>
      <c r="I318" s="28" t="s">
        <v>2767</v>
      </c>
      <c r="J318" s="28" t="s">
        <v>1999</v>
      </c>
      <c r="K318" s="28" t="s">
        <v>1998</v>
      </c>
      <c r="L318" s="28">
        <v>1.65</v>
      </c>
      <c r="M318" s="28">
        <v>17.399999999999999</v>
      </c>
      <c r="N318" s="28">
        <v>1.1000000000000001</v>
      </c>
      <c r="O318" s="28" t="s">
        <v>1997</v>
      </c>
      <c r="P318" s="28">
        <v>1920</v>
      </c>
      <c r="Q318" s="28">
        <v>1920</v>
      </c>
      <c r="S318" s="28" t="s">
        <v>2807</v>
      </c>
      <c r="T318" s="28">
        <v>1</v>
      </c>
      <c r="U318" s="28" t="b">
        <v>0</v>
      </c>
      <c r="X318" s="28">
        <v>0.5</v>
      </c>
      <c r="Y318" s="28" t="s">
        <v>3619</v>
      </c>
      <c r="Z318" s="28" t="s">
        <v>3948</v>
      </c>
    </row>
    <row r="319" spans="1:26" x14ac:dyDescent="0.2">
      <c r="A319" s="28" t="s">
        <v>262</v>
      </c>
      <c r="B319" s="28" t="s">
        <v>263</v>
      </c>
      <c r="C319" s="28" t="s">
        <v>2762</v>
      </c>
      <c r="D319" s="28">
        <v>5.208333333333E-3</v>
      </c>
      <c r="E319" s="28" t="s">
        <v>2808</v>
      </c>
      <c r="F319" s="29" t="s">
        <v>12</v>
      </c>
      <c r="G319" s="28" t="s">
        <v>274</v>
      </c>
      <c r="H319" s="28" t="s">
        <v>2015</v>
      </c>
      <c r="I319" s="28" t="s">
        <v>2767</v>
      </c>
      <c r="J319" s="28" t="s">
        <v>1999</v>
      </c>
      <c r="K319" s="28" t="s">
        <v>1998</v>
      </c>
      <c r="L319" s="28">
        <v>1.65</v>
      </c>
      <c r="M319" s="28">
        <v>17.399999999999999</v>
      </c>
      <c r="N319" s="28">
        <v>1.1000000000000001</v>
      </c>
      <c r="O319" s="28" t="s">
        <v>1997</v>
      </c>
      <c r="P319" s="28">
        <v>1924</v>
      </c>
      <c r="Q319" s="28">
        <v>1924</v>
      </c>
      <c r="S319" s="28" t="s">
        <v>2807</v>
      </c>
      <c r="T319" s="28">
        <v>1</v>
      </c>
      <c r="U319" s="28" t="b">
        <v>0</v>
      </c>
      <c r="Y319" s="28" t="s">
        <v>3619</v>
      </c>
      <c r="Z319" s="28" t="s">
        <v>3949</v>
      </c>
    </row>
    <row r="320" spans="1:26" x14ac:dyDescent="0.2">
      <c r="A320" s="28" t="s">
        <v>130</v>
      </c>
      <c r="B320" s="28" t="s">
        <v>130</v>
      </c>
      <c r="C320" s="28" t="s">
        <v>3100</v>
      </c>
      <c r="D320" s="28">
        <v>5.0000000000000001E-3</v>
      </c>
      <c r="E320" s="28" t="s">
        <v>3111</v>
      </c>
      <c r="F320" s="29" t="s">
        <v>12</v>
      </c>
      <c r="G320" s="28" t="s">
        <v>140</v>
      </c>
      <c r="H320" s="28" t="s">
        <v>2015</v>
      </c>
      <c r="I320" s="28" t="s">
        <v>3107</v>
      </c>
      <c r="J320" s="28" t="s">
        <v>2620</v>
      </c>
      <c r="K320" s="28" t="s">
        <v>1998</v>
      </c>
      <c r="L320" s="28">
        <v>4</v>
      </c>
      <c r="M320" s="28">
        <v>21.6</v>
      </c>
      <c r="N320" s="28">
        <v>1.3</v>
      </c>
      <c r="O320" s="28" t="s">
        <v>1997</v>
      </c>
      <c r="P320" s="28">
        <v>1362</v>
      </c>
      <c r="Q320" s="28">
        <v>1943</v>
      </c>
      <c r="S320" s="28" t="s">
        <v>3106</v>
      </c>
      <c r="T320" s="28">
        <v>1</v>
      </c>
      <c r="U320" s="28" t="b">
        <v>0</v>
      </c>
      <c r="Y320" s="28" t="s">
        <v>14</v>
      </c>
      <c r="Z320" s="28" t="s">
        <v>1129</v>
      </c>
    </row>
    <row r="321" spans="1:26" x14ac:dyDescent="0.2">
      <c r="A321" s="28" t="s">
        <v>130</v>
      </c>
      <c r="B321" s="28" t="s">
        <v>130</v>
      </c>
      <c r="C321" s="28" t="s">
        <v>3100</v>
      </c>
      <c r="D321" s="28">
        <v>5.0000000000000001E-3</v>
      </c>
      <c r="E321" s="28" t="s">
        <v>3111</v>
      </c>
      <c r="F321" s="29" t="s">
        <v>12</v>
      </c>
      <c r="G321" s="28" t="s">
        <v>140</v>
      </c>
      <c r="H321" s="28" t="s">
        <v>2015</v>
      </c>
      <c r="I321" s="28" t="s">
        <v>3107</v>
      </c>
      <c r="J321" s="28" t="s">
        <v>2620</v>
      </c>
      <c r="K321" s="28" t="s">
        <v>1998</v>
      </c>
      <c r="L321" s="28">
        <v>4</v>
      </c>
      <c r="M321" s="28">
        <v>21.6</v>
      </c>
      <c r="N321" s="28">
        <v>1.3</v>
      </c>
      <c r="O321" s="28" t="s">
        <v>1997</v>
      </c>
      <c r="P321" s="28">
        <v>1362</v>
      </c>
      <c r="Q321" s="28">
        <v>1943</v>
      </c>
      <c r="S321" s="28" t="s">
        <v>3106</v>
      </c>
      <c r="T321" s="28">
        <v>1</v>
      </c>
      <c r="U321" s="28" t="b">
        <v>0</v>
      </c>
      <c r="Y321" s="28" t="s">
        <v>17</v>
      </c>
      <c r="Z321" s="28" t="s">
        <v>1130</v>
      </c>
    </row>
    <row r="322" spans="1:26" x14ac:dyDescent="0.2">
      <c r="A322" s="28" t="s">
        <v>130</v>
      </c>
      <c r="B322" s="28" t="s">
        <v>130</v>
      </c>
      <c r="C322" s="28" t="s">
        <v>3100</v>
      </c>
      <c r="D322" s="28">
        <v>5.0000000000000001E-3</v>
      </c>
      <c r="E322" s="28" t="s">
        <v>3111</v>
      </c>
      <c r="F322" s="29" t="s">
        <v>12</v>
      </c>
      <c r="G322" s="28" t="s">
        <v>140</v>
      </c>
      <c r="H322" s="28" t="s">
        <v>2015</v>
      </c>
      <c r="I322" s="28" t="s">
        <v>3107</v>
      </c>
      <c r="J322" s="28" t="s">
        <v>2620</v>
      </c>
      <c r="K322" s="28" t="s">
        <v>1998</v>
      </c>
      <c r="L322" s="28">
        <v>4</v>
      </c>
      <c r="M322" s="28">
        <v>21.6</v>
      </c>
      <c r="N322" s="28">
        <v>1.3</v>
      </c>
      <c r="O322" s="28" t="s">
        <v>1997</v>
      </c>
      <c r="P322" s="28">
        <v>1362</v>
      </c>
      <c r="Q322" s="28">
        <v>1943</v>
      </c>
      <c r="S322" s="28" t="s">
        <v>3106</v>
      </c>
      <c r="T322" s="28">
        <v>1</v>
      </c>
      <c r="U322" s="28" t="b">
        <v>0</v>
      </c>
      <c r="X322" s="28">
        <v>1</v>
      </c>
      <c r="Y322" s="28" t="s">
        <v>61</v>
      </c>
      <c r="Z322" s="28" t="s">
        <v>3921</v>
      </c>
    </row>
    <row r="323" spans="1:26" x14ac:dyDescent="0.2">
      <c r="A323" s="28" t="s">
        <v>312</v>
      </c>
      <c r="B323" s="28" t="s">
        <v>312</v>
      </c>
      <c r="C323" s="28" t="s">
        <v>2715</v>
      </c>
      <c r="D323" s="28">
        <v>5.0000000000000001E-3</v>
      </c>
      <c r="E323" s="28" t="s">
        <v>2720</v>
      </c>
      <c r="F323" s="29" t="s">
        <v>12</v>
      </c>
      <c r="G323" s="28" t="s">
        <v>323</v>
      </c>
      <c r="H323" s="28" t="s">
        <v>2015</v>
      </c>
      <c r="I323" s="28" t="s">
        <v>2719</v>
      </c>
      <c r="J323" s="28" t="s">
        <v>1999</v>
      </c>
      <c r="K323" s="28" t="s">
        <v>1998</v>
      </c>
      <c r="L323" s="28">
        <v>1.78</v>
      </c>
      <c r="M323" s="28">
        <v>17.14</v>
      </c>
      <c r="N323" s="28">
        <v>1.1499999999999999</v>
      </c>
      <c r="O323" s="28" t="s">
        <v>1997</v>
      </c>
      <c r="P323" s="28">
        <v>1971</v>
      </c>
      <c r="Q323" s="28">
        <v>1971</v>
      </c>
      <c r="T323" s="28">
        <v>1</v>
      </c>
      <c r="U323" s="28" t="b">
        <v>0</v>
      </c>
      <c r="X323" s="28">
        <v>0.25</v>
      </c>
      <c r="Y323" s="28" t="s">
        <v>48</v>
      </c>
      <c r="Z323" s="28" t="s">
        <v>1332</v>
      </c>
    </row>
    <row r="324" spans="1:26" x14ac:dyDescent="0.2">
      <c r="A324" s="28" t="s">
        <v>3722</v>
      </c>
      <c r="B324" s="28" t="s">
        <v>3722</v>
      </c>
      <c r="C324" s="28" t="s">
        <v>3723</v>
      </c>
      <c r="D324" s="28">
        <v>5.0000000000000001E-3</v>
      </c>
      <c r="E324" s="28" t="s">
        <v>2582</v>
      </c>
      <c r="F324" s="29" t="s">
        <v>12</v>
      </c>
      <c r="G324" s="28" t="s">
        <v>3724</v>
      </c>
      <c r="H324" s="28" t="s">
        <v>2015</v>
      </c>
      <c r="I324" s="28" t="s">
        <v>3725</v>
      </c>
      <c r="J324" s="28" t="s">
        <v>1999</v>
      </c>
      <c r="K324" s="28" t="s">
        <v>1998</v>
      </c>
      <c r="L324" s="28">
        <v>5.9</v>
      </c>
      <c r="M324" s="28">
        <v>24</v>
      </c>
      <c r="N324" s="28">
        <v>1.76</v>
      </c>
      <c r="O324" s="28" t="s">
        <v>1997</v>
      </c>
      <c r="P324" s="28">
        <v>1395</v>
      </c>
      <c r="Q324" s="28">
        <v>1975</v>
      </c>
      <c r="S324" s="28" t="s">
        <v>3726</v>
      </c>
      <c r="T324" s="28">
        <v>1</v>
      </c>
      <c r="U324" s="28" t="b">
        <v>0</v>
      </c>
      <c r="X324" s="28">
        <v>0.1</v>
      </c>
      <c r="Y324" s="28" t="s">
        <v>3669</v>
      </c>
      <c r="Z324" s="28" t="s">
        <v>3961</v>
      </c>
    </row>
    <row r="325" spans="1:26" x14ac:dyDescent="0.2">
      <c r="A325" s="28" t="s">
        <v>382</v>
      </c>
      <c r="B325" s="28" t="s">
        <v>382</v>
      </c>
      <c r="C325" s="28" t="s">
        <v>2549</v>
      </c>
      <c r="D325" s="28">
        <v>5.0000000000000001E-3</v>
      </c>
      <c r="E325" s="28" t="s">
        <v>2548</v>
      </c>
      <c r="F325" s="29" t="s">
        <v>12</v>
      </c>
      <c r="G325" s="28" t="s">
        <v>383</v>
      </c>
      <c r="H325" s="28" t="s">
        <v>2015</v>
      </c>
      <c r="I325" s="28" t="s">
        <v>2547</v>
      </c>
      <c r="J325" s="28" t="s">
        <v>1999</v>
      </c>
      <c r="K325" s="28" t="s">
        <v>1998</v>
      </c>
      <c r="L325" s="28">
        <v>3.1</v>
      </c>
      <c r="M325" s="28">
        <v>19</v>
      </c>
      <c r="O325" s="28" t="s">
        <v>1997</v>
      </c>
      <c r="P325" s="28">
        <v>1400</v>
      </c>
      <c r="Q325" s="28">
        <v>1980</v>
      </c>
      <c r="S325" s="28" t="s">
        <v>2546</v>
      </c>
      <c r="T325" s="28">
        <v>1</v>
      </c>
      <c r="U325" s="28" t="b">
        <v>0</v>
      </c>
      <c r="Y325" s="28" t="s">
        <v>14</v>
      </c>
      <c r="Z325" s="28" t="s">
        <v>1375</v>
      </c>
    </row>
    <row r="326" spans="1:26" x14ac:dyDescent="0.2">
      <c r="A326" s="28" t="s">
        <v>679</v>
      </c>
      <c r="B326" s="28" t="s">
        <v>679</v>
      </c>
      <c r="C326" s="28" t="s">
        <v>2069</v>
      </c>
      <c r="D326" s="28">
        <v>5.0000000000000001E-3</v>
      </c>
      <c r="E326" s="28" t="s">
        <v>2088</v>
      </c>
      <c r="F326" s="29" t="s">
        <v>12</v>
      </c>
      <c r="G326" s="28" t="s">
        <v>802</v>
      </c>
      <c r="H326" s="28" t="s">
        <v>2015</v>
      </c>
      <c r="I326" s="28" t="s">
        <v>2014</v>
      </c>
      <c r="J326" s="28" t="s">
        <v>1999</v>
      </c>
      <c r="K326" s="28" t="s">
        <v>1998</v>
      </c>
      <c r="L326" s="28">
        <v>1.78</v>
      </c>
      <c r="M326" s="28">
        <v>17.14</v>
      </c>
      <c r="N326" s="28">
        <v>1.07</v>
      </c>
      <c r="O326" s="28" t="s">
        <v>1997</v>
      </c>
      <c r="P326" s="28">
        <v>1971</v>
      </c>
      <c r="Q326" s="28">
        <v>1971</v>
      </c>
      <c r="T326" s="28">
        <v>1</v>
      </c>
      <c r="U326" s="28" t="b">
        <v>0</v>
      </c>
      <c r="Y326" s="28" t="s">
        <v>64</v>
      </c>
      <c r="Z326" s="28" t="s">
        <v>803</v>
      </c>
    </row>
    <row r="327" spans="1:26" x14ac:dyDescent="0.2">
      <c r="A327" s="28" t="s">
        <v>22</v>
      </c>
      <c r="B327" s="28" t="s">
        <v>22</v>
      </c>
      <c r="C327" s="28" t="s">
        <v>3353</v>
      </c>
      <c r="D327" s="28">
        <v>4.1666666666669997E-3</v>
      </c>
      <c r="E327" s="28" t="s">
        <v>2286</v>
      </c>
      <c r="F327" s="29" t="s">
        <v>12</v>
      </c>
      <c r="G327" s="28" t="s">
        <v>26</v>
      </c>
      <c r="H327" s="28" t="s">
        <v>2015</v>
      </c>
      <c r="I327" s="28" t="s">
        <v>3352</v>
      </c>
      <c r="J327" s="28" t="s">
        <v>1999</v>
      </c>
      <c r="K327" s="28" t="s">
        <v>1998</v>
      </c>
      <c r="L327" s="28">
        <v>9.4499999999999993</v>
      </c>
      <c r="M327" s="28">
        <v>30.8</v>
      </c>
      <c r="N327" s="28">
        <v>1.8</v>
      </c>
      <c r="O327" s="28" t="s">
        <v>1997</v>
      </c>
      <c r="P327" s="28">
        <v>1913</v>
      </c>
      <c r="Q327" s="28">
        <v>1913</v>
      </c>
      <c r="S327" s="28" t="s">
        <v>3362</v>
      </c>
      <c r="T327" s="28">
        <v>1</v>
      </c>
      <c r="U327" s="28" t="b">
        <v>0</v>
      </c>
      <c r="Y327" s="28" t="s">
        <v>27</v>
      </c>
      <c r="Z327" s="28" t="s">
        <v>1017</v>
      </c>
    </row>
    <row r="328" spans="1:26" x14ac:dyDescent="0.2">
      <c r="A328" s="28" t="s">
        <v>22</v>
      </c>
      <c r="B328" s="28" t="s">
        <v>22</v>
      </c>
      <c r="C328" s="28" t="s">
        <v>3353</v>
      </c>
      <c r="D328" s="28">
        <v>4.1666666666669997E-3</v>
      </c>
      <c r="E328" s="28" t="s">
        <v>2286</v>
      </c>
      <c r="F328" s="29" t="s">
        <v>12</v>
      </c>
      <c r="G328" s="28" t="s">
        <v>26</v>
      </c>
      <c r="H328" s="28" t="s">
        <v>2015</v>
      </c>
      <c r="I328" s="28" t="s">
        <v>3352</v>
      </c>
      <c r="J328" s="28" t="s">
        <v>1999</v>
      </c>
      <c r="K328" s="28" t="s">
        <v>1998</v>
      </c>
      <c r="L328" s="28">
        <v>9.4499999999999993</v>
      </c>
      <c r="M328" s="28">
        <v>30.8</v>
      </c>
      <c r="N328" s="28">
        <v>1.8</v>
      </c>
      <c r="O328" s="28" t="s">
        <v>1997</v>
      </c>
      <c r="P328" s="28">
        <v>1916</v>
      </c>
      <c r="Q328" s="28">
        <v>1916</v>
      </c>
      <c r="R328" s="28" t="s">
        <v>24</v>
      </c>
      <c r="T328" s="28">
        <v>1</v>
      </c>
      <c r="U328" s="28" t="b">
        <v>0</v>
      </c>
      <c r="Y328" s="28" t="s">
        <v>27</v>
      </c>
      <c r="Z328" s="28" t="s">
        <v>1018</v>
      </c>
    </row>
    <row r="329" spans="1:26" x14ac:dyDescent="0.2">
      <c r="A329" s="28" t="s">
        <v>22</v>
      </c>
      <c r="B329" s="28" t="s">
        <v>22</v>
      </c>
      <c r="C329" s="28" t="s">
        <v>3353</v>
      </c>
      <c r="D329" s="28">
        <v>4.1666666666669997E-3</v>
      </c>
      <c r="E329" s="28" t="s">
        <v>2286</v>
      </c>
      <c r="F329" s="29" t="s">
        <v>12</v>
      </c>
      <c r="G329" s="28" t="s">
        <v>26</v>
      </c>
      <c r="H329" s="28" t="s">
        <v>2015</v>
      </c>
      <c r="I329" s="28" t="s">
        <v>3352</v>
      </c>
      <c r="J329" s="28" t="s">
        <v>1999</v>
      </c>
      <c r="K329" s="28" t="s">
        <v>1998</v>
      </c>
      <c r="L329" s="28">
        <v>9.4499999999999993</v>
      </c>
      <c r="M329" s="28">
        <v>30.8</v>
      </c>
      <c r="N329" s="28">
        <v>1.8</v>
      </c>
      <c r="O329" s="28" t="s">
        <v>1997</v>
      </c>
      <c r="P329" s="28">
        <v>1917</v>
      </c>
      <c r="Q329" s="28">
        <v>1917</v>
      </c>
      <c r="R329" s="28" t="s">
        <v>24</v>
      </c>
      <c r="T329" s="28">
        <v>1</v>
      </c>
      <c r="U329" s="28" t="b">
        <v>0</v>
      </c>
      <c r="Y329" s="28" t="s">
        <v>25</v>
      </c>
      <c r="Z329" s="28" t="s">
        <v>1019</v>
      </c>
    </row>
    <row r="330" spans="1:26" x14ac:dyDescent="0.2">
      <c r="A330" s="28" t="s">
        <v>22</v>
      </c>
      <c r="B330" s="28" t="s">
        <v>22</v>
      </c>
      <c r="C330" s="28" t="s">
        <v>3353</v>
      </c>
      <c r="D330" s="28">
        <v>4.1666666666669997E-3</v>
      </c>
      <c r="E330" s="28" t="s">
        <v>2286</v>
      </c>
      <c r="F330" s="29" t="s">
        <v>12</v>
      </c>
      <c r="G330" s="28" t="s">
        <v>26</v>
      </c>
      <c r="H330" s="28" t="s">
        <v>2015</v>
      </c>
      <c r="I330" s="28" t="s">
        <v>3352</v>
      </c>
      <c r="J330" s="28" t="s">
        <v>1999</v>
      </c>
      <c r="K330" s="28" t="s">
        <v>1998</v>
      </c>
      <c r="L330" s="28">
        <v>9.4499999999999993</v>
      </c>
      <c r="M330" s="28">
        <v>30.8</v>
      </c>
      <c r="N330" s="28">
        <v>1.8</v>
      </c>
      <c r="O330" s="28" t="s">
        <v>1997</v>
      </c>
      <c r="P330" s="28">
        <v>1919</v>
      </c>
      <c r="Q330" s="28">
        <v>1919</v>
      </c>
      <c r="S330" s="28" t="s">
        <v>3361</v>
      </c>
      <c r="T330" s="28">
        <v>1</v>
      </c>
      <c r="U330" s="28" t="b">
        <v>0</v>
      </c>
      <c r="Y330" s="28" t="s">
        <v>25</v>
      </c>
      <c r="Z330" s="28" t="s">
        <v>1020</v>
      </c>
    </row>
    <row r="331" spans="1:26" x14ac:dyDescent="0.2">
      <c r="A331" s="28" t="s">
        <v>22</v>
      </c>
      <c r="B331" s="28" t="s">
        <v>22</v>
      </c>
      <c r="C331" s="28" t="s">
        <v>3353</v>
      </c>
      <c r="D331" s="28">
        <v>4.1666666666669997E-3</v>
      </c>
      <c r="E331" s="28" t="s">
        <v>3148</v>
      </c>
      <c r="F331" s="29" t="s">
        <v>12</v>
      </c>
      <c r="G331" s="28" t="s">
        <v>28</v>
      </c>
      <c r="H331" s="28" t="s">
        <v>2015</v>
      </c>
      <c r="I331" s="28" t="s">
        <v>3359</v>
      </c>
      <c r="J331" s="28" t="s">
        <v>1999</v>
      </c>
      <c r="K331" s="28" t="s">
        <v>1998</v>
      </c>
      <c r="L331" s="28">
        <v>9.4499999999999993</v>
      </c>
      <c r="M331" s="28">
        <v>30.8</v>
      </c>
      <c r="N331" s="28">
        <v>1.75</v>
      </c>
      <c r="O331" s="28" t="s">
        <v>1997</v>
      </c>
      <c r="P331" s="28">
        <v>1938</v>
      </c>
      <c r="Q331" s="28">
        <v>1938</v>
      </c>
      <c r="S331" s="28" t="s">
        <v>3358</v>
      </c>
      <c r="T331" s="28">
        <v>1</v>
      </c>
      <c r="U331" s="28" t="b">
        <v>0</v>
      </c>
      <c r="Y331" s="28" t="s">
        <v>27</v>
      </c>
      <c r="Z331" s="28" t="s">
        <v>1021</v>
      </c>
    </row>
    <row r="332" spans="1:26" x14ac:dyDescent="0.2">
      <c r="A332" s="28" t="s">
        <v>22</v>
      </c>
      <c r="B332" s="28" t="s">
        <v>22</v>
      </c>
      <c r="C332" s="28" t="s">
        <v>3353</v>
      </c>
      <c r="D332" s="28">
        <v>4.1666666666669997E-3</v>
      </c>
      <c r="E332" s="28" t="s">
        <v>3148</v>
      </c>
      <c r="F332" s="29" t="s">
        <v>12</v>
      </c>
      <c r="G332" s="28" t="s">
        <v>28</v>
      </c>
      <c r="H332" s="28" t="s">
        <v>2015</v>
      </c>
      <c r="I332" s="28" t="s">
        <v>3359</v>
      </c>
      <c r="J332" s="28" t="s">
        <v>1999</v>
      </c>
      <c r="K332" s="28" t="s">
        <v>1998</v>
      </c>
      <c r="L332" s="28">
        <v>9.4499999999999993</v>
      </c>
      <c r="M332" s="28">
        <v>30.8</v>
      </c>
      <c r="N332" s="28">
        <v>1.75</v>
      </c>
      <c r="O332" s="28" t="s">
        <v>1997</v>
      </c>
      <c r="P332" s="28">
        <v>1948</v>
      </c>
      <c r="Q332" s="28">
        <v>1948</v>
      </c>
      <c r="S332" s="28" t="s">
        <v>3358</v>
      </c>
      <c r="T332" s="28">
        <v>1</v>
      </c>
      <c r="U332" s="28" t="b">
        <v>0</v>
      </c>
      <c r="X332" s="28">
        <v>1.34</v>
      </c>
      <c r="Y332" s="28" t="s">
        <v>29</v>
      </c>
      <c r="Z332" s="28" t="s">
        <v>1022</v>
      </c>
    </row>
    <row r="333" spans="1:26" x14ac:dyDescent="0.2">
      <c r="A333" s="28" t="s">
        <v>22</v>
      </c>
      <c r="B333" s="28" t="s">
        <v>22</v>
      </c>
      <c r="C333" s="28" t="s">
        <v>3353</v>
      </c>
      <c r="D333" s="28">
        <v>4.1666666666669997E-3</v>
      </c>
      <c r="E333" s="28" t="s">
        <v>2030</v>
      </c>
      <c r="F333" s="29" t="s">
        <v>12</v>
      </c>
      <c r="G333" s="28" t="s">
        <v>30</v>
      </c>
      <c r="H333" s="28" t="s">
        <v>2015</v>
      </c>
      <c r="I333" s="28" t="s">
        <v>2116</v>
      </c>
      <c r="J333" s="28" t="s">
        <v>1999</v>
      </c>
      <c r="K333" s="28" t="s">
        <v>1998</v>
      </c>
      <c r="L333" s="28">
        <v>9.4499999999999993</v>
      </c>
      <c r="M333" s="28">
        <v>30.8</v>
      </c>
      <c r="N333" s="28">
        <v>1.9</v>
      </c>
      <c r="O333" s="28" t="s">
        <v>1997</v>
      </c>
      <c r="P333" s="28">
        <v>1951</v>
      </c>
      <c r="Q333" s="28">
        <v>1951</v>
      </c>
      <c r="S333" s="28" t="s">
        <v>3358</v>
      </c>
      <c r="T333" s="28">
        <v>1</v>
      </c>
      <c r="U333" s="28" t="b">
        <v>0</v>
      </c>
      <c r="X333" s="28">
        <v>1.34</v>
      </c>
      <c r="Y333" s="28" t="s">
        <v>29</v>
      </c>
      <c r="Z333" s="28" t="s">
        <v>1023</v>
      </c>
    </row>
    <row r="334" spans="1:26" x14ac:dyDescent="0.2">
      <c r="A334" s="28" t="s">
        <v>22</v>
      </c>
      <c r="B334" s="28" t="s">
        <v>22</v>
      </c>
      <c r="C334" s="28" t="s">
        <v>3353</v>
      </c>
      <c r="D334" s="28">
        <v>4.1666666666669997E-3</v>
      </c>
      <c r="E334" s="28" t="s">
        <v>2030</v>
      </c>
      <c r="F334" s="29" t="s">
        <v>12</v>
      </c>
      <c r="G334" s="28" t="s">
        <v>30</v>
      </c>
      <c r="H334" s="28" t="s">
        <v>2015</v>
      </c>
      <c r="I334" s="28" t="s">
        <v>2116</v>
      </c>
      <c r="J334" s="28" t="s">
        <v>1999</v>
      </c>
      <c r="K334" s="28" t="s">
        <v>1998</v>
      </c>
      <c r="L334" s="28">
        <v>9.4499999999999993</v>
      </c>
      <c r="M334" s="28">
        <v>30.8</v>
      </c>
      <c r="N334" s="28">
        <v>1.9</v>
      </c>
      <c r="O334" s="28" t="s">
        <v>1997</v>
      </c>
      <c r="P334" s="28">
        <v>1952</v>
      </c>
      <c r="Q334" s="28">
        <v>1952</v>
      </c>
      <c r="S334" s="28" t="s">
        <v>3358</v>
      </c>
      <c r="T334" s="28">
        <v>1</v>
      </c>
      <c r="U334" s="28" t="b">
        <v>0</v>
      </c>
      <c r="X334" s="28">
        <v>1.34</v>
      </c>
      <c r="Y334" s="28" t="s">
        <v>29</v>
      </c>
      <c r="Z334" s="28" t="s">
        <v>1024</v>
      </c>
    </row>
    <row r="335" spans="1:26" x14ac:dyDescent="0.2">
      <c r="A335" s="28" t="s">
        <v>22</v>
      </c>
      <c r="B335" s="28" t="s">
        <v>22</v>
      </c>
      <c r="C335" s="28" t="s">
        <v>3353</v>
      </c>
      <c r="D335" s="28">
        <v>4.1666666666669997E-3</v>
      </c>
      <c r="E335" s="28" t="s">
        <v>2286</v>
      </c>
      <c r="F335" s="29" t="s">
        <v>12</v>
      </c>
      <c r="G335" s="28" t="s">
        <v>26</v>
      </c>
      <c r="H335" s="28" t="s">
        <v>2015</v>
      </c>
      <c r="I335" s="28" t="s">
        <v>3352</v>
      </c>
      <c r="J335" s="28" t="s">
        <v>1999</v>
      </c>
      <c r="K335" s="28" t="s">
        <v>1998</v>
      </c>
      <c r="L335" s="28">
        <v>9.4499999999999993</v>
      </c>
      <c r="M335" s="28">
        <v>30.8</v>
      </c>
      <c r="N335" s="28">
        <v>1.8</v>
      </c>
      <c r="O335" s="28" t="s">
        <v>1997</v>
      </c>
      <c r="P335" s="28">
        <v>1920</v>
      </c>
      <c r="Q335" s="28">
        <v>1920</v>
      </c>
      <c r="S335" s="28" t="s">
        <v>3360</v>
      </c>
      <c r="T335" s="28">
        <v>1</v>
      </c>
      <c r="U335" s="28" t="b">
        <v>0</v>
      </c>
      <c r="X335" s="28">
        <v>1</v>
      </c>
      <c r="Y335" s="28" t="s">
        <v>61</v>
      </c>
      <c r="Z335" s="28" t="s">
        <v>3858</v>
      </c>
    </row>
    <row r="336" spans="1:26" x14ac:dyDescent="0.2">
      <c r="A336" s="28" t="s">
        <v>22</v>
      </c>
      <c r="B336" s="28" t="s">
        <v>22</v>
      </c>
      <c r="C336" s="28" t="s">
        <v>3353</v>
      </c>
      <c r="D336" s="28">
        <v>4.1666666666669997E-3</v>
      </c>
      <c r="E336" s="28" t="s">
        <v>2286</v>
      </c>
      <c r="F336" s="29" t="s">
        <v>12</v>
      </c>
      <c r="G336" s="28" t="s">
        <v>26</v>
      </c>
      <c r="H336" s="28" t="s">
        <v>2015</v>
      </c>
      <c r="I336" s="28" t="s">
        <v>3352</v>
      </c>
      <c r="J336" s="28" t="s">
        <v>1999</v>
      </c>
      <c r="K336" s="28" t="s">
        <v>1998</v>
      </c>
      <c r="L336" s="28">
        <v>9.4499999999999993</v>
      </c>
      <c r="M336" s="28">
        <v>30.8</v>
      </c>
      <c r="N336" s="28">
        <v>1.8</v>
      </c>
      <c r="O336" s="28" t="s">
        <v>1997</v>
      </c>
      <c r="P336" s="28">
        <v>1927</v>
      </c>
      <c r="Q336" s="28">
        <v>1927</v>
      </c>
      <c r="S336" s="28" t="s">
        <v>3641</v>
      </c>
      <c r="T336" s="28">
        <v>1</v>
      </c>
      <c r="U336" s="28" t="b">
        <v>0</v>
      </c>
      <c r="X336" s="28">
        <v>0.99</v>
      </c>
      <c r="Y336" s="28" t="s">
        <v>3619</v>
      </c>
      <c r="Z336" s="28" t="s">
        <v>3859</v>
      </c>
    </row>
    <row r="337" spans="1:26" x14ac:dyDescent="0.2">
      <c r="A337" s="28" t="s">
        <v>22</v>
      </c>
      <c r="B337" s="28" t="s">
        <v>22</v>
      </c>
      <c r="C337" s="28" t="s">
        <v>3353</v>
      </c>
      <c r="D337" s="28">
        <v>4.1666666666669997E-3</v>
      </c>
      <c r="E337" s="28" t="s">
        <v>2030</v>
      </c>
      <c r="F337" s="29" t="s">
        <v>12</v>
      </c>
      <c r="G337" s="28" t="s">
        <v>30</v>
      </c>
      <c r="H337" s="28" t="s">
        <v>2015</v>
      </c>
      <c r="I337" s="28" t="s">
        <v>2116</v>
      </c>
      <c r="J337" s="28" t="s">
        <v>1999</v>
      </c>
      <c r="K337" s="28" t="s">
        <v>1998</v>
      </c>
      <c r="L337" s="28">
        <v>9.4499999999999993</v>
      </c>
      <c r="M337" s="28">
        <v>30.8</v>
      </c>
      <c r="N337" s="28">
        <v>1.9</v>
      </c>
      <c r="O337" s="28" t="s">
        <v>1997</v>
      </c>
      <c r="P337" s="28">
        <v>1952</v>
      </c>
      <c r="Q337" s="28">
        <v>1952</v>
      </c>
      <c r="R337" s="28" t="s">
        <v>281</v>
      </c>
      <c r="S337" s="28" t="s">
        <v>3357</v>
      </c>
      <c r="T337" s="28">
        <v>1</v>
      </c>
      <c r="U337" s="28" t="b">
        <v>0</v>
      </c>
      <c r="X337" s="28">
        <v>1</v>
      </c>
      <c r="Y337" s="28" t="s">
        <v>61</v>
      </c>
      <c r="Z337" s="28" t="s">
        <v>3860</v>
      </c>
    </row>
    <row r="338" spans="1:26" x14ac:dyDescent="0.2">
      <c r="A338" s="28" t="s">
        <v>247</v>
      </c>
      <c r="B338" s="28" t="s">
        <v>247</v>
      </c>
      <c r="C338" s="28" t="s">
        <v>2878</v>
      </c>
      <c r="D338" s="28">
        <v>4.1666666666669997E-3</v>
      </c>
      <c r="E338" s="28" t="s">
        <v>2877</v>
      </c>
      <c r="F338" s="29" t="s">
        <v>12</v>
      </c>
      <c r="G338" s="28" t="s">
        <v>609</v>
      </c>
      <c r="H338" s="28" t="s">
        <v>2015</v>
      </c>
      <c r="I338" s="28" t="s">
        <v>2876</v>
      </c>
      <c r="J338" s="28" t="s">
        <v>1999</v>
      </c>
      <c r="K338" s="28" t="s">
        <v>1998</v>
      </c>
      <c r="L338" s="28">
        <v>9.6</v>
      </c>
      <c r="M338" s="28">
        <v>31.6</v>
      </c>
      <c r="N338" s="28">
        <v>2</v>
      </c>
      <c r="O338" s="28" t="s">
        <v>2005</v>
      </c>
      <c r="P338" s="28">
        <v>1864</v>
      </c>
      <c r="Q338" s="28">
        <v>1864</v>
      </c>
      <c r="T338" s="28">
        <v>1</v>
      </c>
      <c r="U338" s="28" t="b">
        <v>0</v>
      </c>
      <c r="X338" s="28">
        <v>1</v>
      </c>
      <c r="Y338" s="28" t="s">
        <v>104</v>
      </c>
      <c r="Z338" s="28" t="s">
        <v>610</v>
      </c>
    </row>
    <row r="339" spans="1:26" x14ac:dyDescent="0.2">
      <c r="A339" s="28" t="s">
        <v>312</v>
      </c>
      <c r="B339" s="28" t="s">
        <v>312</v>
      </c>
      <c r="C339" s="28" t="s">
        <v>2723</v>
      </c>
      <c r="D339" s="28">
        <v>4.1666666666669997E-3</v>
      </c>
      <c r="E339" s="28" t="s">
        <v>2699</v>
      </c>
      <c r="F339" s="29" t="s">
        <v>12</v>
      </c>
      <c r="G339" s="28" t="s">
        <v>319</v>
      </c>
      <c r="H339" s="28" t="s">
        <v>2015</v>
      </c>
      <c r="I339" s="28" t="s">
        <v>2729</v>
      </c>
      <c r="J339" s="28" t="s">
        <v>1999</v>
      </c>
      <c r="K339" s="28" t="s">
        <v>1998</v>
      </c>
      <c r="L339" s="28">
        <v>9.4499999999999993</v>
      </c>
      <c r="M339" s="28">
        <v>30.9</v>
      </c>
      <c r="N339" s="28">
        <v>1.76</v>
      </c>
      <c r="O339" s="28" t="s">
        <v>1997</v>
      </c>
      <c r="P339" s="28">
        <v>1966</v>
      </c>
      <c r="Q339" s="28">
        <v>1966</v>
      </c>
      <c r="T339" s="28">
        <v>1</v>
      </c>
      <c r="U339" s="28" t="b">
        <v>0</v>
      </c>
      <c r="Y339" s="28" t="s">
        <v>139</v>
      </c>
      <c r="Z339" s="28" t="s">
        <v>1326</v>
      </c>
    </row>
    <row r="340" spans="1:26" x14ac:dyDescent="0.2">
      <c r="A340" s="28" t="s">
        <v>345</v>
      </c>
      <c r="B340" s="28" t="s">
        <v>345</v>
      </c>
      <c r="C340" s="28" t="s">
        <v>2667</v>
      </c>
      <c r="D340" s="28">
        <v>4.1666666666669997E-3</v>
      </c>
      <c r="E340" s="28" t="s">
        <v>2569</v>
      </c>
      <c r="F340" s="29" t="s">
        <v>12</v>
      </c>
      <c r="G340" s="28" t="s">
        <v>347</v>
      </c>
      <c r="H340" s="28" t="s">
        <v>2015</v>
      </c>
      <c r="I340" s="28" t="s">
        <v>2669</v>
      </c>
      <c r="J340" s="28" t="s">
        <v>1999</v>
      </c>
      <c r="K340" s="28" t="s">
        <v>1998</v>
      </c>
      <c r="L340" s="28">
        <v>9.15</v>
      </c>
      <c r="M340" s="28">
        <v>30.5</v>
      </c>
      <c r="O340" s="28" t="s">
        <v>1997</v>
      </c>
      <c r="P340" s="28">
        <v>1877</v>
      </c>
      <c r="Q340" s="28">
        <v>1877</v>
      </c>
      <c r="R340" s="28" t="s">
        <v>82</v>
      </c>
      <c r="T340" s="28">
        <v>1</v>
      </c>
      <c r="U340" s="28" t="b">
        <v>0</v>
      </c>
      <c r="X340" s="28">
        <v>3.5</v>
      </c>
      <c r="Y340" s="28" t="s">
        <v>99</v>
      </c>
      <c r="Z340" s="28" t="s">
        <v>1348</v>
      </c>
    </row>
    <row r="341" spans="1:26" x14ac:dyDescent="0.2">
      <c r="A341" s="28" t="s">
        <v>345</v>
      </c>
      <c r="B341" s="28" t="s">
        <v>345</v>
      </c>
      <c r="C341" s="28" t="s">
        <v>2667</v>
      </c>
      <c r="D341" s="28">
        <v>4.1666666666669997E-3</v>
      </c>
      <c r="E341" s="28" t="s">
        <v>2668</v>
      </c>
      <c r="F341" s="29" t="s">
        <v>12</v>
      </c>
      <c r="G341" s="28" t="s">
        <v>348</v>
      </c>
      <c r="H341" s="28" t="s">
        <v>2015</v>
      </c>
      <c r="I341" s="28" t="s">
        <v>2384</v>
      </c>
      <c r="J341" s="28" t="s">
        <v>1999</v>
      </c>
      <c r="K341" s="28" t="s">
        <v>1998</v>
      </c>
      <c r="L341" s="28">
        <v>9.4</v>
      </c>
      <c r="M341" s="28">
        <v>30.8</v>
      </c>
      <c r="N341" s="28">
        <v>1.76</v>
      </c>
      <c r="O341" s="28" t="s">
        <v>1997</v>
      </c>
      <c r="P341" s="28">
        <v>1947</v>
      </c>
      <c r="Q341" s="28">
        <v>1947</v>
      </c>
      <c r="T341" s="28">
        <v>1</v>
      </c>
      <c r="U341" s="28" t="b">
        <v>0</v>
      </c>
      <c r="X341" s="28">
        <v>1.54</v>
      </c>
      <c r="Y341" s="28" t="s">
        <v>29</v>
      </c>
      <c r="Z341" s="28" t="s">
        <v>1349</v>
      </c>
    </row>
    <row r="342" spans="1:26" x14ac:dyDescent="0.2">
      <c r="A342" s="28" t="s">
        <v>345</v>
      </c>
      <c r="B342" s="28" t="s">
        <v>345</v>
      </c>
      <c r="C342" s="28" t="s">
        <v>2667</v>
      </c>
      <c r="D342" s="28">
        <v>4.1666666666669997E-3</v>
      </c>
      <c r="E342" s="28" t="s">
        <v>2297</v>
      </c>
      <c r="F342" s="29" t="s">
        <v>12</v>
      </c>
      <c r="G342" s="28" t="s">
        <v>350</v>
      </c>
      <c r="H342" s="28" t="s">
        <v>2071</v>
      </c>
      <c r="I342" s="28">
        <v>1966</v>
      </c>
      <c r="J342" s="28" t="s">
        <v>1999</v>
      </c>
      <c r="K342" s="28" t="s">
        <v>1998</v>
      </c>
      <c r="L342" s="28">
        <v>9.4</v>
      </c>
      <c r="M342" s="28">
        <v>30.8</v>
      </c>
      <c r="O342" s="28" t="s">
        <v>1997</v>
      </c>
      <c r="T342" s="28">
        <v>1</v>
      </c>
      <c r="U342" s="28" t="b">
        <v>0</v>
      </c>
      <c r="X342" s="28">
        <v>2</v>
      </c>
      <c r="Y342" s="28" t="s">
        <v>19</v>
      </c>
      <c r="Z342" s="28" t="s">
        <v>1350</v>
      </c>
    </row>
    <row r="343" spans="1:26" x14ac:dyDescent="0.2">
      <c r="A343" s="28" t="s">
        <v>345</v>
      </c>
      <c r="B343" s="28" t="s">
        <v>345</v>
      </c>
      <c r="C343" s="28" t="s">
        <v>2667</v>
      </c>
      <c r="D343" s="28">
        <v>4.1666666666669997E-3</v>
      </c>
      <c r="E343" s="28" t="s">
        <v>2939</v>
      </c>
      <c r="F343" s="29" t="s">
        <v>12</v>
      </c>
      <c r="G343" s="28" t="s">
        <v>3636</v>
      </c>
      <c r="H343" s="28" t="s">
        <v>2015</v>
      </c>
      <c r="I343" s="28" t="s">
        <v>3646</v>
      </c>
      <c r="J343" s="28" t="s">
        <v>1999</v>
      </c>
      <c r="K343" s="28" t="s">
        <v>1998</v>
      </c>
      <c r="L343" s="28">
        <v>9.4499999999999993</v>
      </c>
      <c r="M343" s="28">
        <v>30.85</v>
      </c>
      <c r="O343" s="28" t="s">
        <v>1997</v>
      </c>
      <c r="P343" s="28">
        <v>1911</v>
      </c>
      <c r="Q343" s="28">
        <v>1911</v>
      </c>
      <c r="T343" s="28">
        <v>1</v>
      </c>
      <c r="U343" s="28" t="b">
        <v>0</v>
      </c>
      <c r="X343" s="28">
        <v>0.99</v>
      </c>
      <c r="Y343" s="28" t="s">
        <v>3619</v>
      </c>
      <c r="Z343" s="28" t="s">
        <v>3792</v>
      </c>
    </row>
    <row r="344" spans="1:26" x14ac:dyDescent="0.2">
      <c r="A344" s="28" t="s">
        <v>372</v>
      </c>
      <c r="B344" s="28" t="s">
        <v>372</v>
      </c>
      <c r="C344" s="28" t="s">
        <v>2580</v>
      </c>
      <c r="D344" s="28">
        <v>4.1666666666669997E-3</v>
      </c>
      <c r="E344" s="28" t="s">
        <v>2584</v>
      </c>
      <c r="F344" s="29" t="s">
        <v>12</v>
      </c>
      <c r="G344" s="28" t="s">
        <v>373</v>
      </c>
      <c r="H344" s="28" t="s">
        <v>2015</v>
      </c>
      <c r="I344" s="28" t="s">
        <v>2583</v>
      </c>
      <c r="J344" s="28" t="s">
        <v>1999</v>
      </c>
      <c r="K344" s="28" t="s">
        <v>1998</v>
      </c>
      <c r="L344" s="28">
        <v>9.56</v>
      </c>
      <c r="M344" s="28">
        <v>31</v>
      </c>
      <c r="N344" s="28">
        <v>1.8</v>
      </c>
      <c r="O344" s="28" t="s">
        <v>1997</v>
      </c>
      <c r="P344" s="28">
        <v>1947</v>
      </c>
      <c r="Q344" s="28">
        <v>1947</v>
      </c>
      <c r="T344" s="28">
        <v>1</v>
      </c>
      <c r="U344" s="28" t="b">
        <v>0</v>
      </c>
      <c r="X344" s="28">
        <v>0.99</v>
      </c>
      <c r="Y344" s="28" t="s">
        <v>29</v>
      </c>
      <c r="Z344" s="28" t="s">
        <v>1363</v>
      </c>
    </row>
    <row r="345" spans="1:26" x14ac:dyDescent="0.2">
      <c r="A345" s="28" t="s">
        <v>372</v>
      </c>
      <c r="B345" s="28" t="s">
        <v>372</v>
      </c>
      <c r="C345" s="28" t="s">
        <v>2580</v>
      </c>
      <c r="D345" s="28">
        <v>4.1666666666669997E-3</v>
      </c>
      <c r="E345" s="28" t="s">
        <v>2374</v>
      </c>
      <c r="F345" s="29" t="s">
        <v>12</v>
      </c>
      <c r="G345" s="28" t="s">
        <v>374</v>
      </c>
      <c r="H345" s="28" t="s">
        <v>2015</v>
      </c>
      <c r="I345" s="28" t="s">
        <v>2116</v>
      </c>
      <c r="J345" s="28" t="s">
        <v>1999</v>
      </c>
      <c r="K345" s="28" t="s">
        <v>1998</v>
      </c>
      <c r="L345" s="28">
        <v>9</v>
      </c>
      <c r="M345" s="28">
        <v>31</v>
      </c>
      <c r="N345" s="28">
        <v>1.7</v>
      </c>
      <c r="O345" s="28" t="s">
        <v>1997</v>
      </c>
      <c r="P345" s="28">
        <v>1949</v>
      </c>
      <c r="Q345" s="28">
        <v>1949</v>
      </c>
      <c r="T345" s="28">
        <v>1</v>
      </c>
      <c r="U345" s="28" t="b">
        <v>0</v>
      </c>
      <c r="X345" s="28">
        <v>3.39</v>
      </c>
      <c r="Y345" s="28" t="s">
        <v>29</v>
      </c>
      <c r="Z345" s="28" t="s">
        <v>1364</v>
      </c>
    </row>
    <row r="346" spans="1:26" x14ac:dyDescent="0.2">
      <c r="A346" s="28" t="s">
        <v>372</v>
      </c>
      <c r="B346" s="28" t="s">
        <v>372</v>
      </c>
      <c r="C346" s="28" t="s">
        <v>2580</v>
      </c>
      <c r="D346" s="28">
        <v>4.1666666666669997E-3</v>
      </c>
      <c r="E346" s="28" t="s">
        <v>2374</v>
      </c>
      <c r="F346" s="29" t="s">
        <v>12</v>
      </c>
      <c r="G346" s="28" t="s">
        <v>374</v>
      </c>
      <c r="H346" s="28" t="s">
        <v>2015</v>
      </c>
      <c r="I346" s="28" t="s">
        <v>2116</v>
      </c>
      <c r="J346" s="28" t="s">
        <v>1999</v>
      </c>
      <c r="K346" s="28" t="s">
        <v>1998</v>
      </c>
      <c r="L346" s="28">
        <v>9</v>
      </c>
      <c r="M346" s="28">
        <v>31</v>
      </c>
      <c r="N346" s="28">
        <v>1.7</v>
      </c>
      <c r="O346" s="28" t="s">
        <v>1997</v>
      </c>
      <c r="P346" s="28">
        <v>1952</v>
      </c>
      <c r="Q346" s="28">
        <v>1952</v>
      </c>
      <c r="T346" s="28">
        <v>1</v>
      </c>
      <c r="U346" s="28" t="b">
        <v>0</v>
      </c>
      <c r="X346" s="28">
        <v>4</v>
      </c>
      <c r="Y346" s="28" t="s">
        <v>99</v>
      </c>
      <c r="Z346" s="28" t="s">
        <v>1365</v>
      </c>
    </row>
    <row r="347" spans="1:26" x14ac:dyDescent="0.2">
      <c r="A347" s="28" t="s">
        <v>372</v>
      </c>
      <c r="B347" s="28" t="s">
        <v>372</v>
      </c>
      <c r="C347" s="28" t="s">
        <v>2580</v>
      </c>
      <c r="D347" s="28">
        <v>4.1666666666669997E-3</v>
      </c>
      <c r="E347" s="28" t="s">
        <v>2374</v>
      </c>
      <c r="F347" s="29" t="s">
        <v>12</v>
      </c>
      <c r="G347" s="28" t="s">
        <v>374</v>
      </c>
      <c r="H347" s="28" t="s">
        <v>2015</v>
      </c>
      <c r="I347" s="28" t="s">
        <v>2116</v>
      </c>
      <c r="J347" s="28" t="s">
        <v>1999</v>
      </c>
      <c r="K347" s="28" t="s">
        <v>1998</v>
      </c>
      <c r="L347" s="28">
        <v>9</v>
      </c>
      <c r="M347" s="28">
        <v>31</v>
      </c>
      <c r="N347" s="28">
        <v>1.7</v>
      </c>
      <c r="O347" s="28" t="s">
        <v>1997</v>
      </c>
      <c r="P347" s="28">
        <v>1952</v>
      </c>
      <c r="Q347" s="28">
        <v>1952</v>
      </c>
      <c r="T347" s="28">
        <v>1</v>
      </c>
      <c r="U347" s="28" t="b">
        <v>0</v>
      </c>
      <c r="X347" s="28">
        <v>3.39</v>
      </c>
      <c r="Y347" s="28" t="s">
        <v>42</v>
      </c>
      <c r="Z347" s="28" t="s">
        <v>1366</v>
      </c>
    </row>
    <row r="348" spans="1:26" x14ac:dyDescent="0.2">
      <c r="A348" s="28" t="s">
        <v>472</v>
      </c>
      <c r="B348" s="28" t="s">
        <v>472</v>
      </c>
      <c r="C348" s="28" t="s">
        <v>2385</v>
      </c>
      <c r="D348" s="28">
        <v>4.1666666666669997E-3</v>
      </c>
      <c r="E348" s="28" t="s">
        <v>2405</v>
      </c>
      <c r="F348" s="29" t="s">
        <v>12</v>
      </c>
      <c r="G348" s="28" t="s">
        <v>480</v>
      </c>
      <c r="H348" s="28" t="s">
        <v>2015</v>
      </c>
      <c r="I348" s="28" t="s">
        <v>2404</v>
      </c>
      <c r="J348" s="28" t="s">
        <v>1999</v>
      </c>
      <c r="K348" s="28" t="s">
        <v>1998</v>
      </c>
      <c r="L348" s="28">
        <v>9.5</v>
      </c>
      <c r="M348" s="28">
        <v>31</v>
      </c>
      <c r="N348" s="28">
        <v>2.04</v>
      </c>
      <c r="O348" s="28" t="s">
        <v>1997</v>
      </c>
      <c r="P348" s="28">
        <v>1936</v>
      </c>
      <c r="Q348" s="28">
        <v>1936</v>
      </c>
      <c r="S348" s="28" t="s">
        <v>2403</v>
      </c>
      <c r="T348" s="28">
        <v>1</v>
      </c>
      <c r="U348" s="28" t="b">
        <v>0</v>
      </c>
      <c r="Y348" s="28" t="s">
        <v>27</v>
      </c>
      <c r="Z348" s="28" t="s">
        <v>1424</v>
      </c>
    </row>
    <row r="349" spans="1:26" x14ac:dyDescent="0.2">
      <c r="A349" s="28" t="s">
        <v>472</v>
      </c>
      <c r="B349" s="28" t="s">
        <v>472</v>
      </c>
      <c r="C349" s="28" t="s">
        <v>2385</v>
      </c>
      <c r="D349" s="28">
        <v>4.1666666666669997E-3</v>
      </c>
      <c r="E349" s="28" t="s">
        <v>2405</v>
      </c>
      <c r="F349" s="29" t="s">
        <v>12</v>
      </c>
      <c r="G349" s="28" t="s">
        <v>480</v>
      </c>
      <c r="H349" s="28" t="s">
        <v>2015</v>
      </c>
      <c r="I349" s="28" t="s">
        <v>2404</v>
      </c>
      <c r="J349" s="28" t="s">
        <v>1999</v>
      </c>
      <c r="K349" s="28" t="s">
        <v>1998</v>
      </c>
      <c r="L349" s="28">
        <v>9.5</v>
      </c>
      <c r="M349" s="28">
        <v>31</v>
      </c>
      <c r="N349" s="28">
        <v>2.04</v>
      </c>
      <c r="O349" s="28" t="s">
        <v>1997</v>
      </c>
      <c r="P349" s="28">
        <v>1934</v>
      </c>
      <c r="Q349" s="28">
        <v>1934</v>
      </c>
      <c r="S349" s="28" t="s">
        <v>2406</v>
      </c>
      <c r="T349" s="28">
        <v>1</v>
      </c>
      <c r="U349" s="28" t="b">
        <v>0</v>
      </c>
      <c r="X349" s="28">
        <v>1</v>
      </c>
      <c r="Y349" s="28" t="s">
        <v>61</v>
      </c>
      <c r="Z349" s="28" t="s">
        <v>3602</v>
      </c>
    </row>
    <row r="350" spans="1:26" x14ac:dyDescent="0.2">
      <c r="A350" s="28" t="s">
        <v>679</v>
      </c>
      <c r="B350" s="28" t="s">
        <v>679</v>
      </c>
      <c r="C350" s="28" t="s">
        <v>2092</v>
      </c>
      <c r="D350" s="28">
        <v>4.1666666666669997E-3</v>
      </c>
      <c r="E350" s="28" t="s">
        <v>2167</v>
      </c>
      <c r="F350" s="29" t="s">
        <v>12</v>
      </c>
      <c r="G350" s="28" t="s">
        <v>706</v>
      </c>
      <c r="H350" s="28" t="s">
        <v>2015</v>
      </c>
      <c r="I350" s="28" t="s">
        <v>2166</v>
      </c>
      <c r="J350" s="28" t="s">
        <v>1999</v>
      </c>
      <c r="K350" s="28" t="s">
        <v>1998</v>
      </c>
      <c r="L350" s="28">
        <v>9.4499999999999993</v>
      </c>
      <c r="M350" s="28">
        <v>30.8</v>
      </c>
      <c r="N350" s="28">
        <v>1.6</v>
      </c>
      <c r="O350" s="28" t="s">
        <v>1997</v>
      </c>
      <c r="P350" s="28">
        <v>1901</v>
      </c>
      <c r="Q350" s="28">
        <v>1901</v>
      </c>
      <c r="T350" s="28">
        <v>1</v>
      </c>
      <c r="U350" s="28" t="b">
        <v>0</v>
      </c>
      <c r="Y350" s="28" t="s">
        <v>61</v>
      </c>
      <c r="Z350" s="28" t="s">
        <v>3801</v>
      </c>
    </row>
    <row r="351" spans="1:26" x14ac:dyDescent="0.2">
      <c r="A351" s="28" t="s">
        <v>679</v>
      </c>
      <c r="B351" s="28" t="s">
        <v>679</v>
      </c>
      <c r="C351" s="28" t="s">
        <v>2092</v>
      </c>
      <c r="D351" s="28">
        <v>4.1666666666669997E-3</v>
      </c>
      <c r="E351" s="28" t="s">
        <v>2174</v>
      </c>
      <c r="F351" s="29" t="s">
        <v>12</v>
      </c>
      <c r="G351" s="28" t="s">
        <v>696</v>
      </c>
      <c r="H351" s="28" t="s">
        <v>2015</v>
      </c>
      <c r="I351" s="28" t="s">
        <v>2173</v>
      </c>
      <c r="J351" s="28" t="s">
        <v>1999</v>
      </c>
      <c r="K351" s="28" t="s">
        <v>1998</v>
      </c>
      <c r="L351" s="28">
        <v>9.4499999999999993</v>
      </c>
      <c r="M351" s="28">
        <v>30.8</v>
      </c>
      <c r="N351" s="28">
        <v>1.6</v>
      </c>
      <c r="O351" s="28" t="s">
        <v>1997</v>
      </c>
      <c r="P351" s="28">
        <v>1862</v>
      </c>
      <c r="Q351" s="28">
        <v>1862</v>
      </c>
      <c r="S351" s="28" t="s">
        <v>2172</v>
      </c>
      <c r="T351" s="28">
        <v>1</v>
      </c>
      <c r="U351" s="28" t="b">
        <v>0</v>
      </c>
      <c r="X351" s="28">
        <v>0.46</v>
      </c>
      <c r="Y351" s="28" t="s">
        <v>697</v>
      </c>
      <c r="Z351" s="28" t="s">
        <v>698</v>
      </c>
    </row>
    <row r="352" spans="1:26" x14ac:dyDescent="0.2">
      <c r="A352" s="28" t="s">
        <v>679</v>
      </c>
      <c r="B352" s="28" t="s">
        <v>679</v>
      </c>
      <c r="C352" s="28" t="s">
        <v>2092</v>
      </c>
      <c r="D352" s="28">
        <v>4.1666666666669997E-3</v>
      </c>
      <c r="E352" s="28" t="s">
        <v>2174</v>
      </c>
      <c r="F352" s="29" t="s">
        <v>12</v>
      </c>
      <c r="G352" s="28" t="s">
        <v>696</v>
      </c>
      <c r="H352" s="28" t="s">
        <v>2015</v>
      </c>
      <c r="I352" s="28" t="s">
        <v>2173</v>
      </c>
      <c r="J352" s="28" t="s">
        <v>1999</v>
      </c>
      <c r="K352" s="28" t="s">
        <v>1998</v>
      </c>
      <c r="L352" s="28">
        <v>9.4499999999999993</v>
      </c>
      <c r="M352" s="28">
        <v>30.8</v>
      </c>
      <c r="N352" s="28">
        <v>1.6</v>
      </c>
      <c r="O352" s="28" t="s">
        <v>1997</v>
      </c>
      <c r="P352" s="28">
        <v>1863</v>
      </c>
      <c r="Q352" s="28">
        <v>1863</v>
      </c>
      <c r="S352" s="28" t="s">
        <v>2175</v>
      </c>
      <c r="T352" s="28">
        <v>1</v>
      </c>
      <c r="U352" s="28" t="b">
        <v>0</v>
      </c>
      <c r="X352" s="28">
        <v>0.46</v>
      </c>
      <c r="Y352" s="28" t="s">
        <v>697</v>
      </c>
      <c r="Z352" s="28" t="s">
        <v>699</v>
      </c>
    </row>
    <row r="353" spans="1:26" x14ac:dyDescent="0.2">
      <c r="A353" s="28" t="s">
        <v>679</v>
      </c>
      <c r="B353" s="28" t="s">
        <v>679</v>
      </c>
      <c r="C353" s="28" t="s">
        <v>2092</v>
      </c>
      <c r="D353" s="28">
        <v>4.1666666666669997E-3</v>
      </c>
      <c r="E353" s="28" t="s">
        <v>2174</v>
      </c>
      <c r="F353" s="29" t="s">
        <v>12</v>
      </c>
      <c r="G353" s="28" t="s">
        <v>696</v>
      </c>
      <c r="H353" s="28" t="s">
        <v>2015</v>
      </c>
      <c r="I353" s="28" t="s">
        <v>2173</v>
      </c>
      <c r="J353" s="28" t="s">
        <v>1999</v>
      </c>
      <c r="K353" s="28" t="s">
        <v>1998</v>
      </c>
      <c r="L353" s="28">
        <v>9.4499999999999993</v>
      </c>
      <c r="M353" s="28">
        <v>30.8</v>
      </c>
      <c r="N353" s="28">
        <v>1.6</v>
      </c>
      <c r="O353" s="28" t="s">
        <v>1997</v>
      </c>
      <c r="P353" s="28">
        <v>1872</v>
      </c>
      <c r="Q353" s="28">
        <v>1872</v>
      </c>
      <c r="S353" s="28" t="s">
        <v>2172</v>
      </c>
      <c r="T353" s="28">
        <v>1</v>
      </c>
      <c r="U353" s="28" t="b">
        <v>0</v>
      </c>
      <c r="X353" s="28">
        <v>0.46</v>
      </c>
      <c r="Y353" s="28" t="s">
        <v>697</v>
      </c>
      <c r="Z353" s="28" t="s">
        <v>700</v>
      </c>
    </row>
    <row r="354" spans="1:26" x14ac:dyDescent="0.2">
      <c r="A354" s="28" t="s">
        <v>679</v>
      </c>
      <c r="B354" s="28" t="s">
        <v>679</v>
      </c>
      <c r="C354" s="28" t="s">
        <v>2092</v>
      </c>
      <c r="D354" s="28">
        <v>4.1666666666669997E-3</v>
      </c>
      <c r="E354" s="28" t="s">
        <v>2174</v>
      </c>
      <c r="F354" s="29" t="s">
        <v>12</v>
      </c>
      <c r="G354" s="28" t="s">
        <v>696</v>
      </c>
      <c r="H354" s="28" t="s">
        <v>2015</v>
      </c>
      <c r="I354" s="28" t="s">
        <v>2173</v>
      </c>
      <c r="J354" s="28" t="s">
        <v>1999</v>
      </c>
      <c r="K354" s="28" t="s">
        <v>1998</v>
      </c>
      <c r="L354" s="28">
        <v>9.4499999999999993</v>
      </c>
      <c r="M354" s="28">
        <v>30.8</v>
      </c>
      <c r="N354" s="28">
        <v>1.6</v>
      </c>
      <c r="O354" s="28" t="s">
        <v>1997</v>
      </c>
      <c r="P354" s="28">
        <v>1873</v>
      </c>
      <c r="Q354" s="28">
        <v>1873</v>
      </c>
      <c r="S354" s="28" t="s">
        <v>2172</v>
      </c>
      <c r="T354" s="28">
        <v>1</v>
      </c>
      <c r="U354" s="28" t="b">
        <v>0</v>
      </c>
      <c r="X354" s="28">
        <v>0.46</v>
      </c>
      <c r="Y354" s="28" t="s">
        <v>697</v>
      </c>
      <c r="Z354" s="28" t="s">
        <v>701</v>
      </c>
    </row>
    <row r="355" spans="1:26" x14ac:dyDescent="0.2">
      <c r="A355" s="28" t="s">
        <v>679</v>
      </c>
      <c r="B355" s="28" t="s">
        <v>679</v>
      </c>
      <c r="C355" s="28" t="s">
        <v>2092</v>
      </c>
      <c r="D355" s="28">
        <v>4.1666666666669997E-3</v>
      </c>
      <c r="E355" s="28" t="s">
        <v>2170</v>
      </c>
      <c r="F355" s="29" t="s">
        <v>12</v>
      </c>
      <c r="G355" s="28" t="s">
        <v>696</v>
      </c>
      <c r="H355" s="28" t="s">
        <v>2015</v>
      </c>
      <c r="I355" s="28" t="s">
        <v>2169</v>
      </c>
      <c r="J355" s="28" t="s">
        <v>1999</v>
      </c>
      <c r="K355" s="28" t="s">
        <v>1998</v>
      </c>
      <c r="L355" s="28">
        <v>9.4499999999999993</v>
      </c>
      <c r="M355" s="28">
        <v>30.8</v>
      </c>
      <c r="N355" s="28">
        <v>1.6</v>
      </c>
      <c r="O355" s="28" t="s">
        <v>1997</v>
      </c>
      <c r="P355" s="28">
        <v>1876</v>
      </c>
      <c r="Q355" s="28">
        <v>1876</v>
      </c>
      <c r="R355" s="28" t="s">
        <v>82</v>
      </c>
      <c r="S355" s="28" t="s">
        <v>2171</v>
      </c>
      <c r="T355" s="28">
        <v>1</v>
      </c>
      <c r="U355" s="28" t="b">
        <v>0</v>
      </c>
      <c r="X355" s="28">
        <v>0.46</v>
      </c>
      <c r="Y355" s="28" t="s">
        <v>697</v>
      </c>
      <c r="Z355" s="28" t="s">
        <v>702</v>
      </c>
    </row>
    <row r="356" spans="1:26" x14ac:dyDescent="0.2">
      <c r="A356" s="28" t="s">
        <v>679</v>
      </c>
      <c r="B356" s="28" t="s">
        <v>679</v>
      </c>
      <c r="C356" s="28" t="s">
        <v>2092</v>
      </c>
      <c r="D356" s="28">
        <v>4.1666666666669997E-3</v>
      </c>
      <c r="E356" s="28" t="s">
        <v>2170</v>
      </c>
      <c r="F356" s="29" t="s">
        <v>12</v>
      </c>
      <c r="G356" s="28" t="s">
        <v>696</v>
      </c>
      <c r="H356" s="28" t="s">
        <v>2015</v>
      </c>
      <c r="I356" s="28" t="s">
        <v>2169</v>
      </c>
      <c r="J356" s="28" t="s">
        <v>1999</v>
      </c>
      <c r="K356" s="28" t="s">
        <v>1998</v>
      </c>
      <c r="L356" s="28">
        <v>9.4499999999999993</v>
      </c>
      <c r="M356" s="28">
        <v>30.8</v>
      </c>
      <c r="N356" s="28">
        <v>1.6</v>
      </c>
      <c r="O356" s="28" t="s">
        <v>1997</v>
      </c>
      <c r="P356" s="28">
        <v>1878</v>
      </c>
      <c r="Q356" s="28">
        <v>1878</v>
      </c>
      <c r="T356" s="28">
        <v>1</v>
      </c>
      <c r="U356" s="28" t="b">
        <v>0</v>
      </c>
      <c r="Y356" s="28" t="s">
        <v>64</v>
      </c>
      <c r="Z356" s="28" t="s">
        <v>703</v>
      </c>
    </row>
    <row r="357" spans="1:26" x14ac:dyDescent="0.2">
      <c r="A357" s="28" t="s">
        <v>679</v>
      </c>
      <c r="B357" s="28" t="s">
        <v>679</v>
      </c>
      <c r="C357" s="28" t="s">
        <v>2092</v>
      </c>
      <c r="D357" s="28">
        <v>4.1666666666669997E-3</v>
      </c>
      <c r="E357" s="28" t="s">
        <v>2170</v>
      </c>
      <c r="F357" s="29" t="s">
        <v>12</v>
      </c>
      <c r="G357" s="28" t="s">
        <v>696</v>
      </c>
      <c r="H357" s="28" t="s">
        <v>2015</v>
      </c>
      <c r="I357" s="28" t="s">
        <v>2169</v>
      </c>
      <c r="J357" s="28" t="s">
        <v>1999</v>
      </c>
      <c r="K357" s="28" t="s">
        <v>1998</v>
      </c>
      <c r="L357" s="28">
        <v>9.4499999999999993</v>
      </c>
      <c r="M357" s="28">
        <v>30.8</v>
      </c>
      <c r="N357" s="28">
        <v>1.6</v>
      </c>
      <c r="O357" s="28" t="s">
        <v>1997</v>
      </c>
      <c r="P357" s="28">
        <v>1889</v>
      </c>
      <c r="Q357" s="28">
        <v>1889</v>
      </c>
      <c r="T357" s="28">
        <v>1</v>
      </c>
      <c r="U357" s="28" t="b">
        <v>0</v>
      </c>
      <c r="X357" s="28">
        <v>0.46</v>
      </c>
      <c r="Y357" s="28" t="s">
        <v>697</v>
      </c>
      <c r="Z357" s="28" t="s">
        <v>704</v>
      </c>
    </row>
    <row r="358" spans="1:26" x14ac:dyDescent="0.2">
      <c r="A358" s="28" t="s">
        <v>679</v>
      </c>
      <c r="B358" s="28" t="s">
        <v>679</v>
      </c>
      <c r="C358" s="28" t="s">
        <v>2092</v>
      </c>
      <c r="D358" s="28">
        <v>4.1666666666669997E-3</v>
      </c>
      <c r="E358" s="28" t="s">
        <v>2170</v>
      </c>
      <c r="F358" s="29" t="s">
        <v>12</v>
      </c>
      <c r="G358" s="28" t="s">
        <v>696</v>
      </c>
      <c r="H358" s="28" t="s">
        <v>2015</v>
      </c>
      <c r="I358" s="28" t="s">
        <v>2169</v>
      </c>
      <c r="J358" s="28" t="s">
        <v>1999</v>
      </c>
      <c r="K358" s="28" t="s">
        <v>1998</v>
      </c>
      <c r="L358" s="28">
        <v>9.4499999999999993</v>
      </c>
      <c r="M358" s="28">
        <v>30.8</v>
      </c>
      <c r="N358" s="28">
        <v>1.6</v>
      </c>
      <c r="O358" s="28" t="s">
        <v>1997</v>
      </c>
      <c r="P358" s="28">
        <v>1890</v>
      </c>
      <c r="Q358" s="28">
        <v>1890</v>
      </c>
      <c r="T358" s="28">
        <v>1</v>
      </c>
      <c r="U358" s="28" t="b">
        <v>0</v>
      </c>
      <c r="X358" s="28">
        <v>0.46</v>
      </c>
      <c r="Y358" s="28" t="s">
        <v>697</v>
      </c>
      <c r="Z358" s="28" t="s">
        <v>705</v>
      </c>
    </row>
    <row r="359" spans="1:26" x14ac:dyDescent="0.2">
      <c r="A359" s="28" t="s">
        <v>679</v>
      </c>
      <c r="B359" s="28" t="s">
        <v>679</v>
      </c>
      <c r="C359" s="28" t="s">
        <v>2092</v>
      </c>
      <c r="D359" s="28">
        <v>4.1666666666669997E-3</v>
      </c>
      <c r="E359" s="28" t="s">
        <v>2167</v>
      </c>
      <c r="F359" s="29" t="s">
        <v>12</v>
      </c>
      <c r="G359" s="28" t="s">
        <v>706</v>
      </c>
      <c r="H359" s="28" t="s">
        <v>2015</v>
      </c>
      <c r="I359" s="28" t="s">
        <v>2166</v>
      </c>
      <c r="J359" s="28" t="s">
        <v>1999</v>
      </c>
      <c r="K359" s="28" t="s">
        <v>1998</v>
      </c>
      <c r="L359" s="28">
        <v>9.4499999999999993</v>
      </c>
      <c r="M359" s="28">
        <v>30.8</v>
      </c>
      <c r="N359" s="28">
        <v>1.6</v>
      </c>
      <c r="O359" s="28" t="s">
        <v>1997</v>
      </c>
      <c r="P359" s="28">
        <v>1896</v>
      </c>
      <c r="Q359" s="28">
        <v>1896</v>
      </c>
      <c r="T359" s="28">
        <v>1</v>
      </c>
      <c r="U359" s="28" t="b">
        <v>0</v>
      </c>
      <c r="Y359" s="28" t="s">
        <v>27</v>
      </c>
      <c r="Z359" s="28" t="s">
        <v>707</v>
      </c>
    </row>
    <row r="360" spans="1:26" x14ac:dyDescent="0.2">
      <c r="A360" s="28" t="s">
        <v>679</v>
      </c>
      <c r="B360" s="28" t="s">
        <v>679</v>
      </c>
      <c r="C360" s="28" t="s">
        <v>2092</v>
      </c>
      <c r="D360" s="28">
        <v>4.1666666666669997E-3</v>
      </c>
      <c r="E360" s="28" t="s">
        <v>2167</v>
      </c>
      <c r="F360" s="29" t="s">
        <v>12</v>
      </c>
      <c r="G360" s="28" t="s">
        <v>706</v>
      </c>
      <c r="H360" s="28" t="s">
        <v>2015</v>
      </c>
      <c r="I360" s="28" t="s">
        <v>2166</v>
      </c>
      <c r="J360" s="28" t="s">
        <v>1999</v>
      </c>
      <c r="K360" s="28" t="s">
        <v>1998</v>
      </c>
      <c r="L360" s="28">
        <v>9.4499999999999993</v>
      </c>
      <c r="M360" s="28">
        <v>30.8</v>
      </c>
      <c r="N360" s="28">
        <v>1.6</v>
      </c>
      <c r="O360" s="28" t="s">
        <v>1997</v>
      </c>
      <c r="P360" s="28">
        <v>1897</v>
      </c>
      <c r="Q360" s="28">
        <v>1897</v>
      </c>
      <c r="S360" s="28" t="s">
        <v>2168</v>
      </c>
      <c r="T360" s="28">
        <v>1</v>
      </c>
      <c r="U360" s="28" t="b">
        <v>0</v>
      </c>
      <c r="X360" s="28">
        <v>0.46</v>
      </c>
      <c r="Y360" s="28" t="s">
        <v>697</v>
      </c>
      <c r="Z360" s="28" t="s">
        <v>708</v>
      </c>
    </row>
    <row r="361" spans="1:26" x14ac:dyDescent="0.2">
      <c r="A361" s="28" t="s">
        <v>679</v>
      </c>
      <c r="B361" s="28" t="s">
        <v>679</v>
      </c>
      <c r="C361" s="28" t="s">
        <v>2092</v>
      </c>
      <c r="D361" s="28">
        <v>4.1666666666669997E-3</v>
      </c>
      <c r="E361" s="28" t="s">
        <v>2167</v>
      </c>
      <c r="F361" s="29" t="s">
        <v>12</v>
      </c>
      <c r="G361" s="28" t="s">
        <v>706</v>
      </c>
      <c r="H361" s="28" t="s">
        <v>2015</v>
      </c>
      <c r="I361" s="28" t="s">
        <v>2166</v>
      </c>
      <c r="J361" s="28" t="s">
        <v>1999</v>
      </c>
      <c r="K361" s="28" t="s">
        <v>1998</v>
      </c>
      <c r="L361" s="28">
        <v>9.4499999999999993</v>
      </c>
      <c r="M361" s="28">
        <v>30.8</v>
      </c>
      <c r="N361" s="28">
        <v>1.6</v>
      </c>
      <c r="O361" s="28" t="s">
        <v>1997</v>
      </c>
      <c r="P361" s="28">
        <v>1899</v>
      </c>
      <c r="Q361" s="28">
        <v>1899</v>
      </c>
      <c r="T361" s="28">
        <v>1</v>
      </c>
      <c r="U361" s="28" t="b">
        <v>0</v>
      </c>
      <c r="Y361" s="28" t="s">
        <v>27</v>
      </c>
      <c r="Z361" s="28" t="s">
        <v>709</v>
      </c>
    </row>
    <row r="362" spans="1:26" x14ac:dyDescent="0.2">
      <c r="A362" s="28" t="s">
        <v>679</v>
      </c>
      <c r="B362" s="28" t="s">
        <v>679</v>
      </c>
      <c r="C362" s="28" t="s">
        <v>2092</v>
      </c>
      <c r="D362" s="28">
        <v>4.1666666666669997E-3</v>
      </c>
      <c r="E362" s="28" t="s">
        <v>2167</v>
      </c>
      <c r="F362" s="29" t="s">
        <v>12</v>
      </c>
      <c r="G362" s="28" t="s">
        <v>706</v>
      </c>
      <c r="H362" s="28" t="s">
        <v>2015</v>
      </c>
      <c r="I362" s="28" t="s">
        <v>2166</v>
      </c>
      <c r="J362" s="28" t="s">
        <v>1999</v>
      </c>
      <c r="K362" s="28" t="s">
        <v>1998</v>
      </c>
      <c r="L362" s="28">
        <v>9.4499999999999993</v>
      </c>
      <c r="M362" s="28">
        <v>30.8</v>
      </c>
      <c r="N362" s="28">
        <v>1.6</v>
      </c>
      <c r="O362" s="28" t="s">
        <v>1997</v>
      </c>
      <c r="P362" s="28">
        <v>1899</v>
      </c>
      <c r="Q362" s="28">
        <v>1899</v>
      </c>
      <c r="T362" s="28">
        <v>1</v>
      </c>
      <c r="U362" s="28" t="b">
        <v>0</v>
      </c>
      <c r="Y362" s="28" t="s">
        <v>25</v>
      </c>
      <c r="Z362" s="28" t="s">
        <v>710</v>
      </c>
    </row>
    <row r="363" spans="1:26" x14ac:dyDescent="0.2">
      <c r="A363" s="28" t="s">
        <v>679</v>
      </c>
      <c r="B363" s="28" t="s">
        <v>679</v>
      </c>
      <c r="C363" s="28" t="s">
        <v>2092</v>
      </c>
      <c r="D363" s="28">
        <v>4.1666666666669997E-3</v>
      </c>
      <c r="E363" s="28" t="s">
        <v>2167</v>
      </c>
      <c r="F363" s="29" t="s">
        <v>12</v>
      </c>
      <c r="G363" s="28" t="s">
        <v>706</v>
      </c>
      <c r="H363" s="28" t="s">
        <v>2015</v>
      </c>
      <c r="I363" s="28" t="s">
        <v>2166</v>
      </c>
      <c r="J363" s="28" t="s">
        <v>1999</v>
      </c>
      <c r="K363" s="28" t="s">
        <v>1998</v>
      </c>
      <c r="L363" s="28">
        <v>9.4499999999999993</v>
      </c>
      <c r="M363" s="28">
        <v>30.8</v>
      </c>
      <c r="N363" s="28">
        <v>1.6</v>
      </c>
      <c r="O363" s="28" t="s">
        <v>1997</v>
      </c>
      <c r="P363" s="28">
        <v>1899</v>
      </c>
      <c r="Q363" s="28">
        <v>1899</v>
      </c>
      <c r="T363" s="28">
        <v>1</v>
      </c>
      <c r="U363" s="28" t="b">
        <v>0</v>
      </c>
      <c r="Y363" s="28" t="s">
        <v>25</v>
      </c>
      <c r="Z363" s="28" t="s">
        <v>711</v>
      </c>
    </row>
    <row r="364" spans="1:26" x14ac:dyDescent="0.2">
      <c r="A364" s="28" t="s">
        <v>679</v>
      </c>
      <c r="B364" s="28" t="s">
        <v>679</v>
      </c>
      <c r="C364" s="28" t="s">
        <v>2092</v>
      </c>
      <c r="D364" s="28">
        <v>4.1666666666669997E-3</v>
      </c>
      <c r="E364" s="28" t="s">
        <v>2167</v>
      </c>
      <c r="F364" s="29" t="s">
        <v>12</v>
      </c>
      <c r="G364" s="28" t="s">
        <v>706</v>
      </c>
      <c r="H364" s="28" t="s">
        <v>2015</v>
      </c>
      <c r="I364" s="28" t="s">
        <v>2166</v>
      </c>
      <c r="J364" s="28" t="s">
        <v>1999</v>
      </c>
      <c r="K364" s="28" t="s">
        <v>1998</v>
      </c>
      <c r="L364" s="28">
        <v>9.4499999999999993</v>
      </c>
      <c r="M364" s="28">
        <v>30.8</v>
      </c>
      <c r="N364" s="28">
        <v>1.6</v>
      </c>
      <c r="O364" s="28" t="s">
        <v>1997</v>
      </c>
      <c r="P364" s="28">
        <v>1899</v>
      </c>
      <c r="Q364" s="28">
        <v>1899</v>
      </c>
      <c r="T364" s="28">
        <v>1</v>
      </c>
      <c r="U364" s="28" t="b">
        <v>0</v>
      </c>
      <c r="X364" s="28">
        <v>0.46</v>
      </c>
      <c r="Y364" s="28" t="s">
        <v>697</v>
      </c>
      <c r="Z364" s="28" t="s">
        <v>712</v>
      </c>
    </row>
    <row r="365" spans="1:26" x14ac:dyDescent="0.2">
      <c r="A365" s="28" t="s">
        <v>679</v>
      </c>
      <c r="B365" s="28" t="s">
        <v>679</v>
      </c>
      <c r="C365" s="28" t="s">
        <v>2092</v>
      </c>
      <c r="D365" s="28">
        <v>4.1666666666669997E-3</v>
      </c>
      <c r="E365" s="28" t="s">
        <v>2167</v>
      </c>
      <c r="F365" s="29" t="s">
        <v>12</v>
      </c>
      <c r="G365" s="28" t="s">
        <v>706</v>
      </c>
      <c r="H365" s="28" t="s">
        <v>2015</v>
      </c>
      <c r="I365" s="28" t="s">
        <v>2166</v>
      </c>
      <c r="J365" s="28" t="s">
        <v>1999</v>
      </c>
      <c r="K365" s="28" t="s">
        <v>1998</v>
      </c>
      <c r="L365" s="28">
        <v>9.4499999999999993</v>
      </c>
      <c r="M365" s="28">
        <v>30.8</v>
      </c>
      <c r="N365" s="28">
        <v>1.6</v>
      </c>
      <c r="O365" s="28" t="s">
        <v>1997</v>
      </c>
      <c r="P365" s="28">
        <v>1900</v>
      </c>
      <c r="Q365" s="28">
        <v>1900</v>
      </c>
      <c r="T365" s="28">
        <v>1</v>
      </c>
      <c r="U365" s="28" t="b">
        <v>0</v>
      </c>
      <c r="X365" s="28">
        <v>0.46</v>
      </c>
      <c r="Y365" s="28" t="s">
        <v>697</v>
      </c>
      <c r="Z365" s="28" t="s">
        <v>713</v>
      </c>
    </row>
    <row r="366" spans="1:26" x14ac:dyDescent="0.2">
      <c r="A366" s="28" t="s">
        <v>679</v>
      </c>
      <c r="B366" s="28" t="s">
        <v>679</v>
      </c>
      <c r="C366" s="28" t="s">
        <v>2092</v>
      </c>
      <c r="D366" s="28">
        <v>4.1666666666669997E-3</v>
      </c>
      <c r="E366" s="28" t="s">
        <v>2167</v>
      </c>
      <c r="F366" s="29" t="s">
        <v>12</v>
      </c>
      <c r="G366" s="28" t="s">
        <v>706</v>
      </c>
      <c r="H366" s="28" t="s">
        <v>2015</v>
      </c>
      <c r="I366" s="28" t="s">
        <v>2166</v>
      </c>
      <c r="J366" s="28" t="s">
        <v>1999</v>
      </c>
      <c r="K366" s="28" t="s">
        <v>1998</v>
      </c>
      <c r="L366" s="28">
        <v>9.4499999999999993</v>
      </c>
      <c r="M366" s="28">
        <v>30.8</v>
      </c>
      <c r="N366" s="28">
        <v>1.6</v>
      </c>
      <c r="O366" s="28" t="s">
        <v>1997</v>
      </c>
      <c r="P366" s="28">
        <v>1900</v>
      </c>
      <c r="Q366" s="28">
        <v>1900</v>
      </c>
      <c r="T366" s="28">
        <v>1</v>
      </c>
      <c r="U366" s="28" t="b">
        <v>0</v>
      </c>
      <c r="X366" s="28">
        <v>0.46</v>
      </c>
      <c r="Y366" s="28" t="s">
        <v>697</v>
      </c>
      <c r="Z366" s="28" t="s">
        <v>714</v>
      </c>
    </row>
    <row r="367" spans="1:26" x14ac:dyDescent="0.2">
      <c r="A367" s="28" t="s">
        <v>679</v>
      </c>
      <c r="B367" s="28" t="s">
        <v>679</v>
      </c>
      <c r="C367" s="28" t="s">
        <v>2092</v>
      </c>
      <c r="D367" s="28">
        <v>4.1666666666669997E-3</v>
      </c>
      <c r="E367" s="28" t="s">
        <v>2167</v>
      </c>
      <c r="F367" s="29" t="s">
        <v>12</v>
      </c>
      <c r="G367" s="28" t="s">
        <v>706</v>
      </c>
      <c r="H367" s="28" t="s">
        <v>2015</v>
      </c>
      <c r="I367" s="28" t="s">
        <v>2166</v>
      </c>
      <c r="J367" s="28" t="s">
        <v>1999</v>
      </c>
      <c r="K367" s="28" t="s">
        <v>1998</v>
      </c>
      <c r="L367" s="28">
        <v>9.4499999999999993</v>
      </c>
      <c r="M367" s="28">
        <v>30.8</v>
      </c>
      <c r="N367" s="28">
        <v>1.6</v>
      </c>
      <c r="O367" s="28" t="s">
        <v>1997</v>
      </c>
      <c r="P367" s="28">
        <v>1901</v>
      </c>
      <c r="Q367" s="28">
        <v>1901</v>
      </c>
      <c r="T367" s="28">
        <v>1</v>
      </c>
      <c r="U367" s="28" t="b">
        <v>0</v>
      </c>
      <c r="X367" s="28">
        <v>0.46</v>
      </c>
      <c r="Y367" s="28" t="s">
        <v>697</v>
      </c>
      <c r="Z367" s="28" t="s">
        <v>715</v>
      </c>
    </row>
    <row r="368" spans="1:26" x14ac:dyDescent="0.2">
      <c r="A368" s="28" t="s">
        <v>679</v>
      </c>
      <c r="B368" s="28" t="s">
        <v>679</v>
      </c>
      <c r="C368" s="28" t="s">
        <v>2092</v>
      </c>
      <c r="D368" s="28">
        <v>4.1666666666669997E-3</v>
      </c>
      <c r="E368" s="28" t="s">
        <v>2164</v>
      </c>
      <c r="F368" s="29" t="s">
        <v>12</v>
      </c>
      <c r="G368" s="28" t="s">
        <v>716</v>
      </c>
      <c r="H368" s="28" t="s">
        <v>2015</v>
      </c>
      <c r="I368" s="28" t="s">
        <v>2145</v>
      </c>
      <c r="J368" s="28" t="s">
        <v>1999</v>
      </c>
      <c r="K368" s="28" t="s">
        <v>1998</v>
      </c>
      <c r="L368" s="28">
        <v>9.4499999999999993</v>
      </c>
      <c r="M368" s="28">
        <v>30.8</v>
      </c>
      <c r="N368" s="28">
        <v>1.6</v>
      </c>
      <c r="O368" s="28" t="s">
        <v>1997</v>
      </c>
      <c r="P368" s="28">
        <v>1902</v>
      </c>
      <c r="Q368" s="28">
        <v>1902</v>
      </c>
      <c r="S368" s="28" t="s">
        <v>2165</v>
      </c>
      <c r="T368" s="28">
        <v>1</v>
      </c>
      <c r="U368" s="28" t="b">
        <v>0</v>
      </c>
      <c r="Y368" s="28" t="s">
        <v>64</v>
      </c>
      <c r="Z368" s="28" t="s">
        <v>717</v>
      </c>
    </row>
    <row r="369" spans="1:26" x14ac:dyDescent="0.2">
      <c r="A369" s="28" t="s">
        <v>679</v>
      </c>
      <c r="B369" s="28" t="s">
        <v>679</v>
      </c>
      <c r="C369" s="28" t="s">
        <v>2092</v>
      </c>
      <c r="D369" s="28">
        <v>4.1666666666669997E-3</v>
      </c>
      <c r="E369" s="28" t="s">
        <v>2164</v>
      </c>
      <c r="F369" s="29" t="s">
        <v>12</v>
      </c>
      <c r="G369" s="28" t="s">
        <v>716</v>
      </c>
      <c r="H369" s="28" t="s">
        <v>2015</v>
      </c>
      <c r="I369" s="28" t="s">
        <v>2145</v>
      </c>
      <c r="J369" s="28" t="s">
        <v>1999</v>
      </c>
      <c r="K369" s="28" t="s">
        <v>1998</v>
      </c>
      <c r="L369" s="28">
        <v>9.4499999999999993</v>
      </c>
      <c r="M369" s="28">
        <v>30.8</v>
      </c>
      <c r="N369" s="28">
        <v>1.6</v>
      </c>
      <c r="O369" s="28" t="s">
        <v>1997</v>
      </c>
      <c r="P369" s="28">
        <v>1908</v>
      </c>
      <c r="Q369" s="28">
        <v>1908</v>
      </c>
      <c r="S369" s="28" t="s">
        <v>2163</v>
      </c>
      <c r="T369" s="28">
        <v>1</v>
      </c>
      <c r="U369" s="28" t="b">
        <v>0</v>
      </c>
      <c r="Y369" s="28" t="s">
        <v>64</v>
      </c>
      <c r="Z369" s="28" t="s">
        <v>718</v>
      </c>
    </row>
    <row r="370" spans="1:26" x14ac:dyDescent="0.2">
      <c r="A370" s="28" t="s">
        <v>679</v>
      </c>
      <c r="B370" s="28" t="s">
        <v>679</v>
      </c>
      <c r="C370" s="28" t="s">
        <v>2092</v>
      </c>
      <c r="D370" s="28">
        <v>4.1666666666669997E-3</v>
      </c>
      <c r="E370" s="28" t="s">
        <v>2162</v>
      </c>
      <c r="F370" s="29" t="s">
        <v>12</v>
      </c>
      <c r="G370" s="28" t="s">
        <v>26</v>
      </c>
      <c r="H370" s="28" t="s">
        <v>2015</v>
      </c>
      <c r="I370" s="28" t="s">
        <v>2161</v>
      </c>
      <c r="J370" s="28" t="s">
        <v>1999</v>
      </c>
      <c r="K370" s="28" t="s">
        <v>1998</v>
      </c>
      <c r="L370" s="28">
        <v>9.4499999999999993</v>
      </c>
      <c r="M370" s="28">
        <v>30.8</v>
      </c>
      <c r="N370" s="28">
        <v>1.6</v>
      </c>
      <c r="O370" s="28" t="s">
        <v>1997</v>
      </c>
      <c r="P370" s="28">
        <v>1912</v>
      </c>
      <c r="Q370" s="28">
        <v>1912</v>
      </c>
      <c r="S370" s="28" t="s">
        <v>2160</v>
      </c>
      <c r="T370" s="28">
        <v>1</v>
      </c>
      <c r="U370" s="28" t="b">
        <v>0</v>
      </c>
      <c r="Y370" s="28" t="s">
        <v>64</v>
      </c>
      <c r="Z370" s="28" t="s">
        <v>719</v>
      </c>
    </row>
    <row r="371" spans="1:26" x14ac:dyDescent="0.2">
      <c r="A371" s="28" t="s">
        <v>679</v>
      </c>
      <c r="B371" s="28" t="s">
        <v>679</v>
      </c>
      <c r="C371" s="28" t="s">
        <v>2092</v>
      </c>
      <c r="D371" s="28">
        <v>4.1666666666669997E-3</v>
      </c>
      <c r="E371" s="28" t="s">
        <v>2162</v>
      </c>
      <c r="F371" s="29" t="s">
        <v>12</v>
      </c>
      <c r="G371" s="28" t="s">
        <v>26</v>
      </c>
      <c r="H371" s="28" t="s">
        <v>2015</v>
      </c>
      <c r="I371" s="28" t="s">
        <v>2161</v>
      </c>
      <c r="J371" s="28" t="s">
        <v>1999</v>
      </c>
      <c r="K371" s="28" t="s">
        <v>1998</v>
      </c>
      <c r="L371" s="28">
        <v>9.4499999999999993</v>
      </c>
      <c r="M371" s="28">
        <v>30.8</v>
      </c>
      <c r="N371" s="28">
        <v>1.6</v>
      </c>
      <c r="O371" s="28" t="s">
        <v>1997</v>
      </c>
      <c r="P371" s="28">
        <v>1918</v>
      </c>
      <c r="Q371" s="28">
        <v>1918</v>
      </c>
      <c r="S371" s="28" t="s">
        <v>2160</v>
      </c>
      <c r="T371" s="28">
        <v>1</v>
      </c>
      <c r="U371" s="28" t="b">
        <v>0</v>
      </c>
      <c r="Y371" s="28" t="s">
        <v>27</v>
      </c>
      <c r="Z371" s="28" t="s">
        <v>720</v>
      </c>
    </row>
    <row r="372" spans="1:26" x14ac:dyDescent="0.2">
      <c r="A372" s="28" t="s">
        <v>679</v>
      </c>
      <c r="B372" s="28" t="s">
        <v>679</v>
      </c>
      <c r="C372" s="28" t="s">
        <v>2092</v>
      </c>
      <c r="D372" s="28">
        <v>4.1666666666669997E-3</v>
      </c>
      <c r="E372" s="28" t="s">
        <v>2162</v>
      </c>
      <c r="F372" s="29" t="s">
        <v>12</v>
      </c>
      <c r="G372" s="28" t="s">
        <v>26</v>
      </c>
      <c r="H372" s="28" t="s">
        <v>2015</v>
      </c>
      <c r="I372" s="28" t="s">
        <v>2161</v>
      </c>
      <c r="J372" s="28" t="s">
        <v>1999</v>
      </c>
      <c r="K372" s="28" t="s">
        <v>1998</v>
      </c>
      <c r="L372" s="28">
        <v>9.4499999999999993</v>
      </c>
      <c r="M372" s="28">
        <v>30.8</v>
      </c>
      <c r="N372" s="28">
        <v>1.6</v>
      </c>
      <c r="O372" s="28" t="s">
        <v>1997</v>
      </c>
      <c r="P372" s="28">
        <v>1918</v>
      </c>
      <c r="Q372" s="28">
        <v>1918</v>
      </c>
      <c r="S372" s="28" t="s">
        <v>2160</v>
      </c>
      <c r="T372" s="28">
        <v>1</v>
      </c>
      <c r="U372" s="28" t="b">
        <v>0</v>
      </c>
      <c r="Y372" s="28" t="s">
        <v>64</v>
      </c>
      <c r="Z372" s="28" t="s">
        <v>721</v>
      </c>
    </row>
    <row r="373" spans="1:26" x14ac:dyDescent="0.2">
      <c r="A373" s="28" t="s">
        <v>679</v>
      </c>
      <c r="B373" s="28" t="s">
        <v>679</v>
      </c>
      <c r="C373" s="28" t="s">
        <v>2092</v>
      </c>
      <c r="D373" s="28">
        <v>4.1666666666669997E-3</v>
      </c>
      <c r="E373" s="28" t="s">
        <v>2159</v>
      </c>
      <c r="F373" s="29" t="s">
        <v>12</v>
      </c>
      <c r="G373" s="28" t="s">
        <v>722</v>
      </c>
      <c r="H373" s="28" t="s">
        <v>2015</v>
      </c>
      <c r="I373" s="28" t="s">
        <v>2158</v>
      </c>
      <c r="J373" s="28" t="s">
        <v>1999</v>
      </c>
      <c r="K373" s="28" t="s">
        <v>1998</v>
      </c>
      <c r="L373" s="28">
        <v>9.4499999999999993</v>
      </c>
      <c r="M373" s="28">
        <v>30.8</v>
      </c>
      <c r="N373" s="28">
        <v>1.6</v>
      </c>
      <c r="O373" s="28" t="s">
        <v>1997</v>
      </c>
      <c r="P373" s="28">
        <v>1928</v>
      </c>
      <c r="Q373" s="28">
        <v>1928</v>
      </c>
      <c r="T373" s="28">
        <v>1</v>
      </c>
      <c r="U373" s="28" t="b">
        <v>0</v>
      </c>
      <c r="Y373" s="28" t="s">
        <v>64</v>
      </c>
      <c r="Z373" s="28" t="s">
        <v>723</v>
      </c>
    </row>
    <row r="374" spans="1:26" x14ac:dyDescent="0.2">
      <c r="A374" s="28" t="s">
        <v>679</v>
      </c>
      <c r="B374" s="28" t="s">
        <v>679</v>
      </c>
      <c r="C374" s="28" t="s">
        <v>2092</v>
      </c>
      <c r="D374" s="28">
        <v>4.1666666666669997E-3</v>
      </c>
      <c r="E374" s="28" t="s">
        <v>2159</v>
      </c>
      <c r="F374" s="29" t="s">
        <v>12</v>
      </c>
      <c r="G374" s="28" t="s">
        <v>722</v>
      </c>
      <c r="H374" s="28" t="s">
        <v>2015</v>
      </c>
      <c r="I374" s="28" t="s">
        <v>2158</v>
      </c>
      <c r="J374" s="28" t="s">
        <v>1999</v>
      </c>
      <c r="K374" s="28" t="s">
        <v>1998</v>
      </c>
      <c r="L374" s="28">
        <v>9.4499999999999993</v>
      </c>
      <c r="M374" s="28">
        <v>30.8</v>
      </c>
      <c r="N374" s="28">
        <v>1.6</v>
      </c>
      <c r="O374" s="28" t="s">
        <v>1997</v>
      </c>
      <c r="P374" s="28">
        <v>1932</v>
      </c>
      <c r="Q374" s="28">
        <v>1932</v>
      </c>
      <c r="T374" s="28">
        <v>1</v>
      </c>
      <c r="U374" s="28" t="b">
        <v>0</v>
      </c>
      <c r="Y374" s="28" t="s">
        <v>64</v>
      </c>
      <c r="Z374" s="28" t="s">
        <v>724</v>
      </c>
    </row>
    <row r="375" spans="1:26" x14ac:dyDescent="0.2">
      <c r="A375" s="28" t="s">
        <v>679</v>
      </c>
      <c r="B375" s="28" t="s">
        <v>679</v>
      </c>
      <c r="C375" s="28" t="s">
        <v>2092</v>
      </c>
      <c r="D375" s="28">
        <v>4.1666666666669997E-3</v>
      </c>
      <c r="E375" s="28" t="s">
        <v>2159</v>
      </c>
      <c r="F375" s="29" t="s">
        <v>12</v>
      </c>
      <c r="G375" s="28" t="s">
        <v>722</v>
      </c>
      <c r="H375" s="28" t="s">
        <v>2015</v>
      </c>
      <c r="I375" s="28" t="s">
        <v>2158</v>
      </c>
      <c r="J375" s="28" t="s">
        <v>1999</v>
      </c>
      <c r="K375" s="28" t="s">
        <v>1998</v>
      </c>
      <c r="L375" s="28">
        <v>9.4499999999999993</v>
      </c>
      <c r="M375" s="28">
        <v>30.8</v>
      </c>
      <c r="N375" s="28">
        <v>1.6</v>
      </c>
      <c r="O375" s="28" t="s">
        <v>1997</v>
      </c>
      <c r="P375" s="28">
        <v>1935</v>
      </c>
      <c r="Q375" s="28">
        <v>1935</v>
      </c>
      <c r="T375" s="28">
        <v>1</v>
      </c>
      <c r="U375" s="28" t="b">
        <v>0</v>
      </c>
      <c r="Y375" s="28" t="s">
        <v>64</v>
      </c>
      <c r="Z375" s="28" t="s">
        <v>725</v>
      </c>
    </row>
    <row r="376" spans="1:26" x14ac:dyDescent="0.2">
      <c r="A376" s="28" t="s">
        <v>679</v>
      </c>
      <c r="B376" s="28" t="s">
        <v>679</v>
      </c>
      <c r="C376" s="28" t="s">
        <v>2092</v>
      </c>
      <c r="D376" s="28">
        <v>4.1666666666669997E-3</v>
      </c>
      <c r="E376" s="28" t="s">
        <v>2159</v>
      </c>
      <c r="F376" s="29" t="s">
        <v>12</v>
      </c>
      <c r="G376" s="28" t="s">
        <v>722</v>
      </c>
      <c r="H376" s="28" t="s">
        <v>2015</v>
      </c>
      <c r="I376" s="28" t="s">
        <v>2158</v>
      </c>
      <c r="J376" s="28" t="s">
        <v>1999</v>
      </c>
      <c r="K376" s="28" t="s">
        <v>1998</v>
      </c>
      <c r="L376" s="28">
        <v>9.4499999999999993</v>
      </c>
      <c r="M376" s="28">
        <v>30.8</v>
      </c>
      <c r="N376" s="28">
        <v>1.6</v>
      </c>
      <c r="O376" s="28" t="s">
        <v>1997</v>
      </c>
      <c r="P376" s="28">
        <v>1936</v>
      </c>
      <c r="Q376" s="28">
        <v>1936</v>
      </c>
      <c r="T376" s="28">
        <v>1</v>
      </c>
      <c r="U376" s="28" t="b">
        <v>0</v>
      </c>
      <c r="Y376" s="28" t="s">
        <v>27</v>
      </c>
      <c r="Z376" s="28" t="s">
        <v>726</v>
      </c>
    </row>
    <row r="377" spans="1:26" x14ac:dyDescent="0.2">
      <c r="A377" s="28" t="s">
        <v>679</v>
      </c>
      <c r="B377" s="28" t="s">
        <v>679</v>
      </c>
      <c r="C377" s="28" t="s">
        <v>2092</v>
      </c>
      <c r="D377" s="28">
        <v>4.1666666666669997E-3</v>
      </c>
      <c r="E377" s="28" t="s">
        <v>2157</v>
      </c>
      <c r="F377" s="29" t="s">
        <v>12</v>
      </c>
      <c r="G377" s="28" t="s">
        <v>727</v>
      </c>
      <c r="H377" s="28" t="s">
        <v>2015</v>
      </c>
      <c r="I377" s="28" t="s">
        <v>2133</v>
      </c>
      <c r="J377" s="28" t="s">
        <v>1999</v>
      </c>
      <c r="K377" s="28" t="s">
        <v>1998</v>
      </c>
      <c r="L377" s="28">
        <v>9.4499999999999993</v>
      </c>
      <c r="M377" s="28">
        <v>30.8</v>
      </c>
      <c r="N377" s="28">
        <v>1.6</v>
      </c>
      <c r="O377" s="28" t="s">
        <v>1997</v>
      </c>
      <c r="P377" s="28">
        <v>1937</v>
      </c>
      <c r="Q377" s="28">
        <v>1937</v>
      </c>
      <c r="S377" s="28" t="s">
        <v>2156</v>
      </c>
      <c r="T377" s="28">
        <v>1</v>
      </c>
      <c r="U377" s="28" t="b">
        <v>0</v>
      </c>
      <c r="Y377" s="28" t="s">
        <v>64</v>
      </c>
      <c r="Z377" s="28" t="s">
        <v>728</v>
      </c>
    </row>
    <row r="378" spans="1:26" x14ac:dyDescent="0.2">
      <c r="A378" s="28" t="s">
        <v>679</v>
      </c>
      <c r="B378" s="28" t="s">
        <v>679</v>
      </c>
      <c r="C378" s="28" t="s">
        <v>2092</v>
      </c>
      <c r="D378" s="28">
        <v>4.1666666666669997E-3</v>
      </c>
      <c r="E378" s="28" t="s">
        <v>2155</v>
      </c>
      <c r="F378" s="29" t="s">
        <v>12</v>
      </c>
      <c r="G378" s="28" t="s">
        <v>729</v>
      </c>
      <c r="H378" s="28" t="s">
        <v>2015</v>
      </c>
      <c r="I378" s="28" t="s">
        <v>2096</v>
      </c>
      <c r="J378" s="28" t="s">
        <v>1999</v>
      </c>
      <c r="K378" s="28" t="s">
        <v>1998</v>
      </c>
      <c r="L378" s="28">
        <v>9.4499999999999993</v>
      </c>
      <c r="M378" s="28">
        <v>30.8</v>
      </c>
      <c r="N378" s="28">
        <v>1.6</v>
      </c>
      <c r="O378" s="28" t="s">
        <v>1997</v>
      </c>
      <c r="P378" s="28">
        <v>1964</v>
      </c>
      <c r="Q378" s="28">
        <v>1964</v>
      </c>
      <c r="T378" s="28">
        <v>1</v>
      </c>
      <c r="U378" s="28" t="b">
        <v>0</v>
      </c>
      <c r="Y378" s="28" t="s">
        <v>64</v>
      </c>
      <c r="Z378" s="28" t="s">
        <v>730</v>
      </c>
    </row>
    <row r="379" spans="1:26" x14ac:dyDescent="0.2">
      <c r="A379" s="28" t="s">
        <v>679</v>
      </c>
      <c r="B379" s="28" t="s">
        <v>679</v>
      </c>
      <c r="C379" s="28" t="s">
        <v>2092</v>
      </c>
      <c r="D379" s="28">
        <v>4.1666666666669997E-3</v>
      </c>
      <c r="E379" s="28" t="s">
        <v>2155</v>
      </c>
      <c r="F379" s="29" t="s">
        <v>12</v>
      </c>
      <c r="G379" s="28" t="s">
        <v>729</v>
      </c>
      <c r="H379" s="28" t="s">
        <v>2015</v>
      </c>
      <c r="I379" s="28" t="s">
        <v>2096</v>
      </c>
      <c r="J379" s="28" t="s">
        <v>1999</v>
      </c>
      <c r="K379" s="28" t="s">
        <v>1998</v>
      </c>
      <c r="L379" s="28">
        <v>9.4499999999999993</v>
      </c>
      <c r="M379" s="28">
        <v>30.8</v>
      </c>
      <c r="N379" s="28">
        <v>1.6</v>
      </c>
      <c r="O379" s="28" t="s">
        <v>1997</v>
      </c>
      <c r="P379" s="28">
        <v>1967</v>
      </c>
      <c r="Q379" s="28">
        <v>1967</v>
      </c>
      <c r="T379" s="28">
        <v>1</v>
      </c>
      <c r="U379" s="28" t="b">
        <v>0</v>
      </c>
      <c r="Y379" s="28" t="s">
        <v>64</v>
      </c>
      <c r="Z379" s="28" t="s">
        <v>731</v>
      </c>
    </row>
    <row r="380" spans="1:26" x14ac:dyDescent="0.2">
      <c r="A380" s="28" t="s">
        <v>22</v>
      </c>
      <c r="B380" s="28" t="s">
        <v>22</v>
      </c>
      <c r="C380" s="28" t="s">
        <v>3353</v>
      </c>
      <c r="D380" s="28">
        <v>4.1666666666669997E-3</v>
      </c>
      <c r="E380" s="28" t="s">
        <v>2286</v>
      </c>
      <c r="F380" s="29" t="s">
        <v>12</v>
      </c>
      <c r="G380" s="28" t="s">
        <v>26</v>
      </c>
      <c r="H380" s="28" t="s">
        <v>2015</v>
      </c>
      <c r="I380" s="28" t="s">
        <v>3352</v>
      </c>
      <c r="J380" s="28" t="s">
        <v>1999</v>
      </c>
      <c r="K380" s="28" t="s">
        <v>1998</v>
      </c>
      <c r="L380" s="28">
        <v>9.4499999999999993</v>
      </c>
      <c r="M380" s="28">
        <v>30.8</v>
      </c>
      <c r="N380" s="28">
        <v>1.8</v>
      </c>
      <c r="O380" s="28" t="s">
        <v>1997</v>
      </c>
      <c r="P380" s="28">
        <v>1922</v>
      </c>
      <c r="Q380" s="28">
        <v>1922</v>
      </c>
      <c r="S380" s="28" t="s">
        <v>4141</v>
      </c>
      <c r="T380" s="28">
        <v>1</v>
      </c>
      <c r="U380" s="28" t="b">
        <v>0</v>
      </c>
      <c r="X380" s="28">
        <v>0.99</v>
      </c>
      <c r="Y380" s="28" t="s">
        <v>849</v>
      </c>
    </row>
    <row r="381" spans="1:26" x14ac:dyDescent="0.2">
      <c r="A381" s="28" t="s">
        <v>22</v>
      </c>
      <c r="B381" s="28" t="s">
        <v>22</v>
      </c>
      <c r="C381" s="28" t="s">
        <v>3353</v>
      </c>
      <c r="D381" s="28">
        <v>4.1666666666669997E-3</v>
      </c>
      <c r="E381" s="28" t="s">
        <v>2286</v>
      </c>
      <c r="F381" s="29" t="s">
        <v>12</v>
      </c>
      <c r="G381" s="28" t="s">
        <v>26</v>
      </c>
      <c r="H381" s="28" t="s">
        <v>2015</v>
      </c>
      <c r="I381" s="28" t="s">
        <v>3352</v>
      </c>
      <c r="J381" s="28" t="s">
        <v>1999</v>
      </c>
      <c r="K381" s="28" t="s">
        <v>1998</v>
      </c>
      <c r="L381" s="28">
        <v>9.4499999999999993</v>
      </c>
      <c r="M381" s="28">
        <v>30.8</v>
      </c>
      <c r="N381" s="28">
        <v>1.8</v>
      </c>
      <c r="O381" s="28" t="s">
        <v>1997</v>
      </c>
      <c r="P381" s="28">
        <v>1923</v>
      </c>
      <c r="Q381" s="28">
        <v>1923</v>
      </c>
      <c r="S381" s="28" t="s">
        <v>3358</v>
      </c>
      <c r="T381" s="28">
        <v>1</v>
      </c>
      <c r="U381" s="28" t="b">
        <v>0</v>
      </c>
      <c r="X381" s="28">
        <v>1.41</v>
      </c>
      <c r="Y381" s="28" t="s">
        <v>849</v>
      </c>
    </row>
    <row r="382" spans="1:26" x14ac:dyDescent="0.2">
      <c r="A382" s="28" t="s">
        <v>22</v>
      </c>
      <c r="B382" s="28" t="s">
        <v>22</v>
      </c>
      <c r="C382" s="28" t="s">
        <v>3353</v>
      </c>
      <c r="D382" s="28">
        <v>4.1666666666669997E-3</v>
      </c>
      <c r="E382" s="28" t="s">
        <v>2286</v>
      </c>
      <c r="F382" s="29" t="s">
        <v>12</v>
      </c>
      <c r="G382" s="28" t="s">
        <v>26</v>
      </c>
      <c r="H382" s="28" t="s">
        <v>2015</v>
      </c>
      <c r="I382" s="28" t="s">
        <v>3352</v>
      </c>
      <c r="J382" s="28" t="s">
        <v>1999</v>
      </c>
      <c r="K382" s="28" t="s">
        <v>1998</v>
      </c>
      <c r="L382" s="28">
        <v>9.4499999999999993</v>
      </c>
      <c r="M382" s="28">
        <v>30.8</v>
      </c>
      <c r="N382" s="28">
        <v>1.8</v>
      </c>
      <c r="O382" s="28" t="s">
        <v>1997</v>
      </c>
      <c r="P382" s="28">
        <v>1924</v>
      </c>
      <c r="Q382" s="28">
        <v>1924</v>
      </c>
      <c r="S382" s="28" t="s">
        <v>4142</v>
      </c>
      <c r="T382" s="28">
        <v>1</v>
      </c>
      <c r="U382" s="28" t="b">
        <v>0</v>
      </c>
      <c r="X382" s="28">
        <v>0.99</v>
      </c>
      <c r="Y382" s="28" t="s">
        <v>849</v>
      </c>
    </row>
    <row r="383" spans="1:26" x14ac:dyDescent="0.2">
      <c r="A383" s="28" t="s">
        <v>345</v>
      </c>
      <c r="B383" s="28" t="s">
        <v>345</v>
      </c>
      <c r="C383" s="28" t="s">
        <v>2667</v>
      </c>
      <c r="D383" s="28">
        <v>4.1666666666669997E-3</v>
      </c>
      <c r="E383" s="28" t="s">
        <v>2375</v>
      </c>
      <c r="F383" s="29" t="s">
        <v>12</v>
      </c>
      <c r="G383" s="28" t="s">
        <v>4136</v>
      </c>
      <c r="H383" s="28" t="s">
        <v>2015</v>
      </c>
      <c r="I383" s="28">
        <v>1909</v>
      </c>
      <c r="J383" s="28" t="s">
        <v>1999</v>
      </c>
      <c r="K383" s="28" t="s">
        <v>1998</v>
      </c>
      <c r="L383" s="28">
        <v>9.4</v>
      </c>
      <c r="M383" s="28">
        <v>30.9</v>
      </c>
      <c r="O383" s="28" t="s">
        <v>1997</v>
      </c>
      <c r="P383" s="28">
        <v>1909</v>
      </c>
      <c r="Q383" s="28">
        <v>1909</v>
      </c>
      <c r="T383" s="28">
        <v>1</v>
      </c>
      <c r="U383" s="28" t="b">
        <v>0</v>
      </c>
      <c r="X383" s="28">
        <v>2.2000000000000002</v>
      </c>
      <c r="Y383" s="28" t="s">
        <v>849</v>
      </c>
    </row>
    <row r="384" spans="1:26" x14ac:dyDescent="0.2">
      <c r="A384" s="28" t="s">
        <v>130</v>
      </c>
      <c r="B384" s="28" t="s">
        <v>130</v>
      </c>
      <c r="C384" s="28" t="s">
        <v>3129</v>
      </c>
      <c r="D384" s="28">
        <v>2.5000000000000001E-3</v>
      </c>
      <c r="E384" s="28" t="s">
        <v>3133</v>
      </c>
      <c r="F384" s="29" t="s">
        <v>12</v>
      </c>
      <c r="G384" s="28" t="s">
        <v>136</v>
      </c>
      <c r="H384" s="28" t="s">
        <v>2015</v>
      </c>
      <c r="I384" s="28" t="s">
        <v>3132</v>
      </c>
      <c r="J384" s="28" t="s">
        <v>1999</v>
      </c>
      <c r="K384" s="28" t="s">
        <v>1998</v>
      </c>
      <c r="L384" s="28">
        <v>6.07</v>
      </c>
      <c r="M384" s="28">
        <v>30</v>
      </c>
      <c r="N384" s="28">
        <v>1.3</v>
      </c>
      <c r="O384" s="28" t="s">
        <v>1997</v>
      </c>
      <c r="P384" s="28">
        <v>1277</v>
      </c>
      <c r="Q384" s="28">
        <v>1868</v>
      </c>
      <c r="S384" s="28" t="s">
        <v>3131</v>
      </c>
      <c r="T384" s="28">
        <v>1</v>
      </c>
      <c r="U384" s="28" t="b">
        <v>0</v>
      </c>
      <c r="X384" s="28">
        <v>3.42</v>
      </c>
      <c r="Y384" s="28" t="s">
        <v>42</v>
      </c>
      <c r="Z384" s="28" t="s">
        <v>1120</v>
      </c>
    </row>
    <row r="385" spans="1:26" x14ac:dyDescent="0.2">
      <c r="A385" s="28" t="s">
        <v>130</v>
      </c>
      <c r="B385" s="28" t="s">
        <v>130</v>
      </c>
      <c r="C385" s="28" t="s">
        <v>3129</v>
      </c>
      <c r="D385" s="28">
        <v>2.5000000000000001E-3</v>
      </c>
      <c r="E385" s="28" t="s">
        <v>3133</v>
      </c>
      <c r="F385" s="29" t="s">
        <v>12</v>
      </c>
      <c r="G385" s="28" t="s">
        <v>136</v>
      </c>
      <c r="H385" s="28" t="s">
        <v>2015</v>
      </c>
      <c r="I385" s="28" t="s">
        <v>3132</v>
      </c>
      <c r="J385" s="28" t="s">
        <v>1999</v>
      </c>
      <c r="K385" s="28" t="s">
        <v>1998</v>
      </c>
      <c r="L385" s="28">
        <v>6.07</v>
      </c>
      <c r="M385" s="28">
        <v>30</v>
      </c>
      <c r="N385" s="28">
        <v>1.3</v>
      </c>
      <c r="O385" s="28" t="s">
        <v>1997</v>
      </c>
      <c r="P385" s="28">
        <v>1277</v>
      </c>
      <c r="Q385" s="28">
        <v>1869</v>
      </c>
      <c r="S385" s="28" t="s">
        <v>3134</v>
      </c>
      <c r="T385" s="28">
        <v>1</v>
      </c>
      <c r="U385" s="28" t="b">
        <v>0</v>
      </c>
      <c r="X385" s="28">
        <v>4.1900000000000004</v>
      </c>
      <c r="Y385" s="28" t="s">
        <v>42</v>
      </c>
      <c r="Z385" s="28" t="s">
        <v>1119</v>
      </c>
    </row>
    <row r="386" spans="1:26" x14ac:dyDescent="0.2">
      <c r="A386" s="28" t="s">
        <v>22</v>
      </c>
      <c r="B386" s="28" t="s">
        <v>22</v>
      </c>
      <c r="C386" s="28" t="s">
        <v>3353</v>
      </c>
      <c r="D386" s="28">
        <v>2.0833333333329998E-3</v>
      </c>
      <c r="E386" s="28" t="s">
        <v>2950</v>
      </c>
      <c r="F386" s="29" t="s">
        <v>12</v>
      </c>
      <c r="G386" s="28" t="s">
        <v>23</v>
      </c>
      <c r="H386" s="28" t="s">
        <v>2015</v>
      </c>
      <c r="I386" s="28" t="s">
        <v>3352</v>
      </c>
      <c r="J386" s="28" t="s">
        <v>1999</v>
      </c>
      <c r="K386" s="28" t="s">
        <v>1998</v>
      </c>
      <c r="L386" s="28">
        <v>5.67</v>
      </c>
      <c r="M386" s="28">
        <v>25.5</v>
      </c>
      <c r="O386" s="28" t="s">
        <v>1997</v>
      </c>
      <c r="P386" s="28">
        <v>1916</v>
      </c>
      <c r="Q386" s="28">
        <v>1916</v>
      </c>
      <c r="R386" s="28" t="s">
        <v>24</v>
      </c>
      <c r="T386" s="28">
        <v>1</v>
      </c>
      <c r="U386" s="28" t="b">
        <v>0</v>
      </c>
      <c r="Y386" s="28" t="s">
        <v>25</v>
      </c>
      <c r="Z386" s="28" t="s">
        <v>1012</v>
      </c>
    </row>
    <row r="387" spans="1:26" x14ac:dyDescent="0.2">
      <c r="A387" s="28" t="s">
        <v>22</v>
      </c>
      <c r="B387" s="28" t="s">
        <v>22</v>
      </c>
      <c r="C387" s="28" t="s">
        <v>3353</v>
      </c>
      <c r="D387" s="28">
        <v>2.0833333333329998E-3</v>
      </c>
      <c r="E387" s="28" t="s">
        <v>2950</v>
      </c>
      <c r="F387" s="29" t="s">
        <v>12</v>
      </c>
      <c r="G387" s="28" t="s">
        <v>23</v>
      </c>
      <c r="H387" s="28" t="s">
        <v>2015</v>
      </c>
      <c r="I387" s="28" t="s">
        <v>3352</v>
      </c>
      <c r="J387" s="28" t="s">
        <v>1999</v>
      </c>
      <c r="K387" s="28" t="s">
        <v>1998</v>
      </c>
      <c r="L387" s="28">
        <v>5.67</v>
      </c>
      <c r="M387" s="28">
        <v>25.5</v>
      </c>
      <c r="O387" s="28" t="s">
        <v>1997</v>
      </c>
      <c r="P387" s="28">
        <v>1922</v>
      </c>
      <c r="Q387" s="28">
        <v>1922</v>
      </c>
      <c r="S387" s="28" t="s">
        <v>3363</v>
      </c>
      <c r="T387" s="28">
        <v>1</v>
      </c>
      <c r="U387" s="28" t="b">
        <v>0</v>
      </c>
      <c r="X387" s="28">
        <v>0.5</v>
      </c>
      <c r="Y387" s="28" t="s">
        <v>19</v>
      </c>
      <c r="Z387" s="28" t="s">
        <v>1013</v>
      </c>
    </row>
    <row r="388" spans="1:26" x14ac:dyDescent="0.2">
      <c r="A388" s="28" t="s">
        <v>22</v>
      </c>
      <c r="B388" s="28" t="s">
        <v>22</v>
      </c>
      <c r="C388" s="28" t="s">
        <v>3353</v>
      </c>
      <c r="D388" s="28">
        <v>2.0833333333329998E-3</v>
      </c>
      <c r="E388" s="28" t="s">
        <v>2950</v>
      </c>
      <c r="F388" s="29" t="s">
        <v>12</v>
      </c>
      <c r="G388" s="28" t="s">
        <v>23</v>
      </c>
      <c r="H388" s="28" t="s">
        <v>2015</v>
      </c>
      <c r="I388" s="28" t="s">
        <v>3352</v>
      </c>
      <c r="J388" s="28" t="s">
        <v>1999</v>
      </c>
      <c r="K388" s="28" t="s">
        <v>1998</v>
      </c>
      <c r="L388" s="28">
        <v>5.67</v>
      </c>
      <c r="M388" s="28">
        <v>25.5</v>
      </c>
      <c r="O388" s="28" t="s">
        <v>1997</v>
      </c>
      <c r="P388" s="28">
        <v>1931</v>
      </c>
      <c r="Q388" s="28">
        <v>1931</v>
      </c>
      <c r="S388" s="28" t="s">
        <v>3358</v>
      </c>
      <c r="T388" s="28">
        <v>1</v>
      </c>
      <c r="U388" s="28" t="b">
        <v>0</v>
      </c>
      <c r="X388" s="28">
        <v>0.5</v>
      </c>
      <c r="Y388" s="28" t="s">
        <v>19</v>
      </c>
      <c r="Z388" s="28" t="s">
        <v>1014</v>
      </c>
    </row>
    <row r="389" spans="1:26" x14ac:dyDescent="0.2">
      <c r="A389" s="28" t="s">
        <v>22</v>
      </c>
      <c r="B389" s="28" t="s">
        <v>22</v>
      </c>
      <c r="C389" s="28" t="s">
        <v>3353</v>
      </c>
      <c r="D389" s="28">
        <v>2.0833333333329998E-3</v>
      </c>
      <c r="E389" s="28" t="s">
        <v>2950</v>
      </c>
      <c r="F389" s="29" t="s">
        <v>12</v>
      </c>
      <c r="G389" s="28" t="s">
        <v>23</v>
      </c>
      <c r="H389" s="28" t="s">
        <v>2015</v>
      </c>
      <c r="I389" s="28" t="s">
        <v>3352</v>
      </c>
      <c r="J389" s="28" t="s">
        <v>1999</v>
      </c>
      <c r="K389" s="28" t="s">
        <v>1998</v>
      </c>
      <c r="L389" s="28">
        <v>5.67</v>
      </c>
      <c r="M389" s="28">
        <v>25.5</v>
      </c>
      <c r="O389" s="28" t="s">
        <v>1997</v>
      </c>
      <c r="P389" s="28">
        <v>1935</v>
      </c>
      <c r="Q389" s="28">
        <v>1935</v>
      </c>
      <c r="S389" s="28" t="s">
        <v>3358</v>
      </c>
      <c r="T389" s="28">
        <v>1</v>
      </c>
      <c r="U389" s="28" t="b">
        <v>0</v>
      </c>
      <c r="X389" s="28">
        <v>0.5</v>
      </c>
      <c r="Y389" s="28" t="s">
        <v>19</v>
      </c>
      <c r="Z389" s="28" t="s">
        <v>1015</v>
      </c>
    </row>
    <row r="390" spans="1:26" x14ac:dyDescent="0.2">
      <c r="A390" s="28" t="s">
        <v>22</v>
      </c>
      <c r="B390" s="28" t="s">
        <v>22</v>
      </c>
      <c r="C390" s="28" t="s">
        <v>3353</v>
      </c>
      <c r="D390" s="28">
        <v>2.0833333333329998E-3</v>
      </c>
      <c r="E390" s="28" t="s">
        <v>2950</v>
      </c>
      <c r="F390" s="29" t="s">
        <v>12</v>
      </c>
      <c r="G390" s="28" t="s">
        <v>23</v>
      </c>
      <c r="H390" s="28" t="s">
        <v>2015</v>
      </c>
      <c r="I390" s="28" t="s">
        <v>3352</v>
      </c>
      <c r="J390" s="28" t="s">
        <v>1999</v>
      </c>
      <c r="K390" s="28" t="s">
        <v>1998</v>
      </c>
      <c r="L390" s="28">
        <v>5.67</v>
      </c>
      <c r="M390" s="28">
        <v>25.5</v>
      </c>
      <c r="O390" s="28" t="s">
        <v>1997</v>
      </c>
      <c r="P390" s="28">
        <v>1936</v>
      </c>
      <c r="Q390" s="28">
        <v>1936</v>
      </c>
      <c r="S390" s="28" t="s">
        <v>3358</v>
      </c>
      <c r="T390" s="28">
        <v>1</v>
      </c>
      <c r="U390" s="28" t="b">
        <v>0</v>
      </c>
      <c r="X390" s="28">
        <v>0.5</v>
      </c>
      <c r="Y390" s="28" t="s">
        <v>19</v>
      </c>
      <c r="Z390" s="28" t="s">
        <v>1016</v>
      </c>
    </row>
    <row r="391" spans="1:26" x14ac:dyDescent="0.2">
      <c r="A391" s="28" t="s">
        <v>22</v>
      </c>
      <c r="B391" s="28" t="s">
        <v>22</v>
      </c>
      <c r="C391" s="28" t="s">
        <v>3353</v>
      </c>
      <c r="D391" s="28">
        <v>2.0833333333329998E-3</v>
      </c>
      <c r="E391" s="28" t="s">
        <v>2950</v>
      </c>
      <c r="F391" s="29" t="s">
        <v>12</v>
      </c>
      <c r="G391" s="28" t="s">
        <v>23</v>
      </c>
      <c r="H391" s="28" t="s">
        <v>2015</v>
      </c>
      <c r="I391" s="28" t="s">
        <v>3352</v>
      </c>
      <c r="J391" s="28" t="s">
        <v>1999</v>
      </c>
      <c r="K391" s="28" t="s">
        <v>1998</v>
      </c>
      <c r="L391" s="28">
        <v>5.67</v>
      </c>
      <c r="M391" s="28">
        <v>25.5</v>
      </c>
      <c r="O391" s="28" t="s">
        <v>1997</v>
      </c>
      <c r="P391" s="28">
        <v>1922</v>
      </c>
      <c r="Q391" s="28">
        <v>1922</v>
      </c>
      <c r="S391" s="28" t="s">
        <v>3363</v>
      </c>
      <c r="T391" s="28">
        <v>1</v>
      </c>
      <c r="U391" s="28" t="b">
        <v>0</v>
      </c>
      <c r="X391" s="28">
        <v>0.99</v>
      </c>
      <c r="Y391" s="28" t="s">
        <v>3619</v>
      </c>
      <c r="Z391" s="28" t="s">
        <v>3857</v>
      </c>
    </row>
    <row r="392" spans="1:26" x14ac:dyDescent="0.2">
      <c r="A392" s="28" t="s">
        <v>247</v>
      </c>
      <c r="B392" s="28" t="s">
        <v>247</v>
      </c>
      <c r="C392" s="28" t="s">
        <v>2878</v>
      </c>
      <c r="D392" s="28">
        <v>2.0833333333329998E-3</v>
      </c>
      <c r="E392" s="28" t="s">
        <v>2584</v>
      </c>
      <c r="F392" s="29" t="s">
        <v>12</v>
      </c>
      <c r="G392" s="28" t="s">
        <v>963</v>
      </c>
      <c r="H392" s="28" t="s">
        <v>2015</v>
      </c>
      <c r="I392" s="28" t="s">
        <v>2879</v>
      </c>
      <c r="J392" s="28" t="s">
        <v>1999</v>
      </c>
      <c r="K392" s="28" t="s">
        <v>1998</v>
      </c>
      <c r="L392" s="28">
        <v>4.8</v>
      </c>
      <c r="M392" s="28">
        <v>26.4</v>
      </c>
      <c r="N392" s="28">
        <v>1.26</v>
      </c>
      <c r="O392" s="28" t="s">
        <v>2005</v>
      </c>
      <c r="P392" s="28">
        <v>1945</v>
      </c>
      <c r="Q392" s="28">
        <v>1945</v>
      </c>
      <c r="R392" s="28" t="s">
        <v>82</v>
      </c>
      <c r="T392" s="28">
        <v>1</v>
      </c>
      <c r="U392" s="28" t="b">
        <v>0</v>
      </c>
      <c r="X392" s="28">
        <v>1</v>
      </c>
      <c r="Y392" s="28" t="s">
        <v>61</v>
      </c>
      <c r="Z392" s="28" t="s">
        <v>3547</v>
      </c>
    </row>
    <row r="393" spans="1:26" x14ac:dyDescent="0.2">
      <c r="A393" s="28" t="s">
        <v>312</v>
      </c>
      <c r="B393" s="28" t="s">
        <v>312</v>
      </c>
      <c r="C393" s="28" t="s">
        <v>2723</v>
      </c>
      <c r="D393" s="28">
        <v>2.0833333333329998E-3</v>
      </c>
      <c r="E393" s="28" t="s">
        <v>2375</v>
      </c>
      <c r="F393" s="29" t="s">
        <v>12</v>
      </c>
      <c r="G393" s="28" t="s">
        <v>318</v>
      </c>
      <c r="H393" s="28" t="s">
        <v>2015</v>
      </c>
      <c r="I393" s="28" t="s">
        <v>2730</v>
      </c>
      <c r="J393" s="28" t="s">
        <v>1999</v>
      </c>
      <c r="K393" s="28" t="s">
        <v>1998</v>
      </c>
      <c r="L393" s="28">
        <v>5.67</v>
      </c>
      <c r="M393" s="28">
        <v>25.5</v>
      </c>
      <c r="N393" s="28">
        <v>1.62</v>
      </c>
      <c r="O393" s="28" t="s">
        <v>1997</v>
      </c>
      <c r="P393" s="28">
        <v>1967</v>
      </c>
      <c r="Q393" s="28">
        <v>1967</v>
      </c>
      <c r="T393" s="28">
        <v>1</v>
      </c>
      <c r="U393" s="28" t="b">
        <v>0</v>
      </c>
      <c r="Y393" s="28" t="s">
        <v>139</v>
      </c>
      <c r="Z393" s="28" t="s">
        <v>1325</v>
      </c>
    </row>
    <row r="394" spans="1:26" x14ac:dyDescent="0.2">
      <c r="A394" s="28" t="s">
        <v>472</v>
      </c>
      <c r="B394" s="28" t="s">
        <v>472</v>
      </c>
      <c r="C394" s="28" t="s">
        <v>2385</v>
      </c>
      <c r="D394" s="28">
        <v>2.0833333333329998E-3</v>
      </c>
      <c r="E394" s="28" t="s">
        <v>2410</v>
      </c>
      <c r="F394" s="29" t="s">
        <v>12</v>
      </c>
      <c r="G394" s="28" t="s">
        <v>478</v>
      </c>
      <c r="H394" s="28" t="s">
        <v>2015</v>
      </c>
      <c r="I394" s="28" t="s">
        <v>2404</v>
      </c>
      <c r="J394" s="28" t="s">
        <v>1999</v>
      </c>
      <c r="K394" s="28" t="s">
        <v>1998</v>
      </c>
      <c r="L394" s="28">
        <v>5.67</v>
      </c>
      <c r="M394" s="28">
        <v>25.6</v>
      </c>
      <c r="N394" s="28">
        <v>1.76</v>
      </c>
      <c r="O394" s="28" t="s">
        <v>1997</v>
      </c>
      <c r="P394" s="28">
        <v>1934</v>
      </c>
      <c r="Q394" s="28">
        <v>1934</v>
      </c>
      <c r="S394" s="28" t="s">
        <v>2409</v>
      </c>
      <c r="T394" s="28">
        <v>1</v>
      </c>
      <c r="U394" s="28" t="b">
        <v>0</v>
      </c>
      <c r="Y394" s="28" t="s">
        <v>27</v>
      </c>
      <c r="Z394" s="28" t="s">
        <v>1422</v>
      </c>
    </row>
    <row r="395" spans="1:26" x14ac:dyDescent="0.2">
      <c r="A395" s="28" t="s">
        <v>679</v>
      </c>
      <c r="B395" s="28" t="s">
        <v>679</v>
      </c>
      <c r="C395" s="28" t="s">
        <v>2092</v>
      </c>
      <c r="D395" s="28">
        <v>2.0833333333329998E-3</v>
      </c>
      <c r="E395" s="28" t="s">
        <v>2196</v>
      </c>
      <c r="F395" s="29" t="s">
        <v>12</v>
      </c>
      <c r="G395" s="28" t="s">
        <v>808</v>
      </c>
      <c r="H395" s="28" t="s">
        <v>2015</v>
      </c>
      <c r="I395" s="28" t="s">
        <v>2169</v>
      </c>
      <c r="J395" s="28" t="s">
        <v>1999</v>
      </c>
      <c r="K395" s="28" t="s">
        <v>1998</v>
      </c>
      <c r="L395" s="28">
        <v>5.67</v>
      </c>
      <c r="M395" s="28">
        <v>25.56</v>
      </c>
      <c r="N395" s="28">
        <v>1.6</v>
      </c>
      <c r="O395" s="28" t="s">
        <v>1997</v>
      </c>
      <c r="P395" s="28">
        <v>1886</v>
      </c>
      <c r="Q395" s="28">
        <v>1886</v>
      </c>
      <c r="T395" s="28">
        <v>1</v>
      </c>
      <c r="U395" s="28" t="b">
        <v>0</v>
      </c>
      <c r="Y395" s="28" t="s">
        <v>14</v>
      </c>
      <c r="Z395" s="28" t="s">
        <v>809</v>
      </c>
    </row>
    <row r="396" spans="1:26" x14ac:dyDescent="0.2">
      <c r="A396" s="28" t="s">
        <v>679</v>
      </c>
      <c r="B396" s="28" t="s">
        <v>679</v>
      </c>
      <c r="C396" s="28" t="s">
        <v>2092</v>
      </c>
      <c r="D396" s="28">
        <v>2.0833333333329998E-3</v>
      </c>
      <c r="E396" s="28" t="s">
        <v>2196</v>
      </c>
      <c r="F396" s="29" t="s">
        <v>12</v>
      </c>
      <c r="G396" s="28" t="s">
        <v>808</v>
      </c>
      <c r="H396" s="28" t="s">
        <v>2015</v>
      </c>
      <c r="I396" s="28" t="s">
        <v>2169</v>
      </c>
      <c r="J396" s="28" t="s">
        <v>1999</v>
      </c>
      <c r="K396" s="28" t="s">
        <v>1998</v>
      </c>
      <c r="L396" s="28">
        <v>5.67</v>
      </c>
      <c r="M396" s="28">
        <v>25.56</v>
      </c>
      <c r="N396" s="28">
        <v>1.6</v>
      </c>
      <c r="O396" s="28" t="s">
        <v>1997</v>
      </c>
      <c r="P396" s="28">
        <v>1891</v>
      </c>
      <c r="Q396" s="28">
        <v>1891</v>
      </c>
      <c r="T396" s="28">
        <v>1</v>
      </c>
      <c r="U396" s="28" t="b">
        <v>0</v>
      </c>
      <c r="X396" s="28">
        <v>0.34</v>
      </c>
      <c r="Y396" s="28" t="s">
        <v>164</v>
      </c>
      <c r="Z396" s="28" t="s">
        <v>810</v>
      </c>
    </row>
    <row r="397" spans="1:26" x14ac:dyDescent="0.2">
      <c r="A397" s="28" t="s">
        <v>679</v>
      </c>
      <c r="B397" s="28" t="s">
        <v>679</v>
      </c>
      <c r="C397" s="28" t="s">
        <v>2092</v>
      </c>
      <c r="D397" s="28">
        <v>2.0833333333329998E-3</v>
      </c>
      <c r="E397" s="28" t="s">
        <v>2195</v>
      </c>
      <c r="F397" s="29" t="s">
        <v>12</v>
      </c>
      <c r="G397" s="28" t="s">
        <v>811</v>
      </c>
      <c r="H397" s="28" t="s">
        <v>2015</v>
      </c>
      <c r="I397" s="28" t="s">
        <v>2166</v>
      </c>
      <c r="J397" s="28" t="s">
        <v>1999</v>
      </c>
      <c r="K397" s="28" t="s">
        <v>1998</v>
      </c>
      <c r="L397" s="28">
        <v>5.67</v>
      </c>
      <c r="M397" s="28">
        <v>25.5</v>
      </c>
      <c r="N397" s="28">
        <v>1.3</v>
      </c>
      <c r="O397" s="28" t="s">
        <v>1997</v>
      </c>
      <c r="P397" s="28">
        <v>1901</v>
      </c>
      <c r="Q397" s="28">
        <v>1901</v>
      </c>
      <c r="T397" s="28">
        <v>1</v>
      </c>
      <c r="U397" s="28" t="b">
        <v>0</v>
      </c>
      <c r="X397" s="28">
        <v>0.34</v>
      </c>
      <c r="Y397" s="28" t="s">
        <v>164</v>
      </c>
      <c r="Z397" s="28" t="s">
        <v>812</v>
      </c>
    </row>
    <row r="398" spans="1:26" x14ac:dyDescent="0.2">
      <c r="A398" s="28" t="s">
        <v>679</v>
      </c>
      <c r="B398" s="28" t="s">
        <v>679</v>
      </c>
      <c r="C398" s="28" t="s">
        <v>2092</v>
      </c>
      <c r="D398" s="28">
        <v>2.0833333333329998E-3</v>
      </c>
      <c r="E398" s="28" t="s">
        <v>2194</v>
      </c>
      <c r="F398" s="29" t="s">
        <v>12</v>
      </c>
      <c r="G398" s="28" t="s">
        <v>813</v>
      </c>
      <c r="H398" s="28" t="s">
        <v>2015</v>
      </c>
      <c r="I398" s="28" t="s">
        <v>2145</v>
      </c>
      <c r="J398" s="28" t="s">
        <v>1999</v>
      </c>
      <c r="K398" s="28" t="s">
        <v>1998</v>
      </c>
      <c r="L398" s="28">
        <v>5.67</v>
      </c>
      <c r="M398" s="28">
        <v>25.5</v>
      </c>
      <c r="N398" s="28">
        <v>1.3</v>
      </c>
      <c r="O398" s="28" t="s">
        <v>1997</v>
      </c>
      <c r="P398" s="28">
        <v>1906</v>
      </c>
      <c r="Q398" s="28">
        <v>1906</v>
      </c>
      <c r="S398" s="28" t="s">
        <v>2193</v>
      </c>
      <c r="T398" s="28">
        <v>1</v>
      </c>
      <c r="U398" s="28" t="b">
        <v>0</v>
      </c>
      <c r="Y398" s="28" t="s">
        <v>115</v>
      </c>
      <c r="Z398" s="28" t="s">
        <v>814</v>
      </c>
    </row>
    <row r="399" spans="1:26" x14ac:dyDescent="0.2">
      <c r="A399" s="28" t="s">
        <v>679</v>
      </c>
      <c r="B399" s="28" t="s">
        <v>679</v>
      </c>
      <c r="C399" s="28" t="s">
        <v>2092</v>
      </c>
      <c r="D399" s="28">
        <v>2.0833333333329998E-3</v>
      </c>
      <c r="E399" s="28" t="s">
        <v>2192</v>
      </c>
      <c r="F399" s="29" t="s">
        <v>12</v>
      </c>
      <c r="G399" s="28" t="s">
        <v>23</v>
      </c>
      <c r="H399" s="28" t="s">
        <v>2015</v>
      </c>
      <c r="I399" s="28" t="s">
        <v>2191</v>
      </c>
      <c r="J399" s="28" t="s">
        <v>1999</v>
      </c>
      <c r="K399" s="28" t="s">
        <v>1998</v>
      </c>
      <c r="L399" s="28">
        <v>5.67</v>
      </c>
      <c r="M399" s="28">
        <v>25.5</v>
      </c>
      <c r="N399" s="28">
        <v>1.28</v>
      </c>
      <c r="O399" s="28" t="s">
        <v>1997</v>
      </c>
      <c r="P399" s="28">
        <v>1914</v>
      </c>
      <c r="Q399" s="28">
        <v>1914</v>
      </c>
      <c r="T399" s="28">
        <v>1</v>
      </c>
      <c r="U399" s="28" t="b">
        <v>0</v>
      </c>
      <c r="Y399" s="28" t="s">
        <v>25</v>
      </c>
      <c r="Z399" s="28" t="s">
        <v>815</v>
      </c>
    </row>
    <row r="400" spans="1:26" x14ac:dyDescent="0.2">
      <c r="A400" s="28" t="s">
        <v>679</v>
      </c>
      <c r="B400" s="28" t="s">
        <v>679</v>
      </c>
      <c r="C400" s="28" t="s">
        <v>2092</v>
      </c>
      <c r="D400" s="28">
        <v>2.0833333333329998E-3</v>
      </c>
      <c r="E400" s="28" t="s">
        <v>2190</v>
      </c>
      <c r="F400" s="29" t="s">
        <v>12</v>
      </c>
      <c r="G400" s="28" t="s">
        <v>816</v>
      </c>
      <c r="H400" s="28" t="s">
        <v>2015</v>
      </c>
      <c r="I400" s="28" t="s">
        <v>2158</v>
      </c>
      <c r="J400" s="28" t="s">
        <v>1999</v>
      </c>
      <c r="K400" s="28" t="s">
        <v>1998</v>
      </c>
      <c r="L400" s="28">
        <v>5.67</v>
      </c>
      <c r="M400" s="28">
        <v>25.5</v>
      </c>
      <c r="N400" s="28">
        <v>1.7</v>
      </c>
      <c r="O400" s="28" t="s">
        <v>1997</v>
      </c>
      <c r="P400" s="28">
        <v>1932</v>
      </c>
      <c r="Q400" s="28">
        <v>1932</v>
      </c>
      <c r="T400" s="28">
        <v>1</v>
      </c>
      <c r="U400" s="28" t="b">
        <v>0</v>
      </c>
      <c r="X400" s="28">
        <v>0.34</v>
      </c>
      <c r="Y400" s="28" t="s">
        <v>164</v>
      </c>
      <c r="Z400" s="28" t="s">
        <v>817</v>
      </c>
    </row>
    <row r="401" spans="1:26" x14ac:dyDescent="0.2">
      <c r="A401" s="28" t="s">
        <v>679</v>
      </c>
      <c r="B401" s="28" t="s">
        <v>679</v>
      </c>
      <c r="C401" s="28" t="s">
        <v>2092</v>
      </c>
      <c r="D401" s="28">
        <v>2.0833333333329998E-3</v>
      </c>
      <c r="E401" s="28" t="s">
        <v>2189</v>
      </c>
      <c r="F401" s="29" t="s">
        <v>12</v>
      </c>
      <c r="G401" s="28" t="s">
        <v>818</v>
      </c>
      <c r="H401" s="28" t="s">
        <v>2015</v>
      </c>
      <c r="I401" s="28" t="s">
        <v>2116</v>
      </c>
      <c r="J401" s="28" t="s">
        <v>1999</v>
      </c>
      <c r="K401" s="28" t="s">
        <v>1998</v>
      </c>
      <c r="L401" s="28">
        <v>5.67</v>
      </c>
      <c r="M401" s="28">
        <v>25.5</v>
      </c>
      <c r="N401" s="28">
        <v>1.3</v>
      </c>
      <c r="O401" s="28" t="s">
        <v>1997</v>
      </c>
      <c r="P401" s="28">
        <v>1952</v>
      </c>
      <c r="Q401" s="28">
        <v>1952</v>
      </c>
      <c r="T401" s="28">
        <v>1</v>
      </c>
      <c r="U401" s="28" t="b">
        <v>0</v>
      </c>
      <c r="X401" s="28">
        <v>0.34</v>
      </c>
      <c r="Y401" s="28" t="s">
        <v>164</v>
      </c>
      <c r="Z401" s="28" t="s">
        <v>819</v>
      </c>
    </row>
    <row r="402" spans="1:26" x14ac:dyDescent="0.2">
      <c r="A402" s="28" t="s">
        <v>679</v>
      </c>
      <c r="B402" s="28" t="s">
        <v>679</v>
      </c>
      <c r="C402" s="28" t="s">
        <v>2092</v>
      </c>
      <c r="D402" s="28">
        <v>2.0833333333329998E-3</v>
      </c>
      <c r="E402" s="28" t="s">
        <v>2189</v>
      </c>
      <c r="F402" s="29" t="s">
        <v>12</v>
      </c>
      <c r="G402" s="28" t="s">
        <v>818</v>
      </c>
      <c r="H402" s="28" t="s">
        <v>2015</v>
      </c>
      <c r="I402" s="28" t="s">
        <v>2116</v>
      </c>
      <c r="J402" s="28" t="s">
        <v>1999</v>
      </c>
      <c r="K402" s="28" t="s">
        <v>1998</v>
      </c>
      <c r="L402" s="28">
        <v>5.67</v>
      </c>
      <c r="M402" s="28">
        <v>25.5</v>
      </c>
      <c r="N402" s="28">
        <v>1.3</v>
      </c>
      <c r="O402" s="28" t="s">
        <v>1997</v>
      </c>
      <c r="P402" s="28">
        <v>1952</v>
      </c>
      <c r="Q402" s="28">
        <v>1952</v>
      </c>
      <c r="T402" s="28">
        <v>1</v>
      </c>
      <c r="U402" s="28" t="b">
        <v>0</v>
      </c>
      <c r="X402" s="28">
        <v>0.34</v>
      </c>
      <c r="Y402" s="28" t="s">
        <v>164</v>
      </c>
      <c r="Z402" s="28" t="s">
        <v>820</v>
      </c>
    </row>
    <row r="403" spans="1:26" x14ac:dyDescent="0.2">
      <c r="A403" s="28" t="s">
        <v>679</v>
      </c>
      <c r="B403" s="28" t="s">
        <v>679</v>
      </c>
      <c r="C403" s="28" t="s">
        <v>2092</v>
      </c>
      <c r="D403" s="28">
        <v>2.0833333333329998E-3</v>
      </c>
      <c r="E403" s="28" t="s">
        <v>2188</v>
      </c>
      <c r="F403" s="29" t="s">
        <v>12</v>
      </c>
      <c r="G403" s="28" t="s">
        <v>821</v>
      </c>
      <c r="H403" s="28" t="s">
        <v>2015</v>
      </c>
      <c r="I403" s="28" t="s">
        <v>2096</v>
      </c>
      <c r="J403" s="28" t="s">
        <v>1999</v>
      </c>
      <c r="K403" s="28" t="s">
        <v>1998</v>
      </c>
      <c r="L403" s="28">
        <v>5.67</v>
      </c>
      <c r="M403" s="28">
        <v>25.4</v>
      </c>
      <c r="N403" s="28">
        <v>1.3</v>
      </c>
      <c r="O403" s="28" t="s">
        <v>1997</v>
      </c>
      <c r="P403" s="28">
        <v>1966</v>
      </c>
      <c r="Q403" s="28">
        <v>1966</v>
      </c>
      <c r="T403" s="28">
        <v>1</v>
      </c>
      <c r="U403" s="28" t="b">
        <v>0</v>
      </c>
      <c r="X403" s="28">
        <v>0.34</v>
      </c>
      <c r="Y403" s="28" t="s">
        <v>164</v>
      </c>
      <c r="Z403" s="28" t="s">
        <v>822</v>
      </c>
    </row>
    <row r="404" spans="1:26" x14ac:dyDescent="0.2">
      <c r="A404" s="28" t="s">
        <v>679</v>
      </c>
      <c r="B404" s="28" t="s">
        <v>679</v>
      </c>
      <c r="C404" s="28" t="s">
        <v>2092</v>
      </c>
      <c r="D404" s="28">
        <v>2.0833333333329998E-3</v>
      </c>
      <c r="E404" s="28" t="s">
        <v>2188</v>
      </c>
      <c r="F404" s="29" t="s">
        <v>12</v>
      </c>
      <c r="G404" s="28" t="s">
        <v>821</v>
      </c>
      <c r="H404" s="28" t="s">
        <v>2015</v>
      </c>
      <c r="I404" s="28" t="s">
        <v>2096</v>
      </c>
      <c r="J404" s="28" t="s">
        <v>1999</v>
      </c>
      <c r="K404" s="28" t="s">
        <v>1998</v>
      </c>
      <c r="L404" s="28">
        <v>5.67</v>
      </c>
      <c r="M404" s="28">
        <v>25.4</v>
      </c>
      <c r="N404" s="28">
        <v>1.3</v>
      </c>
      <c r="O404" s="28" t="s">
        <v>1997</v>
      </c>
      <c r="P404" s="28">
        <v>1966</v>
      </c>
      <c r="Q404" s="28">
        <v>1966</v>
      </c>
      <c r="T404" s="28">
        <v>1</v>
      </c>
      <c r="U404" s="28" t="b">
        <v>0</v>
      </c>
      <c r="X404" s="28">
        <v>0.34</v>
      </c>
      <c r="Y404" s="28" t="s">
        <v>164</v>
      </c>
      <c r="Z404" s="28" t="s">
        <v>823</v>
      </c>
    </row>
    <row r="405" spans="1:26" x14ac:dyDescent="0.2">
      <c r="A405" s="28" t="s">
        <v>679</v>
      </c>
      <c r="B405" s="28" t="s">
        <v>679</v>
      </c>
      <c r="C405" s="28" t="s">
        <v>2092</v>
      </c>
      <c r="D405" s="28">
        <v>2.0833333333329998E-3</v>
      </c>
      <c r="E405" s="28" t="s">
        <v>2198</v>
      </c>
      <c r="F405" s="29" t="s">
        <v>12</v>
      </c>
      <c r="G405" s="28" t="s">
        <v>808</v>
      </c>
      <c r="H405" s="28" t="s">
        <v>2015</v>
      </c>
      <c r="I405" s="28" t="s">
        <v>2173</v>
      </c>
      <c r="J405" s="28" t="s">
        <v>1999</v>
      </c>
      <c r="K405" s="28" t="s">
        <v>1998</v>
      </c>
      <c r="L405" s="28">
        <v>5.67</v>
      </c>
      <c r="M405" s="28">
        <v>25.4</v>
      </c>
      <c r="N405" s="28">
        <v>1.3</v>
      </c>
      <c r="O405" s="28" t="s">
        <v>1997</v>
      </c>
      <c r="P405" s="28">
        <v>1860</v>
      </c>
      <c r="Q405" s="28">
        <v>1860</v>
      </c>
      <c r="S405" s="28" t="s">
        <v>2197</v>
      </c>
      <c r="T405" s="28">
        <v>1</v>
      </c>
      <c r="U405" s="28" t="b">
        <v>0</v>
      </c>
      <c r="X405" s="28">
        <v>0.08</v>
      </c>
      <c r="Y405" s="28" t="s">
        <v>61</v>
      </c>
    </row>
    <row r="406" spans="1:26" x14ac:dyDescent="0.2">
      <c r="A406" s="28" t="s">
        <v>330</v>
      </c>
      <c r="B406" s="28" t="s">
        <v>331</v>
      </c>
      <c r="C406" s="28" t="s">
        <v>2712</v>
      </c>
      <c r="D406" s="28">
        <v>2E-3</v>
      </c>
      <c r="E406" s="28" t="s">
        <v>2315</v>
      </c>
      <c r="F406" s="29" t="s">
        <v>12</v>
      </c>
      <c r="G406" s="28" t="s">
        <v>333</v>
      </c>
      <c r="H406" s="28" t="s">
        <v>2015</v>
      </c>
      <c r="I406" s="28" t="s">
        <v>3245</v>
      </c>
      <c r="J406" s="28" t="s">
        <v>1999</v>
      </c>
      <c r="K406" s="28" t="s">
        <v>1998</v>
      </c>
      <c r="L406" s="28">
        <v>7.8</v>
      </c>
      <c r="M406" s="28">
        <v>28</v>
      </c>
      <c r="O406" s="28" t="s">
        <v>1997</v>
      </c>
      <c r="P406" s="28">
        <v>1927</v>
      </c>
      <c r="Q406" s="28">
        <v>1927</v>
      </c>
      <c r="T406" s="28">
        <v>1</v>
      </c>
      <c r="U406" s="28" t="b">
        <v>0</v>
      </c>
      <c r="Y406" s="28" t="s">
        <v>25</v>
      </c>
      <c r="Z406" s="28" t="s">
        <v>1069</v>
      </c>
    </row>
    <row r="407" spans="1:26" x14ac:dyDescent="0.2">
      <c r="A407" s="28" t="s">
        <v>312</v>
      </c>
      <c r="B407" s="28" t="s">
        <v>312</v>
      </c>
      <c r="C407" s="28" t="s">
        <v>2723</v>
      </c>
      <c r="D407" s="28">
        <v>1.0416666666669999E-3</v>
      </c>
      <c r="E407" s="28" t="s">
        <v>2637</v>
      </c>
      <c r="F407" s="29" t="s">
        <v>12</v>
      </c>
      <c r="G407" s="28" t="s">
        <v>317</v>
      </c>
      <c r="H407" s="28" t="s">
        <v>2015</v>
      </c>
      <c r="I407" s="28" t="s">
        <v>2731</v>
      </c>
      <c r="J407" s="28" t="s">
        <v>1999</v>
      </c>
      <c r="K407" s="28" t="s">
        <v>1998</v>
      </c>
      <c r="L407" s="28">
        <v>2.83</v>
      </c>
      <c r="M407" s="28">
        <v>20.3</v>
      </c>
      <c r="N407" s="28">
        <v>1.3</v>
      </c>
      <c r="O407" s="28" t="s">
        <v>1997</v>
      </c>
      <c r="P407" s="28">
        <v>1953</v>
      </c>
      <c r="Q407" s="28">
        <v>1953</v>
      </c>
      <c r="T407" s="28">
        <v>1</v>
      </c>
      <c r="U407" s="28" t="b">
        <v>0</v>
      </c>
      <c r="X407" s="28">
        <v>5.56</v>
      </c>
      <c r="Y407" s="28" t="s">
        <v>29</v>
      </c>
      <c r="Z407" s="28" t="s">
        <v>1324</v>
      </c>
    </row>
    <row r="408" spans="1:26" x14ac:dyDescent="0.2">
      <c r="A408" s="28" t="s">
        <v>472</v>
      </c>
      <c r="B408" s="28" t="s">
        <v>472</v>
      </c>
      <c r="C408" s="28" t="s">
        <v>2385</v>
      </c>
      <c r="D408" s="28">
        <v>1.0416666666669999E-3</v>
      </c>
      <c r="E408" s="28" t="s">
        <v>2286</v>
      </c>
      <c r="F408" s="29" t="s">
        <v>12</v>
      </c>
      <c r="G408" s="28" t="s">
        <v>477</v>
      </c>
      <c r="H408" s="28" t="s">
        <v>2015</v>
      </c>
      <c r="I408" s="28" t="s">
        <v>2384</v>
      </c>
      <c r="J408" s="28" t="s">
        <v>1999</v>
      </c>
      <c r="K408" s="28" t="s">
        <v>1998</v>
      </c>
      <c r="L408" s="28">
        <v>2.83</v>
      </c>
      <c r="M408" s="28">
        <v>20.2</v>
      </c>
      <c r="N408" s="28">
        <v>1.43</v>
      </c>
      <c r="O408" s="28" t="s">
        <v>1997</v>
      </c>
      <c r="P408" s="28">
        <v>1942</v>
      </c>
      <c r="Q408" s="28">
        <v>1942</v>
      </c>
      <c r="S408" s="28" t="s">
        <v>2411</v>
      </c>
      <c r="T408" s="28">
        <v>1</v>
      </c>
      <c r="U408" s="28" t="b">
        <v>0</v>
      </c>
      <c r="Y408" s="28" t="s">
        <v>27</v>
      </c>
      <c r="Z408" s="28" t="s">
        <v>1421</v>
      </c>
    </row>
    <row r="409" spans="1:26" x14ac:dyDescent="0.2">
      <c r="A409" s="28" t="s">
        <v>679</v>
      </c>
      <c r="B409" s="28" t="s">
        <v>679</v>
      </c>
      <c r="C409" s="28" t="s">
        <v>2092</v>
      </c>
      <c r="D409" s="28">
        <v>1.0416666666669999E-3</v>
      </c>
      <c r="E409" s="28" t="s">
        <v>2229</v>
      </c>
      <c r="F409" s="29" t="s">
        <v>12</v>
      </c>
      <c r="G409" s="28" t="s">
        <v>880</v>
      </c>
      <c r="H409" s="28" t="s">
        <v>2015</v>
      </c>
      <c r="I409" s="28" t="s">
        <v>2228</v>
      </c>
      <c r="J409" s="28" t="s">
        <v>1999</v>
      </c>
      <c r="K409" s="28" t="s">
        <v>1998</v>
      </c>
      <c r="L409" s="28">
        <v>2.83</v>
      </c>
      <c r="M409" s="28">
        <v>20</v>
      </c>
      <c r="N409" s="28">
        <v>1.3</v>
      </c>
      <c r="O409" s="28" t="s">
        <v>1997</v>
      </c>
      <c r="P409" s="28">
        <v>1886</v>
      </c>
      <c r="Q409" s="28">
        <v>1886</v>
      </c>
      <c r="T409" s="28">
        <v>1</v>
      </c>
      <c r="U409" s="28" t="b">
        <v>0</v>
      </c>
      <c r="Y409" s="28" t="s">
        <v>14</v>
      </c>
      <c r="Z409" s="28" t="s">
        <v>881</v>
      </c>
    </row>
    <row r="410" spans="1:26" x14ac:dyDescent="0.2">
      <c r="A410" s="28" t="s">
        <v>679</v>
      </c>
      <c r="B410" s="28" t="s">
        <v>679</v>
      </c>
      <c r="C410" s="28" t="s">
        <v>2092</v>
      </c>
      <c r="D410" s="28">
        <v>1.0416666666669999E-3</v>
      </c>
      <c r="E410" s="28" t="s">
        <v>2227</v>
      </c>
      <c r="F410" s="29" t="s">
        <v>12</v>
      </c>
      <c r="G410" s="28" t="s">
        <v>882</v>
      </c>
      <c r="H410" s="28" t="s">
        <v>2015</v>
      </c>
      <c r="I410" s="28" t="s">
        <v>2166</v>
      </c>
      <c r="J410" s="28" t="s">
        <v>1999</v>
      </c>
      <c r="K410" s="28" t="s">
        <v>1998</v>
      </c>
      <c r="L410" s="28">
        <v>2.83</v>
      </c>
      <c r="M410" s="28">
        <v>20</v>
      </c>
      <c r="N410" s="28">
        <v>1.1000000000000001</v>
      </c>
      <c r="O410" s="28" t="s">
        <v>1997</v>
      </c>
      <c r="P410" s="28">
        <v>1897</v>
      </c>
      <c r="Q410" s="28">
        <v>1897</v>
      </c>
      <c r="S410" s="28" t="s">
        <v>2226</v>
      </c>
      <c r="T410" s="28">
        <v>1</v>
      </c>
      <c r="U410" s="28" t="b">
        <v>0</v>
      </c>
      <c r="Y410" s="28" t="s">
        <v>25</v>
      </c>
      <c r="Z410" s="28" t="s">
        <v>883</v>
      </c>
    </row>
    <row r="411" spans="1:26" x14ac:dyDescent="0.2">
      <c r="A411" s="28" t="s">
        <v>679</v>
      </c>
      <c r="B411" s="28" t="s">
        <v>679</v>
      </c>
      <c r="C411" s="28" t="s">
        <v>2092</v>
      </c>
      <c r="D411" s="28">
        <v>1.0416666666669999E-3</v>
      </c>
      <c r="E411" s="28" t="s">
        <v>2227</v>
      </c>
      <c r="F411" s="29" t="s">
        <v>12</v>
      </c>
      <c r="G411" s="28" t="s">
        <v>882</v>
      </c>
      <c r="H411" s="28" t="s">
        <v>2015</v>
      </c>
      <c r="I411" s="28" t="s">
        <v>2166</v>
      </c>
      <c r="J411" s="28" t="s">
        <v>1999</v>
      </c>
      <c r="K411" s="28" t="s">
        <v>1998</v>
      </c>
      <c r="L411" s="28">
        <v>2.83</v>
      </c>
      <c r="M411" s="28">
        <v>20</v>
      </c>
      <c r="N411" s="28">
        <v>1.1000000000000001</v>
      </c>
      <c r="O411" s="28" t="s">
        <v>1997</v>
      </c>
      <c r="P411" s="28">
        <v>1897</v>
      </c>
      <c r="Q411" s="28">
        <v>1897</v>
      </c>
      <c r="S411" s="28" t="s">
        <v>2226</v>
      </c>
      <c r="T411" s="28">
        <v>1</v>
      </c>
      <c r="U411" s="28" t="b">
        <v>0</v>
      </c>
      <c r="Y411" s="28" t="s">
        <v>14</v>
      </c>
      <c r="Z411" s="28" t="s">
        <v>884</v>
      </c>
    </row>
    <row r="412" spans="1:26" x14ac:dyDescent="0.2">
      <c r="A412" s="28" t="s">
        <v>679</v>
      </c>
      <c r="B412" s="28" t="s">
        <v>679</v>
      </c>
      <c r="C412" s="28" t="s">
        <v>2092</v>
      </c>
      <c r="D412" s="28">
        <v>1.0416666666669999E-3</v>
      </c>
      <c r="E412" s="28" t="s">
        <v>2225</v>
      </c>
      <c r="F412" s="29" t="s">
        <v>12</v>
      </c>
      <c r="G412" s="28" t="s">
        <v>885</v>
      </c>
      <c r="H412" s="28" t="s">
        <v>2015</v>
      </c>
      <c r="I412" s="28" t="s">
        <v>2145</v>
      </c>
      <c r="J412" s="28" t="s">
        <v>1999</v>
      </c>
      <c r="K412" s="28" t="s">
        <v>1998</v>
      </c>
      <c r="L412" s="28">
        <v>2.83</v>
      </c>
      <c r="M412" s="28">
        <v>20</v>
      </c>
      <c r="N412" s="28">
        <v>1.3</v>
      </c>
      <c r="O412" s="28" t="s">
        <v>1997</v>
      </c>
      <c r="P412" s="28">
        <v>1905</v>
      </c>
      <c r="Q412" s="28">
        <v>1905</v>
      </c>
      <c r="T412" s="28">
        <v>1</v>
      </c>
      <c r="U412" s="28" t="b">
        <v>0</v>
      </c>
      <c r="Y412" s="28" t="s">
        <v>139</v>
      </c>
      <c r="Z412" s="28" t="s">
        <v>886</v>
      </c>
    </row>
    <row r="413" spans="1:26" x14ac:dyDescent="0.2">
      <c r="A413" s="28" t="s">
        <v>679</v>
      </c>
      <c r="B413" s="28" t="s">
        <v>679</v>
      </c>
      <c r="C413" s="28" t="s">
        <v>2092</v>
      </c>
      <c r="D413" s="28">
        <v>1.0416666666669999E-3</v>
      </c>
      <c r="E413" s="28" t="s">
        <v>2225</v>
      </c>
      <c r="F413" s="29" t="s">
        <v>12</v>
      </c>
      <c r="G413" s="28" t="s">
        <v>885</v>
      </c>
      <c r="H413" s="28" t="s">
        <v>2015</v>
      </c>
      <c r="I413" s="28" t="s">
        <v>2145</v>
      </c>
      <c r="J413" s="28" t="s">
        <v>1999</v>
      </c>
      <c r="K413" s="28" t="s">
        <v>1998</v>
      </c>
      <c r="L413" s="28">
        <v>2.83</v>
      </c>
      <c r="M413" s="28">
        <v>20</v>
      </c>
      <c r="N413" s="28">
        <v>1.3</v>
      </c>
      <c r="O413" s="28" t="s">
        <v>1997</v>
      </c>
      <c r="P413" s="28">
        <v>1905</v>
      </c>
      <c r="Q413" s="28">
        <v>1905</v>
      </c>
      <c r="T413" s="28">
        <v>1</v>
      </c>
      <c r="U413" s="28" t="b">
        <v>0</v>
      </c>
      <c r="X413" s="28">
        <v>0.34</v>
      </c>
      <c r="Y413" s="28" t="s">
        <v>164</v>
      </c>
      <c r="Z413" s="28" t="s">
        <v>887</v>
      </c>
    </row>
    <row r="414" spans="1:26" x14ac:dyDescent="0.2">
      <c r="A414" s="28" t="s">
        <v>679</v>
      </c>
      <c r="B414" s="28" t="s">
        <v>679</v>
      </c>
      <c r="C414" s="28" t="s">
        <v>2092</v>
      </c>
      <c r="D414" s="28">
        <v>1.0416666666669999E-3</v>
      </c>
      <c r="E414" s="28" t="s">
        <v>2223</v>
      </c>
      <c r="F414" s="29" t="s">
        <v>12</v>
      </c>
      <c r="G414" s="28" t="s">
        <v>888</v>
      </c>
      <c r="H414" s="28" t="s">
        <v>2015</v>
      </c>
      <c r="I414" s="28" t="s">
        <v>2191</v>
      </c>
      <c r="J414" s="28" t="s">
        <v>1999</v>
      </c>
      <c r="K414" s="28" t="s">
        <v>1998</v>
      </c>
      <c r="L414" s="28">
        <v>2.83</v>
      </c>
      <c r="M414" s="28">
        <v>20</v>
      </c>
      <c r="N414" s="28">
        <v>1.3</v>
      </c>
      <c r="O414" s="28" t="s">
        <v>1997</v>
      </c>
      <c r="P414" s="28">
        <v>1917</v>
      </c>
      <c r="Q414" s="28">
        <v>1917</v>
      </c>
      <c r="S414" s="28" t="s">
        <v>2224</v>
      </c>
      <c r="T414" s="28">
        <v>1</v>
      </c>
      <c r="U414" s="28" t="b">
        <v>0</v>
      </c>
      <c r="X414" s="28">
        <v>0.34</v>
      </c>
      <c r="Y414" s="28" t="s">
        <v>164</v>
      </c>
      <c r="Z414" s="28" t="s">
        <v>889</v>
      </c>
    </row>
    <row r="415" spans="1:26" x14ac:dyDescent="0.2">
      <c r="A415" s="28" t="s">
        <v>679</v>
      </c>
      <c r="B415" s="28" t="s">
        <v>679</v>
      </c>
      <c r="C415" s="28" t="s">
        <v>2092</v>
      </c>
      <c r="D415" s="28">
        <v>1.0416666666669999E-3</v>
      </c>
      <c r="E415" s="28" t="s">
        <v>2223</v>
      </c>
      <c r="F415" s="29" t="s">
        <v>12</v>
      </c>
      <c r="G415" s="28" t="s">
        <v>888</v>
      </c>
      <c r="H415" s="28" t="s">
        <v>2015</v>
      </c>
      <c r="I415" s="28" t="s">
        <v>2191</v>
      </c>
      <c r="J415" s="28" t="s">
        <v>1999</v>
      </c>
      <c r="K415" s="28" t="s">
        <v>1998</v>
      </c>
      <c r="L415" s="28">
        <v>2.83</v>
      </c>
      <c r="M415" s="28">
        <v>20</v>
      </c>
      <c r="N415" s="28">
        <v>1.3</v>
      </c>
      <c r="O415" s="28" t="s">
        <v>1997</v>
      </c>
      <c r="P415" s="28">
        <v>1919</v>
      </c>
      <c r="Q415" s="28">
        <v>1919</v>
      </c>
      <c r="S415" s="28" t="s">
        <v>2222</v>
      </c>
      <c r="T415" s="28">
        <v>1</v>
      </c>
      <c r="U415" s="28" t="b">
        <v>0</v>
      </c>
      <c r="X415" s="28">
        <v>0.34</v>
      </c>
      <c r="Y415" s="28" t="s">
        <v>164</v>
      </c>
      <c r="Z415" s="28" t="s">
        <v>890</v>
      </c>
    </row>
    <row r="416" spans="1:26" x14ac:dyDescent="0.2">
      <c r="A416" s="28" t="s">
        <v>679</v>
      </c>
      <c r="B416" s="28" t="s">
        <v>679</v>
      </c>
      <c r="C416" s="28" t="s">
        <v>2092</v>
      </c>
      <c r="D416" s="28">
        <v>1.0416666666669999E-3</v>
      </c>
      <c r="E416" s="28" t="s">
        <v>2223</v>
      </c>
      <c r="F416" s="29" t="s">
        <v>12</v>
      </c>
      <c r="G416" s="28" t="s">
        <v>888</v>
      </c>
      <c r="H416" s="28" t="s">
        <v>2015</v>
      </c>
      <c r="I416" s="28" t="s">
        <v>2191</v>
      </c>
      <c r="J416" s="28" t="s">
        <v>1999</v>
      </c>
      <c r="K416" s="28" t="s">
        <v>1998</v>
      </c>
      <c r="L416" s="28">
        <v>2.83</v>
      </c>
      <c r="M416" s="28">
        <v>20</v>
      </c>
      <c r="N416" s="28">
        <v>1.3</v>
      </c>
      <c r="O416" s="28" t="s">
        <v>1997</v>
      </c>
      <c r="P416" s="28">
        <v>1921</v>
      </c>
      <c r="Q416" s="28">
        <v>1921</v>
      </c>
      <c r="S416" s="28" t="s">
        <v>2222</v>
      </c>
      <c r="T416" s="28">
        <v>1</v>
      </c>
      <c r="U416" s="28" t="b">
        <v>0</v>
      </c>
      <c r="Y416" s="28" t="s">
        <v>139</v>
      </c>
      <c r="Z416" s="28" t="s">
        <v>891</v>
      </c>
    </row>
    <row r="417" spans="1:26" x14ac:dyDescent="0.2">
      <c r="A417" s="28" t="s">
        <v>679</v>
      </c>
      <c r="B417" s="28" t="s">
        <v>679</v>
      </c>
      <c r="C417" s="28" t="s">
        <v>2092</v>
      </c>
      <c r="D417" s="28">
        <v>1.0416666666669999E-3</v>
      </c>
      <c r="E417" s="28" t="s">
        <v>2221</v>
      </c>
      <c r="F417" s="29" t="s">
        <v>12</v>
      </c>
      <c r="G417" s="28" t="s">
        <v>892</v>
      </c>
      <c r="H417" s="28" t="s">
        <v>2015</v>
      </c>
      <c r="I417" s="28" t="s">
        <v>2220</v>
      </c>
      <c r="J417" s="28" t="s">
        <v>1999</v>
      </c>
      <c r="K417" s="28" t="s">
        <v>1998</v>
      </c>
      <c r="L417" s="28">
        <v>2.83</v>
      </c>
      <c r="M417" s="28">
        <v>20</v>
      </c>
      <c r="N417" s="28">
        <v>1.3</v>
      </c>
      <c r="O417" s="28" t="s">
        <v>1997</v>
      </c>
      <c r="P417" s="28">
        <v>1926</v>
      </c>
      <c r="Q417" s="28">
        <v>1926</v>
      </c>
      <c r="T417" s="28">
        <v>1</v>
      </c>
      <c r="U417" s="28" t="b">
        <v>0</v>
      </c>
      <c r="X417" s="28">
        <v>0.34</v>
      </c>
      <c r="Y417" s="28" t="s">
        <v>164</v>
      </c>
      <c r="Z417" s="28" t="s">
        <v>893</v>
      </c>
    </row>
    <row r="418" spans="1:26" x14ac:dyDescent="0.2">
      <c r="A418" s="28" t="s">
        <v>679</v>
      </c>
      <c r="B418" s="28" t="s">
        <v>679</v>
      </c>
      <c r="C418" s="28" t="s">
        <v>2092</v>
      </c>
      <c r="D418" s="28">
        <v>1.0416666666669999E-3</v>
      </c>
      <c r="E418" s="28" t="s">
        <v>2219</v>
      </c>
      <c r="F418" s="29" t="s">
        <v>12</v>
      </c>
      <c r="G418" s="28" t="s">
        <v>894</v>
      </c>
      <c r="H418" s="28" t="s">
        <v>2015</v>
      </c>
      <c r="I418" s="28" t="s">
        <v>2133</v>
      </c>
      <c r="J418" s="28" t="s">
        <v>1999</v>
      </c>
      <c r="K418" s="28" t="s">
        <v>1998</v>
      </c>
      <c r="L418" s="28">
        <v>2.83</v>
      </c>
      <c r="M418" s="28">
        <v>20</v>
      </c>
      <c r="N418" s="28">
        <v>1.38</v>
      </c>
      <c r="O418" s="28" t="s">
        <v>1997</v>
      </c>
      <c r="P418" s="28">
        <v>1939</v>
      </c>
      <c r="Q418" s="28">
        <v>1939</v>
      </c>
      <c r="T418" s="28">
        <v>1</v>
      </c>
      <c r="U418" s="28" t="b">
        <v>0</v>
      </c>
      <c r="Y418" s="28" t="s">
        <v>139</v>
      </c>
      <c r="Z418" s="28" t="s">
        <v>895</v>
      </c>
    </row>
    <row r="419" spans="1:26" x14ac:dyDescent="0.2">
      <c r="A419" s="28" t="s">
        <v>679</v>
      </c>
      <c r="B419" s="28" t="s">
        <v>679</v>
      </c>
      <c r="C419" s="28" t="s">
        <v>2092</v>
      </c>
      <c r="D419" s="28">
        <v>1.0416666666669999E-3</v>
      </c>
      <c r="E419" s="28" t="s">
        <v>2218</v>
      </c>
      <c r="F419" s="29" t="s">
        <v>12</v>
      </c>
      <c r="G419" s="28" t="s">
        <v>896</v>
      </c>
      <c r="H419" s="28" t="s">
        <v>2015</v>
      </c>
      <c r="I419" s="28" t="s">
        <v>2116</v>
      </c>
      <c r="J419" s="28" t="s">
        <v>1999</v>
      </c>
      <c r="K419" s="28" t="s">
        <v>1998</v>
      </c>
      <c r="L419" s="28">
        <v>2.83</v>
      </c>
      <c r="M419" s="28">
        <v>20</v>
      </c>
      <c r="N419" s="28">
        <v>1.31</v>
      </c>
      <c r="O419" s="28" t="s">
        <v>1997</v>
      </c>
      <c r="P419" s="28">
        <v>1950</v>
      </c>
      <c r="Q419" s="28">
        <v>1950</v>
      </c>
      <c r="T419" s="28">
        <v>1</v>
      </c>
      <c r="U419" s="28" t="b">
        <v>0</v>
      </c>
      <c r="X419" s="28">
        <v>0.34</v>
      </c>
      <c r="Y419" s="28" t="s">
        <v>164</v>
      </c>
      <c r="Z419" s="28" t="s">
        <v>897</v>
      </c>
    </row>
    <row r="420" spans="1:26" x14ac:dyDescent="0.2">
      <c r="A420" s="28" t="s">
        <v>679</v>
      </c>
      <c r="B420" s="28" t="s">
        <v>679</v>
      </c>
      <c r="C420" s="28" t="s">
        <v>2092</v>
      </c>
      <c r="D420" s="28">
        <v>1.0416666666669999E-3</v>
      </c>
      <c r="E420" s="28" t="s">
        <v>2218</v>
      </c>
      <c r="F420" s="29" t="s">
        <v>12</v>
      </c>
      <c r="G420" s="28" t="s">
        <v>896</v>
      </c>
      <c r="H420" s="28" t="s">
        <v>2015</v>
      </c>
      <c r="I420" s="28" t="s">
        <v>2116</v>
      </c>
      <c r="J420" s="28" t="s">
        <v>1999</v>
      </c>
      <c r="K420" s="28" t="s">
        <v>1998</v>
      </c>
      <c r="L420" s="28">
        <v>2.83</v>
      </c>
      <c r="M420" s="28">
        <v>20</v>
      </c>
      <c r="N420" s="28">
        <v>1.31</v>
      </c>
      <c r="O420" s="28" t="s">
        <v>1997</v>
      </c>
      <c r="P420" s="28">
        <v>1950</v>
      </c>
      <c r="Q420" s="28">
        <v>1950</v>
      </c>
      <c r="T420" s="28">
        <v>1</v>
      </c>
      <c r="U420" s="28" t="b">
        <v>0</v>
      </c>
      <c r="Y420" s="28" t="s">
        <v>14</v>
      </c>
      <c r="Z420" s="28" t="s">
        <v>898</v>
      </c>
    </row>
    <row r="421" spans="1:26" x14ac:dyDescent="0.2">
      <c r="A421" s="28" t="s">
        <v>679</v>
      </c>
      <c r="B421" s="28" t="s">
        <v>679</v>
      </c>
      <c r="C421" s="28" t="s">
        <v>2092</v>
      </c>
      <c r="D421" s="28">
        <v>1.0416666666669999E-3</v>
      </c>
      <c r="E421" s="28" t="s">
        <v>2217</v>
      </c>
      <c r="F421" s="29" t="s">
        <v>12</v>
      </c>
      <c r="G421" s="28" t="s">
        <v>916</v>
      </c>
      <c r="H421" s="28" t="s">
        <v>2015</v>
      </c>
      <c r="I421" s="28">
        <v>1953</v>
      </c>
      <c r="J421" s="28" t="s">
        <v>1999</v>
      </c>
      <c r="K421" s="28" t="s">
        <v>1998</v>
      </c>
      <c r="L421" s="28">
        <v>2.83</v>
      </c>
      <c r="M421" s="28">
        <v>20</v>
      </c>
      <c r="N421" s="28">
        <v>1.37</v>
      </c>
      <c r="O421" s="28" t="s">
        <v>1997</v>
      </c>
      <c r="P421" s="28">
        <v>1953</v>
      </c>
      <c r="Q421" s="28">
        <v>1953</v>
      </c>
      <c r="S421" s="28" t="s">
        <v>2216</v>
      </c>
      <c r="T421" s="28">
        <v>1</v>
      </c>
      <c r="U421" s="28" t="b">
        <v>0</v>
      </c>
      <c r="X421" s="28">
        <v>0.34</v>
      </c>
      <c r="Y421" s="28" t="s">
        <v>164</v>
      </c>
      <c r="Z421" s="28" t="s">
        <v>917</v>
      </c>
    </row>
    <row r="422" spans="1:26" x14ac:dyDescent="0.2">
      <c r="A422" s="28" t="s">
        <v>330</v>
      </c>
      <c r="B422" s="28" t="s">
        <v>331</v>
      </c>
      <c r="C422" s="28" t="s">
        <v>2712</v>
      </c>
      <c r="D422" s="28">
        <v>1E-3</v>
      </c>
      <c r="E422" s="28" t="s">
        <v>2575</v>
      </c>
      <c r="F422" s="29" t="s">
        <v>12</v>
      </c>
      <c r="G422" s="28" t="s">
        <v>332</v>
      </c>
      <c r="H422" s="28" t="s">
        <v>2015</v>
      </c>
      <c r="I422" s="28" t="s">
        <v>3245</v>
      </c>
      <c r="J422" s="28" t="s">
        <v>1999</v>
      </c>
      <c r="K422" s="28" t="s">
        <v>1998</v>
      </c>
      <c r="L422" s="28">
        <v>3.23</v>
      </c>
      <c r="M422" s="28">
        <v>21</v>
      </c>
      <c r="N422" s="28">
        <v>1.36</v>
      </c>
      <c r="O422" s="28" t="s">
        <v>1997</v>
      </c>
      <c r="P422" s="28">
        <v>1927</v>
      </c>
      <c r="Q422" s="28">
        <v>1927</v>
      </c>
      <c r="T422" s="28">
        <v>1</v>
      </c>
      <c r="U422" s="28" t="b">
        <v>0</v>
      </c>
      <c r="Y422" s="28" t="s">
        <v>25</v>
      </c>
      <c r="Z422" s="28" t="s">
        <v>1067</v>
      </c>
    </row>
    <row r="423" spans="1:26" x14ac:dyDescent="0.2">
      <c r="A423" s="28" t="s">
        <v>330</v>
      </c>
      <c r="B423" s="28" t="s">
        <v>331</v>
      </c>
      <c r="C423" s="28" t="s">
        <v>2712</v>
      </c>
      <c r="D423" s="28">
        <v>1E-3</v>
      </c>
      <c r="E423" s="28" t="s">
        <v>2575</v>
      </c>
      <c r="F423" s="29" t="s">
        <v>12</v>
      </c>
      <c r="G423" s="28" t="s">
        <v>332</v>
      </c>
      <c r="H423" s="28" t="s">
        <v>2015</v>
      </c>
      <c r="I423" s="28" t="s">
        <v>3245</v>
      </c>
      <c r="J423" s="28" t="s">
        <v>1999</v>
      </c>
      <c r="K423" s="28" t="s">
        <v>1998</v>
      </c>
      <c r="L423" s="28">
        <v>3.23</v>
      </c>
      <c r="M423" s="28">
        <v>21</v>
      </c>
      <c r="N423" s="28">
        <v>1.36</v>
      </c>
      <c r="O423" s="28" t="s">
        <v>1997</v>
      </c>
      <c r="P423" s="28">
        <v>1944</v>
      </c>
      <c r="Q423" s="28">
        <v>1944</v>
      </c>
      <c r="T423" s="28">
        <v>1</v>
      </c>
      <c r="U423" s="28" t="b">
        <v>0</v>
      </c>
      <c r="Y423" s="28" t="s">
        <v>25</v>
      </c>
      <c r="Z423" s="28" t="s">
        <v>1068</v>
      </c>
    </row>
    <row r="424" spans="1:26" x14ac:dyDescent="0.2">
      <c r="A424" s="28" t="s">
        <v>130</v>
      </c>
      <c r="B424" s="28" t="s">
        <v>130</v>
      </c>
      <c r="C424" s="28" t="s">
        <v>3100</v>
      </c>
      <c r="D424" s="28">
        <v>1E-3</v>
      </c>
      <c r="E424" s="28" t="s">
        <v>3119</v>
      </c>
      <c r="F424" s="29" t="s">
        <v>12</v>
      </c>
      <c r="G424" s="28" t="s">
        <v>138</v>
      </c>
      <c r="H424" s="28" t="s">
        <v>2015</v>
      </c>
      <c r="I424" s="28" t="s">
        <v>3118</v>
      </c>
      <c r="J424" s="28" t="s">
        <v>1999</v>
      </c>
      <c r="K424" s="28" t="s">
        <v>1998</v>
      </c>
      <c r="L424" s="28">
        <v>4.3</v>
      </c>
      <c r="M424" s="28">
        <v>22.8</v>
      </c>
      <c r="N424" s="28">
        <v>1.3</v>
      </c>
      <c r="O424" s="28" t="s">
        <v>1997</v>
      </c>
      <c r="P424" s="28">
        <v>1357</v>
      </c>
      <c r="Q424" s="28">
        <v>1938</v>
      </c>
      <c r="S424" s="28" t="s">
        <v>3117</v>
      </c>
      <c r="T424" s="28">
        <v>1</v>
      </c>
      <c r="U424" s="28" t="b">
        <v>0</v>
      </c>
      <c r="Y424" s="28" t="s">
        <v>139</v>
      </c>
      <c r="Z424" s="28" t="s">
        <v>1127</v>
      </c>
    </row>
    <row r="425" spans="1:26" x14ac:dyDescent="0.2">
      <c r="A425" s="28" t="s">
        <v>130</v>
      </c>
      <c r="B425" s="28" t="s">
        <v>130</v>
      </c>
      <c r="C425" s="28" t="s">
        <v>3100</v>
      </c>
      <c r="D425" s="28">
        <v>1E-3</v>
      </c>
      <c r="E425" s="28" t="s">
        <v>3121</v>
      </c>
      <c r="F425" s="29" t="s">
        <v>12</v>
      </c>
      <c r="G425" s="28" t="s">
        <v>142</v>
      </c>
      <c r="H425" s="28" t="s">
        <v>2015</v>
      </c>
      <c r="I425" s="28" t="s">
        <v>3113</v>
      </c>
      <c r="J425" s="28" t="s">
        <v>1999</v>
      </c>
      <c r="K425" s="28" t="s">
        <v>1998</v>
      </c>
      <c r="L425" s="28">
        <v>4.3</v>
      </c>
      <c r="M425" s="28">
        <v>23</v>
      </c>
      <c r="N425" s="28">
        <v>1.3</v>
      </c>
      <c r="O425" s="28" t="s">
        <v>1997</v>
      </c>
      <c r="P425" s="28">
        <v>1354</v>
      </c>
      <c r="Q425" s="28">
        <v>1935</v>
      </c>
      <c r="R425" s="28" t="s">
        <v>82</v>
      </c>
      <c r="S425" s="28" t="s">
        <v>3120</v>
      </c>
      <c r="T425" s="28">
        <v>1</v>
      </c>
      <c r="U425" s="28" t="b">
        <v>0</v>
      </c>
      <c r="X425" s="28">
        <v>0.49</v>
      </c>
      <c r="Y425" s="28" t="s">
        <v>17</v>
      </c>
      <c r="Z425" s="28" t="s">
        <v>1126</v>
      </c>
    </row>
    <row r="426" spans="1:26" x14ac:dyDescent="0.2">
      <c r="A426" s="28" t="s">
        <v>307</v>
      </c>
      <c r="B426" s="28" t="s">
        <v>307</v>
      </c>
      <c r="C426" s="28" t="s">
        <v>2744</v>
      </c>
      <c r="D426" s="28">
        <v>1E-3</v>
      </c>
      <c r="E426" s="28" t="s">
        <v>2752</v>
      </c>
      <c r="F426" s="29" t="s">
        <v>12</v>
      </c>
      <c r="G426" s="28" t="s">
        <v>308</v>
      </c>
      <c r="H426" s="28" t="s">
        <v>2015</v>
      </c>
      <c r="I426" s="28" t="s">
        <v>2751</v>
      </c>
      <c r="J426" s="28" t="s">
        <v>1999</v>
      </c>
      <c r="K426" s="28" t="s">
        <v>1998</v>
      </c>
      <c r="L426" s="28">
        <v>2.5</v>
      </c>
      <c r="M426" s="28">
        <v>19.5</v>
      </c>
      <c r="N426" s="28">
        <v>1.1000000000000001</v>
      </c>
      <c r="O426" s="28" t="s">
        <v>1997</v>
      </c>
      <c r="P426" s="28">
        <v>1357</v>
      </c>
      <c r="Q426" s="28">
        <v>1938</v>
      </c>
      <c r="S426" s="28" t="s">
        <v>2741</v>
      </c>
      <c r="T426" s="28">
        <v>1</v>
      </c>
      <c r="U426" s="28" t="b">
        <v>0</v>
      </c>
      <c r="X426" s="28">
        <v>2.44</v>
      </c>
      <c r="Y426" s="28" t="s">
        <v>29</v>
      </c>
      <c r="Z426" s="28" t="s">
        <v>1316</v>
      </c>
    </row>
    <row r="427" spans="1:26" x14ac:dyDescent="0.2">
      <c r="A427" s="28" t="s">
        <v>307</v>
      </c>
      <c r="B427" s="28" t="s">
        <v>307</v>
      </c>
      <c r="C427" s="28" t="s">
        <v>2744</v>
      </c>
      <c r="D427" s="28">
        <v>1E-3</v>
      </c>
      <c r="E427" s="28" t="s">
        <v>2752</v>
      </c>
      <c r="F427" s="29" t="s">
        <v>12</v>
      </c>
      <c r="G427" s="28" t="s">
        <v>308</v>
      </c>
      <c r="H427" s="28" t="s">
        <v>2015</v>
      </c>
      <c r="I427" s="28" t="s">
        <v>2751</v>
      </c>
      <c r="J427" s="28" t="s">
        <v>1999</v>
      </c>
      <c r="K427" s="28" t="s">
        <v>1998</v>
      </c>
      <c r="L427" s="28">
        <v>2.5</v>
      </c>
      <c r="M427" s="28">
        <v>19.5</v>
      </c>
      <c r="N427" s="28">
        <v>1.1000000000000001</v>
      </c>
      <c r="O427" s="28" t="s">
        <v>1997</v>
      </c>
      <c r="P427" s="28">
        <v>1357</v>
      </c>
      <c r="Q427" s="28">
        <v>1938</v>
      </c>
      <c r="S427" s="28" t="s">
        <v>2741</v>
      </c>
      <c r="T427" s="28">
        <v>1</v>
      </c>
      <c r="U427" s="28" t="b">
        <v>0</v>
      </c>
      <c r="X427" s="28">
        <v>1</v>
      </c>
      <c r="Y427" s="28" t="s">
        <v>17</v>
      </c>
      <c r="Z427" s="28" t="s">
        <v>1317</v>
      </c>
    </row>
    <row r="428" spans="1:26" x14ac:dyDescent="0.2">
      <c r="A428" s="28" t="s">
        <v>307</v>
      </c>
      <c r="B428" s="28" t="s">
        <v>307</v>
      </c>
      <c r="C428" s="28" t="s">
        <v>2744</v>
      </c>
      <c r="D428" s="28">
        <v>1E-3</v>
      </c>
      <c r="E428" s="28" t="s">
        <v>2752</v>
      </c>
      <c r="F428" s="29" t="s">
        <v>12</v>
      </c>
      <c r="G428" s="28" t="s">
        <v>308</v>
      </c>
      <c r="H428" s="28" t="s">
        <v>2015</v>
      </c>
      <c r="I428" s="28" t="s">
        <v>2751</v>
      </c>
      <c r="J428" s="28" t="s">
        <v>1999</v>
      </c>
      <c r="K428" s="28" t="s">
        <v>1998</v>
      </c>
      <c r="L428" s="28">
        <v>2.5</v>
      </c>
      <c r="M428" s="28">
        <v>19.5</v>
      </c>
      <c r="N428" s="28">
        <v>1.1000000000000001</v>
      </c>
      <c r="O428" s="28" t="s">
        <v>1997</v>
      </c>
      <c r="P428" s="28">
        <v>1357</v>
      </c>
      <c r="Q428" s="28">
        <v>1938</v>
      </c>
      <c r="S428" s="28" t="s">
        <v>2741</v>
      </c>
      <c r="T428" s="28">
        <v>1</v>
      </c>
      <c r="U428" s="28" t="b">
        <v>0</v>
      </c>
      <c r="X428" s="28">
        <v>0.1</v>
      </c>
      <c r="Y428" s="28" t="s">
        <v>3669</v>
      </c>
      <c r="Z428" s="28" t="s">
        <v>3956</v>
      </c>
    </row>
    <row r="429" spans="1:26" x14ac:dyDescent="0.2">
      <c r="A429" s="28" t="s">
        <v>130</v>
      </c>
      <c r="B429" s="28" t="s">
        <v>130</v>
      </c>
      <c r="C429" s="28" t="s">
        <v>3129</v>
      </c>
      <c r="D429" s="28">
        <v>5.0000000000000001E-4</v>
      </c>
      <c r="E429" s="28" t="s">
        <v>3140</v>
      </c>
      <c r="F429" s="29" t="s">
        <v>12</v>
      </c>
      <c r="G429" s="28" t="s">
        <v>131</v>
      </c>
      <c r="H429" s="28" t="s">
        <v>2015</v>
      </c>
      <c r="I429" s="28">
        <v>1909</v>
      </c>
      <c r="J429" s="28" t="s">
        <v>1999</v>
      </c>
      <c r="K429" s="28" t="s">
        <v>1998</v>
      </c>
      <c r="L429" s="28">
        <v>3.24</v>
      </c>
      <c r="M429" s="28">
        <v>20</v>
      </c>
      <c r="O429" s="28" t="s">
        <v>1997</v>
      </c>
      <c r="P429" s="28">
        <v>1327</v>
      </c>
      <c r="Q429" s="28">
        <v>1909</v>
      </c>
      <c r="R429" s="28" t="s">
        <v>82</v>
      </c>
      <c r="S429" s="28" t="s">
        <v>3139</v>
      </c>
      <c r="T429" s="28">
        <v>1</v>
      </c>
      <c r="U429" s="28" t="b">
        <v>0</v>
      </c>
      <c r="X429" s="28">
        <v>4.1900000000000004</v>
      </c>
      <c r="Y429" s="28" t="s">
        <v>42</v>
      </c>
      <c r="Z429" s="28" t="s">
        <v>1116</v>
      </c>
    </row>
    <row r="430" spans="1:26" x14ac:dyDescent="0.2">
      <c r="A430" s="28" t="s">
        <v>679</v>
      </c>
      <c r="B430" s="28" t="s">
        <v>679</v>
      </c>
      <c r="C430" s="28" t="s">
        <v>2092</v>
      </c>
      <c r="D430" s="28">
        <v>3.4722222222199997E-4</v>
      </c>
      <c r="E430" s="28" t="s">
        <v>2241</v>
      </c>
      <c r="F430" s="29" t="s">
        <v>12</v>
      </c>
      <c r="G430" s="28" t="s">
        <v>739</v>
      </c>
      <c r="H430" s="28" t="s">
        <v>2015</v>
      </c>
      <c r="I430" s="28">
        <v>1913</v>
      </c>
      <c r="J430" s="28" t="s">
        <v>1999</v>
      </c>
      <c r="K430" s="28" t="s">
        <v>1998</v>
      </c>
      <c r="L430" s="28">
        <v>0.94</v>
      </c>
      <c r="M430" s="28">
        <v>15</v>
      </c>
      <c r="O430" s="28" t="s">
        <v>1997</v>
      </c>
      <c r="P430" s="28">
        <v>1913</v>
      </c>
      <c r="Q430" s="28">
        <v>1913</v>
      </c>
      <c r="T430" s="28">
        <v>1</v>
      </c>
      <c r="U430" s="28" t="b">
        <v>0</v>
      </c>
      <c r="X430" s="28">
        <v>6</v>
      </c>
      <c r="Y430" s="28" t="s">
        <v>29</v>
      </c>
      <c r="Z430" s="28" t="s">
        <v>740</v>
      </c>
    </row>
    <row r="431" spans="1:26" x14ac:dyDescent="0.2">
      <c r="A431" s="28" t="s">
        <v>11</v>
      </c>
      <c r="B431" s="28" t="s">
        <v>11</v>
      </c>
      <c r="C431" s="28" t="s">
        <v>2008</v>
      </c>
      <c r="F431" s="29" t="s">
        <v>12</v>
      </c>
      <c r="G431" s="28" t="s">
        <v>4012</v>
      </c>
      <c r="H431" s="28" t="s">
        <v>2000</v>
      </c>
      <c r="I431" s="28">
        <v>1901</v>
      </c>
      <c r="J431" s="28" t="s">
        <v>4013</v>
      </c>
      <c r="K431" s="28" t="s">
        <v>1998</v>
      </c>
      <c r="M431" s="28">
        <v>22</v>
      </c>
      <c r="O431" s="28" t="s">
        <v>1997</v>
      </c>
      <c r="P431" s="28">
        <v>1901</v>
      </c>
      <c r="Q431" s="28">
        <v>1901</v>
      </c>
      <c r="T431" s="28">
        <v>1</v>
      </c>
      <c r="U431" s="28" t="b">
        <v>0</v>
      </c>
      <c r="Y431" s="28" t="s">
        <v>25</v>
      </c>
    </row>
    <row r="432" spans="1:26" x14ac:dyDescent="0.2">
      <c r="A432" s="28" t="s">
        <v>537</v>
      </c>
      <c r="B432" s="28" t="s">
        <v>537</v>
      </c>
      <c r="C432" s="28" t="s">
        <v>2002</v>
      </c>
      <c r="F432" s="29" t="s">
        <v>12</v>
      </c>
      <c r="G432" s="28" t="s">
        <v>4014</v>
      </c>
      <c r="H432" s="28" t="s">
        <v>2000</v>
      </c>
      <c r="I432" s="28">
        <v>1935</v>
      </c>
      <c r="J432" s="28" t="s">
        <v>1999</v>
      </c>
      <c r="K432" s="28" t="s">
        <v>1998</v>
      </c>
      <c r="L432" s="28">
        <v>14.8</v>
      </c>
      <c r="M432" s="28">
        <v>31.9</v>
      </c>
      <c r="N432" s="28">
        <v>2.5</v>
      </c>
      <c r="O432" s="28" t="s">
        <v>1997</v>
      </c>
      <c r="P432" s="28">
        <v>1935</v>
      </c>
      <c r="Q432" s="28">
        <v>1935</v>
      </c>
      <c r="S432" s="28" t="s">
        <v>1998</v>
      </c>
      <c r="T432" s="28">
        <v>1</v>
      </c>
      <c r="U432" s="28" t="b">
        <v>0</v>
      </c>
      <c r="Y432" s="28" t="s">
        <v>25</v>
      </c>
    </row>
    <row r="433" spans="1:26" x14ac:dyDescent="0.2">
      <c r="A433" s="28" t="s">
        <v>537</v>
      </c>
      <c r="B433" s="28" t="s">
        <v>537</v>
      </c>
      <c r="C433" s="28" t="s">
        <v>2001</v>
      </c>
      <c r="F433" s="29" t="s">
        <v>12</v>
      </c>
      <c r="G433" s="28" t="s">
        <v>539</v>
      </c>
      <c r="H433" s="28" t="s">
        <v>2000</v>
      </c>
      <c r="I433" s="28">
        <v>1837</v>
      </c>
      <c r="J433" s="28" t="s">
        <v>1999</v>
      </c>
      <c r="K433" s="28" t="s">
        <v>1998</v>
      </c>
      <c r="M433" s="28">
        <v>24</v>
      </c>
      <c r="O433" s="28" t="s">
        <v>1997</v>
      </c>
      <c r="P433" s="28">
        <v>1837</v>
      </c>
      <c r="Q433" s="28">
        <v>1837</v>
      </c>
      <c r="T433" s="28">
        <v>1</v>
      </c>
      <c r="U433" s="28" t="b">
        <v>0</v>
      </c>
      <c r="Y433" s="28" t="s">
        <v>25</v>
      </c>
    </row>
    <row r="434" spans="1:26" x14ac:dyDescent="0.2">
      <c r="A434" t="s">
        <v>247</v>
      </c>
      <c r="B434" t="s">
        <v>247</v>
      </c>
      <c r="C434" t="s">
        <v>2660</v>
      </c>
      <c r="D434">
        <v>0.02</v>
      </c>
      <c r="E434" t="s">
        <v>2950</v>
      </c>
      <c r="F434" s="27" t="s">
        <v>12</v>
      </c>
      <c r="G434" t="s">
        <v>4234</v>
      </c>
      <c r="H434" t="s">
        <v>2015</v>
      </c>
      <c r="I434">
        <v>1971</v>
      </c>
      <c r="J434" t="s">
        <v>1999</v>
      </c>
      <c r="K434" t="s">
        <v>1998</v>
      </c>
      <c r="L434">
        <v>7.12</v>
      </c>
      <c r="M434">
        <v>25.91</v>
      </c>
      <c r="N434"/>
      <c r="O434" t="s">
        <v>1997</v>
      </c>
      <c r="P434">
        <v>1971</v>
      </c>
      <c r="Q434">
        <v>1971</v>
      </c>
      <c r="R434"/>
      <c r="S434"/>
      <c r="T434">
        <v>1</v>
      </c>
      <c r="U434" t="b">
        <v>0</v>
      </c>
      <c r="V434"/>
      <c r="W434"/>
      <c r="X434">
        <v>0.1</v>
      </c>
      <c r="Y434" t="s">
        <v>4207</v>
      </c>
      <c r="Z434"/>
    </row>
    <row r="435" spans="1:26" x14ac:dyDescent="0.2">
      <c r="A435" t="s">
        <v>312</v>
      </c>
      <c r="B435" t="s">
        <v>312</v>
      </c>
      <c r="C435" t="s">
        <v>2723</v>
      </c>
      <c r="D435">
        <v>2.0833333333329998E-3</v>
      </c>
      <c r="E435" t="s">
        <v>2315</v>
      </c>
      <c r="F435" s="27" t="s">
        <v>12</v>
      </c>
      <c r="G435" t="s">
        <v>318</v>
      </c>
      <c r="H435" t="s">
        <v>2015</v>
      </c>
      <c r="I435" t="s">
        <v>4248</v>
      </c>
      <c r="J435" t="s">
        <v>1999</v>
      </c>
      <c r="K435" t="s">
        <v>1998</v>
      </c>
      <c r="L435">
        <v>5.67</v>
      </c>
      <c r="M435">
        <v>25.5</v>
      </c>
      <c r="N435"/>
      <c r="O435" t="s">
        <v>1997</v>
      </c>
      <c r="P435">
        <v>1928</v>
      </c>
      <c r="Q435">
        <v>1928</v>
      </c>
      <c r="R435"/>
      <c r="S435"/>
      <c r="T435">
        <v>1</v>
      </c>
      <c r="U435" t="b">
        <v>0</v>
      </c>
      <c r="V435"/>
      <c r="W435"/>
      <c r="X435">
        <v>0.1</v>
      </c>
      <c r="Y435" t="s">
        <v>4207</v>
      </c>
      <c r="Z435"/>
    </row>
    <row r="436" spans="1:26" x14ac:dyDescent="0.2">
      <c r="A436" t="s">
        <v>158</v>
      </c>
      <c r="B436" t="s">
        <v>159</v>
      </c>
      <c r="C436" t="s">
        <v>2995</v>
      </c>
      <c r="D436">
        <v>0.05</v>
      </c>
      <c r="E436" t="s">
        <v>2149</v>
      </c>
      <c r="F436" s="27" t="s">
        <v>12</v>
      </c>
      <c r="G436" t="s">
        <v>160</v>
      </c>
      <c r="H436" t="s">
        <v>2015</v>
      </c>
      <c r="I436" t="s">
        <v>3061</v>
      </c>
      <c r="J436" t="s">
        <v>1999</v>
      </c>
      <c r="K436" t="s">
        <v>1998</v>
      </c>
      <c r="L436">
        <v>5</v>
      </c>
      <c r="M436">
        <v>25</v>
      </c>
      <c r="N436">
        <v>1.25</v>
      </c>
      <c r="O436" t="s">
        <v>2005</v>
      </c>
      <c r="P436">
        <v>1855</v>
      </c>
      <c r="Q436">
        <v>1855</v>
      </c>
      <c r="R436" t="s">
        <v>4309</v>
      </c>
      <c r="S436" t="s">
        <v>4310</v>
      </c>
      <c r="T436">
        <v>1</v>
      </c>
      <c r="U436" t="b">
        <v>0</v>
      </c>
      <c r="V436"/>
      <c r="W436"/>
      <c r="X436">
        <v>0.08</v>
      </c>
      <c r="Y436" t="s">
        <v>4294</v>
      </c>
      <c r="Z436"/>
    </row>
    <row r="437" spans="1:26" x14ac:dyDescent="0.2">
      <c r="A437" t="s">
        <v>312</v>
      </c>
      <c r="B437" t="s">
        <v>312</v>
      </c>
      <c r="C437" t="s">
        <v>2723</v>
      </c>
      <c r="D437">
        <v>4.1666666666669997E-3</v>
      </c>
      <c r="E437" t="s">
        <v>2036</v>
      </c>
      <c r="F437" s="27" t="s">
        <v>12</v>
      </c>
      <c r="G437" t="s">
        <v>319</v>
      </c>
      <c r="H437" t="s">
        <v>2015</v>
      </c>
      <c r="I437" t="s">
        <v>4248</v>
      </c>
      <c r="J437" t="s">
        <v>1999</v>
      </c>
      <c r="K437" t="s">
        <v>1998</v>
      </c>
      <c r="L437">
        <v>9.4499999999999993</v>
      </c>
      <c r="M437">
        <v>30.74</v>
      </c>
      <c r="N437">
        <v>1.63</v>
      </c>
      <c r="O437" t="s">
        <v>1997</v>
      </c>
      <c r="P437">
        <v>1933</v>
      </c>
      <c r="Q437">
        <v>1933</v>
      </c>
      <c r="R437"/>
      <c r="S437"/>
      <c r="T437">
        <v>1</v>
      </c>
      <c r="U437" t="b">
        <v>0</v>
      </c>
      <c r="V437"/>
      <c r="W437"/>
      <c r="X437">
        <v>0.5</v>
      </c>
      <c r="Y437" t="s">
        <v>4294</v>
      </c>
      <c r="Z437"/>
    </row>
    <row r="438" spans="1:26" x14ac:dyDescent="0.2">
      <c r="A438" t="s">
        <v>372</v>
      </c>
      <c r="B438" t="s">
        <v>372</v>
      </c>
      <c r="C438" t="s">
        <v>2413</v>
      </c>
      <c r="D438">
        <v>0.01</v>
      </c>
      <c r="E438" t="s">
        <v>2861</v>
      </c>
      <c r="F438" s="27" t="s">
        <v>12</v>
      </c>
      <c r="G438" t="s">
        <v>4337</v>
      </c>
      <c r="H438" t="s">
        <v>2015</v>
      </c>
      <c r="I438" t="s">
        <v>2412</v>
      </c>
      <c r="J438" t="s">
        <v>1999</v>
      </c>
      <c r="K438" t="s">
        <v>1998</v>
      </c>
      <c r="L438">
        <v>2.0499999999999998</v>
      </c>
      <c r="M438">
        <v>17.5</v>
      </c>
      <c r="N438">
        <v>1.18</v>
      </c>
      <c r="O438" t="s">
        <v>1997</v>
      </c>
      <c r="P438">
        <v>1967</v>
      </c>
      <c r="Q438">
        <v>1967</v>
      </c>
      <c r="R438"/>
      <c r="S438" t="s">
        <v>4338</v>
      </c>
      <c r="T438">
        <v>1</v>
      </c>
      <c r="U438" t="b">
        <v>0</v>
      </c>
      <c r="V438"/>
      <c r="W438"/>
      <c r="X438">
        <v>0.08</v>
      </c>
      <c r="Y438" t="s">
        <v>4294</v>
      </c>
      <c r="Z438"/>
    </row>
    <row r="439" spans="1:26" x14ac:dyDescent="0.2">
      <c r="A439" t="s">
        <v>420</v>
      </c>
      <c r="B439" t="s">
        <v>420</v>
      </c>
      <c r="C439" t="s">
        <v>2476</v>
      </c>
      <c r="D439">
        <v>0.05</v>
      </c>
      <c r="E439" t="s">
        <v>2480</v>
      </c>
      <c r="F439" s="27" t="s">
        <v>12</v>
      </c>
      <c r="G439" t="s">
        <v>664</v>
      </c>
      <c r="H439" t="s">
        <v>2015</v>
      </c>
      <c r="I439" t="s">
        <v>2479</v>
      </c>
      <c r="J439" t="s">
        <v>1999</v>
      </c>
      <c r="K439" t="s">
        <v>1998</v>
      </c>
      <c r="L439">
        <v>3.1</v>
      </c>
      <c r="M439">
        <v>19.2</v>
      </c>
      <c r="N439">
        <v>1.3</v>
      </c>
      <c r="O439" t="s">
        <v>1997</v>
      </c>
      <c r="P439">
        <v>1927</v>
      </c>
      <c r="Q439">
        <v>1927</v>
      </c>
      <c r="R439"/>
      <c r="S439"/>
      <c r="T439">
        <v>1</v>
      </c>
      <c r="U439" t="b">
        <v>0</v>
      </c>
      <c r="V439"/>
      <c r="W439"/>
      <c r="X439">
        <v>0.08</v>
      </c>
      <c r="Y439" t="s">
        <v>4294</v>
      </c>
      <c r="Z439"/>
    </row>
    <row r="440" spans="1:26" x14ac:dyDescent="0.2">
      <c r="A440" t="s">
        <v>420</v>
      </c>
      <c r="B440" t="s">
        <v>420</v>
      </c>
      <c r="C440" t="s">
        <v>2476</v>
      </c>
      <c r="D440">
        <v>0.05</v>
      </c>
      <c r="E440" t="s">
        <v>2480</v>
      </c>
      <c r="F440" s="27" t="s">
        <v>12</v>
      </c>
      <c r="G440" t="s">
        <v>664</v>
      </c>
      <c r="H440" t="s">
        <v>2015</v>
      </c>
      <c r="I440" t="s">
        <v>2479</v>
      </c>
      <c r="J440" t="s">
        <v>1999</v>
      </c>
      <c r="K440" t="s">
        <v>1998</v>
      </c>
      <c r="L440">
        <v>3.1</v>
      </c>
      <c r="M440">
        <v>19.2</v>
      </c>
      <c r="N440">
        <v>1.3</v>
      </c>
      <c r="O440" t="s">
        <v>1997</v>
      </c>
      <c r="P440">
        <v>1927</v>
      </c>
      <c r="Q440">
        <v>1927</v>
      </c>
      <c r="R440"/>
      <c r="S440"/>
      <c r="T440">
        <v>1</v>
      </c>
      <c r="U440" t="b">
        <v>0</v>
      </c>
      <c r="V440"/>
      <c r="W440"/>
      <c r="X440">
        <v>0.08</v>
      </c>
      <c r="Y440" t="s">
        <v>4294</v>
      </c>
      <c r="Z440"/>
    </row>
    <row r="441" spans="1:26" x14ac:dyDescent="0.2">
      <c r="A441" t="s">
        <v>420</v>
      </c>
      <c r="B441" t="s">
        <v>420</v>
      </c>
      <c r="C441" t="s">
        <v>2476</v>
      </c>
      <c r="D441">
        <v>0.5</v>
      </c>
      <c r="E441" t="s">
        <v>4345</v>
      </c>
      <c r="F441" s="27" t="s">
        <v>12</v>
      </c>
      <c r="G441" t="s">
        <v>4346</v>
      </c>
      <c r="H441" t="s">
        <v>4347</v>
      </c>
      <c r="I441">
        <v>1969</v>
      </c>
      <c r="J441" t="s">
        <v>1999</v>
      </c>
      <c r="K441" t="s">
        <v>1998</v>
      </c>
      <c r="L441">
        <v>4.5</v>
      </c>
      <c r="M441">
        <v>22.5</v>
      </c>
      <c r="N441">
        <v>1.5</v>
      </c>
      <c r="O441"/>
      <c r="P441">
        <v>1969</v>
      </c>
      <c r="Q441">
        <v>1969</v>
      </c>
      <c r="R441"/>
      <c r="S441"/>
      <c r="T441">
        <v>1</v>
      </c>
      <c r="U441" t="b">
        <v>0</v>
      </c>
      <c r="V441"/>
      <c r="W441"/>
      <c r="X441">
        <v>0.08</v>
      </c>
      <c r="Y441" t="s">
        <v>4294</v>
      </c>
      <c r="Z441"/>
    </row>
    <row r="442" spans="1:26" x14ac:dyDescent="0.2">
      <c r="A442" t="s">
        <v>4366</v>
      </c>
      <c r="B442" t="s">
        <v>4366</v>
      </c>
      <c r="C442" t="s">
        <v>4367</v>
      </c>
      <c r="D442">
        <v>0.02</v>
      </c>
      <c r="E442" t="s">
        <v>2375</v>
      </c>
      <c r="F442" s="27" t="s">
        <v>12</v>
      </c>
      <c r="G442" t="s">
        <v>4368</v>
      </c>
      <c r="H442" t="s">
        <v>2015</v>
      </c>
      <c r="I442" t="s">
        <v>3207</v>
      </c>
      <c r="J442" t="s">
        <v>1999</v>
      </c>
      <c r="K442" t="s">
        <v>1998</v>
      </c>
      <c r="L442">
        <v>4.2</v>
      </c>
      <c r="M442">
        <v>21</v>
      </c>
      <c r="N442">
        <v>1.66</v>
      </c>
      <c r="O442" t="s">
        <v>1997</v>
      </c>
      <c r="P442">
        <v>1968</v>
      </c>
      <c r="Q442">
        <v>1968</v>
      </c>
      <c r="R442"/>
      <c r="S442" t="s">
        <v>3746</v>
      </c>
      <c r="T442">
        <v>1</v>
      </c>
      <c r="U442" t="b">
        <v>0</v>
      </c>
      <c r="V442"/>
      <c r="W442"/>
      <c r="X442">
        <v>0.08</v>
      </c>
      <c r="Y442" t="s">
        <v>4294</v>
      </c>
      <c r="Z442"/>
    </row>
    <row r="443" spans="1:26" x14ac:dyDescent="0.2">
      <c r="A443" t="s">
        <v>195</v>
      </c>
      <c r="B443" t="s">
        <v>228</v>
      </c>
      <c r="C443" t="s">
        <v>2900</v>
      </c>
      <c r="D443">
        <v>0.02</v>
      </c>
      <c r="E443" t="s">
        <v>2745</v>
      </c>
      <c r="F443" s="27" t="s">
        <v>12</v>
      </c>
      <c r="G443" t="s">
        <v>4396</v>
      </c>
      <c r="H443" t="s">
        <v>2015</v>
      </c>
      <c r="I443" t="s">
        <v>4397</v>
      </c>
      <c r="J443" t="s">
        <v>1999</v>
      </c>
      <c r="K443" t="s">
        <v>1998</v>
      </c>
      <c r="L443">
        <v>3.25</v>
      </c>
      <c r="M443">
        <v>19.25</v>
      </c>
      <c r="N443">
        <v>1.52</v>
      </c>
      <c r="O443" t="s">
        <v>1997</v>
      </c>
      <c r="P443">
        <v>1961</v>
      </c>
      <c r="Q443">
        <v>1961</v>
      </c>
      <c r="R443" t="s">
        <v>212</v>
      </c>
      <c r="S443"/>
      <c r="T443">
        <v>1</v>
      </c>
      <c r="U443" t="b">
        <v>0</v>
      </c>
      <c r="V443"/>
      <c r="W443"/>
      <c r="X443">
        <v>0.25</v>
      </c>
      <c r="Y443" t="s">
        <v>4395</v>
      </c>
      <c r="Z443"/>
    </row>
    <row r="444" spans="1:26" x14ac:dyDescent="0.2">
      <c r="A444" s="28" t="s">
        <v>80</v>
      </c>
      <c r="B444" s="28" t="s">
        <v>80</v>
      </c>
      <c r="C444" s="28" t="s">
        <v>3205</v>
      </c>
      <c r="D444" s="28">
        <v>0.01</v>
      </c>
      <c r="E444" s="28" t="s">
        <v>3232</v>
      </c>
      <c r="F444" s="29" t="s">
        <v>12</v>
      </c>
      <c r="G444" s="28" t="s">
        <v>86</v>
      </c>
      <c r="H444" s="28" t="s">
        <v>2071</v>
      </c>
      <c r="I444" s="28">
        <v>1967</v>
      </c>
      <c r="J444" s="28" t="s">
        <v>1999</v>
      </c>
      <c r="K444" s="28" t="s">
        <v>3230</v>
      </c>
      <c r="L444" s="28">
        <v>3.24</v>
      </c>
      <c r="M444" s="28">
        <v>19.05</v>
      </c>
      <c r="N444" s="28">
        <v>1.65</v>
      </c>
      <c r="O444" s="28" t="s">
        <v>1997</v>
      </c>
      <c r="P444" s="28">
        <v>1967</v>
      </c>
      <c r="Q444" s="28">
        <v>1967</v>
      </c>
      <c r="T444" s="28">
        <v>1</v>
      </c>
      <c r="U444" s="28" t="b">
        <v>0</v>
      </c>
      <c r="X444" s="28">
        <v>1.06</v>
      </c>
      <c r="Y444" s="28" t="s">
        <v>29</v>
      </c>
      <c r="Z444" s="28" t="s">
        <v>1081</v>
      </c>
    </row>
    <row r="445" spans="1:26" x14ac:dyDescent="0.2">
      <c r="A445" s="28" t="s">
        <v>80</v>
      </c>
      <c r="B445" s="28" t="s">
        <v>80</v>
      </c>
      <c r="C445" s="28" t="s">
        <v>3205</v>
      </c>
      <c r="D445" s="28">
        <v>0.01</v>
      </c>
      <c r="E445" s="28" t="s">
        <v>2061</v>
      </c>
      <c r="F445" s="29" t="s">
        <v>12</v>
      </c>
      <c r="G445" s="28" t="s">
        <v>87</v>
      </c>
      <c r="H445" s="28" t="s">
        <v>2015</v>
      </c>
      <c r="I445" s="28" t="s">
        <v>3220</v>
      </c>
      <c r="J445" s="28" t="s">
        <v>3231</v>
      </c>
      <c r="K445" s="28" t="s">
        <v>3230</v>
      </c>
      <c r="L445" s="28">
        <v>2.5</v>
      </c>
      <c r="M445" s="28">
        <v>19.100000000000001</v>
      </c>
      <c r="N445" s="28">
        <v>1.45</v>
      </c>
      <c r="O445" s="28" t="s">
        <v>1997</v>
      </c>
      <c r="P445" s="28">
        <v>1985</v>
      </c>
      <c r="Q445" s="28">
        <v>1985</v>
      </c>
      <c r="S445" s="28" t="s">
        <v>3229</v>
      </c>
      <c r="T445" s="28">
        <v>1</v>
      </c>
      <c r="U445" s="28" t="b">
        <v>0</v>
      </c>
      <c r="X445" s="28">
        <v>1.06</v>
      </c>
      <c r="Y445" s="28" t="s">
        <v>29</v>
      </c>
      <c r="Z445" s="28" t="s">
        <v>1082</v>
      </c>
    </row>
    <row r="446" spans="1:26" x14ac:dyDescent="0.2">
      <c r="A446" t="s">
        <v>80</v>
      </c>
      <c r="B446" t="s">
        <v>80</v>
      </c>
      <c r="C446" t="s">
        <v>3205</v>
      </c>
      <c r="D446">
        <v>0.01</v>
      </c>
      <c r="E446" t="s">
        <v>3297</v>
      </c>
      <c r="F446" s="27" t="s">
        <v>12</v>
      </c>
      <c r="G446" t="s">
        <v>4297</v>
      </c>
      <c r="H446" t="s">
        <v>2015</v>
      </c>
      <c r="I446" t="s">
        <v>4298</v>
      </c>
      <c r="J446" t="s">
        <v>1999</v>
      </c>
      <c r="K446" t="s">
        <v>3230</v>
      </c>
      <c r="L446">
        <v>3.24</v>
      </c>
      <c r="M446">
        <v>19.05</v>
      </c>
      <c r="N446">
        <v>1.65</v>
      </c>
      <c r="O446" t="s">
        <v>1997</v>
      </c>
      <c r="P446">
        <v>1962</v>
      </c>
      <c r="Q446">
        <v>1962</v>
      </c>
      <c r="R446"/>
      <c r="S446"/>
      <c r="T446">
        <v>1</v>
      </c>
      <c r="U446" t="b">
        <v>0</v>
      </c>
      <c r="V446"/>
      <c r="W446"/>
      <c r="X446">
        <v>0.08</v>
      </c>
      <c r="Y446" t="s">
        <v>4294</v>
      </c>
      <c r="Z446"/>
    </row>
    <row r="447" spans="1:26" x14ac:dyDescent="0.2">
      <c r="A447" t="s">
        <v>80</v>
      </c>
      <c r="B447" t="s">
        <v>80</v>
      </c>
      <c r="C447" t="s">
        <v>3205</v>
      </c>
      <c r="D447">
        <v>0.01</v>
      </c>
      <c r="E447" t="s">
        <v>3297</v>
      </c>
      <c r="F447" s="27" t="s">
        <v>12</v>
      </c>
      <c r="G447" t="s">
        <v>4297</v>
      </c>
      <c r="H447" t="s">
        <v>2015</v>
      </c>
      <c r="I447" t="s">
        <v>4298</v>
      </c>
      <c r="J447" t="s">
        <v>1999</v>
      </c>
      <c r="K447" t="s">
        <v>3230</v>
      </c>
      <c r="L447">
        <v>3.24</v>
      </c>
      <c r="M447">
        <v>19.05</v>
      </c>
      <c r="N447">
        <v>1.65</v>
      </c>
      <c r="O447" t="s">
        <v>1997</v>
      </c>
      <c r="P447">
        <v>1964</v>
      </c>
      <c r="Q447">
        <v>1964</v>
      </c>
      <c r="R447"/>
      <c r="S447"/>
      <c r="T447">
        <v>1</v>
      </c>
      <c r="U447" t="b">
        <v>0</v>
      </c>
      <c r="V447"/>
      <c r="W447"/>
      <c r="X447">
        <v>0.08</v>
      </c>
      <c r="Y447" t="s">
        <v>4294</v>
      </c>
      <c r="Z447"/>
    </row>
    <row r="448" spans="1:26" x14ac:dyDescent="0.2">
      <c r="A448" s="28" t="s">
        <v>80</v>
      </c>
      <c r="B448" s="28" t="s">
        <v>80</v>
      </c>
      <c r="C448" s="28" t="s">
        <v>3205</v>
      </c>
      <c r="D448" s="28">
        <v>0.01</v>
      </c>
      <c r="E448" s="28" t="s">
        <v>2877</v>
      </c>
      <c r="F448" s="29" t="s">
        <v>12</v>
      </c>
      <c r="G448" s="28" t="s">
        <v>81</v>
      </c>
      <c r="H448" s="28" t="s">
        <v>2015</v>
      </c>
      <c r="I448" s="28" t="s">
        <v>3240</v>
      </c>
      <c r="J448" s="28" t="s">
        <v>1999</v>
      </c>
      <c r="K448" s="28" t="s">
        <v>2573</v>
      </c>
      <c r="L448" s="28">
        <v>5.67</v>
      </c>
      <c r="M448" s="28">
        <v>25.4</v>
      </c>
      <c r="N448" s="28">
        <v>1.5</v>
      </c>
      <c r="O448" s="28" t="s">
        <v>1997</v>
      </c>
      <c r="P448" s="28">
        <v>1876</v>
      </c>
      <c r="Q448" s="28">
        <v>1876</v>
      </c>
      <c r="R448" s="28" t="s">
        <v>82</v>
      </c>
      <c r="S448" s="28" t="s">
        <v>3241</v>
      </c>
      <c r="T448" s="28">
        <v>1</v>
      </c>
      <c r="U448" s="28" t="b">
        <v>0</v>
      </c>
      <c r="X448" s="28">
        <v>1.06</v>
      </c>
      <c r="Y448" s="28" t="s">
        <v>29</v>
      </c>
      <c r="Z448" s="28" t="s">
        <v>1071</v>
      </c>
    </row>
    <row r="449" spans="1:26" x14ac:dyDescent="0.2">
      <c r="A449" s="28" t="s">
        <v>80</v>
      </c>
      <c r="B449" s="28" t="s">
        <v>80</v>
      </c>
      <c r="C449" s="28" t="s">
        <v>3205</v>
      </c>
      <c r="D449" s="28">
        <v>0.01</v>
      </c>
      <c r="E449" s="28" t="s">
        <v>2877</v>
      </c>
      <c r="F449" s="29" t="s">
        <v>12</v>
      </c>
      <c r="G449" s="28" t="s">
        <v>81</v>
      </c>
      <c r="H449" s="28" t="s">
        <v>2015</v>
      </c>
      <c r="I449" s="28" t="s">
        <v>3240</v>
      </c>
      <c r="J449" s="28" t="s">
        <v>1999</v>
      </c>
      <c r="K449" s="28" t="s">
        <v>2573</v>
      </c>
      <c r="L449" s="28">
        <v>5.67</v>
      </c>
      <c r="M449" s="28">
        <v>25.4</v>
      </c>
      <c r="N449" s="28">
        <v>1.5</v>
      </c>
      <c r="O449" s="28" t="s">
        <v>1997</v>
      </c>
      <c r="P449" s="28">
        <v>1901</v>
      </c>
      <c r="Q449" s="28">
        <v>1901</v>
      </c>
      <c r="S449" s="28" t="s">
        <v>3239</v>
      </c>
      <c r="T449" s="28">
        <v>1</v>
      </c>
      <c r="U449" s="28" t="b">
        <v>0</v>
      </c>
      <c r="X449" s="28">
        <v>2.2000000000000002</v>
      </c>
      <c r="Y449" s="28" t="s">
        <v>29</v>
      </c>
      <c r="Z449" s="28" t="s">
        <v>1072</v>
      </c>
    </row>
    <row r="450" spans="1:26" x14ac:dyDescent="0.2">
      <c r="A450" s="28" t="s">
        <v>80</v>
      </c>
      <c r="B450" s="28" t="s">
        <v>80</v>
      </c>
      <c r="C450" s="28" t="s">
        <v>3205</v>
      </c>
      <c r="D450" s="28">
        <v>0.01</v>
      </c>
      <c r="E450" s="28" t="s">
        <v>2374</v>
      </c>
      <c r="F450" s="29" t="s">
        <v>12</v>
      </c>
      <c r="G450" s="28" t="s">
        <v>83</v>
      </c>
      <c r="H450" s="28" t="s">
        <v>2015</v>
      </c>
      <c r="I450" s="28" t="s">
        <v>3238</v>
      </c>
      <c r="J450" s="28" t="s">
        <v>1999</v>
      </c>
      <c r="K450" s="28" t="s">
        <v>2573</v>
      </c>
      <c r="L450" s="28">
        <v>5.67</v>
      </c>
      <c r="M450" s="28">
        <v>25.5</v>
      </c>
      <c r="N450" s="28">
        <v>1.6</v>
      </c>
      <c r="O450" s="28" t="s">
        <v>1997</v>
      </c>
      <c r="P450" s="28">
        <v>1918</v>
      </c>
      <c r="Q450" s="28">
        <v>1918</v>
      </c>
      <c r="T450" s="28">
        <v>1</v>
      </c>
      <c r="U450" s="28" t="b">
        <v>0</v>
      </c>
      <c r="X450" s="28">
        <v>1.34</v>
      </c>
      <c r="Y450" s="28" t="s">
        <v>29</v>
      </c>
      <c r="Z450" s="28" t="s">
        <v>1073</v>
      </c>
    </row>
    <row r="451" spans="1:26" x14ac:dyDescent="0.2">
      <c r="A451" s="28" t="s">
        <v>80</v>
      </c>
      <c r="B451" s="28" t="s">
        <v>80</v>
      </c>
      <c r="C451" s="28" t="s">
        <v>3205</v>
      </c>
      <c r="D451" s="28">
        <v>0.01</v>
      </c>
      <c r="E451" s="28" t="s">
        <v>2374</v>
      </c>
      <c r="F451" s="29" t="s">
        <v>12</v>
      </c>
      <c r="G451" s="28" t="s">
        <v>83</v>
      </c>
      <c r="H451" s="28" t="s">
        <v>2015</v>
      </c>
      <c r="I451" s="28" t="s">
        <v>3238</v>
      </c>
      <c r="J451" s="28" t="s">
        <v>1999</v>
      </c>
      <c r="K451" s="28" t="s">
        <v>2573</v>
      </c>
      <c r="L451" s="28">
        <v>5.67</v>
      </c>
      <c r="M451" s="28">
        <v>25.5</v>
      </c>
      <c r="N451" s="28">
        <v>1.6</v>
      </c>
      <c r="O451" s="28" t="s">
        <v>1997</v>
      </c>
      <c r="P451" s="28">
        <v>1919</v>
      </c>
      <c r="Q451" s="28">
        <v>1919</v>
      </c>
      <c r="T451" s="28">
        <v>1</v>
      </c>
      <c r="U451" s="28" t="b">
        <v>0</v>
      </c>
      <c r="Y451" s="28" t="s">
        <v>14</v>
      </c>
      <c r="Z451" s="28" t="s">
        <v>1074</v>
      </c>
    </row>
    <row r="452" spans="1:26" x14ac:dyDescent="0.2">
      <c r="A452" s="28" t="s">
        <v>80</v>
      </c>
      <c r="B452" s="28" t="s">
        <v>80</v>
      </c>
      <c r="C452" s="28" t="s">
        <v>3205</v>
      </c>
      <c r="D452" s="28">
        <v>0.01</v>
      </c>
      <c r="E452" s="28" t="s">
        <v>2374</v>
      </c>
      <c r="F452" s="29" t="s">
        <v>12</v>
      </c>
      <c r="G452" s="28" t="s">
        <v>83</v>
      </c>
      <c r="H452" s="28" t="s">
        <v>2015</v>
      </c>
      <c r="I452" s="28" t="s">
        <v>3238</v>
      </c>
      <c r="J452" s="28" t="s">
        <v>1999</v>
      </c>
      <c r="K452" s="28" t="s">
        <v>2573</v>
      </c>
      <c r="L452" s="28">
        <v>5.67</v>
      </c>
      <c r="M452" s="28">
        <v>25.5</v>
      </c>
      <c r="N452" s="28">
        <v>1.6</v>
      </c>
      <c r="O452" s="28" t="s">
        <v>1997</v>
      </c>
      <c r="P452" s="28">
        <v>1920</v>
      </c>
      <c r="Q452" s="28">
        <v>1920</v>
      </c>
      <c r="T452" s="28">
        <v>1</v>
      </c>
      <c r="U452" s="28" t="b">
        <v>0</v>
      </c>
      <c r="Y452" s="28" t="s">
        <v>14</v>
      </c>
      <c r="Z452" s="28" t="s">
        <v>1075</v>
      </c>
    </row>
    <row r="453" spans="1:26" x14ac:dyDescent="0.2">
      <c r="A453" s="28" t="s">
        <v>80</v>
      </c>
      <c r="B453" s="28" t="s">
        <v>80</v>
      </c>
      <c r="C453" s="28" t="s">
        <v>3205</v>
      </c>
      <c r="D453" s="28">
        <v>0.01</v>
      </c>
      <c r="E453" s="28" t="s">
        <v>2374</v>
      </c>
      <c r="F453" s="29" t="s">
        <v>12</v>
      </c>
      <c r="G453" s="28" t="s">
        <v>83</v>
      </c>
      <c r="H453" s="28" t="s">
        <v>2015</v>
      </c>
      <c r="I453" s="28" t="s">
        <v>3238</v>
      </c>
      <c r="J453" s="28" t="s">
        <v>1999</v>
      </c>
      <c r="K453" s="28" t="s">
        <v>2573</v>
      </c>
      <c r="L453" s="28">
        <v>5.67</v>
      </c>
      <c r="M453" s="28">
        <v>25.5</v>
      </c>
      <c r="N453" s="28">
        <v>1.6</v>
      </c>
      <c r="O453" s="28" t="s">
        <v>1997</v>
      </c>
      <c r="P453" s="28">
        <v>1917</v>
      </c>
      <c r="Q453" s="28">
        <v>1917</v>
      </c>
      <c r="T453" s="28">
        <v>1</v>
      </c>
      <c r="U453" s="28" t="b">
        <v>0</v>
      </c>
      <c r="X453" s="28">
        <v>0.99</v>
      </c>
      <c r="Y453" s="28" t="s">
        <v>3619</v>
      </c>
      <c r="Z453" s="28" t="s">
        <v>3906</v>
      </c>
    </row>
    <row r="454" spans="1:26" x14ac:dyDescent="0.2">
      <c r="A454" s="28" t="s">
        <v>80</v>
      </c>
      <c r="B454" s="28" t="s">
        <v>102</v>
      </c>
      <c r="C454" s="28" t="s">
        <v>2576</v>
      </c>
      <c r="D454" s="28">
        <v>0.01</v>
      </c>
      <c r="E454" s="28" t="s">
        <v>2575</v>
      </c>
      <c r="F454" s="29" t="s">
        <v>12</v>
      </c>
      <c r="G454" s="28" t="s">
        <v>81</v>
      </c>
      <c r="H454" s="28" t="s">
        <v>2015</v>
      </c>
      <c r="I454" s="28" t="s">
        <v>2574</v>
      </c>
      <c r="J454" s="28" t="s">
        <v>1999</v>
      </c>
      <c r="K454" s="28" t="s">
        <v>2573</v>
      </c>
      <c r="L454" s="28">
        <v>5.67</v>
      </c>
      <c r="M454" s="28">
        <v>25.33</v>
      </c>
      <c r="O454" s="28" t="s">
        <v>1997</v>
      </c>
      <c r="P454" s="28">
        <v>1894</v>
      </c>
      <c r="Q454" s="28">
        <v>1894</v>
      </c>
      <c r="T454" s="28">
        <v>1</v>
      </c>
      <c r="U454" s="28" t="b">
        <v>0</v>
      </c>
      <c r="X454" s="28">
        <v>1</v>
      </c>
      <c r="Y454" s="28" t="s">
        <v>17</v>
      </c>
      <c r="Z454" s="28" t="s">
        <v>1370</v>
      </c>
    </row>
    <row r="455" spans="1:26" x14ac:dyDescent="0.2">
      <c r="A455" s="28" t="s">
        <v>517</v>
      </c>
      <c r="B455" s="28" t="s">
        <v>517</v>
      </c>
      <c r="C455" s="28" t="s">
        <v>2046</v>
      </c>
      <c r="D455" s="28">
        <v>0.01</v>
      </c>
      <c r="E455" s="28" t="s">
        <v>2058</v>
      </c>
      <c r="F455" s="29" t="s">
        <v>12</v>
      </c>
      <c r="G455" s="28" t="s">
        <v>523</v>
      </c>
      <c r="H455" s="28" t="s">
        <v>2015</v>
      </c>
      <c r="I455" s="28" t="s">
        <v>2057</v>
      </c>
      <c r="J455" s="28" t="s">
        <v>1999</v>
      </c>
      <c r="K455" s="28" t="s">
        <v>2056</v>
      </c>
      <c r="L455" s="28">
        <v>3.11</v>
      </c>
      <c r="M455" s="28">
        <v>19</v>
      </c>
      <c r="N455" s="28">
        <v>1.3</v>
      </c>
      <c r="O455" s="28" t="s">
        <v>2005</v>
      </c>
      <c r="P455" s="28">
        <v>1961</v>
      </c>
      <c r="Q455" s="28">
        <v>1961</v>
      </c>
      <c r="R455" s="28" t="s">
        <v>9</v>
      </c>
      <c r="T455" s="28">
        <v>1</v>
      </c>
      <c r="U455" s="28" t="b">
        <v>0</v>
      </c>
      <c r="X455" s="28">
        <v>0.18</v>
      </c>
      <c r="Y455" s="28" t="s">
        <v>61</v>
      </c>
      <c r="Z455" s="28" t="s">
        <v>1493</v>
      </c>
    </row>
    <row r="456" spans="1:26" x14ac:dyDescent="0.2">
      <c r="A456" s="28" t="s">
        <v>517</v>
      </c>
      <c r="B456" s="28" t="s">
        <v>517</v>
      </c>
      <c r="C456" s="28" t="s">
        <v>2046</v>
      </c>
      <c r="D456" s="28">
        <v>0.01</v>
      </c>
      <c r="E456" s="28" t="s">
        <v>2058</v>
      </c>
      <c r="F456" s="29" t="s">
        <v>12</v>
      </c>
      <c r="G456" s="28" t="s">
        <v>523</v>
      </c>
      <c r="H456" s="28" t="s">
        <v>2015</v>
      </c>
      <c r="I456" s="28" t="s">
        <v>2057</v>
      </c>
      <c r="J456" s="28" t="s">
        <v>1999</v>
      </c>
      <c r="K456" s="28" t="s">
        <v>2056</v>
      </c>
      <c r="L456" s="28">
        <v>3.11</v>
      </c>
      <c r="M456" s="28">
        <v>19</v>
      </c>
      <c r="N456" s="28">
        <v>1.3</v>
      </c>
      <c r="O456" s="28" t="s">
        <v>2005</v>
      </c>
      <c r="P456" s="28">
        <v>1964</v>
      </c>
      <c r="Q456" s="28">
        <v>1964</v>
      </c>
      <c r="T456" s="28">
        <v>1</v>
      </c>
      <c r="U456" s="28" t="b">
        <v>0</v>
      </c>
      <c r="X456" s="28">
        <v>0.18</v>
      </c>
      <c r="Y456" s="28" t="s">
        <v>61</v>
      </c>
      <c r="Z456" s="28" t="s">
        <v>1494</v>
      </c>
    </row>
    <row r="457" spans="1:26" x14ac:dyDescent="0.2">
      <c r="A457" s="28" t="s">
        <v>80</v>
      </c>
      <c r="B457" s="28" t="s">
        <v>80</v>
      </c>
      <c r="C457" s="28" t="s">
        <v>3205</v>
      </c>
      <c r="D457" s="28">
        <v>0.01</v>
      </c>
      <c r="E457" s="28" t="s">
        <v>2579</v>
      </c>
      <c r="F457" s="29" t="s">
        <v>12</v>
      </c>
      <c r="G457" s="28" t="s">
        <v>84</v>
      </c>
      <c r="H457" s="28" t="s">
        <v>2015</v>
      </c>
      <c r="I457" s="28" t="s">
        <v>3214</v>
      </c>
      <c r="J457" s="28" t="s">
        <v>1999</v>
      </c>
      <c r="K457" s="28" t="s">
        <v>3237</v>
      </c>
      <c r="L457" s="28">
        <v>3.24</v>
      </c>
      <c r="M457" s="28">
        <v>19.05</v>
      </c>
      <c r="N457" s="28">
        <v>1.65</v>
      </c>
      <c r="O457" s="28" t="s">
        <v>1997</v>
      </c>
      <c r="P457" s="28">
        <v>1928</v>
      </c>
      <c r="Q457" s="28">
        <v>1928</v>
      </c>
      <c r="T457" s="28">
        <v>1</v>
      </c>
      <c r="U457" s="28" t="b">
        <v>0</v>
      </c>
      <c r="X457" s="28">
        <v>0.25</v>
      </c>
      <c r="Y457" s="28" t="s">
        <v>48</v>
      </c>
      <c r="Z457" s="28" t="s">
        <v>1076</v>
      </c>
    </row>
    <row r="458" spans="1:26" x14ac:dyDescent="0.2">
      <c r="A458" s="28" t="s">
        <v>80</v>
      </c>
      <c r="B458" s="28" t="s">
        <v>80</v>
      </c>
      <c r="C458" s="28" t="s">
        <v>3205</v>
      </c>
      <c r="D458" s="28">
        <v>0.01</v>
      </c>
      <c r="E458" s="28" t="s">
        <v>2579</v>
      </c>
      <c r="F458" s="29" t="s">
        <v>12</v>
      </c>
      <c r="G458" s="28" t="s">
        <v>84</v>
      </c>
      <c r="H458" s="28" t="s">
        <v>2015</v>
      </c>
      <c r="I458" s="28" t="s">
        <v>3214</v>
      </c>
      <c r="J458" s="28" t="s">
        <v>1999</v>
      </c>
      <c r="K458" s="28" t="s">
        <v>3237</v>
      </c>
      <c r="L458" s="28">
        <v>3.24</v>
      </c>
      <c r="M458" s="28">
        <v>19.05</v>
      </c>
      <c r="N458" s="28">
        <v>1.65</v>
      </c>
      <c r="O458" s="28" t="s">
        <v>1997</v>
      </c>
      <c r="P458" s="28">
        <v>1932</v>
      </c>
      <c r="Q458" s="28">
        <v>1932</v>
      </c>
      <c r="T458" s="28">
        <v>1</v>
      </c>
      <c r="U458" s="28" t="b">
        <v>0</v>
      </c>
      <c r="X458" s="28">
        <v>1.06</v>
      </c>
      <c r="Y458" s="28" t="s">
        <v>29</v>
      </c>
      <c r="Z458" s="28" t="s">
        <v>1077</v>
      </c>
    </row>
    <row r="459" spans="1:26" x14ac:dyDescent="0.2">
      <c r="A459" s="28" t="s">
        <v>80</v>
      </c>
      <c r="B459" s="28" t="s">
        <v>80</v>
      </c>
      <c r="C459" s="28" t="s">
        <v>3205</v>
      </c>
      <c r="D459" s="28">
        <v>0.01</v>
      </c>
      <c r="E459" s="28" t="s">
        <v>2579</v>
      </c>
      <c r="F459" s="29" t="s">
        <v>12</v>
      </c>
      <c r="G459" s="28" t="s">
        <v>84</v>
      </c>
      <c r="H459" s="28" t="s">
        <v>2015</v>
      </c>
      <c r="I459" s="28" t="s">
        <v>3214</v>
      </c>
      <c r="J459" s="28" t="s">
        <v>1999</v>
      </c>
      <c r="K459" s="28" t="s">
        <v>3237</v>
      </c>
      <c r="L459" s="28">
        <v>3.24</v>
      </c>
      <c r="M459" s="28">
        <v>19.05</v>
      </c>
      <c r="N459" s="28">
        <v>1.65</v>
      </c>
      <c r="O459" s="28" t="s">
        <v>1997</v>
      </c>
      <c r="P459" s="28">
        <v>1928</v>
      </c>
      <c r="Q459" s="28">
        <v>1928</v>
      </c>
      <c r="T459" s="28">
        <v>1</v>
      </c>
      <c r="U459" s="28" t="b">
        <v>0</v>
      </c>
      <c r="X459" s="28">
        <v>0.08</v>
      </c>
      <c r="Y459" s="28" t="s">
        <v>61</v>
      </c>
      <c r="Z459" s="28" t="s">
        <v>3809</v>
      </c>
    </row>
    <row r="460" spans="1:26" x14ac:dyDescent="0.2">
      <c r="A460" s="28" t="s">
        <v>335</v>
      </c>
      <c r="B460" s="28" t="s">
        <v>335</v>
      </c>
      <c r="C460" s="28" t="s">
        <v>2678</v>
      </c>
      <c r="D460" s="28">
        <v>0.05</v>
      </c>
      <c r="E460" s="28" t="s">
        <v>2036</v>
      </c>
      <c r="F460" s="29" t="s">
        <v>12</v>
      </c>
      <c r="G460" s="28" t="s">
        <v>336</v>
      </c>
      <c r="H460" s="28" t="s">
        <v>2015</v>
      </c>
      <c r="I460" s="28" t="s">
        <v>2707</v>
      </c>
      <c r="J460" s="28" t="s">
        <v>1999</v>
      </c>
      <c r="K460" s="28" t="s">
        <v>2706</v>
      </c>
      <c r="L460" s="28">
        <v>4.87</v>
      </c>
      <c r="M460" s="28">
        <v>25</v>
      </c>
      <c r="N460" s="28">
        <v>1.08</v>
      </c>
      <c r="O460" s="28" t="s">
        <v>2005</v>
      </c>
      <c r="P460" s="28">
        <v>1861</v>
      </c>
      <c r="Q460" s="28">
        <v>1861</v>
      </c>
      <c r="R460" s="28" t="s">
        <v>97</v>
      </c>
      <c r="S460" s="28" t="s">
        <v>2705</v>
      </c>
      <c r="T460" s="28">
        <v>1</v>
      </c>
      <c r="U460" s="28" t="b">
        <v>0</v>
      </c>
      <c r="Y460" s="28" t="s">
        <v>17</v>
      </c>
      <c r="Z460" s="28" t="s">
        <v>1338</v>
      </c>
    </row>
    <row r="461" spans="1:26" x14ac:dyDescent="0.2">
      <c r="A461" s="28" t="s">
        <v>335</v>
      </c>
      <c r="B461" s="28" t="s">
        <v>335</v>
      </c>
      <c r="C461" s="28" t="s">
        <v>2678</v>
      </c>
      <c r="D461" s="28">
        <v>0.1</v>
      </c>
      <c r="E461" s="28" t="s">
        <v>4084</v>
      </c>
      <c r="F461" s="29" t="s">
        <v>12</v>
      </c>
      <c r="G461" s="28" t="s">
        <v>4083</v>
      </c>
      <c r="H461" s="28" t="s">
        <v>2015</v>
      </c>
      <c r="I461" s="28" t="s">
        <v>2683</v>
      </c>
      <c r="J461" s="28" t="s">
        <v>1999</v>
      </c>
      <c r="K461" s="28" t="s">
        <v>4085</v>
      </c>
      <c r="L461" s="28">
        <v>4.9000000000000004</v>
      </c>
      <c r="M461" s="28">
        <v>22.5</v>
      </c>
      <c r="N461" s="28">
        <v>2</v>
      </c>
      <c r="O461" s="28" t="s">
        <v>2005</v>
      </c>
      <c r="P461" s="28">
        <v>1940</v>
      </c>
      <c r="Q461" s="28">
        <v>1940</v>
      </c>
      <c r="R461" s="28" t="s">
        <v>227</v>
      </c>
      <c r="S461" s="28" t="s">
        <v>4086</v>
      </c>
      <c r="T461" s="28">
        <v>1</v>
      </c>
      <c r="U461" s="28" t="b">
        <v>0</v>
      </c>
      <c r="X461" s="28">
        <v>0.1</v>
      </c>
      <c r="Y461" s="28" t="s">
        <v>4039</v>
      </c>
    </row>
    <row r="462" spans="1:26" x14ac:dyDescent="0.2">
      <c r="A462" s="28" t="s">
        <v>80</v>
      </c>
      <c r="B462" s="28" t="s">
        <v>80</v>
      </c>
      <c r="C462" s="28" t="s">
        <v>3205</v>
      </c>
      <c r="D462" s="28">
        <v>0.05</v>
      </c>
      <c r="E462" s="28" t="s">
        <v>3226</v>
      </c>
      <c r="F462" s="29" t="s">
        <v>12</v>
      </c>
      <c r="G462" s="28" t="s">
        <v>565</v>
      </c>
      <c r="H462" s="28" t="s">
        <v>2071</v>
      </c>
      <c r="I462" s="28" t="s">
        <v>3225</v>
      </c>
      <c r="J462" s="28" t="s">
        <v>2131</v>
      </c>
      <c r="K462" s="28" t="s">
        <v>3224</v>
      </c>
      <c r="L462" s="28">
        <v>4.54</v>
      </c>
      <c r="M462" s="28">
        <v>21.234000000000002</v>
      </c>
      <c r="N462" s="28">
        <v>1.7</v>
      </c>
      <c r="O462" s="28" t="s">
        <v>1997</v>
      </c>
      <c r="P462" s="28">
        <v>1944</v>
      </c>
      <c r="Q462" s="28">
        <v>1944</v>
      </c>
      <c r="T462" s="28">
        <v>1</v>
      </c>
      <c r="U462" s="28" t="b">
        <v>0</v>
      </c>
      <c r="X462" s="28">
        <v>0.08</v>
      </c>
      <c r="Y462" s="28" t="s">
        <v>61</v>
      </c>
      <c r="Z462" s="28" t="s">
        <v>3908</v>
      </c>
    </row>
    <row r="463" spans="1:26" x14ac:dyDescent="0.2">
      <c r="A463" s="28" t="s">
        <v>156</v>
      </c>
      <c r="B463" s="28" t="s">
        <v>156</v>
      </c>
      <c r="C463" s="28" t="s">
        <v>3074</v>
      </c>
      <c r="D463" s="28">
        <v>0.1</v>
      </c>
      <c r="E463" s="28" t="s">
        <v>3077</v>
      </c>
      <c r="F463" s="29" t="s">
        <v>12</v>
      </c>
      <c r="G463" s="28" t="s">
        <v>157</v>
      </c>
      <c r="H463" s="28" t="s">
        <v>2015</v>
      </c>
      <c r="I463" s="28" t="s">
        <v>3076</v>
      </c>
      <c r="J463" s="28" t="s">
        <v>1999</v>
      </c>
      <c r="K463" s="28" t="s">
        <v>2003</v>
      </c>
      <c r="L463" s="28">
        <v>12.8</v>
      </c>
      <c r="M463" s="28">
        <v>30</v>
      </c>
      <c r="N463" s="28">
        <v>2.2000000000000002</v>
      </c>
      <c r="O463" s="28" t="s">
        <v>1997</v>
      </c>
      <c r="P463" s="28">
        <v>1866</v>
      </c>
      <c r="Q463" s="28">
        <v>1866</v>
      </c>
      <c r="S463" s="28" t="s">
        <v>3075</v>
      </c>
      <c r="T463" s="28">
        <v>1</v>
      </c>
      <c r="U463" s="28" t="b">
        <v>0</v>
      </c>
      <c r="X463" s="28">
        <v>1.06</v>
      </c>
      <c r="Y463" s="28" t="s">
        <v>29</v>
      </c>
      <c r="Z463" s="28" t="s">
        <v>1140</v>
      </c>
    </row>
    <row r="464" spans="1:26" x14ac:dyDescent="0.2">
      <c r="A464" s="28" t="s">
        <v>423</v>
      </c>
      <c r="B464" s="28" t="s">
        <v>424</v>
      </c>
      <c r="C464" s="28" t="s">
        <v>2426</v>
      </c>
      <c r="D464" s="28">
        <v>0.1</v>
      </c>
      <c r="E464" s="28" t="s">
        <v>2430</v>
      </c>
      <c r="F464" s="29" t="s">
        <v>12</v>
      </c>
      <c r="G464" s="28" t="s">
        <v>441</v>
      </c>
      <c r="H464" s="28" t="s">
        <v>2015</v>
      </c>
      <c r="I464" s="28" t="s">
        <v>2429</v>
      </c>
      <c r="J464" s="28" t="s">
        <v>1999</v>
      </c>
      <c r="K464" s="28" t="s">
        <v>2003</v>
      </c>
      <c r="L464" s="28">
        <v>45.5</v>
      </c>
      <c r="M464" s="28">
        <v>42</v>
      </c>
      <c r="N464" s="28">
        <v>3</v>
      </c>
      <c r="O464" s="28" t="s">
        <v>1997</v>
      </c>
      <c r="P464" s="28">
        <v>1833</v>
      </c>
      <c r="Q464" s="28">
        <v>1833</v>
      </c>
      <c r="R464" s="28" t="s">
        <v>442</v>
      </c>
      <c r="S464" s="28" t="s">
        <v>2428</v>
      </c>
      <c r="T464" s="28">
        <v>1</v>
      </c>
      <c r="U464" s="28" t="b">
        <v>0</v>
      </c>
      <c r="X464" s="28">
        <v>12.34</v>
      </c>
      <c r="Y464" s="28" t="s">
        <v>42</v>
      </c>
      <c r="Z464" s="28" t="s">
        <v>443</v>
      </c>
    </row>
    <row r="465" spans="1:26" x14ac:dyDescent="0.2">
      <c r="A465" s="28" t="s">
        <v>335</v>
      </c>
      <c r="B465" s="28" t="s">
        <v>335</v>
      </c>
      <c r="C465" s="28" t="s">
        <v>2678</v>
      </c>
      <c r="D465" s="28">
        <v>0.1</v>
      </c>
      <c r="E465" s="28" t="s">
        <v>3620</v>
      </c>
      <c r="F465" s="29" t="s">
        <v>12</v>
      </c>
      <c r="G465" s="28" t="s">
        <v>4083</v>
      </c>
      <c r="H465" s="28" t="s">
        <v>2015</v>
      </c>
      <c r="I465" s="28" t="s">
        <v>2704</v>
      </c>
      <c r="J465" s="28" t="s">
        <v>1999</v>
      </c>
      <c r="K465" s="28" t="s">
        <v>2003</v>
      </c>
      <c r="L465" s="28">
        <v>5.4</v>
      </c>
      <c r="M465" s="28">
        <v>22.5</v>
      </c>
      <c r="N465" s="28">
        <v>1.9</v>
      </c>
      <c r="O465" s="28" t="s">
        <v>2005</v>
      </c>
      <c r="P465" s="28">
        <v>1924</v>
      </c>
      <c r="Q465" s="28">
        <v>1924</v>
      </c>
      <c r="R465" s="28" t="s">
        <v>227</v>
      </c>
      <c r="T465" s="28">
        <v>1</v>
      </c>
      <c r="U465" s="28" t="b">
        <v>0</v>
      </c>
      <c r="X465" s="28">
        <v>0.1</v>
      </c>
      <c r="Y465" s="28" t="s">
        <v>4039</v>
      </c>
    </row>
    <row r="466" spans="1:26" x14ac:dyDescent="0.2">
      <c r="A466" s="28" t="s">
        <v>580</v>
      </c>
      <c r="B466" s="28" t="s">
        <v>580</v>
      </c>
      <c r="C466" s="28" t="s">
        <v>3087</v>
      </c>
      <c r="D466" s="28">
        <v>0.05</v>
      </c>
      <c r="E466" s="28" t="s">
        <v>2662</v>
      </c>
      <c r="F466" s="29" t="s">
        <v>12</v>
      </c>
      <c r="G466" s="28" t="s">
        <v>581</v>
      </c>
      <c r="H466" s="28" t="s">
        <v>2015</v>
      </c>
      <c r="I466" s="28">
        <v>1944</v>
      </c>
      <c r="J466" s="28" t="s">
        <v>1999</v>
      </c>
      <c r="K466" s="28" t="s">
        <v>2003</v>
      </c>
      <c r="L466" s="28">
        <v>4</v>
      </c>
      <c r="M466" s="28">
        <v>20</v>
      </c>
      <c r="N466" s="28">
        <v>1.75</v>
      </c>
      <c r="O466" s="28" t="s">
        <v>1997</v>
      </c>
      <c r="P466" s="28">
        <v>1936</v>
      </c>
      <c r="Q466" s="28">
        <v>1944</v>
      </c>
      <c r="S466" s="28" t="s">
        <v>3086</v>
      </c>
      <c r="T466" s="28">
        <v>1</v>
      </c>
      <c r="U466" s="28" t="b">
        <v>0</v>
      </c>
      <c r="Y466" s="28" t="s">
        <v>14</v>
      </c>
      <c r="Z466" s="28" t="s">
        <v>3562</v>
      </c>
    </row>
    <row r="467" spans="1:26" x14ac:dyDescent="0.2">
      <c r="A467" s="28" t="s">
        <v>250</v>
      </c>
      <c r="B467" s="28" t="s">
        <v>251</v>
      </c>
      <c r="C467" s="28" t="s">
        <v>3167</v>
      </c>
      <c r="D467" s="28">
        <v>0.05</v>
      </c>
      <c r="E467" s="28" t="s">
        <v>2375</v>
      </c>
      <c r="F467" s="29" t="s">
        <v>12</v>
      </c>
      <c r="G467" s="28" t="s">
        <v>252</v>
      </c>
      <c r="H467" s="28" t="s">
        <v>2015</v>
      </c>
      <c r="I467" s="28">
        <v>1813</v>
      </c>
      <c r="J467" s="28" t="s">
        <v>1999</v>
      </c>
      <c r="K467" s="28" t="s">
        <v>2003</v>
      </c>
      <c r="L467" s="28">
        <v>18.75</v>
      </c>
      <c r="M467" s="28">
        <v>33</v>
      </c>
      <c r="N467" s="28">
        <v>3</v>
      </c>
      <c r="O467" s="28" t="s">
        <v>2005</v>
      </c>
      <c r="P467" s="28">
        <v>1813</v>
      </c>
      <c r="Q467" s="28">
        <v>1813</v>
      </c>
      <c r="S467" s="28" t="s">
        <v>3166</v>
      </c>
      <c r="T467" s="28">
        <v>1</v>
      </c>
      <c r="U467" s="28" t="b">
        <v>0</v>
      </c>
      <c r="X467" s="28">
        <v>10</v>
      </c>
      <c r="Y467" s="28" t="s">
        <v>215</v>
      </c>
      <c r="Z467" s="28" t="s">
        <v>1112</v>
      </c>
    </row>
    <row r="468" spans="1:26" x14ac:dyDescent="0.2">
      <c r="A468" s="28" t="s">
        <v>335</v>
      </c>
      <c r="B468" s="28" t="s">
        <v>335</v>
      </c>
      <c r="C468" s="28" t="s">
        <v>2678</v>
      </c>
      <c r="D468" s="28">
        <v>0.05</v>
      </c>
      <c r="E468" s="28" t="s">
        <v>2020</v>
      </c>
      <c r="F468" s="29" t="s">
        <v>12</v>
      </c>
      <c r="G468" s="28" t="s">
        <v>341</v>
      </c>
      <c r="H468" s="28" t="s">
        <v>2015</v>
      </c>
      <c r="I468" s="28" t="s">
        <v>2704</v>
      </c>
      <c r="J468" s="28" t="s">
        <v>1999</v>
      </c>
      <c r="K468" s="28" t="s">
        <v>2003</v>
      </c>
      <c r="L468" s="28">
        <v>3.25</v>
      </c>
      <c r="M468" s="28">
        <v>19.5</v>
      </c>
      <c r="N468" s="28">
        <v>1.56</v>
      </c>
      <c r="O468" s="28" t="s">
        <v>2005</v>
      </c>
      <c r="P468" s="28">
        <v>1923</v>
      </c>
      <c r="Q468" s="28">
        <v>1923</v>
      </c>
      <c r="R468" s="28" t="s">
        <v>227</v>
      </c>
      <c r="T468" s="28">
        <v>1</v>
      </c>
      <c r="U468" s="28" t="b">
        <v>0</v>
      </c>
      <c r="X468" s="28">
        <v>0.49</v>
      </c>
      <c r="Y468" s="28" t="s">
        <v>17</v>
      </c>
      <c r="Z468" s="28" t="s">
        <v>1339</v>
      </c>
    </row>
    <row r="469" spans="1:26" x14ac:dyDescent="0.2">
      <c r="A469" s="28" t="s">
        <v>335</v>
      </c>
      <c r="B469" s="28" t="s">
        <v>335</v>
      </c>
      <c r="C469" s="28" t="s">
        <v>2678</v>
      </c>
      <c r="D469" s="28">
        <v>0.05</v>
      </c>
      <c r="E469" s="28" t="s">
        <v>2703</v>
      </c>
      <c r="F469" s="29" t="s">
        <v>12</v>
      </c>
      <c r="G469" s="28" t="s">
        <v>341</v>
      </c>
      <c r="H469" s="28" t="s">
        <v>2015</v>
      </c>
      <c r="I469" s="28" t="s">
        <v>2702</v>
      </c>
      <c r="J469" s="28" t="s">
        <v>1999</v>
      </c>
      <c r="K469" s="28" t="s">
        <v>2003</v>
      </c>
      <c r="L469" s="28">
        <v>3.25</v>
      </c>
      <c r="M469" s="28">
        <v>19.5</v>
      </c>
      <c r="N469" s="28">
        <v>1.5</v>
      </c>
      <c r="O469" s="28" t="s">
        <v>2005</v>
      </c>
      <c r="P469" s="28">
        <v>1936</v>
      </c>
      <c r="Q469" s="28">
        <v>1936</v>
      </c>
      <c r="R469" s="28" t="s">
        <v>227</v>
      </c>
      <c r="S469" s="28" t="s">
        <v>2701</v>
      </c>
      <c r="T469" s="28">
        <v>1</v>
      </c>
      <c r="U469" s="28" t="b">
        <v>0</v>
      </c>
      <c r="X469" s="28">
        <v>1</v>
      </c>
      <c r="Y469" s="28" t="s">
        <v>61</v>
      </c>
      <c r="Z469" s="28" t="s">
        <v>3564</v>
      </c>
    </row>
    <row r="470" spans="1:26" x14ac:dyDescent="0.2">
      <c r="A470" s="28" t="s">
        <v>423</v>
      </c>
      <c r="B470" s="28" t="s">
        <v>424</v>
      </c>
      <c r="C470" s="28" t="s">
        <v>2426</v>
      </c>
      <c r="D470" s="28">
        <v>0.05</v>
      </c>
      <c r="E470" s="28" t="s">
        <v>2433</v>
      </c>
      <c r="F470" s="29" t="s">
        <v>12</v>
      </c>
      <c r="G470" s="28" t="s">
        <v>440</v>
      </c>
      <c r="H470" s="28" t="s">
        <v>2015</v>
      </c>
      <c r="I470" s="28" t="s">
        <v>2432</v>
      </c>
      <c r="J470" s="28" t="s">
        <v>1999</v>
      </c>
      <c r="K470" s="28" t="s">
        <v>2003</v>
      </c>
      <c r="L470" s="28">
        <v>16.38</v>
      </c>
      <c r="M470" s="28">
        <v>32.700000000000003</v>
      </c>
      <c r="N470" s="28">
        <v>2.1</v>
      </c>
      <c r="O470" s="28" t="s">
        <v>1997</v>
      </c>
      <c r="P470" s="28">
        <v>1877</v>
      </c>
      <c r="Q470" s="28">
        <v>1877</v>
      </c>
      <c r="R470" s="28" t="s">
        <v>432</v>
      </c>
      <c r="S470" s="28" t="s">
        <v>2431</v>
      </c>
      <c r="T470" s="28">
        <v>1</v>
      </c>
      <c r="U470" s="28" t="b">
        <v>0</v>
      </c>
      <c r="X470" s="28">
        <v>6.98</v>
      </c>
      <c r="Y470" s="28" t="s">
        <v>29</v>
      </c>
      <c r="Z470" s="28" t="s">
        <v>1416</v>
      </c>
    </row>
    <row r="471" spans="1:26" x14ac:dyDescent="0.2">
      <c r="A471" s="28" t="s">
        <v>262</v>
      </c>
      <c r="B471" s="28" t="s">
        <v>263</v>
      </c>
      <c r="C471" s="28" t="s">
        <v>2815</v>
      </c>
      <c r="D471" s="28">
        <v>3.125E-2</v>
      </c>
      <c r="E471" s="28" t="s">
        <v>2818</v>
      </c>
      <c r="F471" s="29" t="s">
        <v>12</v>
      </c>
      <c r="G471" s="28" t="s">
        <v>272</v>
      </c>
      <c r="H471" s="28" t="s">
        <v>2015</v>
      </c>
      <c r="I471" s="28" t="s">
        <v>2817</v>
      </c>
      <c r="J471" s="28" t="s">
        <v>1999</v>
      </c>
      <c r="K471" s="28" t="s">
        <v>2003</v>
      </c>
      <c r="L471" s="28">
        <v>12.35</v>
      </c>
      <c r="M471" s="28">
        <v>31</v>
      </c>
      <c r="O471" s="28" t="s">
        <v>1997</v>
      </c>
      <c r="P471" s="28">
        <v>1835</v>
      </c>
      <c r="Q471" s="28">
        <v>1835</v>
      </c>
      <c r="S471" s="28" t="s">
        <v>2816</v>
      </c>
      <c r="T471" s="28">
        <v>1</v>
      </c>
      <c r="U471" s="28" t="b">
        <v>0</v>
      </c>
      <c r="X471" s="28">
        <v>1.1100000000000001</v>
      </c>
      <c r="Y471" s="28" t="s">
        <v>42</v>
      </c>
      <c r="Z471" s="28" t="s">
        <v>1282</v>
      </c>
    </row>
    <row r="472" spans="1:26" x14ac:dyDescent="0.2">
      <c r="A472" s="28" t="s">
        <v>262</v>
      </c>
      <c r="B472" s="28" t="s">
        <v>263</v>
      </c>
      <c r="C472" s="28" t="s">
        <v>2762</v>
      </c>
      <c r="D472" s="28">
        <v>3.125E-2</v>
      </c>
      <c r="E472" s="28" t="s">
        <v>2798</v>
      </c>
      <c r="F472" s="29" t="s">
        <v>12</v>
      </c>
      <c r="G472" s="28" t="s">
        <v>613</v>
      </c>
      <c r="H472" s="28" t="s">
        <v>2015</v>
      </c>
      <c r="I472" s="28" t="s">
        <v>2797</v>
      </c>
      <c r="J472" s="28" t="s">
        <v>1999</v>
      </c>
      <c r="K472" s="28" t="s">
        <v>2003</v>
      </c>
      <c r="L472" s="28">
        <v>12.7</v>
      </c>
      <c r="M472" s="28">
        <v>30</v>
      </c>
      <c r="O472" s="28" t="s">
        <v>1997</v>
      </c>
      <c r="P472" s="28">
        <v>1862</v>
      </c>
      <c r="Q472" s="28">
        <v>1862</v>
      </c>
      <c r="S472" s="28" t="s">
        <v>2796</v>
      </c>
      <c r="T472" s="28">
        <v>1</v>
      </c>
      <c r="U472" s="28" t="b">
        <v>0</v>
      </c>
      <c r="X472" s="28">
        <v>0.5</v>
      </c>
      <c r="Y472" s="28" t="s">
        <v>61</v>
      </c>
      <c r="Z472" s="28" t="s">
        <v>3953</v>
      </c>
    </row>
    <row r="473" spans="1:26" x14ac:dyDescent="0.2">
      <c r="A473" s="28" t="s">
        <v>423</v>
      </c>
      <c r="B473" s="28" t="s">
        <v>424</v>
      </c>
      <c r="C473" s="28" t="s">
        <v>2426</v>
      </c>
      <c r="D473" s="28">
        <v>0.03</v>
      </c>
      <c r="E473" s="28" t="s">
        <v>2435</v>
      </c>
      <c r="F473" s="29" t="s">
        <v>12</v>
      </c>
      <c r="G473" s="28" t="s">
        <v>436</v>
      </c>
      <c r="H473" s="28" t="s">
        <v>2015</v>
      </c>
      <c r="I473" s="28" t="s">
        <v>2424</v>
      </c>
      <c r="J473" s="28" t="s">
        <v>1999</v>
      </c>
      <c r="K473" s="28" t="s">
        <v>2003</v>
      </c>
      <c r="L473" s="28">
        <v>9.83</v>
      </c>
      <c r="M473" s="28">
        <v>28.36</v>
      </c>
      <c r="N473" s="28">
        <v>1.96</v>
      </c>
      <c r="O473" s="28" t="s">
        <v>1997</v>
      </c>
      <c r="P473" s="28">
        <v>1914</v>
      </c>
      <c r="Q473" s="28">
        <v>1914</v>
      </c>
      <c r="R473" s="28" t="s">
        <v>432</v>
      </c>
      <c r="S473" s="28" t="s">
        <v>2434</v>
      </c>
      <c r="T473" s="28">
        <v>1</v>
      </c>
      <c r="U473" s="28" t="b">
        <v>0</v>
      </c>
      <c r="X473" s="28">
        <v>4.49</v>
      </c>
      <c r="Y473" s="28" t="s">
        <v>29</v>
      </c>
      <c r="Z473" s="28" t="s">
        <v>1415</v>
      </c>
    </row>
    <row r="474" spans="1:26" x14ac:dyDescent="0.2">
      <c r="A474" s="28" t="s">
        <v>423</v>
      </c>
      <c r="B474" s="28" t="s">
        <v>424</v>
      </c>
      <c r="C474" s="28" t="s">
        <v>2426</v>
      </c>
      <c r="D474" s="28">
        <v>0.03</v>
      </c>
      <c r="E474" s="28" t="s">
        <v>2438</v>
      </c>
      <c r="F474" s="29" t="s">
        <v>12</v>
      </c>
      <c r="G474" s="28" t="s">
        <v>437</v>
      </c>
      <c r="H474" s="28" t="s">
        <v>2015</v>
      </c>
      <c r="I474" s="28" t="s">
        <v>2437</v>
      </c>
      <c r="J474" s="28" t="s">
        <v>1999</v>
      </c>
      <c r="K474" s="28" t="s">
        <v>2003</v>
      </c>
      <c r="L474" s="28">
        <v>30.72</v>
      </c>
      <c r="M474" s="28">
        <v>39</v>
      </c>
      <c r="N474" s="28">
        <v>3</v>
      </c>
      <c r="O474" s="28" t="s">
        <v>1997</v>
      </c>
      <c r="P474" s="28">
        <v>1842</v>
      </c>
      <c r="Q474" s="28">
        <v>1842</v>
      </c>
      <c r="R474" s="28" t="s">
        <v>438</v>
      </c>
      <c r="S474" s="28" t="s">
        <v>2436</v>
      </c>
      <c r="T474" s="28">
        <v>1</v>
      </c>
      <c r="U474" s="28" t="b">
        <v>0</v>
      </c>
      <c r="X474" s="28">
        <v>3.06</v>
      </c>
      <c r="Y474" s="28" t="s">
        <v>29</v>
      </c>
      <c r="Z474" s="28" t="s">
        <v>439</v>
      </c>
    </row>
    <row r="475" spans="1:26" x14ac:dyDescent="0.2">
      <c r="A475" s="28" t="s">
        <v>62</v>
      </c>
      <c r="B475" s="28" t="s">
        <v>62</v>
      </c>
      <c r="C475" s="28" t="s">
        <v>3255</v>
      </c>
      <c r="D475" s="28">
        <v>0.02</v>
      </c>
      <c r="E475" s="28" t="s">
        <v>2275</v>
      </c>
      <c r="F475" s="29" t="s">
        <v>12</v>
      </c>
      <c r="G475" s="28" t="s">
        <v>943</v>
      </c>
      <c r="H475" s="28" t="s">
        <v>2015</v>
      </c>
      <c r="I475" s="28" t="s">
        <v>3302</v>
      </c>
      <c r="J475" s="28" t="s">
        <v>1999</v>
      </c>
      <c r="K475" s="28" t="s">
        <v>2003</v>
      </c>
      <c r="L475" s="28">
        <v>4</v>
      </c>
      <c r="M475" s="28">
        <v>22</v>
      </c>
      <c r="N475" s="28">
        <v>1.4</v>
      </c>
      <c r="O475" s="28" t="s">
        <v>2005</v>
      </c>
      <c r="P475" s="28">
        <v>1863</v>
      </c>
      <c r="Q475" s="28">
        <v>1863</v>
      </c>
      <c r="S475" s="28" t="s">
        <v>3301</v>
      </c>
      <c r="T475" s="28">
        <v>1</v>
      </c>
      <c r="U475" s="28" t="b">
        <v>0</v>
      </c>
      <c r="X475" s="28">
        <v>1</v>
      </c>
      <c r="Y475" s="28" t="s">
        <v>61</v>
      </c>
      <c r="Z475" s="28" t="s">
        <v>3869</v>
      </c>
    </row>
    <row r="476" spans="1:26" x14ac:dyDescent="0.2">
      <c r="A476" s="28" t="s">
        <v>195</v>
      </c>
      <c r="B476" s="28" t="s">
        <v>209</v>
      </c>
      <c r="C476" s="28" t="s">
        <v>2937</v>
      </c>
      <c r="D476" s="28">
        <v>0.02</v>
      </c>
      <c r="E476" s="28" t="s">
        <v>2315</v>
      </c>
      <c r="F476" s="29" t="s">
        <v>12</v>
      </c>
      <c r="G476" s="28" t="s">
        <v>211</v>
      </c>
      <c r="H476" s="28" t="s">
        <v>2015</v>
      </c>
      <c r="I476" s="28" t="s">
        <v>2944</v>
      </c>
      <c r="J476" s="28" t="s">
        <v>1999</v>
      </c>
      <c r="K476" s="28" t="s">
        <v>2003</v>
      </c>
      <c r="L476" s="28">
        <v>3.3330000000000002</v>
      </c>
      <c r="M476" s="28">
        <v>20</v>
      </c>
      <c r="N476" s="28">
        <v>1.5</v>
      </c>
      <c r="O476" s="28" t="s">
        <v>1997</v>
      </c>
      <c r="P476" s="28">
        <v>1876</v>
      </c>
      <c r="Q476" s="28">
        <v>1876</v>
      </c>
      <c r="R476" s="28" t="s">
        <v>212</v>
      </c>
      <c r="T476" s="28">
        <v>1</v>
      </c>
      <c r="U476" s="28" t="b">
        <v>0</v>
      </c>
      <c r="X476" s="28">
        <v>1.89</v>
      </c>
      <c r="Y476" s="28" t="s">
        <v>17</v>
      </c>
      <c r="Z476" s="28" t="s">
        <v>1203</v>
      </c>
    </row>
    <row r="477" spans="1:26" x14ac:dyDescent="0.2">
      <c r="A477" s="28" t="s">
        <v>195</v>
      </c>
      <c r="B477" s="28" t="s">
        <v>209</v>
      </c>
      <c r="C477" s="28" t="s">
        <v>2937</v>
      </c>
      <c r="D477" s="28">
        <v>0.02</v>
      </c>
      <c r="E477" s="28" t="s">
        <v>2847</v>
      </c>
      <c r="F477" s="29" t="s">
        <v>12</v>
      </c>
      <c r="G477" s="28" t="s">
        <v>213</v>
      </c>
      <c r="H477" s="28" t="s">
        <v>2015</v>
      </c>
      <c r="I477" s="28" t="s">
        <v>2943</v>
      </c>
      <c r="J477" s="28" t="s">
        <v>1999</v>
      </c>
      <c r="K477" s="28" t="s">
        <v>2003</v>
      </c>
      <c r="L477" s="28">
        <v>3.3330000000000002</v>
      </c>
      <c r="M477" s="28">
        <v>20</v>
      </c>
      <c r="N477" s="28">
        <v>1.5</v>
      </c>
      <c r="O477" s="28" t="s">
        <v>1997</v>
      </c>
      <c r="P477" s="28">
        <v>1906</v>
      </c>
      <c r="Q477" s="28">
        <v>1906</v>
      </c>
      <c r="R477" s="28" t="s">
        <v>40</v>
      </c>
      <c r="T477" s="28">
        <v>1</v>
      </c>
      <c r="U477" s="28" t="b">
        <v>0</v>
      </c>
      <c r="Y477" s="28" t="s">
        <v>17</v>
      </c>
      <c r="Z477" s="28" t="s">
        <v>1204</v>
      </c>
    </row>
    <row r="478" spans="1:26" x14ac:dyDescent="0.2">
      <c r="A478" s="28" t="s">
        <v>195</v>
      </c>
      <c r="B478" s="28" t="s">
        <v>209</v>
      </c>
      <c r="C478" s="28" t="s">
        <v>2937</v>
      </c>
      <c r="D478" s="28">
        <v>0.02</v>
      </c>
      <c r="E478" s="28" t="s">
        <v>2847</v>
      </c>
      <c r="F478" s="29" t="s">
        <v>12</v>
      </c>
      <c r="G478" s="28" t="s">
        <v>213</v>
      </c>
      <c r="H478" s="28" t="s">
        <v>2015</v>
      </c>
      <c r="I478" s="28" t="s">
        <v>2943</v>
      </c>
      <c r="J478" s="28" t="s">
        <v>1999</v>
      </c>
      <c r="K478" s="28" t="s">
        <v>2003</v>
      </c>
      <c r="L478" s="28">
        <v>3.3330000000000002</v>
      </c>
      <c r="M478" s="28">
        <v>20</v>
      </c>
      <c r="N478" s="28">
        <v>1.5</v>
      </c>
      <c r="O478" s="28" t="s">
        <v>1997</v>
      </c>
      <c r="P478" s="28">
        <v>1915</v>
      </c>
      <c r="Q478" s="28">
        <v>1915</v>
      </c>
      <c r="R478" s="28" t="s">
        <v>214</v>
      </c>
      <c r="T478" s="28">
        <v>1</v>
      </c>
      <c r="U478" s="28" t="b">
        <v>0</v>
      </c>
      <c r="X478" s="28">
        <v>1.5</v>
      </c>
      <c r="Y478" s="28" t="s">
        <v>215</v>
      </c>
      <c r="Z478" s="28" t="s">
        <v>1205</v>
      </c>
    </row>
    <row r="479" spans="1:26" x14ac:dyDescent="0.2">
      <c r="A479" s="28" t="s">
        <v>423</v>
      </c>
      <c r="B479" s="28" t="s">
        <v>424</v>
      </c>
      <c r="C479" s="28" t="s">
        <v>2426</v>
      </c>
      <c r="D479" s="28">
        <v>0.02</v>
      </c>
      <c r="E479" s="28" t="s">
        <v>2443</v>
      </c>
      <c r="F479" s="29" t="s">
        <v>12</v>
      </c>
      <c r="G479" s="28" t="s">
        <v>433</v>
      </c>
      <c r="H479" s="28" t="s">
        <v>2015</v>
      </c>
      <c r="I479" s="28" t="s">
        <v>2442</v>
      </c>
      <c r="J479" s="28" t="s">
        <v>1999</v>
      </c>
      <c r="K479" s="28" t="s">
        <v>2003</v>
      </c>
      <c r="L479" s="28">
        <v>13.65</v>
      </c>
      <c r="M479" s="28">
        <v>29</v>
      </c>
      <c r="N479" s="28">
        <v>2.2999999999999998</v>
      </c>
      <c r="O479" s="28" t="s">
        <v>1997</v>
      </c>
      <c r="P479" s="28">
        <v>1811</v>
      </c>
      <c r="Q479" s="28">
        <v>1811</v>
      </c>
      <c r="R479" s="28" t="s">
        <v>434</v>
      </c>
      <c r="S479" s="28" t="s">
        <v>2444</v>
      </c>
      <c r="T479" s="28">
        <v>1</v>
      </c>
      <c r="U479" s="28" t="b">
        <v>0</v>
      </c>
      <c r="X479" s="28">
        <v>7</v>
      </c>
      <c r="Y479" s="28" t="s">
        <v>42</v>
      </c>
      <c r="Z479" s="28" t="s">
        <v>1412</v>
      </c>
    </row>
    <row r="480" spans="1:26" x14ac:dyDescent="0.2">
      <c r="A480" s="28" t="s">
        <v>423</v>
      </c>
      <c r="B480" s="28" t="s">
        <v>424</v>
      </c>
      <c r="C480" s="28" t="s">
        <v>2426</v>
      </c>
      <c r="D480" s="28">
        <v>0.02</v>
      </c>
      <c r="E480" s="28" t="s">
        <v>2443</v>
      </c>
      <c r="F480" s="29" t="s">
        <v>12</v>
      </c>
      <c r="G480" s="28" t="s">
        <v>433</v>
      </c>
      <c r="H480" s="28" t="s">
        <v>2015</v>
      </c>
      <c r="I480" s="28" t="s">
        <v>2442</v>
      </c>
      <c r="J480" s="28" t="s">
        <v>1999</v>
      </c>
      <c r="K480" s="28" t="s">
        <v>2003</v>
      </c>
      <c r="L480" s="28">
        <v>13.65</v>
      </c>
      <c r="M480" s="28">
        <v>29</v>
      </c>
      <c r="N480" s="28">
        <v>2.2999999999999998</v>
      </c>
      <c r="O480" s="28" t="s">
        <v>1997</v>
      </c>
      <c r="P480" s="28">
        <v>1812</v>
      </c>
      <c r="Q480" s="28">
        <v>1812</v>
      </c>
      <c r="R480" s="28" t="s">
        <v>428</v>
      </c>
      <c r="S480" s="28" t="s">
        <v>2441</v>
      </c>
      <c r="T480" s="28">
        <v>1</v>
      </c>
      <c r="U480" s="28" t="b">
        <v>0</v>
      </c>
      <c r="X480" s="28">
        <v>4.99</v>
      </c>
      <c r="Y480" s="28" t="s">
        <v>42</v>
      </c>
      <c r="Z480" s="28" t="s">
        <v>1413</v>
      </c>
    </row>
    <row r="481" spans="1:26" x14ac:dyDescent="0.2">
      <c r="A481" s="28" t="s">
        <v>423</v>
      </c>
      <c r="B481" s="28" t="s">
        <v>424</v>
      </c>
      <c r="C481" s="28" t="s">
        <v>2426</v>
      </c>
      <c r="D481" s="28">
        <v>0.02</v>
      </c>
      <c r="E481" s="28" t="s">
        <v>2440</v>
      </c>
      <c r="F481" s="29" t="s">
        <v>12</v>
      </c>
      <c r="G481" s="28" t="s">
        <v>435</v>
      </c>
      <c r="H481" s="28" t="s">
        <v>2015</v>
      </c>
      <c r="I481" s="28" t="s">
        <v>2424</v>
      </c>
      <c r="J481" s="28" t="s">
        <v>1999</v>
      </c>
      <c r="K481" s="28" t="s">
        <v>2003</v>
      </c>
      <c r="L481" s="28">
        <v>6.56</v>
      </c>
      <c r="M481" s="28">
        <v>24.5</v>
      </c>
      <c r="N481" s="28">
        <v>1.8</v>
      </c>
      <c r="O481" s="28" t="s">
        <v>1997</v>
      </c>
      <c r="P481" s="28">
        <v>1912</v>
      </c>
      <c r="Q481" s="28">
        <v>1912</v>
      </c>
      <c r="R481" s="28" t="s">
        <v>432</v>
      </c>
      <c r="S481" s="28" t="s">
        <v>2439</v>
      </c>
      <c r="T481" s="28">
        <v>1</v>
      </c>
      <c r="U481" s="28" t="b">
        <v>0</v>
      </c>
      <c r="X481" s="28">
        <v>2.99</v>
      </c>
      <c r="Y481" s="28" t="s">
        <v>42</v>
      </c>
      <c r="Z481" s="28" t="s">
        <v>1414</v>
      </c>
    </row>
    <row r="482" spans="1:26" x14ac:dyDescent="0.2">
      <c r="A482" s="28" t="s">
        <v>62</v>
      </c>
      <c r="B482" s="28" t="s">
        <v>62</v>
      </c>
      <c r="C482" s="28" t="s">
        <v>3255</v>
      </c>
      <c r="D482" s="28">
        <v>0.02</v>
      </c>
      <c r="E482" s="28" t="s">
        <v>2954</v>
      </c>
      <c r="F482" s="29" t="s">
        <v>12</v>
      </c>
      <c r="G482" s="28" t="s">
        <v>4043</v>
      </c>
      <c r="H482" s="28" t="s">
        <v>2015</v>
      </c>
      <c r="I482" s="28" t="s">
        <v>4044</v>
      </c>
      <c r="J482" s="28" t="s">
        <v>1999</v>
      </c>
      <c r="K482" s="28" t="s">
        <v>2003</v>
      </c>
      <c r="L482" s="28">
        <v>4</v>
      </c>
      <c r="M482" s="28">
        <v>21.5</v>
      </c>
      <c r="N482" s="28">
        <v>1.2</v>
      </c>
      <c r="O482" s="28" t="s">
        <v>2005</v>
      </c>
      <c r="P482" s="28">
        <v>1875</v>
      </c>
      <c r="Q482" s="28">
        <v>1875</v>
      </c>
      <c r="S482" s="28" t="s">
        <v>4045</v>
      </c>
      <c r="T482" s="28">
        <v>1</v>
      </c>
      <c r="U482" s="28" t="b">
        <v>0</v>
      </c>
      <c r="X482" s="28">
        <v>0.1</v>
      </c>
      <c r="Y482" s="28" t="s">
        <v>4039</v>
      </c>
    </row>
    <row r="483" spans="1:26" x14ac:dyDescent="0.2">
      <c r="A483" t="s">
        <v>423</v>
      </c>
      <c r="B483" t="s">
        <v>424</v>
      </c>
      <c r="C483" t="s">
        <v>2426</v>
      </c>
      <c r="D483">
        <v>0.02</v>
      </c>
      <c r="E483" t="s">
        <v>2443</v>
      </c>
      <c r="F483" s="27" t="s">
        <v>12</v>
      </c>
      <c r="G483" t="s">
        <v>433</v>
      </c>
      <c r="H483" t="s">
        <v>2015</v>
      </c>
      <c r="I483" t="s">
        <v>2442</v>
      </c>
      <c r="J483" t="s">
        <v>1999</v>
      </c>
      <c r="K483" t="s">
        <v>2003</v>
      </c>
      <c r="L483">
        <v>13.65</v>
      </c>
      <c r="M483">
        <v>29</v>
      </c>
      <c r="N483">
        <v>2.2999999999999998</v>
      </c>
      <c r="O483" t="s">
        <v>1997</v>
      </c>
      <c r="P483">
        <v>1814</v>
      </c>
      <c r="Q483">
        <v>1814</v>
      </c>
      <c r="R483" t="s">
        <v>4177</v>
      </c>
      <c r="S483" t="s">
        <v>4180</v>
      </c>
      <c r="T483">
        <v>1</v>
      </c>
      <c r="U483" t="b">
        <v>0</v>
      </c>
      <c r="V483"/>
      <c r="W483"/>
      <c r="X483"/>
      <c r="Y483" t="s">
        <v>4176</v>
      </c>
      <c r="Z483"/>
    </row>
    <row r="484" spans="1:26" x14ac:dyDescent="0.2">
      <c r="A484" s="28" t="s">
        <v>195</v>
      </c>
      <c r="B484" s="28" t="s">
        <v>196</v>
      </c>
      <c r="C484" s="28" t="s">
        <v>3308</v>
      </c>
      <c r="D484" s="28">
        <v>1.6666666666667E-2</v>
      </c>
      <c r="E484" s="28" t="s">
        <v>3311</v>
      </c>
      <c r="F484" s="29" t="s">
        <v>12</v>
      </c>
      <c r="G484" s="28" t="s">
        <v>197</v>
      </c>
      <c r="H484" s="28" t="s">
        <v>2015</v>
      </c>
      <c r="I484" s="28" t="s">
        <v>3310</v>
      </c>
      <c r="J484" s="28" t="s">
        <v>1999</v>
      </c>
      <c r="K484" s="28" t="s">
        <v>2003</v>
      </c>
      <c r="L484" s="28">
        <v>3.8</v>
      </c>
      <c r="M484" s="28">
        <v>21.5</v>
      </c>
      <c r="N484" s="28">
        <v>1.34</v>
      </c>
      <c r="O484" s="28" t="s">
        <v>1997</v>
      </c>
      <c r="P484" s="28">
        <v>1852</v>
      </c>
      <c r="Q484" s="28">
        <v>1852</v>
      </c>
      <c r="S484" s="28" t="s">
        <v>3309</v>
      </c>
      <c r="T484" s="28">
        <v>1</v>
      </c>
      <c r="U484" s="28" t="b">
        <v>0</v>
      </c>
      <c r="X484" s="28">
        <v>1.19</v>
      </c>
      <c r="Y484" s="28" t="s">
        <v>29</v>
      </c>
      <c r="Z484" s="28" t="s">
        <v>1051</v>
      </c>
    </row>
    <row r="485" spans="1:26" x14ac:dyDescent="0.2">
      <c r="A485" s="28" t="s">
        <v>195</v>
      </c>
      <c r="B485" s="28" t="s">
        <v>196</v>
      </c>
      <c r="C485" s="28" t="s">
        <v>3308</v>
      </c>
      <c r="D485" s="28">
        <v>1.6666666666667E-2</v>
      </c>
      <c r="E485" s="28" t="s">
        <v>2831</v>
      </c>
      <c r="F485" s="29" t="s">
        <v>12</v>
      </c>
      <c r="G485" s="28" t="s">
        <v>198</v>
      </c>
      <c r="H485" s="28" t="s">
        <v>2015</v>
      </c>
      <c r="I485" s="28">
        <v>1856</v>
      </c>
      <c r="J485" s="28" t="s">
        <v>1999</v>
      </c>
      <c r="K485" s="28" t="s">
        <v>2003</v>
      </c>
      <c r="L485" s="28">
        <v>3.4</v>
      </c>
      <c r="M485" s="28">
        <v>21</v>
      </c>
      <c r="O485" s="28" t="s">
        <v>1997</v>
      </c>
      <c r="P485" s="28">
        <v>1856</v>
      </c>
      <c r="Q485" s="28">
        <v>1856</v>
      </c>
      <c r="T485" s="28">
        <v>1</v>
      </c>
      <c r="U485" s="28" t="b">
        <v>0</v>
      </c>
      <c r="X485" s="28">
        <v>1</v>
      </c>
      <c r="Y485" s="28" t="s">
        <v>61</v>
      </c>
      <c r="Z485" s="28" t="s">
        <v>1052</v>
      </c>
    </row>
    <row r="486" spans="1:26" x14ac:dyDescent="0.2">
      <c r="A486" s="28" t="s">
        <v>37</v>
      </c>
      <c r="B486" s="28" t="s">
        <v>38</v>
      </c>
      <c r="C486" s="28" t="s">
        <v>3328</v>
      </c>
      <c r="D486" s="28">
        <v>1.6666666666667E-2</v>
      </c>
      <c r="E486" s="28" t="s">
        <v>3329</v>
      </c>
      <c r="F486" s="29" t="s">
        <v>12</v>
      </c>
      <c r="G486" s="28" t="s">
        <v>39</v>
      </c>
      <c r="H486" s="28" t="s">
        <v>2015</v>
      </c>
      <c r="I486" s="28">
        <v>1851</v>
      </c>
      <c r="J486" s="28" t="s">
        <v>1999</v>
      </c>
      <c r="K486" s="28" t="s">
        <v>2003</v>
      </c>
      <c r="L486" s="28">
        <v>5.4</v>
      </c>
      <c r="M486" s="28">
        <v>22.5</v>
      </c>
      <c r="N486" s="28">
        <v>1.75</v>
      </c>
      <c r="O486" s="28" t="s">
        <v>1997</v>
      </c>
      <c r="P486" s="28">
        <v>1851</v>
      </c>
      <c r="Q486" s="28">
        <v>1851</v>
      </c>
      <c r="R486" s="28" t="s">
        <v>40</v>
      </c>
      <c r="T486" s="28">
        <v>1</v>
      </c>
      <c r="U486" s="28" t="b">
        <v>0</v>
      </c>
      <c r="X486" s="28">
        <v>1.19</v>
      </c>
      <c r="Y486" s="28" t="s">
        <v>29</v>
      </c>
      <c r="Z486" s="28" t="s">
        <v>1043</v>
      </c>
    </row>
    <row r="487" spans="1:26" x14ac:dyDescent="0.2">
      <c r="A487" s="28" t="s">
        <v>37</v>
      </c>
      <c r="B487" s="28" t="s">
        <v>38</v>
      </c>
      <c r="C487" s="28" t="s">
        <v>3328</v>
      </c>
      <c r="D487" s="28">
        <v>1.6666666666667E-2</v>
      </c>
      <c r="E487" s="28" t="s">
        <v>3329</v>
      </c>
      <c r="F487" s="29" t="s">
        <v>12</v>
      </c>
      <c r="G487" s="28" t="s">
        <v>39</v>
      </c>
      <c r="H487" s="28" t="s">
        <v>2015</v>
      </c>
      <c r="I487" s="28">
        <v>1851</v>
      </c>
      <c r="J487" s="28" t="s">
        <v>1999</v>
      </c>
      <c r="K487" s="28" t="s">
        <v>2003</v>
      </c>
      <c r="L487" s="28">
        <v>5.4</v>
      </c>
      <c r="M487" s="28">
        <v>22.5</v>
      </c>
      <c r="N487" s="28">
        <v>1.75</v>
      </c>
      <c r="O487" s="28" t="s">
        <v>1997</v>
      </c>
      <c r="P487" s="28">
        <v>1851</v>
      </c>
      <c r="Q487" s="28">
        <v>1851</v>
      </c>
      <c r="R487" s="28" t="s">
        <v>40</v>
      </c>
      <c r="T487" s="28">
        <v>1</v>
      </c>
      <c r="U487" s="28" t="b">
        <v>0</v>
      </c>
      <c r="X487" s="28">
        <v>0.69</v>
      </c>
      <c r="Y487" s="28" t="s">
        <v>17</v>
      </c>
      <c r="Z487" s="28" t="s">
        <v>1044</v>
      </c>
    </row>
    <row r="488" spans="1:26" x14ac:dyDescent="0.2">
      <c r="A488" s="28" t="s">
        <v>262</v>
      </c>
      <c r="B488" s="28" t="s">
        <v>263</v>
      </c>
      <c r="C488" s="28" t="s">
        <v>2832</v>
      </c>
      <c r="D488" s="28">
        <v>1.5625E-2</v>
      </c>
      <c r="E488" s="28" t="s">
        <v>2831</v>
      </c>
      <c r="F488" s="29" t="s">
        <v>12</v>
      </c>
      <c r="G488" s="28" t="s">
        <v>266</v>
      </c>
      <c r="H488" s="28" t="s">
        <v>2015</v>
      </c>
      <c r="I488" s="28">
        <v>1833</v>
      </c>
      <c r="J488" s="28" t="s">
        <v>1999</v>
      </c>
      <c r="K488" s="28" t="s">
        <v>2003</v>
      </c>
      <c r="L488" s="28">
        <v>6.47</v>
      </c>
      <c r="M488" s="28">
        <v>25</v>
      </c>
      <c r="O488" s="28" t="s">
        <v>2005</v>
      </c>
      <c r="P488" s="28">
        <v>1249</v>
      </c>
      <c r="Q488" s="28">
        <v>1833</v>
      </c>
      <c r="S488" s="28" t="s">
        <v>2830</v>
      </c>
      <c r="T488" s="28">
        <v>1</v>
      </c>
      <c r="U488" s="28" t="b">
        <v>0</v>
      </c>
      <c r="X488" s="28">
        <v>0.55000000000000004</v>
      </c>
      <c r="Y488" s="28" t="s">
        <v>267</v>
      </c>
      <c r="Z488" s="28" t="s">
        <v>1272</v>
      </c>
    </row>
    <row r="489" spans="1:26" x14ac:dyDescent="0.2">
      <c r="A489" s="28" t="s">
        <v>262</v>
      </c>
      <c r="B489" s="28" t="s">
        <v>263</v>
      </c>
      <c r="C489" s="28" t="s">
        <v>2815</v>
      </c>
      <c r="D489" s="28">
        <v>1.5625E-2</v>
      </c>
      <c r="E489" s="28" t="s">
        <v>2824</v>
      </c>
      <c r="F489" s="29" t="s">
        <v>12</v>
      </c>
      <c r="G489" s="28" t="s">
        <v>271</v>
      </c>
      <c r="H489" s="28" t="s">
        <v>2015</v>
      </c>
      <c r="I489" s="28" t="s">
        <v>2823</v>
      </c>
      <c r="J489" s="28" t="s">
        <v>1999</v>
      </c>
      <c r="K489" s="28" t="s">
        <v>2003</v>
      </c>
      <c r="L489" s="28">
        <v>6.48</v>
      </c>
      <c r="M489" s="28">
        <v>26.25</v>
      </c>
      <c r="O489" s="28" t="s">
        <v>1997</v>
      </c>
      <c r="P489" s="28">
        <v>1835</v>
      </c>
      <c r="Q489" s="28">
        <v>1835</v>
      </c>
      <c r="S489" s="28" t="s">
        <v>2825</v>
      </c>
      <c r="T489" s="28">
        <v>1</v>
      </c>
      <c r="U489" s="28" t="b">
        <v>0</v>
      </c>
      <c r="X489" s="28">
        <v>0.55000000000000004</v>
      </c>
      <c r="Y489" s="28" t="s">
        <v>267</v>
      </c>
      <c r="Z489" s="28" t="s">
        <v>1275</v>
      </c>
    </row>
    <row r="490" spans="1:26" x14ac:dyDescent="0.2">
      <c r="A490" s="28" t="s">
        <v>262</v>
      </c>
      <c r="B490" s="28" t="s">
        <v>263</v>
      </c>
      <c r="C490" s="28" t="s">
        <v>2815</v>
      </c>
      <c r="D490" s="28">
        <v>1.5625E-2</v>
      </c>
      <c r="E490" s="28" t="s">
        <v>2824</v>
      </c>
      <c r="F490" s="29" t="s">
        <v>12</v>
      </c>
      <c r="G490" s="28" t="s">
        <v>271</v>
      </c>
      <c r="H490" s="28" t="s">
        <v>2015</v>
      </c>
      <c r="I490" s="28" t="s">
        <v>2823</v>
      </c>
      <c r="J490" s="28" t="s">
        <v>1999</v>
      </c>
      <c r="K490" s="28" t="s">
        <v>2003</v>
      </c>
      <c r="L490" s="28">
        <v>6.48</v>
      </c>
      <c r="M490" s="28">
        <v>26.25</v>
      </c>
      <c r="O490" s="28" t="s">
        <v>1997</v>
      </c>
      <c r="P490" s="28">
        <v>1835</v>
      </c>
      <c r="Q490" s="28">
        <v>1835</v>
      </c>
      <c r="R490" s="28" t="s">
        <v>269</v>
      </c>
      <c r="S490" s="28" t="s">
        <v>2822</v>
      </c>
      <c r="T490" s="28">
        <v>1</v>
      </c>
      <c r="U490" s="28" t="b">
        <v>0</v>
      </c>
      <c r="X490" s="28">
        <v>0.55000000000000004</v>
      </c>
      <c r="Y490" s="28" t="s">
        <v>267</v>
      </c>
      <c r="Z490" s="28" t="s">
        <v>1276</v>
      </c>
    </row>
    <row r="491" spans="1:26" x14ac:dyDescent="0.2">
      <c r="A491" s="28" t="s">
        <v>262</v>
      </c>
      <c r="B491" s="28" t="s">
        <v>263</v>
      </c>
      <c r="C491" s="28" t="s">
        <v>2815</v>
      </c>
      <c r="D491" s="28">
        <v>1.5625E-2</v>
      </c>
      <c r="E491" s="28" t="s">
        <v>2824</v>
      </c>
      <c r="F491" s="29" t="s">
        <v>12</v>
      </c>
      <c r="G491" s="28" t="s">
        <v>271</v>
      </c>
      <c r="H491" s="28" t="s">
        <v>2015</v>
      </c>
      <c r="I491" s="28" t="s">
        <v>2823</v>
      </c>
      <c r="J491" s="28" t="s">
        <v>1999</v>
      </c>
      <c r="K491" s="28" t="s">
        <v>2003</v>
      </c>
      <c r="L491" s="28">
        <v>6.48</v>
      </c>
      <c r="M491" s="28">
        <v>26.25</v>
      </c>
      <c r="O491" s="28" t="s">
        <v>1997</v>
      </c>
      <c r="P491" s="28">
        <v>1835</v>
      </c>
      <c r="Q491" s="28">
        <v>1835</v>
      </c>
      <c r="R491" s="28" t="s">
        <v>269</v>
      </c>
      <c r="S491" s="28" t="s">
        <v>2822</v>
      </c>
      <c r="T491" s="28">
        <v>1</v>
      </c>
      <c r="U491" s="28" t="b">
        <v>0</v>
      </c>
      <c r="X491" s="28">
        <v>1.1100000000000001</v>
      </c>
      <c r="Y491" s="28" t="s">
        <v>42</v>
      </c>
      <c r="Z491" s="28" t="s">
        <v>1277</v>
      </c>
    </row>
    <row r="492" spans="1:26" x14ac:dyDescent="0.2">
      <c r="A492" s="28" t="s">
        <v>262</v>
      </c>
      <c r="B492" s="28" t="s">
        <v>263</v>
      </c>
      <c r="C492" s="28" t="s">
        <v>2815</v>
      </c>
      <c r="D492" s="28">
        <v>1.5625E-2</v>
      </c>
      <c r="E492" s="28" t="s">
        <v>2821</v>
      </c>
      <c r="F492" s="29" t="s">
        <v>12</v>
      </c>
      <c r="G492" s="28" t="s">
        <v>271</v>
      </c>
      <c r="H492" s="28" t="s">
        <v>2015</v>
      </c>
      <c r="I492" s="28" t="s">
        <v>2820</v>
      </c>
      <c r="J492" s="28" t="s">
        <v>1999</v>
      </c>
      <c r="K492" s="28" t="s">
        <v>2003</v>
      </c>
      <c r="L492" s="28">
        <v>6.42</v>
      </c>
      <c r="M492" s="28">
        <v>25</v>
      </c>
      <c r="N492" s="28">
        <v>1.8</v>
      </c>
      <c r="O492" s="28" t="s">
        <v>2005</v>
      </c>
      <c r="P492" s="28">
        <v>1858</v>
      </c>
      <c r="Q492" s="28">
        <v>1858</v>
      </c>
      <c r="S492" s="28" t="s">
        <v>2819</v>
      </c>
      <c r="T492" s="28">
        <v>1</v>
      </c>
      <c r="U492" s="28" t="b">
        <v>0</v>
      </c>
      <c r="X492" s="28">
        <v>0.25</v>
      </c>
      <c r="Y492" s="28" t="s">
        <v>48</v>
      </c>
      <c r="Z492" s="28" t="s">
        <v>1278</v>
      </c>
    </row>
    <row r="493" spans="1:26" x14ac:dyDescent="0.2">
      <c r="A493" s="28" t="s">
        <v>262</v>
      </c>
      <c r="B493" s="28" t="s">
        <v>263</v>
      </c>
      <c r="C493" s="28" t="s">
        <v>2815</v>
      </c>
      <c r="D493" s="28">
        <v>1.5625E-2</v>
      </c>
      <c r="E493" s="28" t="s">
        <v>2821</v>
      </c>
      <c r="F493" s="29" t="s">
        <v>12</v>
      </c>
      <c r="G493" s="28" t="s">
        <v>271</v>
      </c>
      <c r="H493" s="28" t="s">
        <v>2015</v>
      </c>
      <c r="I493" s="28" t="s">
        <v>2820</v>
      </c>
      <c r="J493" s="28" t="s">
        <v>1999</v>
      </c>
      <c r="K493" s="28" t="s">
        <v>2003</v>
      </c>
      <c r="L493" s="28">
        <v>6.42</v>
      </c>
      <c r="M493" s="28">
        <v>25</v>
      </c>
      <c r="N493" s="28">
        <v>1.8</v>
      </c>
      <c r="O493" s="28" t="s">
        <v>2005</v>
      </c>
      <c r="P493" s="28">
        <v>1858</v>
      </c>
      <c r="Q493" s="28">
        <v>1858</v>
      </c>
      <c r="S493" s="28" t="s">
        <v>2819</v>
      </c>
      <c r="T493" s="28">
        <v>1</v>
      </c>
      <c r="U493" s="28" t="b">
        <v>0</v>
      </c>
      <c r="Y493" s="28" t="s">
        <v>25</v>
      </c>
      <c r="Z493" s="28" t="s">
        <v>1279</v>
      </c>
    </row>
    <row r="494" spans="1:26" x14ac:dyDescent="0.2">
      <c r="A494" s="28" t="s">
        <v>262</v>
      </c>
      <c r="B494" s="28" t="s">
        <v>263</v>
      </c>
      <c r="C494" s="28" t="s">
        <v>2815</v>
      </c>
      <c r="D494" s="28">
        <v>1.5625E-2</v>
      </c>
      <c r="E494" s="28" t="s">
        <v>2821</v>
      </c>
      <c r="F494" s="29" t="s">
        <v>12</v>
      </c>
      <c r="G494" s="28" t="s">
        <v>271</v>
      </c>
      <c r="H494" s="28" t="s">
        <v>2015</v>
      </c>
      <c r="I494" s="28" t="s">
        <v>2820</v>
      </c>
      <c r="J494" s="28" t="s">
        <v>1999</v>
      </c>
      <c r="K494" s="28" t="s">
        <v>2003</v>
      </c>
      <c r="L494" s="28">
        <v>6.42</v>
      </c>
      <c r="M494" s="28">
        <v>25</v>
      </c>
      <c r="N494" s="28">
        <v>1.8</v>
      </c>
      <c r="O494" s="28" t="s">
        <v>2005</v>
      </c>
      <c r="P494" s="28">
        <v>1858</v>
      </c>
      <c r="Q494" s="28">
        <v>1858</v>
      </c>
      <c r="S494" s="28" t="s">
        <v>2819</v>
      </c>
      <c r="T494" s="28">
        <v>1</v>
      </c>
      <c r="U494" s="28" t="b">
        <v>0</v>
      </c>
      <c r="X494" s="28">
        <v>1.1100000000000001</v>
      </c>
      <c r="Y494" s="28" t="s">
        <v>42</v>
      </c>
      <c r="Z494" s="28" t="s">
        <v>1280</v>
      </c>
    </row>
    <row r="495" spans="1:26" x14ac:dyDescent="0.2">
      <c r="A495" s="28" t="s">
        <v>262</v>
      </c>
      <c r="B495" s="28" t="s">
        <v>263</v>
      </c>
      <c r="C495" s="28" t="s">
        <v>2815</v>
      </c>
      <c r="D495" s="28">
        <v>1.5625E-2</v>
      </c>
      <c r="E495" s="28" t="s">
        <v>2821</v>
      </c>
      <c r="F495" s="29" t="s">
        <v>12</v>
      </c>
      <c r="G495" s="28" t="s">
        <v>271</v>
      </c>
      <c r="H495" s="28" t="s">
        <v>2015</v>
      </c>
      <c r="I495" s="28" t="s">
        <v>2820</v>
      </c>
      <c r="J495" s="28" t="s">
        <v>1999</v>
      </c>
      <c r="K495" s="28" t="s">
        <v>2003</v>
      </c>
      <c r="L495" s="28">
        <v>6.42</v>
      </c>
      <c r="M495" s="28">
        <v>25</v>
      </c>
      <c r="N495" s="28">
        <v>1.8</v>
      </c>
      <c r="O495" s="28" t="s">
        <v>2005</v>
      </c>
      <c r="P495" s="28">
        <v>1858</v>
      </c>
      <c r="Q495" s="28">
        <v>1858</v>
      </c>
      <c r="S495" s="28" t="s">
        <v>2819</v>
      </c>
      <c r="T495" s="28">
        <v>1</v>
      </c>
      <c r="U495" s="28" t="b">
        <v>0</v>
      </c>
      <c r="X495" s="28">
        <v>1.1100000000000001</v>
      </c>
      <c r="Y495" s="28" t="s">
        <v>42</v>
      </c>
      <c r="Z495" s="28" t="s">
        <v>1281</v>
      </c>
    </row>
    <row r="496" spans="1:26" x14ac:dyDescent="0.2">
      <c r="A496" s="28" t="s">
        <v>262</v>
      </c>
      <c r="B496" s="28" t="s">
        <v>263</v>
      </c>
      <c r="C496" s="28" t="s">
        <v>2762</v>
      </c>
      <c r="D496" s="28">
        <v>1.5625E-2</v>
      </c>
      <c r="E496" s="28" t="s">
        <v>2803</v>
      </c>
      <c r="F496" s="29" t="s">
        <v>12</v>
      </c>
      <c r="G496" s="28" t="s">
        <v>276</v>
      </c>
      <c r="H496" s="28" t="s">
        <v>2015</v>
      </c>
      <c r="I496" s="28" t="s">
        <v>2772</v>
      </c>
      <c r="J496" s="28" t="s">
        <v>1999</v>
      </c>
      <c r="K496" s="28" t="s">
        <v>2003</v>
      </c>
      <c r="L496" s="28">
        <v>6.4</v>
      </c>
      <c r="M496" s="28">
        <v>25</v>
      </c>
      <c r="O496" s="28" t="s">
        <v>1997</v>
      </c>
      <c r="P496" s="28">
        <v>1890</v>
      </c>
      <c r="Q496" s="28">
        <v>1890</v>
      </c>
      <c r="S496" s="28" t="s">
        <v>2793</v>
      </c>
      <c r="T496" s="28">
        <v>1</v>
      </c>
      <c r="U496" s="28" t="b">
        <v>0</v>
      </c>
      <c r="X496" s="28">
        <v>0.55000000000000004</v>
      </c>
      <c r="Y496" s="28" t="s">
        <v>267</v>
      </c>
      <c r="Z496" s="28" t="s">
        <v>1292</v>
      </c>
    </row>
    <row r="497" spans="1:26" x14ac:dyDescent="0.2">
      <c r="A497" s="28" t="s">
        <v>262</v>
      </c>
      <c r="B497" s="28" t="s">
        <v>263</v>
      </c>
      <c r="C497" s="28" t="s">
        <v>2762</v>
      </c>
      <c r="D497" s="28">
        <v>1.5625E-2</v>
      </c>
      <c r="E497" s="28" t="s">
        <v>2803</v>
      </c>
      <c r="F497" s="29" t="s">
        <v>12</v>
      </c>
      <c r="G497" s="28" t="s">
        <v>276</v>
      </c>
      <c r="H497" s="28" t="s">
        <v>2015</v>
      </c>
      <c r="I497" s="28" t="s">
        <v>2772</v>
      </c>
      <c r="J497" s="28" t="s">
        <v>1999</v>
      </c>
      <c r="K497" s="28" t="s">
        <v>2003</v>
      </c>
      <c r="L497" s="28">
        <v>6.4</v>
      </c>
      <c r="M497" s="28">
        <v>25</v>
      </c>
      <c r="O497" s="28" t="s">
        <v>1997</v>
      </c>
      <c r="P497" s="28">
        <v>1891</v>
      </c>
      <c r="Q497" s="28">
        <v>1891</v>
      </c>
      <c r="S497" s="28" t="s">
        <v>2793</v>
      </c>
      <c r="T497" s="28">
        <v>1</v>
      </c>
      <c r="U497" s="28" t="b">
        <v>0</v>
      </c>
      <c r="Y497" s="28" t="s">
        <v>25</v>
      </c>
      <c r="Z497" s="28" t="s">
        <v>1293</v>
      </c>
    </row>
    <row r="498" spans="1:26" x14ac:dyDescent="0.2">
      <c r="A498" s="28" t="s">
        <v>262</v>
      </c>
      <c r="B498" s="28" t="s">
        <v>263</v>
      </c>
      <c r="C498" s="28" t="s">
        <v>2762</v>
      </c>
      <c r="D498" s="28">
        <v>1.5625E-2</v>
      </c>
      <c r="E498" s="28" t="s">
        <v>2625</v>
      </c>
      <c r="F498" s="29" t="s">
        <v>12</v>
      </c>
      <c r="G498" s="28" t="s">
        <v>612</v>
      </c>
      <c r="H498" s="28" t="s">
        <v>2015</v>
      </c>
      <c r="I498" s="28" t="s">
        <v>2805</v>
      </c>
      <c r="J498" s="28" t="s">
        <v>1999</v>
      </c>
      <c r="K498" s="28" t="s">
        <v>2003</v>
      </c>
      <c r="L498" s="28">
        <v>6.14</v>
      </c>
      <c r="M498" s="28">
        <v>25.18</v>
      </c>
      <c r="N498" s="28">
        <v>1.84</v>
      </c>
      <c r="O498" s="28" t="s">
        <v>1997</v>
      </c>
      <c r="P498" s="28">
        <v>1862</v>
      </c>
      <c r="Q498" s="28">
        <v>1862</v>
      </c>
      <c r="S498" s="28" t="s">
        <v>2804</v>
      </c>
      <c r="T498" s="28">
        <v>1</v>
      </c>
      <c r="U498" s="28" t="b">
        <v>0</v>
      </c>
      <c r="X498" s="28">
        <v>0.5</v>
      </c>
      <c r="Y498" s="28" t="s">
        <v>61</v>
      </c>
      <c r="Z498" s="28" t="s">
        <v>3950</v>
      </c>
    </row>
    <row r="499" spans="1:26" x14ac:dyDescent="0.2">
      <c r="A499" s="28" t="s">
        <v>262</v>
      </c>
      <c r="B499" s="28" t="s">
        <v>263</v>
      </c>
      <c r="C499" s="28" t="s">
        <v>2762</v>
      </c>
      <c r="D499" s="28">
        <v>1.5625E-2</v>
      </c>
      <c r="E499" s="28" t="s">
        <v>2803</v>
      </c>
      <c r="F499" s="29" t="s">
        <v>12</v>
      </c>
      <c r="G499" s="28" t="s">
        <v>276</v>
      </c>
      <c r="H499" s="28" t="s">
        <v>2015</v>
      </c>
      <c r="I499" s="28" t="s">
        <v>2772</v>
      </c>
      <c r="J499" s="28" t="s">
        <v>1999</v>
      </c>
      <c r="K499" s="28" t="s">
        <v>2003</v>
      </c>
      <c r="L499" s="28">
        <v>6.4</v>
      </c>
      <c r="M499" s="28">
        <v>25</v>
      </c>
      <c r="O499" s="28" t="s">
        <v>1997</v>
      </c>
      <c r="P499" s="28">
        <v>1891</v>
      </c>
      <c r="Q499" s="28">
        <v>1891</v>
      </c>
      <c r="S499" s="28" t="s">
        <v>2793</v>
      </c>
      <c r="T499" s="28">
        <v>1</v>
      </c>
      <c r="U499" s="28" t="b">
        <v>0</v>
      </c>
      <c r="X499" s="28">
        <v>0.5</v>
      </c>
      <c r="Y499" s="28" t="s">
        <v>61</v>
      </c>
      <c r="Z499" s="28" t="s">
        <v>3951</v>
      </c>
    </row>
    <row r="500" spans="1:26" x14ac:dyDescent="0.2">
      <c r="A500" s="28" t="s">
        <v>262</v>
      </c>
      <c r="B500" s="28" t="s">
        <v>263</v>
      </c>
      <c r="C500" s="28" t="s">
        <v>2762</v>
      </c>
      <c r="D500" s="28">
        <v>1.5625E-2</v>
      </c>
      <c r="E500" s="28" t="s">
        <v>2802</v>
      </c>
      <c r="F500" s="29" t="s">
        <v>12</v>
      </c>
      <c r="G500" s="28" t="s">
        <v>277</v>
      </c>
      <c r="H500" s="28" t="s">
        <v>2015</v>
      </c>
      <c r="I500" s="28" t="s">
        <v>2801</v>
      </c>
      <c r="J500" s="28" t="s">
        <v>1999</v>
      </c>
      <c r="K500" s="28" t="s">
        <v>2003</v>
      </c>
      <c r="L500" s="28">
        <v>6.48</v>
      </c>
      <c r="M500" s="28">
        <v>25.3</v>
      </c>
      <c r="N500" s="28">
        <v>1.55</v>
      </c>
      <c r="O500" s="28" t="s">
        <v>1997</v>
      </c>
      <c r="P500" s="28">
        <v>1906</v>
      </c>
      <c r="Q500" s="28">
        <v>1906</v>
      </c>
      <c r="T500" s="28">
        <v>1</v>
      </c>
      <c r="U500" s="28" t="b">
        <v>0</v>
      </c>
      <c r="X500" s="28">
        <v>0.5</v>
      </c>
      <c r="Y500" s="28" t="s">
        <v>61</v>
      </c>
      <c r="Z500" s="28" t="s">
        <v>3952</v>
      </c>
    </row>
    <row r="501" spans="1:26" x14ac:dyDescent="0.2">
      <c r="A501" s="28" t="s">
        <v>302</v>
      </c>
      <c r="B501" s="28" t="s">
        <v>303</v>
      </c>
      <c r="C501" s="28" t="s">
        <v>2590</v>
      </c>
      <c r="D501" s="28">
        <v>1.2500000000000001E-2</v>
      </c>
      <c r="E501" s="28" t="s">
        <v>2589</v>
      </c>
      <c r="F501" s="29" t="s">
        <v>12</v>
      </c>
      <c r="G501" s="28" t="s">
        <v>304</v>
      </c>
      <c r="H501" s="28" t="s">
        <v>2015</v>
      </c>
      <c r="I501" s="28" t="s">
        <v>2588</v>
      </c>
      <c r="J501" s="28" t="s">
        <v>1999</v>
      </c>
      <c r="K501" s="28" t="s">
        <v>2003</v>
      </c>
      <c r="L501" s="28">
        <v>3.2</v>
      </c>
      <c r="M501" s="28">
        <v>21</v>
      </c>
      <c r="N501" s="28">
        <v>1</v>
      </c>
      <c r="O501" s="28" t="s">
        <v>1997</v>
      </c>
      <c r="P501" s="28">
        <v>1737</v>
      </c>
      <c r="Q501" s="28">
        <v>1737</v>
      </c>
      <c r="T501" s="28">
        <v>1</v>
      </c>
      <c r="U501" s="28" t="b">
        <v>0</v>
      </c>
      <c r="Y501" s="28" t="s">
        <v>25</v>
      </c>
      <c r="Z501" s="28" t="s">
        <v>1362</v>
      </c>
    </row>
    <row r="502" spans="1:26" x14ac:dyDescent="0.2">
      <c r="A502" s="28" t="s">
        <v>156</v>
      </c>
      <c r="B502" s="28" t="s">
        <v>156</v>
      </c>
      <c r="C502" s="28" t="s">
        <v>3067</v>
      </c>
      <c r="D502" s="28">
        <v>0.01</v>
      </c>
      <c r="E502" s="28" t="s">
        <v>2029</v>
      </c>
      <c r="F502" s="29" t="s">
        <v>12</v>
      </c>
      <c r="G502" s="28" t="s">
        <v>585</v>
      </c>
      <c r="H502" s="28" t="s">
        <v>2015</v>
      </c>
      <c r="I502" s="28" t="s">
        <v>3071</v>
      </c>
      <c r="J502" s="28" t="s">
        <v>1999</v>
      </c>
      <c r="K502" s="28" t="s">
        <v>2003</v>
      </c>
      <c r="L502" s="28">
        <v>1.6</v>
      </c>
      <c r="M502" s="28">
        <v>15.5</v>
      </c>
      <c r="N502" s="28">
        <v>1.1100000000000001</v>
      </c>
      <c r="O502" s="28" t="s">
        <v>1997</v>
      </c>
      <c r="P502" s="28">
        <v>1963</v>
      </c>
      <c r="Q502" s="28">
        <v>1963</v>
      </c>
      <c r="S502" s="28" t="s">
        <v>3070</v>
      </c>
      <c r="T502" s="28">
        <v>1</v>
      </c>
      <c r="U502" s="28" t="b">
        <v>0</v>
      </c>
      <c r="X502" s="28">
        <v>0.39</v>
      </c>
      <c r="Y502" s="28" t="s">
        <v>104</v>
      </c>
      <c r="Z502" s="28" t="s">
        <v>586</v>
      </c>
    </row>
    <row r="503" spans="1:26" x14ac:dyDescent="0.2">
      <c r="A503" s="28" t="s">
        <v>195</v>
      </c>
      <c r="B503" s="28" t="s">
        <v>209</v>
      </c>
      <c r="C503" s="28" t="s">
        <v>2937</v>
      </c>
      <c r="D503" s="28">
        <v>0.01</v>
      </c>
      <c r="E503" s="28" t="s">
        <v>2375</v>
      </c>
      <c r="F503" s="29" t="s">
        <v>12</v>
      </c>
      <c r="G503" s="28" t="s">
        <v>210</v>
      </c>
      <c r="H503" s="28" t="s">
        <v>2015</v>
      </c>
      <c r="I503" s="28" t="s">
        <v>2938</v>
      </c>
      <c r="J503" s="28" t="s">
        <v>1999</v>
      </c>
      <c r="K503" s="28" t="s">
        <v>2003</v>
      </c>
      <c r="L503" s="28">
        <v>2</v>
      </c>
      <c r="M503" s="28">
        <v>17.5</v>
      </c>
      <c r="N503" s="28">
        <v>1.1499999999999999</v>
      </c>
      <c r="O503" s="28" t="s">
        <v>1997</v>
      </c>
      <c r="P503" s="28">
        <v>1901</v>
      </c>
      <c r="Q503" s="28">
        <v>1901</v>
      </c>
      <c r="R503" s="28" t="s">
        <v>40</v>
      </c>
      <c r="T503" s="28">
        <v>1</v>
      </c>
      <c r="U503" s="28" t="b">
        <v>0</v>
      </c>
      <c r="X503" s="28">
        <v>0.47</v>
      </c>
      <c r="Y503" s="28" t="s">
        <v>42</v>
      </c>
      <c r="Z503" s="28" t="s">
        <v>1202</v>
      </c>
    </row>
    <row r="504" spans="1:26" x14ac:dyDescent="0.2">
      <c r="A504" s="28" t="s">
        <v>384</v>
      </c>
      <c r="B504" s="28" t="s">
        <v>384</v>
      </c>
      <c r="C504" s="28" t="s">
        <v>2513</v>
      </c>
      <c r="D504" s="28">
        <v>0.01</v>
      </c>
      <c r="E504" s="28" t="s">
        <v>2524</v>
      </c>
      <c r="F504" s="29" t="s">
        <v>12</v>
      </c>
      <c r="G504" s="28" t="s">
        <v>400</v>
      </c>
      <c r="H504" s="28" t="s">
        <v>2015</v>
      </c>
      <c r="I504" s="28" t="s">
        <v>2523</v>
      </c>
      <c r="J504" s="28" t="s">
        <v>1999</v>
      </c>
      <c r="K504" s="28" t="s">
        <v>2003</v>
      </c>
      <c r="L504" s="28">
        <v>21.2</v>
      </c>
      <c r="M504" s="28">
        <v>37</v>
      </c>
      <c r="N504" s="28">
        <v>2.3199999999999998</v>
      </c>
      <c r="O504" s="28" t="s">
        <v>1997</v>
      </c>
      <c r="P504" s="28">
        <v>1255</v>
      </c>
      <c r="Q504" s="28">
        <v>1856</v>
      </c>
      <c r="R504" s="28" t="s">
        <v>401</v>
      </c>
      <c r="S504" s="28" t="s">
        <v>2522</v>
      </c>
      <c r="T504" s="28">
        <v>1</v>
      </c>
      <c r="U504" s="28" t="b">
        <v>0</v>
      </c>
      <c r="X504" s="28">
        <v>25</v>
      </c>
      <c r="Y504" s="28" t="s">
        <v>396</v>
      </c>
      <c r="Z504" s="28" t="s">
        <v>1389</v>
      </c>
    </row>
    <row r="505" spans="1:26" x14ac:dyDescent="0.2">
      <c r="A505" s="28" t="s">
        <v>423</v>
      </c>
      <c r="B505" s="28" t="s">
        <v>424</v>
      </c>
      <c r="C505" s="28" t="s">
        <v>2426</v>
      </c>
      <c r="D505" s="28">
        <v>0.01</v>
      </c>
      <c r="E505" s="28" t="s">
        <v>2451</v>
      </c>
      <c r="F505" s="29" t="s">
        <v>12</v>
      </c>
      <c r="G505" s="28" t="s">
        <v>427</v>
      </c>
      <c r="H505" s="28" t="s">
        <v>2015</v>
      </c>
      <c r="I505" s="28" t="s">
        <v>2442</v>
      </c>
      <c r="J505" s="28" t="s">
        <v>1999</v>
      </c>
      <c r="K505" s="28" t="s">
        <v>2003</v>
      </c>
      <c r="L505" s="28">
        <v>6.83</v>
      </c>
      <c r="M505" s="28">
        <v>25</v>
      </c>
      <c r="N505" s="28">
        <v>1.5</v>
      </c>
      <c r="P505" s="28">
        <v>1812</v>
      </c>
      <c r="Q505" s="28">
        <v>1812</v>
      </c>
      <c r="R505" s="28" t="s">
        <v>428</v>
      </c>
      <c r="S505" s="28" t="s">
        <v>2450</v>
      </c>
      <c r="T505" s="28">
        <v>1</v>
      </c>
      <c r="U505" s="28" t="b">
        <v>0</v>
      </c>
      <c r="X505" s="28">
        <v>9.5</v>
      </c>
      <c r="Y505" s="28" t="s">
        <v>108</v>
      </c>
      <c r="Z505" s="28" t="s">
        <v>1408</v>
      </c>
    </row>
    <row r="506" spans="1:26" x14ac:dyDescent="0.2">
      <c r="A506" s="28" t="s">
        <v>423</v>
      </c>
      <c r="B506" s="28" t="s">
        <v>424</v>
      </c>
      <c r="C506" s="28" t="s">
        <v>2426</v>
      </c>
      <c r="D506" s="28">
        <v>0.01</v>
      </c>
      <c r="E506" s="28" t="s">
        <v>2449</v>
      </c>
      <c r="F506" s="29" t="s">
        <v>12</v>
      </c>
      <c r="G506" s="28" t="s">
        <v>429</v>
      </c>
      <c r="H506" s="28" t="s">
        <v>2015</v>
      </c>
      <c r="I506" s="28" t="s">
        <v>2437</v>
      </c>
      <c r="J506" s="28" t="s">
        <v>1999</v>
      </c>
      <c r="K506" s="28" t="s">
        <v>2003</v>
      </c>
      <c r="L506" s="28">
        <v>10.24</v>
      </c>
      <c r="M506" s="28">
        <v>24</v>
      </c>
      <c r="O506" s="28" t="s">
        <v>1997</v>
      </c>
      <c r="P506" s="28">
        <v>1842</v>
      </c>
      <c r="Q506" s="28">
        <v>1842</v>
      </c>
      <c r="R506" s="28" t="s">
        <v>430</v>
      </c>
      <c r="S506" s="28" t="s">
        <v>2448</v>
      </c>
      <c r="T506" s="28">
        <v>1</v>
      </c>
      <c r="U506" s="28" t="b">
        <v>0</v>
      </c>
      <c r="X506" s="28">
        <v>2.89</v>
      </c>
      <c r="Y506" s="28" t="s">
        <v>29</v>
      </c>
      <c r="Z506" s="28" t="s">
        <v>1409</v>
      </c>
    </row>
    <row r="507" spans="1:26" x14ac:dyDescent="0.2">
      <c r="A507" s="28" t="s">
        <v>423</v>
      </c>
      <c r="B507" s="28" t="s">
        <v>424</v>
      </c>
      <c r="C507" s="28" t="s">
        <v>2426</v>
      </c>
      <c r="D507" s="28">
        <v>0.01</v>
      </c>
      <c r="E507" s="28" t="s">
        <v>2446</v>
      </c>
      <c r="F507" s="29" t="s">
        <v>12</v>
      </c>
      <c r="G507" s="28" t="s">
        <v>431</v>
      </c>
      <c r="H507" s="28" t="s">
        <v>2015</v>
      </c>
      <c r="I507" s="28" t="s">
        <v>2424</v>
      </c>
      <c r="J507" s="28" t="s">
        <v>1999</v>
      </c>
      <c r="K507" s="28" t="s">
        <v>2003</v>
      </c>
      <c r="L507" s="28">
        <v>3.28</v>
      </c>
      <c r="M507" s="28">
        <v>21.6</v>
      </c>
      <c r="N507" s="28">
        <v>1.5</v>
      </c>
      <c r="O507" s="28" t="s">
        <v>1997</v>
      </c>
      <c r="P507" s="28">
        <v>1877</v>
      </c>
      <c r="Q507" s="28">
        <v>1877</v>
      </c>
      <c r="R507" s="28" t="s">
        <v>432</v>
      </c>
      <c r="S507" s="28" t="s">
        <v>2447</v>
      </c>
      <c r="T507" s="28">
        <v>1</v>
      </c>
      <c r="U507" s="28" t="b">
        <v>0</v>
      </c>
      <c r="X507" s="28">
        <v>1</v>
      </c>
      <c r="Y507" s="28" t="s">
        <v>29</v>
      </c>
      <c r="Z507" s="28" t="s">
        <v>1410</v>
      </c>
    </row>
    <row r="508" spans="1:26" x14ac:dyDescent="0.2">
      <c r="A508" s="28" t="s">
        <v>423</v>
      </c>
      <c r="B508" s="28" t="s">
        <v>424</v>
      </c>
      <c r="C508" s="28" t="s">
        <v>2426</v>
      </c>
      <c r="D508" s="28">
        <v>0.01</v>
      </c>
      <c r="E508" s="28" t="s">
        <v>2446</v>
      </c>
      <c r="F508" s="29" t="s">
        <v>12</v>
      </c>
      <c r="G508" s="28" t="s">
        <v>431</v>
      </c>
      <c r="H508" s="28" t="s">
        <v>2015</v>
      </c>
      <c r="I508" s="28" t="s">
        <v>2424</v>
      </c>
      <c r="J508" s="28" t="s">
        <v>1999</v>
      </c>
      <c r="K508" s="28" t="s">
        <v>2003</v>
      </c>
      <c r="L508" s="28">
        <v>3.28</v>
      </c>
      <c r="M508" s="28">
        <v>21.6</v>
      </c>
      <c r="N508" s="28">
        <v>1.5</v>
      </c>
      <c r="O508" s="28" t="s">
        <v>1997</v>
      </c>
      <c r="P508" s="28">
        <v>1906</v>
      </c>
      <c r="Q508" s="28">
        <v>1906</v>
      </c>
      <c r="R508" s="28" t="s">
        <v>432</v>
      </c>
      <c r="S508" s="28" t="s">
        <v>2445</v>
      </c>
      <c r="T508" s="28">
        <v>1</v>
      </c>
      <c r="U508" s="28" t="b">
        <v>0</v>
      </c>
      <c r="X508" s="28">
        <v>3.99</v>
      </c>
      <c r="Y508" s="28" t="s">
        <v>29</v>
      </c>
      <c r="Z508" s="28" t="s">
        <v>1411</v>
      </c>
    </row>
    <row r="509" spans="1:26" x14ac:dyDescent="0.2">
      <c r="A509" s="28" t="s">
        <v>195</v>
      </c>
      <c r="B509" s="28" t="s">
        <v>209</v>
      </c>
      <c r="C509" s="28" t="s">
        <v>2937</v>
      </c>
      <c r="D509" s="28">
        <v>0.01</v>
      </c>
      <c r="E509" s="28" t="s">
        <v>2375</v>
      </c>
      <c r="F509" s="29" t="s">
        <v>12</v>
      </c>
      <c r="G509" s="28" t="s">
        <v>210</v>
      </c>
      <c r="H509" s="28" t="s">
        <v>2015</v>
      </c>
      <c r="I509" s="28" t="s">
        <v>2938</v>
      </c>
      <c r="J509" s="28" t="s">
        <v>1999</v>
      </c>
      <c r="K509" s="28" t="s">
        <v>2003</v>
      </c>
      <c r="L509" s="28">
        <v>2</v>
      </c>
      <c r="M509" s="28">
        <v>17.5</v>
      </c>
      <c r="N509" s="28">
        <v>1.1499999999999999</v>
      </c>
      <c r="O509" s="28" t="s">
        <v>1997</v>
      </c>
      <c r="P509" s="28">
        <v>1892</v>
      </c>
      <c r="Q509" s="28">
        <v>1892</v>
      </c>
      <c r="R509" s="28" t="s">
        <v>40</v>
      </c>
      <c r="T509" s="28">
        <v>1</v>
      </c>
      <c r="U509" s="28" t="b">
        <v>0</v>
      </c>
      <c r="X509" s="28">
        <v>1</v>
      </c>
      <c r="Y509" s="28" t="s">
        <v>941</v>
      </c>
    </row>
    <row r="510" spans="1:26" x14ac:dyDescent="0.2">
      <c r="A510" t="s">
        <v>423</v>
      </c>
      <c r="B510" t="s">
        <v>424</v>
      </c>
      <c r="C510" t="s">
        <v>2426</v>
      </c>
      <c r="D510">
        <v>0.01</v>
      </c>
      <c r="E510" t="s">
        <v>2451</v>
      </c>
      <c r="F510" s="27" t="s">
        <v>12</v>
      </c>
      <c r="G510" t="s">
        <v>427</v>
      </c>
      <c r="H510" t="s">
        <v>2015</v>
      </c>
      <c r="I510" t="s">
        <v>2442</v>
      </c>
      <c r="J510" t="s">
        <v>1999</v>
      </c>
      <c r="K510" t="s">
        <v>2003</v>
      </c>
      <c r="L510">
        <v>6.83</v>
      </c>
      <c r="M510">
        <v>25</v>
      </c>
      <c r="N510">
        <v>1.5</v>
      </c>
      <c r="O510"/>
      <c r="P510">
        <v>1819</v>
      </c>
      <c r="Q510">
        <v>1819</v>
      </c>
      <c r="R510" t="s">
        <v>4177</v>
      </c>
      <c r="S510" t="s">
        <v>4178</v>
      </c>
      <c r="T510">
        <v>1</v>
      </c>
      <c r="U510" t="b">
        <v>0</v>
      </c>
      <c r="V510"/>
      <c r="W510"/>
      <c r="X510"/>
      <c r="Y510" t="s">
        <v>4176</v>
      </c>
      <c r="Z510"/>
    </row>
    <row r="511" spans="1:26" x14ac:dyDescent="0.2">
      <c r="A511" t="s">
        <v>423</v>
      </c>
      <c r="B511" t="s">
        <v>424</v>
      </c>
      <c r="C511" t="s">
        <v>2426</v>
      </c>
      <c r="D511">
        <v>0.01</v>
      </c>
      <c r="E511" t="s">
        <v>2449</v>
      </c>
      <c r="F511" s="27" t="s">
        <v>12</v>
      </c>
      <c r="G511" t="s">
        <v>429</v>
      </c>
      <c r="H511" t="s">
        <v>2015</v>
      </c>
      <c r="I511" t="s">
        <v>2437</v>
      </c>
      <c r="J511" t="s">
        <v>1999</v>
      </c>
      <c r="K511" t="s">
        <v>2003</v>
      </c>
      <c r="L511">
        <v>10.24</v>
      </c>
      <c r="M511">
        <v>24</v>
      </c>
      <c r="N511"/>
      <c r="O511" t="s">
        <v>1997</v>
      </c>
      <c r="P511">
        <v>1841</v>
      </c>
      <c r="Q511">
        <v>1841</v>
      </c>
      <c r="R511" t="s">
        <v>438</v>
      </c>
      <c r="S511" t="s">
        <v>4179</v>
      </c>
      <c r="T511">
        <v>1</v>
      </c>
      <c r="U511" t="b">
        <v>0</v>
      </c>
      <c r="V511"/>
      <c r="W511"/>
      <c r="X511"/>
      <c r="Y511" t="s">
        <v>4176</v>
      </c>
      <c r="Z511"/>
    </row>
    <row r="512" spans="1:26" x14ac:dyDescent="0.2">
      <c r="A512" t="s">
        <v>423</v>
      </c>
      <c r="B512" t="s">
        <v>424</v>
      </c>
      <c r="C512" t="s">
        <v>2426</v>
      </c>
      <c r="D512">
        <v>0.01</v>
      </c>
      <c r="E512" t="s">
        <v>4188</v>
      </c>
      <c r="F512" s="27" t="s">
        <v>12</v>
      </c>
      <c r="G512" t="s">
        <v>4189</v>
      </c>
      <c r="H512" t="s">
        <v>2015</v>
      </c>
      <c r="I512" t="s">
        <v>4190</v>
      </c>
      <c r="J512" t="s">
        <v>1999</v>
      </c>
      <c r="K512" t="s">
        <v>2003</v>
      </c>
      <c r="L512">
        <v>5.12</v>
      </c>
      <c r="M512" s="9">
        <v>23.15</v>
      </c>
      <c r="N512"/>
      <c r="O512" t="s">
        <v>1997</v>
      </c>
      <c r="P512">
        <v>1864</v>
      </c>
      <c r="Q512">
        <v>1864</v>
      </c>
      <c r="R512" t="s">
        <v>4175</v>
      </c>
      <c r="S512" t="s">
        <v>2428</v>
      </c>
      <c r="T512">
        <v>1</v>
      </c>
      <c r="U512" t="b">
        <v>0</v>
      </c>
      <c r="V512"/>
      <c r="W512"/>
      <c r="X512"/>
      <c r="Y512" t="s">
        <v>4176</v>
      </c>
      <c r="Z512"/>
    </row>
    <row r="513" spans="1:26" x14ac:dyDescent="0.2">
      <c r="A513" s="28" t="s">
        <v>195</v>
      </c>
      <c r="B513" s="28" t="s">
        <v>231</v>
      </c>
      <c r="C513" s="28" t="s">
        <v>2471</v>
      </c>
      <c r="D513" s="28">
        <v>8.3333333333330002E-3</v>
      </c>
      <c r="E513" s="28" t="s">
        <v>2470</v>
      </c>
      <c r="F513" s="29" t="s">
        <v>12</v>
      </c>
      <c r="G513" s="28" t="s">
        <v>236</v>
      </c>
      <c r="H513" s="28" t="s">
        <v>2015</v>
      </c>
      <c r="I513" s="28" t="s">
        <v>2469</v>
      </c>
      <c r="J513" s="28" t="s">
        <v>1999</v>
      </c>
      <c r="K513" s="28" t="s">
        <v>2003</v>
      </c>
      <c r="L513" s="28">
        <v>4.4000000000000004</v>
      </c>
      <c r="M513" s="28">
        <v>24</v>
      </c>
      <c r="N513" s="28">
        <v>1.1000000000000001</v>
      </c>
      <c r="O513" s="28" t="s">
        <v>1997</v>
      </c>
      <c r="P513" s="28">
        <v>1869</v>
      </c>
      <c r="Q513" s="28">
        <v>1869</v>
      </c>
      <c r="R513" s="28" t="s">
        <v>40</v>
      </c>
      <c r="T513" s="28">
        <v>1</v>
      </c>
      <c r="U513" s="28" t="b">
        <v>0</v>
      </c>
      <c r="X513" s="28">
        <v>1.2</v>
      </c>
      <c r="Y513" s="28" t="s">
        <v>104</v>
      </c>
      <c r="Z513" s="28" t="s">
        <v>237</v>
      </c>
    </row>
    <row r="514" spans="1:26" x14ac:dyDescent="0.2">
      <c r="A514" s="28" t="s">
        <v>679</v>
      </c>
      <c r="B514" s="28" t="s">
        <v>679</v>
      </c>
      <c r="C514" s="28" t="s">
        <v>2092</v>
      </c>
      <c r="D514" s="28">
        <v>8.3333333333330002E-3</v>
      </c>
      <c r="E514" s="28" t="s">
        <v>2154</v>
      </c>
      <c r="F514" s="29" t="s">
        <v>12</v>
      </c>
      <c r="G514" s="28" t="s">
        <v>680</v>
      </c>
      <c r="H514" s="28" t="s">
        <v>2015</v>
      </c>
      <c r="I514" s="28">
        <v>1797</v>
      </c>
      <c r="J514" s="28" t="s">
        <v>1999</v>
      </c>
      <c r="K514" s="28" t="s">
        <v>2003</v>
      </c>
      <c r="L514" s="28">
        <v>56.7</v>
      </c>
      <c r="M514" s="28">
        <v>41</v>
      </c>
      <c r="N514" s="28">
        <v>5</v>
      </c>
      <c r="O514" s="28" t="s">
        <v>2005</v>
      </c>
      <c r="P514" s="28">
        <v>1797</v>
      </c>
      <c r="Q514" s="28">
        <v>1797</v>
      </c>
      <c r="T514" s="28">
        <v>1</v>
      </c>
      <c r="U514" s="28" t="b">
        <v>0</v>
      </c>
      <c r="X514" s="28">
        <v>19.989999999999998</v>
      </c>
      <c r="Y514" s="28" t="s">
        <v>681</v>
      </c>
      <c r="Z514" s="28" t="s">
        <v>682</v>
      </c>
    </row>
    <row r="515" spans="1:26" x14ac:dyDescent="0.2">
      <c r="A515" s="28" t="s">
        <v>679</v>
      </c>
      <c r="B515" s="28" t="s">
        <v>679</v>
      </c>
      <c r="C515" s="28" t="s">
        <v>2092</v>
      </c>
      <c r="D515" s="28">
        <v>8.3333333333330002E-3</v>
      </c>
      <c r="E515" s="28" t="s">
        <v>2154</v>
      </c>
      <c r="F515" s="29" t="s">
        <v>12</v>
      </c>
      <c r="G515" s="28" t="s">
        <v>680</v>
      </c>
      <c r="H515" s="28" t="s">
        <v>2015</v>
      </c>
      <c r="I515" s="28">
        <v>1797</v>
      </c>
      <c r="J515" s="28" t="s">
        <v>1999</v>
      </c>
      <c r="K515" s="28" t="s">
        <v>2003</v>
      </c>
      <c r="L515" s="28">
        <v>56.7</v>
      </c>
      <c r="M515" s="28">
        <v>41</v>
      </c>
      <c r="N515" s="28">
        <v>5</v>
      </c>
      <c r="O515" s="28" t="s">
        <v>2005</v>
      </c>
      <c r="P515" s="28">
        <v>1797</v>
      </c>
      <c r="Q515" s="28">
        <v>1797</v>
      </c>
      <c r="T515" s="28">
        <v>1</v>
      </c>
      <c r="U515" s="28" t="b">
        <v>0</v>
      </c>
      <c r="X515" s="28">
        <v>8.5</v>
      </c>
      <c r="Y515" s="28" t="s">
        <v>683</v>
      </c>
      <c r="Z515" s="28" t="s">
        <v>684</v>
      </c>
    </row>
    <row r="516" spans="1:26" x14ac:dyDescent="0.2">
      <c r="A516" s="28" t="s">
        <v>679</v>
      </c>
      <c r="B516" s="28" t="s">
        <v>679</v>
      </c>
      <c r="C516" s="28" t="s">
        <v>2092</v>
      </c>
      <c r="D516" s="28">
        <v>8.3333333333330002E-3</v>
      </c>
      <c r="E516" s="28" t="s">
        <v>2154</v>
      </c>
      <c r="F516" s="29" t="s">
        <v>12</v>
      </c>
      <c r="G516" s="28" t="s">
        <v>680</v>
      </c>
      <c r="H516" s="28" t="s">
        <v>2015</v>
      </c>
      <c r="I516" s="28">
        <v>1797</v>
      </c>
      <c r="J516" s="28" t="s">
        <v>1999</v>
      </c>
      <c r="K516" s="28" t="s">
        <v>2003</v>
      </c>
      <c r="L516" s="28">
        <v>56.7</v>
      </c>
      <c r="M516" s="28">
        <v>41</v>
      </c>
      <c r="N516" s="28">
        <v>5</v>
      </c>
      <c r="O516" s="28" t="s">
        <v>2005</v>
      </c>
      <c r="P516" s="28">
        <v>1797</v>
      </c>
      <c r="Q516" s="28">
        <v>1797</v>
      </c>
      <c r="T516" s="28">
        <v>1</v>
      </c>
      <c r="U516" s="28" t="b">
        <v>0</v>
      </c>
      <c r="X516" s="28">
        <v>17</v>
      </c>
      <c r="Y516" s="28" t="s">
        <v>683</v>
      </c>
      <c r="Z516" s="28" t="s">
        <v>685</v>
      </c>
    </row>
    <row r="517" spans="1:26" x14ac:dyDescent="0.2">
      <c r="A517" s="28" t="s">
        <v>679</v>
      </c>
      <c r="B517" s="28" t="s">
        <v>679</v>
      </c>
      <c r="C517" s="28" t="s">
        <v>2092</v>
      </c>
      <c r="D517" s="28">
        <v>8.3333333333330002E-3</v>
      </c>
      <c r="E517" s="28" t="s">
        <v>2154</v>
      </c>
      <c r="F517" s="29" t="s">
        <v>12</v>
      </c>
      <c r="G517" s="28" t="s">
        <v>680</v>
      </c>
      <c r="H517" s="28" t="s">
        <v>2015</v>
      </c>
      <c r="I517" s="28">
        <v>1797</v>
      </c>
      <c r="J517" s="28" t="s">
        <v>1999</v>
      </c>
      <c r="K517" s="28" t="s">
        <v>2003</v>
      </c>
      <c r="L517" s="28">
        <v>56.7</v>
      </c>
      <c r="M517" s="28">
        <v>41</v>
      </c>
      <c r="N517" s="28">
        <v>5</v>
      </c>
      <c r="O517" s="28" t="s">
        <v>2005</v>
      </c>
      <c r="P517" s="28">
        <v>1797</v>
      </c>
      <c r="Q517" s="28">
        <v>1797</v>
      </c>
      <c r="T517" s="28">
        <v>1</v>
      </c>
      <c r="U517" s="28" t="b">
        <v>0</v>
      </c>
      <c r="X517" s="28">
        <v>24.32</v>
      </c>
      <c r="Y517" s="28" t="s">
        <v>686</v>
      </c>
      <c r="Z517" s="28" t="s">
        <v>687</v>
      </c>
    </row>
    <row r="518" spans="1:26" x14ac:dyDescent="0.2">
      <c r="A518" s="28" t="s">
        <v>262</v>
      </c>
      <c r="B518" s="28" t="s">
        <v>263</v>
      </c>
      <c r="C518" s="28" t="s">
        <v>2832</v>
      </c>
      <c r="D518" s="28">
        <v>5.208333333333E-3</v>
      </c>
      <c r="E518" s="28" t="s">
        <v>2834</v>
      </c>
      <c r="F518" s="29" t="s">
        <v>12</v>
      </c>
      <c r="G518" s="28" t="s">
        <v>265</v>
      </c>
      <c r="H518" s="28" t="s">
        <v>2015</v>
      </c>
      <c r="I518" s="28">
        <v>1833</v>
      </c>
      <c r="J518" s="28" t="s">
        <v>1999</v>
      </c>
      <c r="K518" s="28" t="s">
        <v>2003</v>
      </c>
      <c r="L518" s="28">
        <v>2.16</v>
      </c>
      <c r="M518" s="28">
        <v>18</v>
      </c>
      <c r="O518" s="28" t="s">
        <v>2005</v>
      </c>
      <c r="P518" s="28">
        <v>1833</v>
      </c>
      <c r="Q518" s="28">
        <v>1833</v>
      </c>
      <c r="S518" s="28" t="s">
        <v>2833</v>
      </c>
      <c r="T518" s="28">
        <v>1</v>
      </c>
      <c r="U518" s="28" t="b">
        <v>0</v>
      </c>
      <c r="Y518" s="28" t="s">
        <v>139</v>
      </c>
      <c r="Z518" s="28" t="s">
        <v>1271</v>
      </c>
    </row>
    <row r="519" spans="1:26" x14ac:dyDescent="0.2">
      <c r="A519" s="28" t="s">
        <v>262</v>
      </c>
      <c r="B519" s="28" t="s">
        <v>263</v>
      </c>
      <c r="C519" s="28" t="s">
        <v>2815</v>
      </c>
      <c r="D519" s="28">
        <v>5.208333333333E-3</v>
      </c>
      <c r="E519" s="28" t="s">
        <v>2828</v>
      </c>
      <c r="F519" s="29" t="s">
        <v>12</v>
      </c>
      <c r="G519" s="28" t="s">
        <v>268</v>
      </c>
      <c r="H519" s="28" t="s">
        <v>2015</v>
      </c>
      <c r="I519" s="28" t="s">
        <v>2827</v>
      </c>
      <c r="J519" s="28" t="s">
        <v>1999</v>
      </c>
      <c r="K519" s="28" t="s">
        <v>2003</v>
      </c>
      <c r="L519" s="28">
        <v>2.19</v>
      </c>
      <c r="M519" s="28">
        <v>18</v>
      </c>
      <c r="N519" s="28">
        <v>0.9</v>
      </c>
      <c r="O519" s="28" t="s">
        <v>1997</v>
      </c>
      <c r="P519" s="28">
        <v>1835</v>
      </c>
      <c r="Q519" s="28">
        <v>1835</v>
      </c>
      <c r="R519" s="28" t="s">
        <v>269</v>
      </c>
      <c r="S519" s="28" t="s">
        <v>2829</v>
      </c>
      <c r="T519" s="28">
        <v>1</v>
      </c>
      <c r="U519" s="28" t="b">
        <v>0</v>
      </c>
      <c r="X519" s="28">
        <v>1.1100000000000001</v>
      </c>
      <c r="Y519" s="28" t="s">
        <v>42</v>
      </c>
      <c r="Z519" s="28" t="s">
        <v>1273</v>
      </c>
    </row>
    <row r="520" spans="1:26" x14ac:dyDescent="0.2">
      <c r="A520" s="28" t="s">
        <v>262</v>
      </c>
      <c r="B520" s="28" t="s">
        <v>263</v>
      </c>
      <c r="C520" s="28" t="s">
        <v>2815</v>
      </c>
      <c r="D520" s="28">
        <v>5.208333333333E-3</v>
      </c>
      <c r="E520" s="28" t="s">
        <v>2828</v>
      </c>
      <c r="F520" s="29" t="s">
        <v>12</v>
      </c>
      <c r="G520" s="28" t="s">
        <v>268</v>
      </c>
      <c r="H520" s="28" t="s">
        <v>2015</v>
      </c>
      <c r="I520" s="28" t="s">
        <v>2827</v>
      </c>
      <c r="J520" s="28" t="s">
        <v>1999</v>
      </c>
      <c r="K520" s="28" t="s">
        <v>2003</v>
      </c>
      <c r="L520" s="28">
        <v>2.19</v>
      </c>
      <c r="M520" s="28">
        <v>18</v>
      </c>
      <c r="N520" s="28">
        <v>0.9</v>
      </c>
      <c r="O520" s="28" t="s">
        <v>1997</v>
      </c>
      <c r="P520" s="28">
        <v>1848</v>
      </c>
      <c r="Q520" s="28">
        <v>1848</v>
      </c>
      <c r="R520" s="28" t="s">
        <v>270</v>
      </c>
      <c r="S520" s="28" t="s">
        <v>2826</v>
      </c>
      <c r="T520" s="28">
        <v>1</v>
      </c>
      <c r="U520" s="28" t="b">
        <v>0</v>
      </c>
      <c r="X520" s="28">
        <v>1.1100000000000001</v>
      </c>
      <c r="Y520" s="28" t="s">
        <v>42</v>
      </c>
      <c r="Z520" s="28" t="s">
        <v>1274</v>
      </c>
    </row>
    <row r="521" spans="1:26" x14ac:dyDescent="0.2">
      <c r="A521" s="28" t="s">
        <v>262</v>
      </c>
      <c r="B521" s="28" t="s">
        <v>263</v>
      </c>
      <c r="C521" s="28" t="s">
        <v>2762</v>
      </c>
      <c r="D521" s="28">
        <v>5.208333333333E-3</v>
      </c>
      <c r="E521" s="28" t="s">
        <v>2811</v>
      </c>
      <c r="F521" s="29" t="s">
        <v>12</v>
      </c>
      <c r="G521" s="28" t="s">
        <v>300</v>
      </c>
      <c r="H521" s="28" t="s">
        <v>2015</v>
      </c>
      <c r="I521" s="28" t="s">
        <v>2797</v>
      </c>
      <c r="J521" s="28" t="s">
        <v>1999</v>
      </c>
      <c r="K521" s="28" t="s">
        <v>2003</v>
      </c>
      <c r="L521" s="28">
        <v>2.1</v>
      </c>
      <c r="M521" s="28">
        <v>17.399999999999999</v>
      </c>
      <c r="O521" s="28" t="s">
        <v>1997</v>
      </c>
      <c r="P521" s="28">
        <v>1876</v>
      </c>
      <c r="Q521" s="28">
        <v>1876</v>
      </c>
      <c r="S521" s="28" t="s">
        <v>2807</v>
      </c>
      <c r="T521" s="28">
        <v>1</v>
      </c>
      <c r="U521" s="28" t="b">
        <v>0</v>
      </c>
      <c r="X521" s="28">
        <v>1.2</v>
      </c>
      <c r="Y521" s="28" t="s">
        <v>104</v>
      </c>
      <c r="Z521" s="28" t="s">
        <v>1284</v>
      </c>
    </row>
    <row r="522" spans="1:26" x14ac:dyDescent="0.2">
      <c r="A522" s="28" t="s">
        <v>37</v>
      </c>
      <c r="B522" s="28" t="s">
        <v>38</v>
      </c>
      <c r="C522" s="28" t="s">
        <v>3325</v>
      </c>
      <c r="D522" s="28">
        <v>5.0000000000000001E-3</v>
      </c>
      <c r="E522" s="28" t="s">
        <v>3324</v>
      </c>
      <c r="F522" s="29" t="s">
        <v>12</v>
      </c>
      <c r="G522" s="28" t="s">
        <v>41</v>
      </c>
      <c r="H522" s="28" t="s">
        <v>2015</v>
      </c>
      <c r="I522" s="28" t="s">
        <v>3323</v>
      </c>
      <c r="J522" s="28" t="s">
        <v>1999</v>
      </c>
      <c r="K522" s="28" t="s">
        <v>2003</v>
      </c>
      <c r="L522" s="28">
        <v>1.7</v>
      </c>
      <c r="M522" s="28">
        <v>17.2</v>
      </c>
      <c r="N522" s="28">
        <v>1</v>
      </c>
      <c r="O522" s="28" t="s">
        <v>1997</v>
      </c>
      <c r="P522" s="28">
        <v>1858</v>
      </c>
      <c r="Q522" s="28">
        <v>1858</v>
      </c>
      <c r="R522" s="28" t="s">
        <v>40</v>
      </c>
      <c r="T522" s="28">
        <v>1</v>
      </c>
      <c r="U522" s="28" t="b">
        <v>0</v>
      </c>
      <c r="X522" s="28">
        <v>2.14</v>
      </c>
      <c r="Y522" s="28" t="s">
        <v>42</v>
      </c>
      <c r="Z522" s="28" t="s">
        <v>1045</v>
      </c>
    </row>
    <row r="523" spans="1:26" x14ac:dyDescent="0.2">
      <c r="A523" s="28" t="s">
        <v>384</v>
      </c>
      <c r="B523" s="28" t="s">
        <v>384</v>
      </c>
      <c r="C523" s="28" t="s">
        <v>2513</v>
      </c>
      <c r="D523" s="28">
        <v>5.0000000000000001E-3</v>
      </c>
      <c r="E523" s="28" t="s">
        <v>2531</v>
      </c>
      <c r="F523" s="29" t="s">
        <v>12</v>
      </c>
      <c r="G523" s="28" t="s">
        <v>397</v>
      </c>
      <c r="H523" s="28" t="s">
        <v>2015</v>
      </c>
      <c r="I523" s="28">
        <v>1861</v>
      </c>
      <c r="J523" s="28" t="s">
        <v>1999</v>
      </c>
      <c r="K523" s="28" t="s">
        <v>2003</v>
      </c>
      <c r="L523" s="28">
        <v>10.65</v>
      </c>
      <c r="M523" s="28">
        <v>32</v>
      </c>
      <c r="N523" s="28">
        <v>1.85</v>
      </c>
      <c r="O523" s="28" t="s">
        <v>1997</v>
      </c>
      <c r="P523" s="28">
        <v>1277</v>
      </c>
      <c r="Q523" s="28">
        <v>1861</v>
      </c>
      <c r="R523" s="28" t="s">
        <v>398</v>
      </c>
      <c r="S523" s="28" t="s">
        <v>2530</v>
      </c>
      <c r="T523" s="28">
        <v>1</v>
      </c>
      <c r="U523" s="28" t="b">
        <v>0</v>
      </c>
      <c r="X523" s="28">
        <v>5.35</v>
      </c>
      <c r="Y523" s="28" t="s">
        <v>42</v>
      </c>
      <c r="Z523" s="28" t="s">
        <v>1385</v>
      </c>
    </row>
    <row r="524" spans="1:26" x14ac:dyDescent="0.2">
      <c r="A524" s="28" t="s">
        <v>423</v>
      </c>
      <c r="B524" s="28" t="s">
        <v>424</v>
      </c>
      <c r="C524" s="28" t="s">
        <v>2426</v>
      </c>
      <c r="D524" s="28">
        <v>5.0000000000000001E-3</v>
      </c>
      <c r="E524" s="28" t="s">
        <v>2453</v>
      </c>
      <c r="F524" s="29" t="s">
        <v>12</v>
      </c>
      <c r="G524" s="28" t="s">
        <v>425</v>
      </c>
      <c r="H524" s="28" t="s">
        <v>2015</v>
      </c>
      <c r="I524" s="28" t="s">
        <v>2437</v>
      </c>
      <c r="J524" s="28" t="s">
        <v>1999</v>
      </c>
      <c r="K524" s="28" t="s">
        <v>2003</v>
      </c>
      <c r="L524" s="28">
        <v>5.12</v>
      </c>
      <c r="M524" s="28">
        <v>20</v>
      </c>
      <c r="N524" s="28">
        <v>1.7</v>
      </c>
      <c r="O524" s="28" t="s">
        <v>1997</v>
      </c>
      <c r="P524" s="28">
        <v>1840</v>
      </c>
      <c r="Q524" s="28">
        <v>1840</v>
      </c>
      <c r="R524" s="28" t="s">
        <v>426</v>
      </c>
      <c r="S524" s="28" t="s">
        <v>2452</v>
      </c>
      <c r="T524" s="28">
        <v>1</v>
      </c>
      <c r="U524" s="28" t="b">
        <v>0</v>
      </c>
      <c r="X524" s="28">
        <v>1.95</v>
      </c>
      <c r="Y524" s="28" t="s">
        <v>29</v>
      </c>
      <c r="Z524" s="28" t="s">
        <v>1407</v>
      </c>
    </row>
    <row r="525" spans="1:26" x14ac:dyDescent="0.2">
      <c r="A525" s="28" t="s">
        <v>356</v>
      </c>
      <c r="B525" s="28" t="s">
        <v>362</v>
      </c>
      <c r="C525" s="28" t="s">
        <v>2313</v>
      </c>
      <c r="D525" s="28">
        <v>5.0000000000000001E-3</v>
      </c>
      <c r="E525" s="28" t="s">
        <v>2315</v>
      </c>
      <c r="F525" s="29" t="s">
        <v>12</v>
      </c>
      <c r="G525" s="28" t="s">
        <v>363</v>
      </c>
      <c r="H525" s="28" t="s">
        <v>2015</v>
      </c>
      <c r="I525" s="28">
        <v>1845</v>
      </c>
      <c r="J525" s="28" t="s">
        <v>1999</v>
      </c>
      <c r="K525" s="28" t="s">
        <v>2003</v>
      </c>
      <c r="L525" s="28">
        <v>4.66</v>
      </c>
      <c r="M525" s="28">
        <v>22.5</v>
      </c>
      <c r="N525" s="28">
        <v>1.4</v>
      </c>
      <c r="O525" s="28" t="s">
        <v>1997</v>
      </c>
      <c r="P525" s="28">
        <v>1845</v>
      </c>
      <c r="Q525" s="28">
        <v>1845</v>
      </c>
      <c r="S525" s="28" t="s">
        <v>2314</v>
      </c>
      <c r="T525" s="28">
        <v>1</v>
      </c>
      <c r="U525" s="28" t="b">
        <v>0</v>
      </c>
      <c r="X525" s="28">
        <v>5.5</v>
      </c>
      <c r="Y525" s="28" t="s">
        <v>42</v>
      </c>
      <c r="Z525" s="28" t="s">
        <v>1459</v>
      </c>
    </row>
    <row r="526" spans="1:26" x14ac:dyDescent="0.2">
      <c r="A526" s="28" t="s">
        <v>80</v>
      </c>
      <c r="B526" s="28" t="s">
        <v>98</v>
      </c>
      <c r="C526" s="28" t="s">
        <v>3202</v>
      </c>
      <c r="D526" s="28">
        <v>4.1666666666669997E-3</v>
      </c>
      <c r="E526" s="28" t="s">
        <v>3201</v>
      </c>
      <c r="F526" s="29" t="s">
        <v>12</v>
      </c>
      <c r="G526" s="28" t="s">
        <v>101</v>
      </c>
      <c r="H526" s="28" t="s">
        <v>2000</v>
      </c>
      <c r="I526" s="28">
        <v>1837</v>
      </c>
      <c r="J526" s="28" t="s">
        <v>1999</v>
      </c>
      <c r="K526" s="28" t="s">
        <v>2003</v>
      </c>
      <c r="L526" s="28">
        <v>18.8</v>
      </c>
      <c r="M526" s="28">
        <v>34</v>
      </c>
      <c r="O526" s="28" t="s">
        <v>1997</v>
      </c>
      <c r="P526" s="28">
        <v>1837</v>
      </c>
      <c r="Q526" s="28">
        <v>1837</v>
      </c>
      <c r="S526" s="28" t="s">
        <v>3200</v>
      </c>
      <c r="T526" s="28">
        <v>1</v>
      </c>
      <c r="U526" s="28" t="b">
        <v>0</v>
      </c>
      <c r="Y526" s="28" t="s">
        <v>17</v>
      </c>
      <c r="Z526" s="28" t="s">
        <v>1097</v>
      </c>
    </row>
    <row r="527" spans="1:26" x14ac:dyDescent="0.2">
      <c r="A527" s="28" t="s">
        <v>312</v>
      </c>
      <c r="B527" s="28" t="s">
        <v>312</v>
      </c>
      <c r="C527" s="28" t="s">
        <v>2734</v>
      </c>
      <c r="D527" s="28">
        <v>4.1666666666669997E-3</v>
      </c>
      <c r="E527" s="28" t="s">
        <v>2736</v>
      </c>
      <c r="F527" s="29" t="s">
        <v>12</v>
      </c>
      <c r="G527" s="28" t="s">
        <v>315</v>
      </c>
      <c r="H527" s="28" t="s">
        <v>2015</v>
      </c>
      <c r="I527" s="28" t="s">
        <v>2735</v>
      </c>
      <c r="J527" s="28" t="s">
        <v>1999</v>
      </c>
      <c r="K527" s="28" t="s">
        <v>2003</v>
      </c>
      <c r="L527" s="28">
        <v>16.5</v>
      </c>
      <c r="M527" s="28">
        <v>34</v>
      </c>
      <c r="N527" s="28">
        <v>1.9</v>
      </c>
      <c r="O527" s="28" t="s">
        <v>2005</v>
      </c>
      <c r="P527" s="28">
        <v>1822</v>
      </c>
      <c r="Q527" s="28">
        <v>1822</v>
      </c>
      <c r="T527" s="28">
        <v>1</v>
      </c>
      <c r="U527" s="28" t="b">
        <v>0</v>
      </c>
      <c r="X527" s="28">
        <v>2.5</v>
      </c>
      <c r="Y527" s="28" t="s">
        <v>42</v>
      </c>
      <c r="Z527" s="28" t="s">
        <v>1322</v>
      </c>
    </row>
    <row r="528" spans="1:26" x14ac:dyDescent="0.2">
      <c r="A528" s="28" t="s">
        <v>472</v>
      </c>
      <c r="B528" s="28" t="s">
        <v>472</v>
      </c>
      <c r="C528" s="28" t="s">
        <v>2385</v>
      </c>
      <c r="D528" s="28">
        <v>4.1666666666669997E-3</v>
      </c>
      <c r="E528" s="28" t="s">
        <v>2401</v>
      </c>
      <c r="F528" s="29" t="s">
        <v>12</v>
      </c>
      <c r="G528" s="28" t="s">
        <v>28</v>
      </c>
      <c r="H528" s="28" t="s">
        <v>2015</v>
      </c>
      <c r="I528" s="28" t="s">
        <v>2384</v>
      </c>
      <c r="J528" s="28" t="s">
        <v>1999</v>
      </c>
      <c r="K528" s="28" t="s">
        <v>2003</v>
      </c>
      <c r="L528" s="28">
        <v>9.4499999999999993</v>
      </c>
      <c r="M528" s="28">
        <v>31</v>
      </c>
      <c r="N528" s="28">
        <v>2.04</v>
      </c>
      <c r="O528" s="28" t="s">
        <v>1997</v>
      </c>
      <c r="P528" s="28">
        <v>1942</v>
      </c>
      <c r="Q528" s="28">
        <v>1942</v>
      </c>
      <c r="S528" s="28" t="s">
        <v>2402</v>
      </c>
      <c r="T528" s="28">
        <v>1</v>
      </c>
      <c r="U528" s="28" t="b">
        <v>0</v>
      </c>
      <c r="Y528" s="28" t="s">
        <v>27</v>
      </c>
      <c r="Z528" s="28" t="s">
        <v>1425</v>
      </c>
    </row>
    <row r="529" spans="1:26" x14ac:dyDescent="0.2">
      <c r="A529" s="28" t="s">
        <v>472</v>
      </c>
      <c r="B529" s="28" t="s">
        <v>472</v>
      </c>
      <c r="C529" s="28" t="s">
        <v>2385</v>
      </c>
      <c r="D529" s="28">
        <v>4.1666666666669997E-3</v>
      </c>
      <c r="E529" s="28" t="s">
        <v>2401</v>
      </c>
      <c r="F529" s="29" t="s">
        <v>12</v>
      </c>
      <c r="G529" s="28" t="s">
        <v>28</v>
      </c>
      <c r="H529" s="28" t="s">
        <v>2015</v>
      </c>
      <c r="I529" s="28" t="s">
        <v>2384</v>
      </c>
      <c r="J529" s="28" t="s">
        <v>1999</v>
      </c>
      <c r="K529" s="28" t="s">
        <v>2003</v>
      </c>
      <c r="L529" s="28">
        <v>9.4499999999999993</v>
      </c>
      <c r="M529" s="28">
        <v>31</v>
      </c>
      <c r="N529" s="28">
        <v>2.04</v>
      </c>
      <c r="O529" s="28" t="s">
        <v>1997</v>
      </c>
      <c r="P529" s="28">
        <v>1945</v>
      </c>
      <c r="Q529" s="28">
        <v>1945</v>
      </c>
      <c r="S529" s="28" t="s">
        <v>2400</v>
      </c>
      <c r="T529" s="28">
        <v>1</v>
      </c>
      <c r="U529" s="28" t="b">
        <v>0</v>
      </c>
      <c r="Y529" s="28" t="s">
        <v>25</v>
      </c>
      <c r="Z529" s="28" t="s">
        <v>1426</v>
      </c>
    </row>
    <row r="530" spans="1:26" x14ac:dyDescent="0.2">
      <c r="A530" s="28" t="s">
        <v>472</v>
      </c>
      <c r="B530" s="28" t="s">
        <v>472</v>
      </c>
      <c r="C530" s="28" t="s">
        <v>2385</v>
      </c>
      <c r="D530" s="28">
        <v>4.1666666666669997E-3</v>
      </c>
      <c r="E530" s="28" t="s">
        <v>2399</v>
      </c>
      <c r="F530" s="29" t="s">
        <v>12</v>
      </c>
      <c r="G530" s="28" t="s">
        <v>481</v>
      </c>
      <c r="H530" s="28" t="s">
        <v>2015</v>
      </c>
      <c r="I530" s="28" t="s">
        <v>2398</v>
      </c>
      <c r="J530" s="28" t="s">
        <v>1999</v>
      </c>
      <c r="K530" s="28" t="s">
        <v>2003</v>
      </c>
      <c r="L530" s="28">
        <v>9.4499999999999993</v>
      </c>
      <c r="M530" s="28">
        <v>31</v>
      </c>
      <c r="N530" s="28">
        <v>2.04</v>
      </c>
      <c r="O530" s="28" t="s">
        <v>1997</v>
      </c>
      <c r="P530" s="28">
        <v>1952</v>
      </c>
      <c r="Q530" s="28">
        <v>1952</v>
      </c>
      <c r="S530" s="28" t="s">
        <v>2397</v>
      </c>
      <c r="T530" s="28">
        <v>1</v>
      </c>
      <c r="U530" s="28" t="b">
        <v>0</v>
      </c>
      <c r="Y530" s="28" t="s">
        <v>27</v>
      </c>
      <c r="Z530" s="28" t="s">
        <v>1427</v>
      </c>
    </row>
    <row r="531" spans="1:26" x14ac:dyDescent="0.2">
      <c r="A531" s="28" t="s">
        <v>472</v>
      </c>
      <c r="B531" s="28" t="s">
        <v>472</v>
      </c>
      <c r="C531" s="28" t="s">
        <v>2385</v>
      </c>
      <c r="D531" s="28">
        <v>4.1666666666669997E-3</v>
      </c>
      <c r="E531" s="28" t="s">
        <v>2026</v>
      </c>
      <c r="F531" s="29" t="s">
        <v>12</v>
      </c>
      <c r="G531" s="28" t="s">
        <v>482</v>
      </c>
      <c r="H531" s="28" t="s">
        <v>2015</v>
      </c>
      <c r="I531" s="28" t="s">
        <v>2395</v>
      </c>
      <c r="J531" s="28" t="s">
        <v>1999</v>
      </c>
      <c r="K531" s="28" t="s">
        <v>2003</v>
      </c>
      <c r="L531" s="28">
        <v>9.4499999999999993</v>
      </c>
      <c r="M531" s="28">
        <v>31</v>
      </c>
      <c r="N531" s="28">
        <v>2.04</v>
      </c>
      <c r="O531" s="28" t="s">
        <v>1997</v>
      </c>
      <c r="P531" s="28">
        <v>1953</v>
      </c>
      <c r="Q531" s="28">
        <v>1953</v>
      </c>
      <c r="S531" s="28" t="s">
        <v>2396</v>
      </c>
      <c r="T531" s="28">
        <v>1</v>
      </c>
      <c r="U531" s="28" t="b">
        <v>0</v>
      </c>
      <c r="Y531" s="28" t="s">
        <v>27</v>
      </c>
      <c r="Z531" s="28" t="s">
        <v>1428</v>
      </c>
    </row>
    <row r="532" spans="1:26" x14ac:dyDescent="0.2">
      <c r="A532" s="28" t="s">
        <v>472</v>
      </c>
      <c r="B532" s="28" t="s">
        <v>472</v>
      </c>
      <c r="C532" s="28" t="s">
        <v>2385</v>
      </c>
      <c r="D532" s="28">
        <v>4.1666666666669997E-3</v>
      </c>
      <c r="E532" s="28" t="s">
        <v>2026</v>
      </c>
      <c r="F532" s="29" t="s">
        <v>12</v>
      </c>
      <c r="G532" s="28" t="s">
        <v>482</v>
      </c>
      <c r="H532" s="28" t="s">
        <v>2015</v>
      </c>
      <c r="I532" s="28" t="s">
        <v>2395</v>
      </c>
      <c r="J532" s="28" t="s">
        <v>1999</v>
      </c>
      <c r="K532" s="28" t="s">
        <v>2003</v>
      </c>
      <c r="L532" s="28">
        <v>9.4499999999999993</v>
      </c>
      <c r="M532" s="28">
        <v>31</v>
      </c>
      <c r="N532" s="28">
        <v>2.04</v>
      </c>
      <c r="O532" s="28" t="s">
        <v>1997</v>
      </c>
      <c r="P532" s="28">
        <v>1954</v>
      </c>
      <c r="Q532" s="28">
        <v>1954</v>
      </c>
      <c r="S532" s="28" t="s">
        <v>2394</v>
      </c>
      <c r="T532" s="28">
        <v>1</v>
      </c>
      <c r="U532" s="28" t="b">
        <v>0</v>
      </c>
      <c r="Y532" s="28" t="s">
        <v>27</v>
      </c>
      <c r="Z532" s="28" t="s">
        <v>1429</v>
      </c>
    </row>
    <row r="533" spans="1:26" x14ac:dyDescent="0.2">
      <c r="A533" s="28" t="s">
        <v>472</v>
      </c>
      <c r="B533" s="28" t="s">
        <v>472</v>
      </c>
      <c r="C533" s="28" t="s">
        <v>2385</v>
      </c>
      <c r="D533" s="28">
        <v>4.1666666666669997E-3</v>
      </c>
      <c r="E533" s="28" t="s">
        <v>2026</v>
      </c>
      <c r="F533" s="29" t="s">
        <v>12</v>
      </c>
      <c r="G533" s="28" t="s">
        <v>482</v>
      </c>
      <c r="H533" s="28" t="s">
        <v>2015</v>
      </c>
      <c r="I533" s="28" t="s">
        <v>2395</v>
      </c>
      <c r="J533" s="28" t="s">
        <v>1999</v>
      </c>
      <c r="K533" s="28" t="s">
        <v>2003</v>
      </c>
      <c r="L533" s="28">
        <v>9.4499999999999993</v>
      </c>
      <c r="M533" s="28">
        <v>31</v>
      </c>
      <c r="N533" s="28">
        <v>2.04</v>
      </c>
      <c r="O533" s="28" t="s">
        <v>1997</v>
      </c>
      <c r="P533" s="28">
        <v>1954</v>
      </c>
      <c r="Q533" s="28">
        <v>1954</v>
      </c>
      <c r="S533" s="28" t="s">
        <v>2394</v>
      </c>
      <c r="T533" s="28">
        <v>1</v>
      </c>
      <c r="U533" s="28" t="b">
        <v>0</v>
      </c>
      <c r="Y533" s="28" t="s">
        <v>27</v>
      </c>
      <c r="Z533" s="28" t="s">
        <v>1430</v>
      </c>
    </row>
    <row r="534" spans="1:26" x14ac:dyDescent="0.2">
      <c r="A534" s="28" t="s">
        <v>679</v>
      </c>
      <c r="B534" s="28" t="s">
        <v>679</v>
      </c>
      <c r="C534" s="28" t="s">
        <v>2092</v>
      </c>
      <c r="D534" s="28">
        <v>4.1666666666669997E-3</v>
      </c>
      <c r="E534" s="28" t="s">
        <v>2187</v>
      </c>
      <c r="F534" s="29" t="s">
        <v>12</v>
      </c>
      <c r="G534" s="28" t="s">
        <v>846</v>
      </c>
      <c r="H534" s="28" t="s">
        <v>2015</v>
      </c>
      <c r="I534" s="28">
        <v>1797</v>
      </c>
      <c r="J534" s="28" t="s">
        <v>1999</v>
      </c>
      <c r="K534" s="28" t="s">
        <v>2003</v>
      </c>
      <c r="L534" s="28">
        <v>28.35</v>
      </c>
      <c r="M534" s="28">
        <v>36</v>
      </c>
      <c r="N534" s="28">
        <v>3</v>
      </c>
      <c r="O534" s="28" t="s">
        <v>2005</v>
      </c>
      <c r="P534" s="28">
        <v>1797</v>
      </c>
      <c r="Q534" s="28">
        <v>1797</v>
      </c>
      <c r="S534" s="28" t="s">
        <v>2186</v>
      </c>
      <c r="T534" s="28">
        <v>1</v>
      </c>
      <c r="U534" s="28" t="b">
        <v>0</v>
      </c>
      <c r="Y534" s="28" t="s">
        <v>847</v>
      </c>
      <c r="Z534" s="28" t="s">
        <v>848</v>
      </c>
    </row>
    <row r="535" spans="1:26" x14ac:dyDescent="0.2">
      <c r="A535" s="28" t="s">
        <v>679</v>
      </c>
      <c r="B535" s="28" t="s">
        <v>679</v>
      </c>
      <c r="C535" s="28" t="s">
        <v>2092</v>
      </c>
      <c r="D535" s="28">
        <v>4.1666666666669997E-3</v>
      </c>
      <c r="E535" s="28" t="s">
        <v>2187</v>
      </c>
      <c r="F535" s="29" t="s">
        <v>12</v>
      </c>
      <c r="G535" s="28" t="s">
        <v>846</v>
      </c>
      <c r="H535" s="28" t="s">
        <v>2015</v>
      </c>
      <c r="I535" s="28">
        <v>1797</v>
      </c>
      <c r="J535" s="28" t="s">
        <v>1999</v>
      </c>
      <c r="K535" s="28" t="s">
        <v>2003</v>
      </c>
      <c r="L535" s="28">
        <v>28.35</v>
      </c>
      <c r="M535" s="28">
        <v>36</v>
      </c>
      <c r="N535" s="28">
        <v>3</v>
      </c>
      <c r="O535" s="28" t="s">
        <v>2005</v>
      </c>
      <c r="P535" s="28">
        <v>1797</v>
      </c>
      <c r="Q535" s="28">
        <v>1797</v>
      </c>
      <c r="S535" s="28" t="s">
        <v>2186</v>
      </c>
      <c r="T535" s="28">
        <v>1</v>
      </c>
      <c r="U535" s="28" t="b">
        <v>0</v>
      </c>
      <c r="X535" s="28">
        <v>4.99</v>
      </c>
      <c r="Y535" s="28" t="s">
        <v>686</v>
      </c>
      <c r="Z535" s="28" t="s">
        <v>850</v>
      </c>
    </row>
    <row r="536" spans="1:26" x14ac:dyDescent="0.2">
      <c r="A536" s="28" t="s">
        <v>679</v>
      </c>
      <c r="B536" s="28" t="s">
        <v>679</v>
      </c>
      <c r="C536" s="28" t="s">
        <v>2092</v>
      </c>
      <c r="D536" s="28">
        <v>4.1666666666669997E-3</v>
      </c>
      <c r="E536" s="28" t="s">
        <v>2187</v>
      </c>
      <c r="F536" s="29" t="s">
        <v>12</v>
      </c>
      <c r="G536" s="28" t="s">
        <v>846</v>
      </c>
      <c r="H536" s="28" t="s">
        <v>2015</v>
      </c>
      <c r="I536" s="28">
        <v>1797</v>
      </c>
      <c r="J536" s="28" t="s">
        <v>1999</v>
      </c>
      <c r="K536" s="28" t="s">
        <v>2003</v>
      </c>
      <c r="L536" s="28">
        <v>28.35</v>
      </c>
      <c r="M536" s="28">
        <v>36</v>
      </c>
      <c r="N536" s="28">
        <v>3</v>
      </c>
      <c r="O536" s="28" t="s">
        <v>2005</v>
      </c>
      <c r="P536" s="28">
        <v>1797</v>
      </c>
      <c r="Q536" s="28">
        <v>1797</v>
      </c>
      <c r="S536" s="28" t="s">
        <v>2186</v>
      </c>
      <c r="T536" s="28">
        <v>1</v>
      </c>
      <c r="U536" s="28" t="b">
        <v>0</v>
      </c>
      <c r="X536" s="28">
        <v>1.99</v>
      </c>
      <c r="Y536" s="28" t="s">
        <v>686</v>
      </c>
      <c r="Z536" s="28" t="s">
        <v>851</v>
      </c>
    </row>
    <row r="537" spans="1:26" x14ac:dyDescent="0.2">
      <c r="A537" s="28" t="s">
        <v>679</v>
      </c>
      <c r="B537" s="28" t="s">
        <v>679</v>
      </c>
      <c r="C537" s="28" t="s">
        <v>2092</v>
      </c>
      <c r="D537" s="28">
        <v>4.1666666666669997E-3</v>
      </c>
      <c r="E537" s="28" t="s">
        <v>2187</v>
      </c>
      <c r="F537" s="29" t="s">
        <v>12</v>
      </c>
      <c r="G537" s="28" t="s">
        <v>846</v>
      </c>
      <c r="H537" s="28" t="s">
        <v>2015</v>
      </c>
      <c r="I537" s="28">
        <v>1797</v>
      </c>
      <c r="J537" s="28" t="s">
        <v>1999</v>
      </c>
      <c r="K537" s="28" t="s">
        <v>2003</v>
      </c>
      <c r="L537" s="28">
        <v>28.35</v>
      </c>
      <c r="M537" s="28">
        <v>36</v>
      </c>
      <c r="N537" s="28">
        <v>3</v>
      </c>
      <c r="O537" s="28" t="s">
        <v>2005</v>
      </c>
      <c r="P537" s="28">
        <v>1797</v>
      </c>
      <c r="Q537" s="28">
        <v>1797</v>
      </c>
      <c r="S537" s="28" t="s">
        <v>2186</v>
      </c>
      <c r="T537" s="28">
        <v>1</v>
      </c>
      <c r="U537" s="28" t="b">
        <v>0</v>
      </c>
      <c r="Y537" s="28" t="s">
        <v>25</v>
      </c>
      <c r="Z537" s="28" t="s">
        <v>852</v>
      </c>
    </row>
    <row r="538" spans="1:26" x14ac:dyDescent="0.2">
      <c r="A538" s="28" t="s">
        <v>679</v>
      </c>
      <c r="B538" s="28" t="s">
        <v>679</v>
      </c>
      <c r="C538" s="28" t="s">
        <v>2092</v>
      </c>
      <c r="D538" s="28">
        <v>4.1666666666669997E-3</v>
      </c>
      <c r="E538" s="28" t="s">
        <v>2187</v>
      </c>
      <c r="F538" s="29" t="s">
        <v>12</v>
      </c>
      <c r="G538" s="28" t="s">
        <v>846</v>
      </c>
      <c r="H538" s="28" t="s">
        <v>2015</v>
      </c>
      <c r="I538" s="28">
        <v>1797</v>
      </c>
      <c r="J538" s="28" t="s">
        <v>1999</v>
      </c>
      <c r="K538" s="28" t="s">
        <v>2003</v>
      </c>
      <c r="L538" s="28">
        <v>28.35</v>
      </c>
      <c r="M538" s="28">
        <v>36</v>
      </c>
      <c r="N538" s="28">
        <v>3</v>
      </c>
      <c r="O538" s="28" t="s">
        <v>2005</v>
      </c>
      <c r="P538" s="28">
        <v>1797</v>
      </c>
      <c r="Q538" s="28">
        <v>1797</v>
      </c>
      <c r="S538" s="28" t="s">
        <v>2186</v>
      </c>
      <c r="T538" s="28">
        <v>1</v>
      </c>
      <c r="U538" s="28" t="b">
        <v>0</v>
      </c>
      <c r="Y538" s="28" t="s">
        <v>25</v>
      </c>
      <c r="Z538" s="28" t="s">
        <v>853</v>
      </c>
    </row>
    <row r="539" spans="1:26" x14ac:dyDescent="0.2">
      <c r="A539" s="28" t="s">
        <v>679</v>
      </c>
      <c r="B539" s="28" t="s">
        <v>679</v>
      </c>
      <c r="C539" s="28" t="s">
        <v>2092</v>
      </c>
      <c r="D539" s="28">
        <v>4.1666666666669997E-3</v>
      </c>
      <c r="E539" s="28" t="s">
        <v>2185</v>
      </c>
      <c r="F539" s="29" t="s">
        <v>12</v>
      </c>
      <c r="G539" s="28" t="s">
        <v>854</v>
      </c>
      <c r="H539" s="28" t="s">
        <v>2015</v>
      </c>
      <c r="I539" s="28" t="s">
        <v>2184</v>
      </c>
      <c r="J539" s="28" t="s">
        <v>1999</v>
      </c>
      <c r="K539" s="28" t="s">
        <v>2003</v>
      </c>
      <c r="L539" s="28">
        <v>18.899999999999999</v>
      </c>
      <c r="M539" s="28">
        <v>34</v>
      </c>
      <c r="N539" s="28">
        <v>3</v>
      </c>
      <c r="O539" s="28" t="s">
        <v>2005</v>
      </c>
      <c r="P539" s="28">
        <v>1806</v>
      </c>
      <c r="Q539" s="28">
        <v>1806</v>
      </c>
      <c r="T539" s="28">
        <v>1</v>
      </c>
      <c r="U539" s="28" t="b">
        <v>0</v>
      </c>
      <c r="Y539" s="28" t="s">
        <v>25</v>
      </c>
      <c r="Z539" s="28" t="s">
        <v>855</v>
      </c>
    </row>
    <row r="540" spans="1:26" x14ac:dyDescent="0.2">
      <c r="A540" s="28" t="s">
        <v>679</v>
      </c>
      <c r="B540" s="28" t="s">
        <v>679</v>
      </c>
      <c r="C540" s="28" t="s">
        <v>2092</v>
      </c>
      <c r="D540" s="28">
        <v>4.1666666666669997E-3</v>
      </c>
      <c r="E540" s="28" t="s">
        <v>2183</v>
      </c>
      <c r="F540" s="29" t="s">
        <v>12</v>
      </c>
      <c r="G540" s="28" t="s">
        <v>856</v>
      </c>
      <c r="H540" s="28" t="s">
        <v>2015</v>
      </c>
      <c r="I540" s="28" t="s">
        <v>2182</v>
      </c>
      <c r="J540" s="28" t="s">
        <v>1999</v>
      </c>
      <c r="K540" s="28" t="s">
        <v>2003</v>
      </c>
      <c r="L540" s="28">
        <v>18.899999999999999</v>
      </c>
      <c r="M540" s="28">
        <v>34</v>
      </c>
      <c r="N540" s="28">
        <v>1.8</v>
      </c>
      <c r="O540" s="28" t="s">
        <v>1997</v>
      </c>
      <c r="P540" s="28">
        <v>1826</v>
      </c>
      <c r="Q540" s="28">
        <v>1826</v>
      </c>
      <c r="T540" s="28">
        <v>1</v>
      </c>
      <c r="U540" s="28" t="b">
        <v>0</v>
      </c>
      <c r="Y540" s="28" t="s">
        <v>25</v>
      </c>
      <c r="Z540" s="28" t="s">
        <v>857</v>
      </c>
    </row>
    <row r="541" spans="1:26" x14ac:dyDescent="0.2">
      <c r="A541" s="28" t="s">
        <v>679</v>
      </c>
      <c r="B541" s="28" t="s">
        <v>679</v>
      </c>
      <c r="C541" s="28" t="s">
        <v>2092</v>
      </c>
      <c r="D541" s="28">
        <v>4.1666666666669997E-3</v>
      </c>
      <c r="E541" s="28" t="s">
        <v>2181</v>
      </c>
      <c r="F541" s="29" t="s">
        <v>12</v>
      </c>
      <c r="G541" s="28" t="s">
        <v>858</v>
      </c>
      <c r="H541" s="28" t="s">
        <v>2015</v>
      </c>
      <c r="I541" s="28" t="s">
        <v>2180</v>
      </c>
      <c r="J541" s="28" t="s">
        <v>1999</v>
      </c>
      <c r="K541" s="28" t="s">
        <v>2003</v>
      </c>
      <c r="L541" s="28">
        <v>18.899999999999999</v>
      </c>
      <c r="M541" s="28">
        <v>34</v>
      </c>
      <c r="N541" s="28">
        <v>2.5</v>
      </c>
      <c r="O541" s="28" t="s">
        <v>1997</v>
      </c>
      <c r="P541" s="28">
        <v>1831</v>
      </c>
      <c r="Q541" s="28">
        <v>1831</v>
      </c>
      <c r="S541" s="28" t="s">
        <v>2179</v>
      </c>
      <c r="T541" s="28">
        <v>1</v>
      </c>
      <c r="U541" s="28" t="b">
        <v>0</v>
      </c>
      <c r="X541" s="28">
        <v>9.49</v>
      </c>
      <c r="Y541" s="28" t="s">
        <v>742</v>
      </c>
      <c r="Z541" s="28" t="s">
        <v>859</v>
      </c>
    </row>
    <row r="542" spans="1:26" x14ac:dyDescent="0.2">
      <c r="A542" s="28" t="s">
        <v>679</v>
      </c>
      <c r="B542" s="28" t="s">
        <v>679</v>
      </c>
      <c r="C542" s="28" t="s">
        <v>2092</v>
      </c>
      <c r="D542" s="28">
        <v>4.1666666666669997E-3</v>
      </c>
      <c r="E542" s="28" t="s">
        <v>2178</v>
      </c>
      <c r="F542" s="29" t="s">
        <v>12</v>
      </c>
      <c r="G542" s="28" t="s">
        <v>860</v>
      </c>
      <c r="H542" s="28" t="s">
        <v>2015</v>
      </c>
      <c r="I542" s="28" t="s">
        <v>2177</v>
      </c>
      <c r="J542" s="28" t="s">
        <v>1999</v>
      </c>
      <c r="K542" s="28" t="s">
        <v>2003</v>
      </c>
      <c r="L542" s="28">
        <v>18.899999999999999</v>
      </c>
      <c r="M542" s="28">
        <v>34</v>
      </c>
      <c r="N542" s="28">
        <v>3</v>
      </c>
      <c r="O542" s="28" t="s">
        <v>1997</v>
      </c>
      <c r="P542" s="28">
        <v>1841</v>
      </c>
      <c r="Q542" s="28">
        <v>1841</v>
      </c>
      <c r="S542" s="28" t="s">
        <v>2176</v>
      </c>
      <c r="T542" s="28">
        <v>1</v>
      </c>
      <c r="U542" s="28" t="b">
        <v>0</v>
      </c>
      <c r="Y542" s="28" t="s">
        <v>27</v>
      </c>
      <c r="Z542" s="28" t="s">
        <v>861</v>
      </c>
    </row>
    <row r="543" spans="1:26" x14ac:dyDescent="0.2">
      <c r="A543" s="28" t="s">
        <v>195</v>
      </c>
      <c r="B543" s="28" t="s">
        <v>231</v>
      </c>
      <c r="C543" s="28" t="s">
        <v>2471</v>
      </c>
      <c r="D543" s="28">
        <v>2.7777777777779999E-3</v>
      </c>
      <c r="E543" s="28" t="s">
        <v>2473</v>
      </c>
      <c r="F543" s="29" t="s">
        <v>12</v>
      </c>
      <c r="G543" s="28" t="s">
        <v>232</v>
      </c>
      <c r="H543" s="28" t="s">
        <v>2015</v>
      </c>
      <c r="I543" s="28" t="s">
        <v>2472</v>
      </c>
      <c r="J543" s="28" t="s">
        <v>1999</v>
      </c>
      <c r="K543" s="28" t="s">
        <v>2003</v>
      </c>
      <c r="L543" s="28">
        <v>1.5</v>
      </c>
      <c r="M543" s="28">
        <v>17.5</v>
      </c>
      <c r="N543" s="28">
        <v>0.78</v>
      </c>
      <c r="O543" s="28" t="s">
        <v>1997</v>
      </c>
      <c r="P543" s="28">
        <v>1849</v>
      </c>
      <c r="Q543" s="28">
        <v>1849</v>
      </c>
      <c r="R543" s="28" t="s">
        <v>40</v>
      </c>
      <c r="T543" s="28">
        <v>1</v>
      </c>
      <c r="U543" s="28" t="b">
        <v>0</v>
      </c>
      <c r="Y543" s="28" t="s">
        <v>17</v>
      </c>
      <c r="Z543" s="28" t="s">
        <v>1400</v>
      </c>
    </row>
    <row r="544" spans="1:26" x14ac:dyDescent="0.2">
      <c r="A544" s="28" t="s">
        <v>384</v>
      </c>
      <c r="B544" s="28" t="s">
        <v>384</v>
      </c>
      <c r="C544" s="28" t="s">
        <v>2513</v>
      </c>
      <c r="D544" s="28">
        <v>2.5000000000000001E-3</v>
      </c>
      <c r="E544" s="28" t="s">
        <v>3649</v>
      </c>
      <c r="F544" s="29" t="s">
        <v>12</v>
      </c>
      <c r="G544" s="28" t="s">
        <v>3638</v>
      </c>
      <c r="H544" s="28" t="s">
        <v>2015</v>
      </c>
      <c r="I544" s="28" t="s">
        <v>3650</v>
      </c>
      <c r="J544" s="28" t="s">
        <v>1999</v>
      </c>
      <c r="K544" s="28" t="s">
        <v>2003</v>
      </c>
      <c r="L544" s="28">
        <v>7.93</v>
      </c>
      <c r="M544" s="28">
        <v>27.3</v>
      </c>
      <c r="N544" s="28">
        <v>1.6</v>
      </c>
      <c r="O544" s="28" t="s">
        <v>1997</v>
      </c>
      <c r="P544" s="28">
        <v>1255</v>
      </c>
      <c r="Q544" s="28">
        <v>1857</v>
      </c>
      <c r="R544" s="28" t="s">
        <v>3639</v>
      </c>
      <c r="S544" s="28" t="s">
        <v>3651</v>
      </c>
      <c r="T544" s="28">
        <v>1</v>
      </c>
      <c r="U544" s="28" t="b">
        <v>0</v>
      </c>
      <c r="Y544" s="28" t="s">
        <v>3619</v>
      </c>
      <c r="Z544" s="28" t="s">
        <v>3969</v>
      </c>
    </row>
    <row r="545" spans="1:26" x14ac:dyDescent="0.2">
      <c r="A545" s="28" t="s">
        <v>80</v>
      </c>
      <c r="B545" s="28" t="s">
        <v>98</v>
      </c>
      <c r="C545" s="28" t="s">
        <v>3194</v>
      </c>
      <c r="D545" s="28">
        <v>2.0833333333329998E-3</v>
      </c>
      <c r="E545" s="28" t="s">
        <v>3193</v>
      </c>
      <c r="F545" s="29" t="s">
        <v>12</v>
      </c>
      <c r="G545" s="28" t="s">
        <v>100</v>
      </c>
      <c r="H545" s="28" t="s">
        <v>2000</v>
      </c>
      <c r="I545" s="28" t="s">
        <v>3192</v>
      </c>
      <c r="J545" s="28" t="s">
        <v>1999</v>
      </c>
      <c r="K545" s="28" t="s">
        <v>2003</v>
      </c>
      <c r="L545" s="28">
        <v>9.0299999999999994</v>
      </c>
      <c r="M545" s="28">
        <v>28.5</v>
      </c>
      <c r="N545" s="28">
        <v>1.7</v>
      </c>
      <c r="O545" s="28" t="s">
        <v>2005</v>
      </c>
      <c r="P545" s="28">
        <v>1832</v>
      </c>
      <c r="Q545" s="28">
        <v>1832</v>
      </c>
      <c r="S545" s="28" t="s">
        <v>3191</v>
      </c>
      <c r="T545" s="28">
        <v>1</v>
      </c>
      <c r="U545" s="28" t="b">
        <v>0</v>
      </c>
      <c r="X545" s="28">
        <v>1.06</v>
      </c>
      <c r="Y545" s="28" t="s">
        <v>29</v>
      </c>
      <c r="Z545" s="28" t="s">
        <v>1100</v>
      </c>
    </row>
    <row r="546" spans="1:26" x14ac:dyDescent="0.2">
      <c r="A546" s="28" t="s">
        <v>80</v>
      </c>
      <c r="B546" s="28" t="s">
        <v>98</v>
      </c>
      <c r="C546" s="28" t="s">
        <v>3194</v>
      </c>
      <c r="D546" s="28">
        <v>2.0833333333329998E-3</v>
      </c>
      <c r="E546" s="28" t="s">
        <v>3193</v>
      </c>
      <c r="F546" s="29" t="s">
        <v>12</v>
      </c>
      <c r="G546" s="28" t="s">
        <v>100</v>
      </c>
      <c r="H546" s="28" t="s">
        <v>2000</v>
      </c>
      <c r="I546" s="28" t="s">
        <v>3192</v>
      </c>
      <c r="J546" s="28" t="s">
        <v>1999</v>
      </c>
      <c r="K546" s="28" t="s">
        <v>2003</v>
      </c>
      <c r="L546" s="28">
        <v>9.0299999999999994</v>
      </c>
      <c r="M546" s="28">
        <v>28.5</v>
      </c>
      <c r="N546" s="28">
        <v>1.7</v>
      </c>
      <c r="O546" s="28" t="s">
        <v>2005</v>
      </c>
      <c r="P546" s="28">
        <v>1824</v>
      </c>
      <c r="Q546" s="28">
        <v>1824</v>
      </c>
      <c r="S546" s="28" t="s">
        <v>3195</v>
      </c>
      <c r="T546" s="28">
        <v>1</v>
      </c>
      <c r="U546" s="28" t="b">
        <v>0</v>
      </c>
      <c r="X546" s="28">
        <v>1.99</v>
      </c>
      <c r="Y546" s="28" t="s">
        <v>104</v>
      </c>
      <c r="Z546" s="28" t="s">
        <v>3556</v>
      </c>
    </row>
    <row r="547" spans="1:26" x14ac:dyDescent="0.2">
      <c r="A547" s="28" t="s">
        <v>679</v>
      </c>
      <c r="B547" s="28" t="s">
        <v>795</v>
      </c>
      <c r="C547" s="28" t="s">
        <v>2092</v>
      </c>
      <c r="D547" s="28">
        <v>2.0833333333329998E-3</v>
      </c>
      <c r="F547" s="29" t="s">
        <v>12</v>
      </c>
      <c r="G547" s="28" t="s">
        <v>796</v>
      </c>
      <c r="H547" s="28" t="s">
        <v>2015</v>
      </c>
      <c r="I547" s="28" t="s">
        <v>3088</v>
      </c>
      <c r="J547" s="28" t="s">
        <v>1999</v>
      </c>
      <c r="K547" s="28" t="s">
        <v>2003</v>
      </c>
      <c r="L547" s="28">
        <v>11.31</v>
      </c>
      <c r="M547" s="28">
        <v>27.8</v>
      </c>
      <c r="N547" s="28">
        <v>1.6</v>
      </c>
      <c r="O547" s="28" t="s">
        <v>2005</v>
      </c>
      <c r="P547" s="28">
        <v>1697</v>
      </c>
      <c r="Q547" s="28">
        <v>1697</v>
      </c>
      <c r="T547" s="28">
        <v>1</v>
      </c>
      <c r="U547" s="28" t="b">
        <v>0</v>
      </c>
      <c r="X547" s="28">
        <v>5.87</v>
      </c>
      <c r="Y547" s="28" t="s">
        <v>161</v>
      </c>
      <c r="Z547" s="28" t="s">
        <v>797</v>
      </c>
    </row>
    <row r="548" spans="1:26" x14ac:dyDescent="0.2">
      <c r="A548" s="28" t="s">
        <v>312</v>
      </c>
      <c r="B548" s="28" t="s">
        <v>312</v>
      </c>
      <c r="C548" s="28" t="s">
        <v>2734</v>
      </c>
      <c r="D548" s="28">
        <v>2.0833333333329998E-3</v>
      </c>
      <c r="E548" s="28" t="s">
        <v>2738</v>
      </c>
      <c r="F548" s="29" t="s">
        <v>12</v>
      </c>
      <c r="G548" s="28" t="s">
        <v>314</v>
      </c>
      <c r="H548" s="28" t="s">
        <v>2015</v>
      </c>
      <c r="I548" s="28">
        <v>1805</v>
      </c>
      <c r="J548" s="28" t="s">
        <v>1999</v>
      </c>
      <c r="K548" s="28" t="s">
        <v>2003</v>
      </c>
      <c r="L548" s="28">
        <v>7.64</v>
      </c>
      <c r="M548" s="28">
        <v>27.6</v>
      </c>
      <c r="N548" s="28">
        <v>1.5</v>
      </c>
      <c r="O548" s="28" t="s">
        <v>2005</v>
      </c>
      <c r="P548" s="28">
        <v>1805</v>
      </c>
      <c r="Q548" s="28">
        <v>1805</v>
      </c>
      <c r="S548" s="28" t="s">
        <v>2737</v>
      </c>
      <c r="T548" s="28">
        <v>1</v>
      </c>
      <c r="U548" s="28" t="b">
        <v>0</v>
      </c>
      <c r="X548" s="28">
        <v>5.49</v>
      </c>
      <c r="Y548" s="28" t="s">
        <v>42</v>
      </c>
      <c r="Z548" s="28" t="s">
        <v>1321</v>
      </c>
    </row>
    <row r="549" spans="1:26" x14ac:dyDescent="0.2">
      <c r="A549" s="28" t="s">
        <v>312</v>
      </c>
      <c r="B549" s="28" t="s">
        <v>312</v>
      </c>
      <c r="C549" s="28" t="s">
        <v>2734</v>
      </c>
      <c r="D549" s="28">
        <v>2.0833333333329998E-3</v>
      </c>
      <c r="E549" s="28" t="s">
        <v>2738</v>
      </c>
      <c r="F549" s="29" t="s">
        <v>12</v>
      </c>
      <c r="G549" s="28" t="s">
        <v>314</v>
      </c>
      <c r="H549" s="28" t="s">
        <v>2015</v>
      </c>
      <c r="I549" s="28">
        <v>1805</v>
      </c>
      <c r="J549" s="28" t="s">
        <v>1999</v>
      </c>
      <c r="K549" s="28" t="s">
        <v>2003</v>
      </c>
      <c r="L549" s="28">
        <v>7.64</v>
      </c>
      <c r="M549" s="28">
        <v>27.6</v>
      </c>
      <c r="N549" s="28">
        <v>1.5</v>
      </c>
      <c r="O549" s="28" t="s">
        <v>2005</v>
      </c>
      <c r="P549" s="28">
        <v>1805</v>
      </c>
      <c r="Q549" s="28">
        <v>1805</v>
      </c>
      <c r="S549" s="28" t="s">
        <v>2737</v>
      </c>
      <c r="T549" s="28">
        <v>1</v>
      </c>
      <c r="U549" s="28" t="b">
        <v>0</v>
      </c>
      <c r="X549" s="28">
        <v>4</v>
      </c>
      <c r="Y549" s="28" t="s">
        <v>61</v>
      </c>
      <c r="Z549" s="28" t="s">
        <v>3549</v>
      </c>
    </row>
    <row r="550" spans="1:26" x14ac:dyDescent="0.2">
      <c r="A550" s="28" t="s">
        <v>472</v>
      </c>
      <c r="B550" s="28" t="s">
        <v>472</v>
      </c>
      <c r="C550" s="28" t="s">
        <v>2385</v>
      </c>
      <c r="D550" s="28">
        <v>2.0833333333329998E-3</v>
      </c>
      <c r="E550" s="28" t="s">
        <v>2408</v>
      </c>
      <c r="F550" s="29" t="s">
        <v>12</v>
      </c>
      <c r="G550" s="28" t="s">
        <v>479</v>
      </c>
      <c r="H550" s="28" t="s">
        <v>2015</v>
      </c>
      <c r="I550" s="28" t="s">
        <v>2395</v>
      </c>
      <c r="J550" s="28" t="s">
        <v>1999</v>
      </c>
      <c r="K550" s="28" t="s">
        <v>2003</v>
      </c>
      <c r="L550" s="28">
        <v>5.67</v>
      </c>
      <c r="M550" s="28">
        <v>25.6</v>
      </c>
      <c r="N550" s="28">
        <v>1.76</v>
      </c>
      <c r="O550" s="28" t="s">
        <v>1997</v>
      </c>
      <c r="P550" s="28">
        <v>1953</v>
      </c>
      <c r="Q550" s="28">
        <v>1953</v>
      </c>
      <c r="S550" s="28" t="s">
        <v>2407</v>
      </c>
      <c r="T550" s="28">
        <v>1</v>
      </c>
      <c r="U550" s="28" t="b">
        <v>0</v>
      </c>
      <c r="Y550" s="28" t="s">
        <v>27</v>
      </c>
      <c r="Z550" s="28" t="s">
        <v>1423</v>
      </c>
    </row>
    <row r="551" spans="1:26" x14ac:dyDescent="0.2">
      <c r="A551" s="28" t="s">
        <v>465</v>
      </c>
      <c r="B551" s="28" t="s">
        <v>466</v>
      </c>
      <c r="C551" s="28" t="s">
        <v>2422</v>
      </c>
      <c r="D551" s="28">
        <v>2.0833333333329998E-3</v>
      </c>
      <c r="E551" s="28" t="s">
        <v>2421</v>
      </c>
      <c r="F551" s="29" t="s">
        <v>12</v>
      </c>
      <c r="G551" s="28" t="s">
        <v>467</v>
      </c>
      <c r="H551" s="28" t="s">
        <v>2015</v>
      </c>
      <c r="I551" s="28">
        <v>1821</v>
      </c>
      <c r="J551" s="28" t="s">
        <v>1999</v>
      </c>
      <c r="K551" s="28" t="s">
        <v>2003</v>
      </c>
      <c r="L551" s="28">
        <v>9.4</v>
      </c>
      <c r="M551" s="28">
        <v>29</v>
      </c>
      <c r="N551" s="28">
        <v>2</v>
      </c>
      <c r="O551" s="28" t="s">
        <v>2005</v>
      </c>
      <c r="P551" s="28">
        <v>1821</v>
      </c>
      <c r="Q551" s="28">
        <v>1821</v>
      </c>
      <c r="T551" s="28">
        <v>1</v>
      </c>
      <c r="U551" s="28" t="b">
        <v>0</v>
      </c>
      <c r="X551" s="28">
        <v>15</v>
      </c>
      <c r="Y551" s="28" t="s">
        <v>99</v>
      </c>
      <c r="Z551" s="28" t="s">
        <v>1419</v>
      </c>
    </row>
    <row r="552" spans="1:26" x14ac:dyDescent="0.2">
      <c r="A552" s="28" t="s">
        <v>679</v>
      </c>
      <c r="B552" s="28" t="s">
        <v>679</v>
      </c>
      <c r="C552" s="28" t="s">
        <v>2091</v>
      </c>
      <c r="D552" s="28">
        <v>2.0833333333329998E-3</v>
      </c>
      <c r="E552" s="28" t="s">
        <v>2090</v>
      </c>
      <c r="F552" s="29" t="s">
        <v>12</v>
      </c>
      <c r="G552" s="28" t="s">
        <v>741</v>
      </c>
      <c r="H552" s="28" t="s">
        <v>2000</v>
      </c>
      <c r="I552" s="28">
        <v>1793</v>
      </c>
      <c r="J552" s="28" t="s">
        <v>1999</v>
      </c>
      <c r="K552" s="28" t="s">
        <v>2003</v>
      </c>
      <c r="L552" s="28">
        <v>10</v>
      </c>
      <c r="M552" s="28">
        <v>29.47</v>
      </c>
      <c r="N552" s="28">
        <v>1.91</v>
      </c>
      <c r="O552" s="28" t="s">
        <v>2005</v>
      </c>
      <c r="P552" s="28">
        <v>1793</v>
      </c>
      <c r="Q552" s="28">
        <v>1793</v>
      </c>
      <c r="S552" s="28" t="s">
        <v>2089</v>
      </c>
      <c r="T552" s="28">
        <v>1</v>
      </c>
      <c r="U552" s="28" t="b">
        <v>0</v>
      </c>
      <c r="X552" s="28">
        <v>3.63</v>
      </c>
      <c r="Y552" s="28" t="s">
        <v>742</v>
      </c>
      <c r="Z552" s="28" t="s">
        <v>743</v>
      </c>
    </row>
    <row r="553" spans="1:26" x14ac:dyDescent="0.2">
      <c r="A553" s="28" t="s">
        <v>679</v>
      </c>
      <c r="B553" s="28" t="s">
        <v>679</v>
      </c>
      <c r="C553" s="28" t="s">
        <v>2092</v>
      </c>
      <c r="D553" s="28">
        <v>2.0833333333329998E-3</v>
      </c>
      <c r="E553" s="28" t="s">
        <v>2215</v>
      </c>
      <c r="F553" s="29" t="s">
        <v>12</v>
      </c>
      <c r="G553" s="28" t="s">
        <v>804</v>
      </c>
      <c r="H553" s="28" t="s">
        <v>2015</v>
      </c>
      <c r="I553" s="28" t="s">
        <v>2214</v>
      </c>
      <c r="J553" s="28" t="s">
        <v>1999</v>
      </c>
      <c r="K553" s="28" t="s">
        <v>2003</v>
      </c>
      <c r="L553" s="28">
        <v>10.8</v>
      </c>
      <c r="M553" s="28">
        <v>26</v>
      </c>
      <c r="O553" s="28" t="s">
        <v>2005</v>
      </c>
      <c r="P553" s="28">
        <v>1717</v>
      </c>
      <c r="Q553" s="28">
        <v>1717</v>
      </c>
      <c r="T553" s="28">
        <v>1</v>
      </c>
      <c r="U553" s="28" t="b">
        <v>0</v>
      </c>
      <c r="X553" s="28">
        <v>2.29</v>
      </c>
      <c r="Y553" s="28" t="s">
        <v>168</v>
      </c>
      <c r="Z553" s="28" t="s">
        <v>805</v>
      </c>
    </row>
    <row r="554" spans="1:26" x14ac:dyDescent="0.2">
      <c r="A554" s="28" t="s">
        <v>679</v>
      </c>
      <c r="B554" s="28" t="s">
        <v>679</v>
      </c>
      <c r="C554" s="28" t="s">
        <v>2092</v>
      </c>
      <c r="D554" s="28">
        <v>2.0833333333329998E-3</v>
      </c>
      <c r="E554" s="28" t="s">
        <v>2213</v>
      </c>
      <c r="F554" s="29" t="s">
        <v>12</v>
      </c>
      <c r="G554" s="28" t="s">
        <v>788</v>
      </c>
      <c r="H554" s="28" t="s">
        <v>2015</v>
      </c>
      <c r="I554" s="28" t="s">
        <v>2212</v>
      </c>
      <c r="J554" s="28" t="s">
        <v>1999</v>
      </c>
      <c r="K554" s="28" t="s">
        <v>2003</v>
      </c>
      <c r="L554" s="28">
        <v>9.86</v>
      </c>
      <c r="M554" s="28">
        <v>28</v>
      </c>
      <c r="O554" s="28" t="s">
        <v>2005</v>
      </c>
      <c r="P554" s="28">
        <v>1745</v>
      </c>
      <c r="Q554" s="28">
        <v>1745</v>
      </c>
      <c r="S554" s="28" t="s">
        <v>2211</v>
      </c>
      <c r="T554" s="28">
        <v>1</v>
      </c>
      <c r="U554" s="28" t="b">
        <v>0</v>
      </c>
      <c r="Y554" s="28" t="s">
        <v>14</v>
      </c>
      <c r="Z554" s="28" t="s">
        <v>789</v>
      </c>
    </row>
    <row r="555" spans="1:26" x14ac:dyDescent="0.2">
      <c r="A555" s="28" t="s">
        <v>679</v>
      </c>
      <c r="B555" s="28" t="s">
        <v>679</v>
      </c>
      <c r="C555" s="28" t="s">
        <v>2092</v>
      </c>
      <c r="D555" s="28">
        <v>2.0833333333329998E-3</v>
      </c>
      <c r="E555" s="28" t="s">
        <v>2209</v>
      </c>
      <c r="F555" s="29" t="s">
        <v>12</v>
      </c>
      <c r="G555" s="28" t="s">
        <v>746</v>
      </c>
      <c r="H555" s="28" t="s">
        <v>2015</v>
      </c>
      <c r="I555" s="28" t="s">
        <v>2208</v>
      </c>
      <c r="J555" s="28" t="s">
        <v>1999</v>
      </c>
      <c r="K555" s="28" t="s">
        <v>2003</v>
      </c>
      <c r="L555" s="28">
        <v>10</v>
      </c>
      <c r="M555" s="28">
        <v>29</v>
      </c>
      <c r="O555" s="28" t="s">
        <v>2005</v>
      </c>
      <c r="P555" s="28">
        <v>1773</v>
      </c>
      <c r="Q555" s="28">
        <v>1773</v>
      </c>
      <c r="S555" s="28" t="s">
        <v>2210</v>
      </c>
      <c r="T555" s="28">
        <v>1</v>
      </c>
      <c r="U555" s="28" t="b">
        <v>0</v>
      </c>
      <c r="X555" s="28">
        <v>2</v>
      </c>
      <c r="Y555" s="28" t="s">
        <v>215</v>
      </c>
      <c r="Z555" s="28" t="s">
        <v>747</v>
      </c>
    </row>
    <row r="556" spans="1:26" x14ac:dyDescent="0.2">
      <c r="A556" s="28" t="s">
        <v>679</v>
      </c>
      <c r="B556" s="28" t="s">
        <v>679</v>
      </c>
      <c r="C556" s="28" t="s">
        <v>2092</v>
      </c>
      <c r="D556" s="28">
        <v>2.0833333333329998E-3</v>
      </c>
      <c r="E556" s="28" t="s">
        <v>2209</v>
      </c>
      <c r="F556" s="29" t="s">
        <v>12</v>
      </c>
      <c r="G556" s="28" t="s">
        <v>746</v>
      </c>
      <c r="H556" s="28" t="s">
        <v>2015</v>
      </c>
      <c r="I556" s="28" t="s">
        <v>2208</v>
      </c>
      <c r="J556" s="28" t="s">
        <v>1999</v>
      </c>
      <c r="K556" s="28" t="s">
        <v>2003</v>
      </c>
      <c r="L556" s="28">
        <v>10</v>
      </c>
      <c r="M556" s="28">
        <v>29</v>
      </c>
      <c r="O556" s="28" t="s">
        <v>2005</v>
      </c>
      <c r="P556" s="28">
        <v>1774</v>
      </c>
      <c r="Q556" s="28">
        <v>1774</v>
      </c>
      <c r="T556" s="28">
        <v>1</v>
      </c>
      <c r="U556" s="28" t="b">
        <v>0</v>
      </c>
      <c r="Y556" s="28" t="s">
        <v>139</v>
      </c>
      <c r="Z556" s="28" t="s">
        <v>748</v>
      </c>
    </row>
    <row r="557" spans="1:26" x14ac:dyDescent="0.2">
      <c r="A557" s="28" t="s">
        <v>679</v>
      </c>
      <c r="B557" s="28" t="s">
        <v>679</v>
      </c>
      <c r="C557" s="28" t="s">
        <v>2092</v>
      </c>
      <c r="D557" s="28">
        <v>2.0833333333329998E-3</v>
      </c>
      <c r="E557" s="28" t="s">
        <v>2207</v>
      </c>
      <c r="F557" s="29" t="s">
        <v>12</v>
      </c>
      <c r="G557" s="28" t="s">
        <v>734</v>
      </c>
      <c r="H557" s="28" t="s">
        <v>2015</v>
      </c>
      <c r="I557" s="28">
        <v>1799</v>
      </c>
      <c r="J557" s="28" t="s">
        <v>1999</v>
      </c>
      <c r="K557" s="28" t="s">
        <v>2003</v>
      </c>
      <c r="L557" s="28">
        <v>12.6</v>
      </c>
      <c r="M557" s="28">
        <v>30</v>
      </c>
      <c r="O557" s="28" t="s">
        <v>2005</v>
      </c>
      <c r="P557" s="28">
        <v>1799</v>
      </c>
      <c r="Q557" s="28">
        <v>1799</v>
      </c>
      <c r="T557" s="28">
        <v>1</v>
      </c>
      <c r="U557" s="28" t="b">
        <v>0</v>
      </c>
      <c r="X557" s="28">
        <v>2.5</v>
      </c>
      <c r="Y557" s="28" t="s">
        <v>161</v>
      </c>
      <c r="Z557" s="28" t="s">
        <v>735</v>
      </c>
    </row>
    <row r="558" spans="1:26" x14ac:dyDescent="0.2">
      <c r="A558" s="28" t="s">
        <v>679</v>
      </c>
      <c r="B558" s="28" t="s">
        <v>679</v>
      </c>
      <c r="C558" s="28" t="s">
        <v>2092</v>
      </c>
      <c r="D558" s="28">
        <v>2.0833333333329998E-3</v>
      </c>
      <c r="E558" s="28" t="s">
        <v>2207</v>
      </c>
      <c r="F558" s="29" t="s">
        <v>12</v>
      </c>
      <c r="G558" s="28" t="s">
        <v>734</v>
      </c>
      <c r="H558" s="28" t="s">
        <v>2015</v>
      </c>
      <c r="I558" s="28">
        <v>1799</v>
      </c>
      <c r="J558" s="28" t="s">
        <v>1999</v>
      </c>
      <c r="K558" s="28" t="s">
        <v>2003</v>
      </c>
      <c r="L558" s="28">
        <v>12.6</v>
      </c>
      <c r="M558" s="28">
        <v>30</v>
      </c>
      <c r="O558" s="28" t="s">
        <v>2005</v>
      </c>
      <c r="P558" s="28">
        <v>1799</v>
      </c>
      <c r="Q558" s="28">
        <v>1799</v>
      </c>
      <c r="T558" s="28">
        <v>1</v>
      </c>
      <c r="U558" s="28" t="b">
        <v>0</v>
      </c>
      <c r="Y558" s="28" t="s">
        <v>25</v>
      </c>
      <c r="Z558" s="28" t="s">
        <v>736</v>
      </c>
    </row>
    <row r="559" spans="1:26" x14ac:dyDescent="0.2">
      <c r="A559" s="28" t="s">
        <v>679</v>
      </c>
      <c r="B559" s="28" t="s">
        <v>679</v>
      </c>
      <c r="C559" s="28" t="s">
        <v>2092</v>
      </c>
      <c r="D559" s="28">
        <v>2.0833333333329998E-3</v>
      </c>
      <c r="E559" s="28" t="s">
        <v>2205</v>
      </c>
      <c r="F559" s="29" t="s">
        <v>12</v>
      </c>
      <c r="G559" s="28" t="s">
        <v>749</v>
      </c>
      <c r="H559" s="28" t="s">
        <v>2015</v>
      </c>
      <c r="I559" s="28" t="s">
        <v>2204</v>
      </c>
      <c r="J559" s="28" t="s">
        <v>1999</v>
      </c>
      <c r="K559" s="28" t="s">
        <v>2003</v>
      </c>
      <c r="L559" s="28">
        <v>9.4499999999999993</v>
      </c>
      <c r="M559" s="28">
        <v>28.7</v>
      </c>
      <c r="N559" s="28">
        <v>1.5</v>
      </c>
      <c r="O559" s="28" t="s">
        <v>2005</v>
      </c>
      <c r="P559" s="28">
        <v>1806</v>
      </c>
      <c r="Q559" s="28">
        <v>1806</v>
      </c>
      <c r="S559" s="28" t="s">
        <v>2206</v>
      </c>
      <c r="T559" s="28">
        <v>1</v>
      </c>
      <c r="U559" s="28" t="b">
        <v>0</v>
      </c>
      <c r="X559" s="28">
        <v>0.25</v>
      </c>
      <c r="Y559" s="28" t="s">
        <v>750</v>
      </c>
      <c r="Z559" s="28" t="s">
        <v>751</v>
      </c>
    </row>
    <row r="560" spans="1:26" x14ac:dyDescent="0.2">
      <c r="A560" s="28" t="s">
        <v>679</v>
      </c>
      <c r="B560" s="28" t="s">
        <v>679</v>
      </c>
      <c r="C560" s="28" t="s">
        <v>2092</v>
      </c>
      <c r="D560" s="28">
        <v>2.0833333333329998E-3</v>
      </c>
      <c r="E560" s="28" t="s">
        <v>2205</v>
      </c>
      <c r="F560" s="29" t="s">
        <v>12</v>
      </c>
      <c r="G560" s="28" t="s">
        <v>749</v>
      </c>
      <c r="H560" s="28" t="s">
        <v>2015</v>
      </c>
      <c r="I560" s="28" t="s">
        <v>2204</v>
      </c>
      <c r="J560" s="28" t="s">
        <v>1999</v>
      </c>
      <c r="K560" s="28" t="s">
        <v>2003</v>
      </c>
      <c r="L560" s="28">
        <v>9.4499999999999993</v>
      </c>
      <c r="M560" s="28">
        <v>28.7</v>
      </c>
      <c r="N560" s="28">
        <v>1.5</v>
      </c>
      <c r="O560" s="28" t="s">
        <v>2005</v>
      </c>
      <c r="P560" s="28">
        <v>1806</v>
      </c>
      <c r="Q560" s="28">
        <v>1806</v>
      </c>
      <c r="S560" s="28" t="s">
        <v>2206</v>
      </c>
      <c r="T560" s="28">
        <v>1</v>
      </c>
      <c r="U560" s="28" t="b">
        <v>0</v>
      </c>
      <c r="X560" s="28">
        <v>0.25</v>
      </c>
      <c r="Y560" s="28" t="s">
        <v>750</v>
      </c>
      <c r="Z560" s="28" t="s">
        <v>752</v>
      </c>
    </row>
    <row r="561" spans="1:26" x14ac:dyDescent="0.2">
      <c r="A561" s="28" t="s">
        <v>679</v>
      </c>
      <c r="B561" s="28" t="s">
        <v>679</v>
      </c>
      <c r="C561" s="28" t="s">
        <v>2092</v>
      </c>
      <c r="D561" s="28">
        <v>2.0833333333329998E-3</v>
      </c>
      <c r="E561" s="28" t="s">
        <v>2205</v>
      </c>
      <c r="F561" s="29" t="s">
        <v>12</v>
      </c>
      <c r="G561" s="28" t="s">
        <v>749</v>
      </c>
      <c r="H561" s="28" t="s">
        <v>2015</v>
      </c>
      <c r="I561" s="28" t="s">
        <v>2204</v>
      </c>
      <c r="J561" s="28" t="s">
        <v>1999</v>
      </c>
      <c r="K561" s="28" t="s">
        <v>2003</v>
      </c>
      <c r="L561" s="28">
        <v>9.4499999999999993</v>
      </c>
      <c r="M561" s="28">
        <v>28.7</v>
      </c>
      <c r="N561" s="28">
        <v>1.5</v>
      </c>
      <c r="O561" s="28" t="s">
        <v>2005</v>
      </c>
      <c r="P561" s="28">
        <v>1806</v>
      </c>
      <c r="Q561" s="28">
        <v>1806</v>
      </c>
      <c r="S561" s="28" t="s">
        <v>2206</v>
      </c>
      <c r="T561" s="28">
        <v>1</v>
      </c>
      <c r="U561" s="28" t="b">
        <v>0</v>
      </c>
      <c r="X561" s="28">
        <v>5</v>
      </c>
      <c r="Y561" s="28" t="s">
        <v>215</v>
      </c>
      <c r="Z561" s="28" t="s">
        <v>753</v>
      </c>
    </row>
    <row r="562" spans="1:26" x14ac:dyDescent="0.2">
      <c r="A562" s="28" t="s">
        <v>679</v>
      </c>
      <c r="B562" s="28" t="s">
        <v>679</v>
      </c>
      <c r="C562" s="28" t="s">
        <v>2092</v>
      </c>
      <c r="D562" s="28">
        <v>2.0833333333329998E-3</v>
      </c>
      <c r="E562" s="28" t="s">
        <v>2205</v>
      </c>
      <c r="F562" s="29" t="s">
        <v>12</v>
      </c>
      <c r="G562" s="28" t="s">
        <v>749</v>
      </c>
      <c r="H562" s="28" t="s">
        <v>2015</v>
      </c>
      <c r="I562" s="28" t="s">
        <v>2204</v>
      </c>
      <c r="J562" s="28" t="s">
        <v>1999</v>
      </c>
      <c r="K562" s="28" t="s">
        <v>2003</v>
      </c>
      <c r="L562" s="28">
        <v>9.4499999999999993</v>
      </c>
      <c r="M562" s="28">
        <v>28.7</v>
      </c>
      <c r="N562" s="28">
        <v>1.5</v>
      </c>
      <c r="O562" s="28" t="s">
        <v>2005</v>
      </c>
      <c r="P562" s="28">
        <v>1806</v>
      </c>
      <c r="Q562" s="28">
        <v>1806</v>
      </c>
      <c r="S562" s="28" t="s">
        <v>2206</v>
      </c>
      <c r="T562" s="28">
        <v>1</v>
      </c>
      <c r="U562" s="28" t="b">
        <v>0</v>
      </c>
      <c r="Y562" s="28" t="s">
        <v>25</v>
      </c>
      <c r="Z562" s="28" t="s">
        <v>754</v>
      </c>
    </row>
    <row r="563" spans="1:26" x14ac:dyDescent="0.2">
      <c r="A563" s="28" t="s">
        <v>679</v>
      </c>
      <c r="B563" s="28" t="s">
        <v>679</v>
      </c>
      <c r="C563" s="28" t="s">
        <v>2092</v>
      </c>
      <c r="D563" s="28">
        <v>2.0833333333329998E-3</v>
      </c>
      <c r="E563" s="28" t="s">
        <v>2205</v>
      </c>
      <c r="F563" s="29" t="s">
        <v>12</v>
      </c>
      <c r="G563" s="28" t="s">
        <v>749</v>
      </c>
      <c r="H563" s="28" t="s">
        <v>2015</v>
      </c>
      <c r="I563" s="28" t="s">
        <v>2204</v>
      </c>
      <c r="J563" s="28" t="s">
        <v>1999</v>
      </c>
      <c r="K563" s="28" t="s">
        <v>2003</v>
      </c>
      <c r="L563" s="28">
        <v>9.4499999999999993</v>
      </c>
      <c r="M563" s="28">
        <v>28.7</v>
      </c>
      <c r="N563" s="28">
        <v>1.5</v>
      </c>
      <c r="O563" s="28" t="s">
        <v>2005</v>
      </c>
      <c r="P563" s="28">
        <v>1807</v>
      </c>
      <c r="Q563" s="28">
        <v>1807</v>
      </c>
      <c r="S563" s="28" t="s">
        <v>2203</v>
      </c>
      <c r="T563" s="28">
        <v>1</v>
      </c>
      <c r="U563" s="28" t="b">
        <v>0</v>
      </c>
      <c r="X563" s="28">
        <v>5</v>
      </c>
      <c r="Y563" s="28" t="s">
        <v>215</v>
      </c>
      <c r="Z563" s="28" t="s">
        <v>762</v>
      </c>
    </row>
    <row r="564" spans="1:26" x14ac:dyDescent="0.2">
      <c r="A564" s="28" t="s">
        <v>679</v>
      </c>
      <c r="B564" s="28" t="s">
        <v>679</v>
      </c>
      <c r="C564" s="28" t="s">
        <v>2092</v>
      </c>
      <c r="D564" s="28">
        <v>2.0833333333329998E-3</v>
      </c>
      <c r="E564" s="28" t="s">
        <v>2201</v>
      </c>
      <c r="F564" s="29" t="s">
        <v>12</v>
      </c>
      <c r="G564" s="28" t="s">
        <v>100</v>
      </c>
      <c r="H564" s="28" t="s">
        <v>2015</v>
      </c>
      <c r="I564" s="28" t="s">
        <v>2182</v>
      </c>
      <c r="J564" s="28" t="s">
        <v>1999</v>
      </c>
      <c r="K564" s="28" t="s">
        <v>2003</v>
      </c>
      <c r="L564" s="28">
        <v>9.4499999999999993</v>
      </c>
      <c r="M564" s="28">
        <v>28</v>
      </c>
      <c r="N564" s="28">
        <v>2.12</v>
      </c>
      <c r="O564" s="28" t="s">
        <v>1997</v>
      </c>
      <c r="P564" s="28">
        <v>1826</v>
      </c>
      <c r="Q564" s="28">
        <v>1826</v>
      </c>
      <c r="S564" s="28" t="s">
        <v>2202</v>
      </c>
      <c r="T564" s="28">
        <v>1</v>
      </c>
      <c r="U564" s="28" t="b">
        <v>0</v>
      </c>
      <c r="Y564" s="28" t="s">
        <v>25</v>
      </c>
      <c r="Z564" s="28" t="s">
        <v>790</v>
      </c>
    </row>
    <row r="565" spans="1:26" x14ac:dyDescent="0.2">
      <c r="A565" s="28" t="s">
        <v>679</v>
      </c>
      <c r="B565" s="28" t="s">
        <v>679</v>
      </c>
      <c r="C565" s="28" t="s">
        <v>2092</v>
      </c>
      <c r="D565" s="28">
        <v>2.0833333333329998E-3</v>
      </c>
      <c r="E565" s="28" t="s">
        <v>2201</v>
      </c>
      <c r="F565" s="29" t="s">
        <v>12</v>
      </c>
      <c r="G565" s="28" t="s">
        <v>100</v>
      </c>
      <c r="H565" s="28" t="s">
        <v>2015</v>
      </c>
      <c r="I565" s="28" t="s">
        <v>2182</v>
      </c>
      <c r="J565" s="28" t="s">
        <v>1999</v>
      </c>
      <c r="K565" s="28" t="s">
        <v>2003</v>
      </c>
      <c r="L565" s="28">
        <v>9.4499999999999993</v>
      </c>
      <c r="M565" s="28">
        <v>28</v>
      </c>
      <c r="N565" s="28">
        <v>2.12</v>
      </c>
      <c r="O565" s="28" t="s">
        <v>1997</v>
      </c>
      <c r="P565" s="28">
        <v>1827</v>
      </c>
      <c r="Q565" s="28">
        <v>1827</v>
      </c>
      <c r="T565" s="28">
        <v>1</v>
      </c>
      <c r="U565" s="28" t="b">
        <v>0</v>
      </c>
      <c r="Y565" s="28" t="s">
        <v>25</v>
      </c>
      <c r="Z565" s="28" t="s">
        <v>791</v>
      </c>
    </row>
    <row r="566" spans="1:26" x14ac:dyDescent="0.2">
      <c r="A566" s="28" t="s">
        <v>679</v>
      </c>
      <c r="B566" s="28" t="s">
        <v>679</v>
      </c>
      <c r="C566" s="28" t="s">
        <v>2092</v>
      </c>
      <c r="D566" s="28">
        <v>2.0833333333329998E-3</v>
      </c>
      <c r="E566" s="28" t="s">
        <v>2201</v>
      </c>
      <c r="F566" s="29" t="s">
        <v>12</v>
      </c>
      <c r="G566" s="28" t="s">
        <v>100</v>
      </c>
      <c r="H566" s="28" t="s">
        <v>2015</v>
      </c>
      <c r="I566" s="28" t="s">
        <v>2182</v>
      </c>
      <c r="J566" s="28" t="s">
        <v>1999</v>
      </c>
      <c r="K566" s="28" t="s">
        <v>2003</v>
      </c>
      <c r="L566" s="28">
        <v>9.4499999999999993</v>
      </c>
      <c r="M566" s="28">
        <v>28</v>
      </c>
      <c r="N566" s="28">
        <v>2.12</v>
      </c>
      <c r="O566" s="28" t="s">
        <v>1997</v>
      </c>
      <c r="P566" s="28">
        <v>1827</v>
      </c>
      <c r="Q566" s="28">
        <v>1827</v>
      </c>
      <c r="T566" s="28">
        <v>1</v>
      </c>
      <c r="U566" s="28" t="b">
        <v>0</v>
      </c>
      <c r="Y566" s="28" t="s">
        <v>25</v>
      </c>
      <c r="Z566" s="28" t="s">
        <v>792</v>
      </c>
    </row>
    <row r="567" spans="1:26" x14ac:dyDescent="0.2">
      <c r="A567" s="28" t="s">
        <v>679</v>
      </c>
      <c r="B567" s="28" t="s">
        <v>679</v>
      </c>
      <c r="C567" s="28" t="s">
        <v>2092</v>
      </c>
      <c r="D567" s="28">
        <v>2.0833333333329998E-3</v>
      </c>
      <c r="E567" s="28" t="s">
        <v>2200</v>
      </c>
      <c r="F567" s="29" t="s">
        <v>12</v>
      </c>
      <c r="G567" s="28" t="s">
        <v>793</v>
      </c>
      <c r="H567" s="28" t="s">
        <v>2015</v>
      </c>
      <c r="I567" s="28" t="s">
        <v>2199</v>
      </c>
      <c r="J567" s="28" t="s">
        <v>1999</v>
      </c>
      <c r="K567" s="28" t="s">
        <v>2003</v>
      </c>
      <c r="L567" s="28">
        <v>9.4499999999999993</v>
      </c>
      <c r="M567" s="28">
        <v>28</v>
      </c>
      <c r="N567" s="28">
        <v>2.12</v>
      </c>
      <c r="O567" s="28" t="s">
        <v>1997</v>
      </c>
      <c r="P567" s="28">
        <v>1855</v>
      </c>
      <c r="Q567" s="28">
        <v>1855</v>
      </c>
      <c r="T567" s="28">
        <v>1</v>
      </c>
      <c r="U567" s="28" t="b">
        <v>0</v>
      </c>
      <c r="Y567" s="28" t="s">
        <v>25</v>
      </c>
      <c r="Z567" s="28" t="s">
        <v>794</v>
      </c>
    </row>
    <row r="568" spans="1:26" x14ac:dyDescent="0.2">
      <c r="A568" s="28" t="s">
        <v>679</v>
      </c>
      <c r="B568" s="28" t="s">
        <v>679</v>
      </c>
      <c r="C568" s="28" t="s">
        <v>2092</v>
      </c>
      <c r="D568" s="28">
        <v>2.0833333333329998E-3</v>
      </c>
      <c r="E568" s="28" t="s">
        <v>2215</v>
      </c>
      <c r="F568" s="29" t="s">
        <v>12</v>
      </c>
      <c r="G568" s="28" t="s">
        <v>804</v>
      </c>
      <c r="H568" s="28" t="s">
        <v>2015</v>
      </c>
      <c r="I568" s="28" t="s">
        <v>2214</v>
      </c>
      <c r="J568" s="28" t="s">
        <v>1999</v>
      </c>
      <c r="K568" s="28" t="s">
        <v>2003</v>
      </c>
      <c r="L568" s="28">
        <v>10.8</v>
      </c>
      <c r="M568" s="28">
        <v>26</v>
      </c>
      <c r="O568" s="28" t="s">
        <v>2005</v>
      </c>
      <c r="P568" s="28">
        <v>1718</v>
      </c>
      <c r="Q568" s="28">
        <v>1718</v>
      </c>
      <c r="T568" s="28">
        <v>1</v>
      </c>
      <c r="U568" s="28" t="b">
        <v>0</v>
      </c>
      <c r="X568" s="28">
        <v>1</v>
      </c>
      <c r="Y568" s="28" t="s">
        <v>941</v>
      </c>
    </row>
    <row r="569" spans="1:26" x14ac:dyDescent="0.2">
      <c r="A569" s="28" t="s">
        <v>679</v>
      </c>
      <c r="B569" s="28" t="s">
        <v>679</v>
      </c>
      <c r="C569" s="28" t="s">
        <v>2092</v>
      </c>
      <c r="D569" s="28">
        <v>2.0833333333329998E-3</v>
      </c>
      <c r="E569" s="28" t="s">
        <v>2205</v>
      </c>
      <c r="F569" s="29" t="s">
        <v>12</v>
      </c>
      <c r="G569" s="28" t="s">
        <v>749</v>
      </c>
      <c r="H569" s="28" t="s">
        <v>2015</v>
      </c>
      <c r="I569" s="28" t="s">
        <v>2204</v>
      </c>
      <c r="J569" s="28" t="s">
        <v>1999</v>
      </c>
      <c r="K569" s="28" t="s">
        <v>2003</v>
      </c>
      <c r="L569" s="28">
        <v>9.4499999999999993</v>
      </c>
      <c r="M569" s="28">
        <v>28.7</v>
      </c>
      <c r="N569" s="28">
        <v>1.5</v>
      </c>
      <c r="O569" s="28" t="s">
        <v>2005</v>
      </c>
      <c r="P569" s="28">
        <v>1806</v>
      </c>
      <c r="Q569" s="28">
        <v>1806</v>
      </c>
      <c r="S569" s="28" t="s">
        <v>2206</v>
      </c>
      <c r="T569" s="28">
        <v>1</v>
      </c>
      <c r="U569" s="28" t="b">
        <v>0</v>
      </c>
      <c r="X569" s="28">
        <v>0.08</v>
      </c>
      <c r="Y569" s="28" t="s">
        <v>61</v>
      </c>
    </row>
    <row r="570" spans="1:26" x14ac:dyDescent="0.2">
      <c r="A570" s="28" t="s">
        <v>345</v>
      </c>
      <c r="B570" s="28" t="s">
        <v>345</v>
      </c>
      <c r="C570" s="28" t="s">
        <v>2667</v>
      </c>
      <c r="D570" s="28">
        <v>1.9230769230769999E-3</v>
      </c>
      <c r="E570" s="28" t="s">
        <v>2315</v>
      </c>
      <c r="F570" s="29" t="s">
        <v>12</v>
      </c>
      <c r="G570" s="28" t="s">
        <v>346</v>
      </c>
      <c r="H570" s="28" t="s">
        <v>2015</v>
      </c>
      <c r="I570" s="28" t="s">
        <v>2670</v>
      </c>
      <c r="J570" s="28" t="s">
        <v>1999</v>
      </c>
      <c r="K570" s="28" t="s">
        <v>2003</v>
      </c>
      <c r="L570" s="28">
        <v>8.5</v>
      </c>
      <c r="M570" s="28">
        <v>28.25</v>
      </c>
      <c r="O570" s="28" t="s">
        <v>1997</v>
      </c>
      <c r="P570" s="28">
        <v>1851</v>
      </c>
      <c r="Q570" s="28">
        <v>1851</v>
      </c>
      <c r="T570" s="28">
        <v>1</v>
      </c>
      <c r="U570" s="28" t="b">
        <v>0</v>
      </c>
      <c r="Y570" s="28" t="s">
        <v>14</v>
      </c>
      <c r="Z570" s="28" t="s">
        <v>1347</v>
      </c>
    </row>
    <row r="571" spans="1:26" x14ac:dyDescent="0.2">
      <c r="A571" s="28" t="s">
        <v>262</v>
      </c>
      <c r="B571" s="28" t="s">
        <v>263</v>
      </c>
      <c r="C571" s="28" t="s">
        <v>2836</v>
      </c>
      <c r="D571" s="28">
        <v>1.4880952380949999E-3</v>
      </c>
      <c r="E571" s="28" t="s">
        <v>2586</v>
      </c>
      <c r="F571" s="29" t="s">
        <v>12</v>
      </c>
      <c r="G571" s="28" t="s">
        <v>264</v>
      </c>
      <c r="H571" s="28" t="s">
        <v>2015</v>
      </c>
      <c r="I571" s="28">
        <v>1803</v>
      </c>
      <c r="J571" s="28" t="s">
        <v>1999</v>
      </c>
      <c r="K571" s="28" t="s">
        <v>2003</v>
      </c>
      <c r="L571" s="28">
        <v>3.23</v>
      </c>
      <c r="M571" s="28">
        <v>21.1</v>
      </c>
      <c r="N571" s="28">
        <v>1.4</v>
      </c>
      <c r="O571" s="28" t="s">
        <v>2005</v>
      </c>
      <c r="P571" s="28">
        <v>1803</v>
      </c>
      <c r="Q571" s="28">
        <v>1803</v>
      </c>
      <c r="S571" s="28" t="s">
        <v>2835</v>
      </c>
      <c r="T571" s="28">
        <v>1</v>
      </c>
      <c r="U571" s="28" t="b">
        <v>0</v>
      </c>
      <c r="X571" s="28">
        <v>1.1100000000000001</v>
      </c>
      <c r="Y571" s="28" t="s">
        <v>42</v>
      </c>
      <c r="Z571" s="28" t="s">
        <v>1270</v>
      </c>
    </row>
    <row r="572" spans="1:26" x14ac:dyDescent="0.2">
      <c r="A572" s="28" t="s">
        <v>130</v>
      </c>
      <c r="B572" s="28" t="s">
        <v>130</v>
      </c>
      <c r="C572" s="28" t="s">
        <v>3129</v>
      </c>
      <c r="D572" s="28">
        <v>1.25E-3</v>
      </c>
      <c r="E572" s="28" t="s">
        <v>2506</v>
      </c>
      <c r="F572" s="29" t="s">
        <v>12</v>
      </c>
      <c r="G572" s="28" t="s">
        <v>133</v>
      </c>
      <c r="H572" s="28" t="s">
        <v>2015</v>
      </c>
      <c r="I572" s="28" t="s">
        <v>3135</v>
      </c>
      <c r="J572" s="28" t="s">
        <v>1999</v>
      </c>
      <c r="K572" s="28" t="s">
        <v>2003</v>
      </c>
      <c r="L572" s="28">
        <v>6.4</v>
      </c>
      <c r="M572" s="28">
        <v>20.6</v>
      </c>
      <c r="N572" s="28">
        <v>2</v>
      </c>
      <c r="O572" s="28" t="s">
        <v>1997</v>
      </c>
      <c r="P572" s="28">
        <v>1255</v>
      </c>
      <c r="Q572" s="28">
        <v>1839</v>
      </c>
      <c r="R572" s="28" t="s">
        <v>134</v>
      </c>
      <c r="S572" s="28" t="s">
        <v>2522</v>
      </c>
      <c r="T572" s="28">
        <v>1</v>
      </c>
      <c r="U572" s="28" t="b">
        <v>0</v>
      </c>
      <c r="X572" s="28">
        <v>8</v>
      </c>
      <c r="Y572" s="28" t="s">
        <v>135</v>
      </c>
      <c r="Z572" s="28" t="s">
        <v>1118</v>
      </c>
    </row>
    <row r="573" spans="1:26" x14ac:dyDescent="0.2">
      <c r="A573" s="28" t="s">
        <v>130</v>
      </c>
      <c r="B573" s="28" t="s">
        <v>130</v>
      </c>
      <c r="C573" s="28" t="s">
        <v>3129</v>
      </c>
      <c r="D573" s="28">
        <v>1.25E-3</v>
      </c>
      <c r="E573" s="28" t="s">
        <v>2506</v>
      </c>
      <c r="F573" s="29" t="s">
        <v>12</v>
      </c>
      <c r="G573" s="28" t="s">
        <v>133</v>
      </c>
      <c r="H573" s="28" t="s">
        <v>2015</v>
      </c>
      <c r="I573" s="28" t="s">
        <v>3135</v>
      </c>
      <c r="J573" s="28" t="s">
        <v>1999</v>
      </c>
      <c r="K573" s="28" t="s">
        <v>2003</v>
      </c>
      <c r="L573" s="28">
        <v>6.4</v>
      </c>
      <c r="M573" s="28">
        <v>20.6</v>
      </c>
      <c r="N573" s="28">
        <v>2</v>
      </c>
      <c r="O573" s="28" t="s">
        <v>1997</v>
      </c>
      <c r="P573" s="28">
        <v>1255</v>
      </c>
      <c r="Q573" s="28">
        <v>1843</v>
      </c>
      <c r="R573" s="28" t="s">
        <v>391</v>
      </c>
      <c r="S573" s="28" t="s">
        <v>2522</v>
      </c>
      <c r="T573" s="28">
        <v>1</v>
      </c>
      <c r="U573" s="28" t="b">
        <v>0</v>
      </c>
      <c r="X573" s="28">
        <v>0.75</v>
      </c>
      <c r="Y573" s="28" t="s">
        <v>104</v>
      </c>
      <c r="Z573" s="28" t="s">
        <v>3916</v>
      </c>
    </row>
    <row r="574" spans="1:26" x14ac:dyDescent="0.2">
      <c r="A574" s="28" t="s">
        <v>384</v>
      </c>
      <c r="B574" s="28" t="s">
        <v>384</v>
      </c>
      <c r="C574" s="28" t="s">
        <v>2513</v>
      </c>
      <c r="D574" s="28">
        <v>1.25E-3</v>
      </c>
      <c r="E574" s="28" t="s">
        <v>2540</v>
      </c>
      <c r="F574" s="29" t="s">
        <v>12</v>
      </c>
      <c r="G574" s="28" t="s">
        <v>387</v>
      </c>
      <c r="H574" s="28" t="s">
        <v>2015</v>
      </c>
      <c r="I574" s="28" t="s">
        <v>2539</v>
      </c>
      <c r="J574" s="28" t="s">
        <v>1999</v>
      </c>
      <c r="K574" s="28" t="s">
        <v>2003</v>
      </c>
      <c r="L574" s="28">
        <v>3</v>
      </c>
      <c r="M574" s="28">
        <v>22</v>
      </c>
      <c r="O574" s="28" t="s">
        <v>1997</v>
      </c>
      <c r="P574" s="28">
        <v>1255</v>
      </c>
      <c r="Q574" s="28">
        <v>1858</v>
      </c>
      <c r="R574" s="28" t="s">
        <v>388</v>
      </c>
      <c r="S574" s="28" t="s">
        <v>2538</v>
      </c>
      <c r="T574" s="28">
        <v>1</v>
      </c>
      <c r="U574" s="28" t="b">
        <v>0</v>
      </c>
      <c r="X574" s="28">
        <v>3.13</v>
      </c>
      <c r="Y574" s="28" t="s">
        <v>42</v>
      </c>
      <c r="Z574" s="28" t="s">
        <v>1377</v>
      </c>
    </row>
    <row r="575" spans="1:26" x14ac:dyDescent="0.2">
      <c r="A575" s="28" t="s">
        <v>679</v>
      </c>
      <c r="B575" s="28" t="s">
        <v>795</v>
      </c>
      <c r="C575" s="28" t="s">
        <v>2092</v>
      </c>
      <c r="D575" s="28">
        <v>1.0416666666669999E-3</v>
      </c>
      <c r="E575" s="28" t="s">
        <v>3090</v>
      </c>
      <c r="F575" s="29" t="s">
        <v>12</v>
      </c>
      <c r="G575" s="28" t="s">
        <v>839</v>
      </c>
      <c r="H575" s="28" t="s">
        <v>2015</v>
      </c>
      <c r="I575" s="28" t="s">
        <v>3089</v>
      </c>
      <c r="J575" s="28" t="s">
        <v>1999</v>
      </c>
      <c r="K575" s="28" t="s">
        <v>2003</v>
      </c>
      <c r="L575" s="28">
        <v>5.6</v>
      </c>
      <c r="M575" s="28">
        <v>22.5</v>
      </c>
      <c r="O575" s="28" t="s">
        <v>2005</v>
      </c>
      <c r="P575" s="28">
        <v>1673</v>
      </c>
      <c r="Q575" s="28">
        <v>1673</v>
      </c>
      <c r="T575" s="28">
        <v>1</v>
      </c>
      <c r="U575" s="28" t="b">
        <v>0</v>
      </c>
      <c r="X575" s="28">
        <v>6.99</v>
      </c>
      <c r="Y575" s="28" t="s">
        <v>161</v>
      </c>
      <c r="Z575" s="28" t="s">
        <v>840</v>
      </c>
    </row>
    <row r="576" spans="1:26" x14ac:dyDescent="0.2">
      <c r="A576" s="28" t="s">
        <v>312</v>
      </c>
      <c r="B576" s="28" t="s">
        <v>312</v>
      </c>
      <c r="C576" s="28" t="s">
        <v>2734</v>
      </c>
      <c r="D576" s="28">
        <v>1.0416666666669999E-3</v>
      </c>
      <c r="E576" s="28" t="s">
        <v>2740</v>
      </c>
      <c r="F576" s="29" t="s">
        <v>12</v>
      </c>
      <c r="G576" s="28" t="s">
        <v>313</v>
      </c>
      <c r="H576" s="28" t="s">
        <v>2015</v>
      </c>
      <c r="I576" s="28">
        <v>1806</v>
      </c>
      <c r="J576" s="28" t="s">
        <v>1999</v>
      </c>
      <c r="K576" s="28" t="s">
        <v>2003</v>
      </c>
      <c r="L576" s="28">
        <v>4</v>
      </c>
      <c r="M576" s="28">
        <v>20</v>
      </c>
      <c r="O576" s="28" t="s">
        <v>2005</v>
      </c>
      <c r="P576" s="28">
        <v>1806</v>
      </c>
      <c r="Q576" s="28">
        <v>1806</v>
      </c>
      <c r="S576" s="28" t="s">
        <v>2739</v>
      </c>
      <c r="T576" s="28">
        <v>1</v>
      </c>
      <c r="U576" s="28" t="b">
        <v>0</v>
      </c>
      <c r="X576" s="28">
        <v>4</v>
      </c>
      <c r="Y576" s="28" t="s">
        <v>108</v>
      </c>
      <c r="Z576" s="28" t="s">
        <v>1320</v>
      </c>
    </row>
    <row r="577" spans="1:26" x14ac:dyDescent="0.2">
      <c r="A577" s="28" t="s">
        <v>679</v>
      </c>
      <c r="B577" s="28" t="s">
        <v>679</v>
      </c>
      <c r="C577" s="28" t="s">
        <v>2092</v>
      </c>
      <c r="D577" s="28">
        <v>1.0416666666669999E-3</v>
      </c>
      <c r="E577" s="28" t="s">
        <v>2236</v>
      </c>
      <c r="F577" s="29" t="s">
        <v>12</v>
      </c>
      <c r="G577" s="28" t="s">
        <v>826</v>
      </c>
      <c r="H577" s="28" t="s">
        <v>2015</v>
      </c>
      <c r="I577" s="28">
        <v>1799</v>
      </c>
      <c r="J577" s="28" t="s">
        <v>1999</v>
      </c>
      <c r="K577" s="28" t="s">
        <v>2003</v>
      </c>
      <c r="L577" s="28">
        <v>6.3</v>
      </c>
      <c r="M577" s="28">
        <v>23.5</v>
      </c>
      <c r="O577" s="28" t="s">
        <v>2005</v>
      </c>
      <c r="P577" s="28">
        <v>1799</v>
      </c>
      <c r="Q577" s="28">
        <v>1799</v>
      </c>
      <c r="S577" s="28" t="s">
        <v>2235</v>
      </c>
      <c r="T577" s="28">
        <v>1</v>
      </c>
      <c r="U577" s="28" t="b">
        <v>0</v>
      </c>
      <c r="X577" s="28">
        <v>2.2400000000000002</v>
      </c>
      <c r="Y577" s="28" t="s">
        <v>161</v>
      </c>
      <c r="Z577" s="28" t="s">
        <v>1481</v>
      </c>
    </row>
    <row r="578" spans="1:26" x14ac:dyDescent="0.2">
      <c r="A578" s="28" t="s">
        <v>679</v>
      </c>
      <c r="B578" s="28" t="s">
        <v>679</v>
      </c>
      <c r="C578" s="28" t="s">
        <v>2092</v>
      </c>
      <c r="D578" s="28">
        <v>1.0416666666669999E-3</v>
      </c>
      <c r="E578" s="28" t="s">
        <v>2234</v>
      </c>
      <c r="F578" s="29" t="s">
        <v>12</v>
      </c>
      <c r="G578" s="28" t="s">
        <v>862</v>
      </c>
      <c r="H578" s="28" t="s">
        <v>2015</v>
      </c>
      <c r="I578" s="28" t="s">
        <v>2233</v>
      </c>
      <c r="J578" s="28" t="s">
        <v>1999</v>
      </c>
      <c r="K578" s="28" t="s">
        <v>2003</v>
      </c>
      <c r="L578" s="28">
        <v>4.72</v>
      </c>
      <c r="M578" s="28">
        <v>22</v>
      </c>
      <c r="N578" s="28">
        <v>1.65</v>
      </c>
      <c r="O578" s="28" t="s">
        <v>2005</v>
      </c>
      <c r="P578" s="28">
        <v>1823</v>
      </c>
      <c r="Q578" s="28">
        <v>1823</v>
      </c>
      <c r="T578" s="28">
        <v>1</v>
      </c>
      <c r="U578" s="28" t="b">
        <v>0</v>
      </c>
      <c r="X578" s="28">
        <v>3.5</v>
      </c>
      <c r="Y578" s="28" t="s">
        <v>29</v>
      </c>
      <c r="Z578" s="28" t="s">
        <v>863</v>
      </c>
    </row>
    <row r="579" spans="1:26" x14ac:dyDescent="0.2">
      <c r="A579" s="28" t="s">
        <v>679</v>
      </c>
      <c r="B579" s="28" t="s">
        <v>679</v>
      </c>
      <c r="C579" s="28" t="s">
        <v>2092</v>
      </c>
      <c r="D579" s="28">
        <v>1.0416666666669999E-3</v>
      </c>
      <c r="E579" s="28" t="s">
        <v>2232</v>
      </c>
      <c r="F579" s="29" t="s">
        <v>12</v>
      </c>
      <c r="G579" s="28" t="s">
        <v>864</v>
      </c>
      <c r="H579" s="28" t="s">
        <v>2015</v>
      </c>
      <c r="I579" s="28" t="s">
        <v>2231</v>
      </c>
      <c r="J579" s="28" t="s">
        <v>1999</v>
      </c>
      <c r="K579" s="28" t="s">
        <v>2003</v>
      </c>
      <c r="L579" s="28">
        <v>4.72</v>
      </c>
      <c r="M579" s="28">
        <v>22</v>
      </c>
      <c r="N579" s="28">
        <v>1.6</v>
      </c>
      <c r="O579" s="28" t="s">
        <v>1997</v>
      </c>
      <c r="P579" s="28">
        <v>1830</v>
      </c>
      <c r="Q579" s="28">
        <v>1830</v>
      </c>
      <c r="T579" s="28">
        <v>1</v>
      </c>
      <c r="U579" s="28" t="b">
        <v>0</v>
      </c>
      <c r="X579" s="28">
        <v>4</v>
      </c>
      <c r="Y579" s="28" t="s">
        <v>42</v>
      </c>
      <c r="Z579" s="28" t="s">
        <v>865</v>
      </c>
    </row>
    <row r="580" spans="1:26" x14ac:dyDescent="0.2">
      <c r="A580" s="28" t="s">
        <v>679</v>
      </c>
      <c r="B580" s="28" t="s">
        <v>679</v>
      </c>
      <c r="C580" s="28" t="s">
        <v>2092</v>
      </c>
      <c r="D580" s="28">
        <v>1.0416666666669999E-3</v>
      </c>
      <c r="E580" s="28" t="s">
        <v>2230</v>
      </c>
      <c r="F580" s="29" t="s">
        <v>12</v>
      </c>
      <c r="G580" s="28" t="s">
        <v>866</v>
      </c>
      <c r="H580" s="28" t="s">
        <v>2015</v>
      </c>
      <c r="I580" s="28" t="s">
        <v>2180</v>
      </c>
      <c r="J580" s="28" t="s">
        <v>1999</v>
      </c>
      <c r="K580" s="28" t="s">
        <v>2003</v>
      </c>
      <c r="L580" s="28">
        <v>4.72</v>
      </c>
      <c r="M580" s="28">
        <v>22</v>
      </c>
      <c r="N580" s="28">
        <v>1.7</v>
      </c>
      <c r="O580" s="28" t="s">
        <v>1997</v>
      </c>
      <c r="P580" s="28">
        <v>1831</v>
      </c>
      <c r="Q580" s="28">
        <v>1831</v>
      </c>
      <c r="T580" s="28">
        <v>1</v>
      </c>
      <c r="U580" s="28" t="b">
        <v>0</v>
      </c>
      <c r="Y580" s="28" t="s">
        <v>139</v>
      </c>
      <c r="Z580" s="28" t="s">
        <v>867</v>
      </c>
    </row>
    <row r="581" spans="1:26" x14ac:dyDescent="0.2">
      <c r="A581" s="28" t="s">
        <v>679</v>
      </c>
      <c r="B581" s="28" t="s">
        <v>679</v>
      </c>
      <c r="C581" s="28" t="s">
        <v>2092</v>
      </c>
      <c r="D581" s="28">
        <v>1.0416666666669999E-3</v>
      </c>
      <c r="E581" s="28" t="s">
        <v>2238</v>
      </c>
      <c r="F581" s="29" t="s">
        <v>12</v>
      </c>
      <c r="G581" s="28" t="s">
        <v>918</v>
      </c>
      <c r="H581" s="28" t="s">
        <v>2015</v>
      </c>
      <c r="I581" s="28" t="s">
        <v>2237</v>
      </c>
      <c r="J581" s="28" t="s">
        <v>1999</v>
      </c>
      <c r="K581" s="28" t="s">
        <v>2003</v>
      </c>
      <c r="L581" s="28">
        <v>4.93</v>
      </c>
      <c r="M581" s="28">
        <v>23</v>
      </c>
      <c r="O581" s="28" t="s">
        <v>2005</v>
      </c>
      <c r="P581" s="28">
        <v>1771</v>
      </c>
      <c r="Q581" s="28">
        <v>1771</v>
      </c>
      <c r="T581" s="28">
        <v>1</v>
      </c>
      <c r="U581" s="28" t="b">
        <v>0</v>
      </c>
      <c r="X581" s="28">
        <v>0.08</v>
      </c>
      <c r="Y581" s="28" t="s">
        <v>61</v>
      </c>
    </row>
    <row r="582" spans="1:26" x14ac:dyDescent="0.2">
      <c r="A582" s="28" t="s">
        <v>679</v>
      </c>
      <c r="B582" s="28" t="s">
        <v>679</v>
      </c>
      <c r="C582" s="28" t="s">
        <v>2092</v>
      </c>
      <c r="D582" s="28">
        <v>5.2083333333300004E-4</v>
      </c>
      <c r="E582" s="28" t="s">
        <v>2240</v>
      </c>
      <c r="F582" s="29" t="s">
        <v>12</v>
      </c>
      <c r="G582" s="28" t="s">
        <v>744</v>
      </c>
      <c r="H582" s="28" t="s">
        <v>2015</v>
      </c>
      <c r="I582" s="28" t="s">
        <v>2239</v>
      </c>
      <c r="J582" s="28" t="s">
        <v>1999</v>
      </c>
      <c r="K582" s="28" t="s">
        <v>2003</v>
      </c>
      <c r="L582" s="28">
        <v>2.36</v>
      </c>
      <c r="M582" s="28">
        <v>18</v>
      </c>
      <c r="O582" s="28" t="s">
        <v>1997</v>
      </c>
      <c r="P582" s="28">
        <v>1844</v>
      </c>
      <c r="Q582" s="28">
        <v>1844</v>
      </c>
      <c r="T582" s="28">
        <v>1</v>
      </c>
      <c r="U582" s="28" t="b">
        <v>0</v>
      </c>
      <c r="X582" s="28">
        <v>3.98</v>
      </c>
      <c r="Y582" s="28" t="s">
        <v>42</v>
      </c>
      <c r="Z582" s="28" t="s">
        <v>745</v>
      </c>
    </row>
    <row r="583" spans="1:26" x14ac:dyDescent="0.2">
      <c r="A583" s="28" t="s">
        <v>679</v>
      </c>
      <c r="B583" s="28" t="s">
        <v>679</v>
      </c>
      <c r="C583" s="28" t="s">
        <v>2092</v>
      </c>
      <c r="D583" s="28">
        <v>3.4722222222199997E-4</v>
      </c>
      <c r="E583" s="28" t="s">
        <v>2242</v>
      </c>
      <c r="F583" s="29" t="s">
        <v>12</v>
      </c>
      <c r="G583" s="28" t="s">
        <v>737</v>
      </c>
      <c r="H583" s="28" t="s">
        <v>2015</v>
      </c>
      <c r="I583" s="28">
        <v>1827</v>
      </c>
      <c r="J583" s="28" t="s">
        <v>1999</v>
      </c>
      <c r="K583" s="28" t="s">
        <v>2003</v>
      </c>
      <c r="L583" s="28">
        <v>1.57</v>
      </c>
      <c r="M583" s="28">
        <v>16</v>
      </c>
      <c r="O583" s="28" t="s">
        <v>1997</v>
      </c>
      <c r="P583" s="28">
        <v>1827</v>
      </c>
      <c r="Q583" s="28">
        <v>1827</v>
      </c>
      <c r="T583" s="28">
        <v>1</v>
      </c>
      <c r="U583" s="28" t="b">
        <v>0</v>
      </c>
      <c r="X583" s="28">
        <v>2.21</v>
      </c>
      <c r="Y583" s="28" t="s">
        <v>17</v>
      </c>
      <c r="Z583" s="28" t="s">
        <v>738</v>
      </c>
    </row>
    <row r="584" spans="1:26" x14ac:dyDescent="0.2">
      <c r="A584" s="28" t="s">
        <v>11</v>
      </c>
      <c r="B584" s="28" t="s">
        <v>11</v>
      </c>
      <c r="C584" s="28" t="s">
        <v>2010</v>
      </c>
      <c r="F584" s="29" t="s">
        <v>12</v>
      </c>
      <c r="G584" s="28" t="s">
        <v>534</v>
      </c>
      <c r="H584" s="28" t="s">
        <v>2000</v>
      </c>
      <c r="I584" s="28">
        <v>1925</v>
      </c>
      <c r="J584" s="28" t="s">
        <v>1999</v>
      </c>
      <c r="K584" s="28" t="s">
        <v>2003</v>
      </c>
      <c r="L584" s="28">
        <v>10.85</v>
      </c>
      <c r="M584" s="28">
        <v>28</v>
      </c>
      <c r="N584" s="28">
        <v>2</v>
      </c>
      <c r="O584" s="28" t="s">
        <v>1997</v>
      </c>
      <c r="P584" s="28">
        <v>1925</v>
      </c>
      <c r="Q584" s="28">
        <v>1925</v>
      </c>
      <c r="T584" s="28">
        <v>1</v>
      </c>
      <c r="U584" s="28" t="b">
        <v>0</v>
      </c>
      <c r="Y584" s="28" t="s">
        <v>25</v>
      </c>
    </row>
    <row r="585" spans="1:26" x14ac:dyDescent="0.2">
      <c r="A585" s="28" t="s">
        <v>11</v>
      </c>
      <c r="B585" s="28" t="s">
        <v>11</v>
      </c>
      <c r="C585" s="28" t="s">
        <v>2009</v>
      </c>
      <c r="F585" s="29" t="s">
        <v>12</v>
      </c>
      <c r="G585" s="28" t="s">
        <v>535</v>
      </c>
      <c r="H585" s="28" t="s">
        <v>2000</v>
      </c>
      <c r="I585" s="28">
        <v>1837</v>
      </c>
      <c r="J585" s="28" t="s">
        <v>1999</v>
      </c>
      <c r="K585" s="28" t="s">
        <v>2003</v>
      </c>
      <c r="L585" s="28">
        <v>2.75</v>
      </c>
      <c r="M585" s="28">
        <v>23</v>
      </c>
      <c r="O585" s="28" t="s">
        <v>1997</v>
      </c>
      <c r="P585" s="28">
        <v>1837</v>
      </c>
      <c r="Q585" s="28">
        <v>1837</v>
      </c>
      <c r="T585" s="28">
        <v>1</v>
      </c>
      <c r="U585" s="28" t="b">
        <v>0</v>
      </c>
      <c r="Y585" s="28" t="s">
        <v>25</v>
      </c>
    </row>
    <row r="586" spans="1:26" x14ac:dyDescent="0.2">
      <c r="A586" s="28" t="s">
        <v>537</v>
      </c>
      <c r="B586" s="28" t="s">
        <v>537</v>
      </c>
      <c r="C586" s="28" t="s">
        <v>2002</v>
      </c>
      <c r="F586" s="29" t="s">
        <v>12</v>
      </c>
      <c r="G586" s="28" t="s">
        <v>540</v>
      </c>
      <c r="H586" s="28" t="s">
        <v>2000</v>
      </c>
      <c r="I586" s="28">
        <v>1925</v>
      </c>
      <c r="J586" s="28" t="s">
        <v>1999</v>
      </c>
      <c r="K586" s="28" t="s">
        <v>2003</v>
      </c>
      <c r="L586" s="28">
        <v>32</v>
      </c>
      <c r="M586" s="28">
        <v>17.7</v>
      </c>
      <c r="P586" s="28">
        <v>1925</v>
      </c>
      <c r="Q586" s="28">
        <v>1925</v>
      </c>
      <c r="T586" s="28">
        <v>1</v>
      </c>
      <c r="U586" s="28" t="b">
        <v>0</v>
      </c>
      <c r="Y586" s="28" t="s">
        <v>25</v>
      </c>
    </row>
    <row r="587" spans="1:26" x14ac:dyDescent="0.2">
      <c r="A587" t="s">
        <v>262</v>
      </c>
      <c r="B587" t="s">
        <v>4201</v>
      </c>
      <c r="C587" t="s">
        <v>4202</v>
      </c>
      <c r="D587">
        <v>1.0416666666666999E-2</v>
      </c>
      <c r="E587" t="s">
        <v>4173</v>
      </c>
      <c r="F587" s="27" t="s">
        <v>12</v>
      </c>
      <c r="G587" t="s">
        <v>4203</v>
      </c>
      <c r="H587" t="s">
        <v>2015</v>
      </c>
      <c r="I587" t="s">
        <v>4204</v>
      </c>
      <c r="J587" t="s">
        <v>1999</v>
      </c>
      <c r="K587" t="s">
        <v>2003</v>
      </c>
      <c r="L587">
        <v>3.9</v>
      </c>
      <c r="M587">
        <v>20.6</v>
      </c>
      <c r="N587">
        <v>1.66</v>
      </c>
      <c r="O587" t="s">
        <v>1997</v>
      </c>
      <c r="P587">
        <v>1323</v>
      </c>
      <c r="Q587">
        <v>1905</v>
      </c>
      <c r="R587" t="s">
        <v>4205</v>
      </c>
      <c r="S587" t="s">
        <v>4206</v>
      </c>
      <c r="T587">
        <v>1</v>
      </c>
      <c r="U587" t="b">
        <v>0</v>
      </c>
      <c r="V587"/>
      <c r="W587"/>
      <c r="X587">
        <v>0.99</v>
      </c>
      <c r="Y587" t="s">
        <v>849</v>
      </c>
      <c r="Z587"/>
    </row>
    <row r="588" spans="1:26" x14ac:dyDescent="0.2">
      <c r="A588" t="s">
        <v>335</v>
      </c>
      <c r="B588" t="s">
        <v>335</v>
      </c>
      <c r="C588" t="s">
        <v>2678</v>
      </c>
      <c r="D588">
        <v>0.05</v>
      </c>
      <c r="E588" t="s">
        <v>2020</v>
      </c>
      <c r="F588" s="27" t="s">
        <v>12</v>
      </c>
      <c r="G588" t="s">
        <v>341</v>
      </c>
      <c r="H588" t="s">
        <v>2015</v>
      </c>
      <c r="I588" t="s">
        <v>2704</v>
      </c>
      <c r="J588" t="s">
        <v>1999</v>
      </c>
      <c r="K588" t="s">
        <v>2003</v>
      </c>
      <c r="L588">
        <v>3.25</v>
      </c>
      <c r="M588">
        <v>19.5</v>
      </c>
      <c r="N588">
        <v>1.56</v>
      </c>
      <c r="O588" t="s">
        <v>2005</v>
      </c>
      <c r="P588">
        <v>1931</v>
      </c>
      <c r="Q588">
        <v>1931</v>
      </c>
      <c r="R588" t="s">
        <v>227</v>
      </c>
      <c r="S588"/>
      <c r="T588">
        <v>1</v>
      </c>
      <c r="U588" t="b">
        <v>0</v>
      </c>
      <c r="V588"/>
      <c r="W588"/>
      <c r="X588">
        <v>0.1</v>
      </c>
      <c r="Y588" t="s">
        <v>4207</v>
      </c>
      <c r="Z588"/>
    </row>
    <row r="589" spans="1:26" x14ac:dyDescent="0.2">
      <c r="A589" t="s">
        <v>62</v>
      </c>
      <c r="B589" t="s">
        <v>62</v>
      </c>
      <c r="C589" t="s">
        <v>3255</v>
      </c>
      <c r="D589">
        <v>0.02</v>
      </c>
      <c r="E589" t="s">
        <v>2275</v>
      </c>
      <c r="F589" s="27" t="s">
        <v>12</v>
      </c>
      <c r="G589" t="s">
        <v>943</v>
      </c>
      <c r="H589" t="s">
        <v>2015</v>
      </c>
      <c r="I589" t="s">
        <v>3302</v>
      </c>
      <c r="J589" t="s">
        <v>1999</v>
      </c>
      <c r="K589" t="s">
        <v>2003</v>
      </c>
      <c r="L589">
        <v>4</v>
      </c>
      <c r="M589">
        <v>22</v>
      </c>
      <c r="N589">
        <v>1.4</v>
      </c>
      <c r="O589" t="s">
        <v>2005</v>
      </c>
      <c r="P589">
        <v>1836</v>
      </c>
      <c r="Q589">
        <v>1836</v>
      </c>
      <c r="R589"/>
      <c r="S589" t="s">
        <v>4296</v>
      </c>
      <c r="T589">
        <v>1</v>
      </c>
      <c r="U589" t="b">
        <v>0</v>
      </c>
      <c r="V589"/>
      <c r="W589"/>
      <c r="X589">
        <v>0.08</v>
      </c>
      <c r="Y589" t="s">
        <v>4294</v>
      </c>
      <c r="Z589"/>
    </row>
    <row r="590" spans="1:26" x14ac:dyDescent="0.2">
      <c r="A590" t="s">
        <v>679</v>
      </c>
      <c r="B590" t="s">
        <v>679</v>
      </c>
      <c r="C590" t="s">
        <v>2092</v>
      </c>
      <c r="D590">
        <v>2.0833333333329998E-3</v>
      </c>
      <c r="E590" t="s">
        <v>2209</v>
      </c>
      <c r="F590" s="27" t="s">
        <v>12</v>
      </c>
      <c r="G590" t="s">
        <v>746</v>
      </c>
      <c r="H590" t="s">
        <v>2015</v>
      </c>
      <c r="I590" t="s">
        <v>2208</v>
      </c>
      <c r="J590" t="s">
        <v>1999</v>
      </c>
      <c r="K590" t="s">
        <v>2003</v>
      </c>
      <c r="L590">
        <v>10</v>
      </c>
      <c r="M590">
        <v>29</v>
      </c>
      <c r="N590"/>
      <c r="O590" t="s">
        <v>2005</v>
      </c>
      <c r="P590">
        <v>1775</v>
      </c>
      <c r="Q590">
        <v>1775</v>
      </c>
      <c r="R590"/>
      <c r="S590"/>
      <c r="T590">
        <v>1</v>
      </c>
      <c r="U590" t="b">
        <v>0</v>
      </c>
      <c r="V590"/>
      <c r="W590"/>
      <c r="X590">
        <v>0.08</v>
      </c>
      <c r="Y590" t="s">
        <v>4294</v>
      </c>
      <c r="Z590"/>
    </row>
    <row r="591" spans="1:26" x14ac:dyDescent="0.2">
      <c r="A591" t="s">
        <v>262</v>
      </c>
      <c r="B591" t="s">
        <v>263</v>
      </c>
      <c r="C591" t="s">
        <v>2815</v>
      </c>
      <c r="D591">
        <v>7.8125E-3</v>
      </c>
      <c r="E591" t="s">
        <v>4369</v>
      </c>
      <c r="F591" s="27" t="s">
        <v>12</v>
      </c>
      <c r="G591" t="s">
        <v>4370</v>
      </c>
      <c r="H591" t="s">
        <v>2015</v>
      </c>
      <c r="I591">
        <v>1853</v>
      </c>
      <c r="J591" t="s">
        <v>1999</v>
      </c>
      <c r="K591" t="s">
        <v>2003</v>
      </c>
      <c r="L591">
        <v>3.23</v>
      </c>
      <c r="M591">
        <v>21</v>
      </c>
      <c r="N591"/>
      <c r="O591" t="s">
        <v>1997</v>
      </c>
      <c r="P591">
        <v>1853</v>
      </c>
      <c r="Q591"/>
      <c r="R591" t="s">
        <v>270</v>
      </c>
      <c r="S591" t="s">
        <v>4371</v>
      </c>
      <c r="T591">
        <v>1</v>
      </c>
      <c r="U591" t="b">
        <v>0</v>
      </c>
      <c r="V591"/>
      <c r="W591"/>
      <c r="X591">
        <v>3.49</v>
      </c>
      <c r="Y591" t="s">
        <v>849</v>
      </c>
      <c r="Z591"/>
    </row>
    <row r="592" spans="1:26" x14ac:dyDescent="0.2">
      <c r="A592" s="28" t="s">
        <v>423</v>
      </c>
      <c r="B592" s="28" t="s">
        <v>452</v>
      </c>
      <c r="C592" s="28" t="s">
        <v>3438</v>
      </c>
      <c r="D592" s="28">
        <v>0.1</v>
      </c>
      <c r="E592" s="28" t="s">
        <v>3439</v>
      </c>
      <c r="F592" s="29" t="s">
        <v>12</v>
      </c>
      <c r="G592" s="28" t="s">
        <v>3440</v>
      </c>
      <c r="H592" s="28" t="s">
        <v>2015</v>
      </c>
      <c r="I592" s="28">
        <v>1991</v>
      </c>
      <c r="J592" s="28" t="s">
        <v>1999</v>
      </c>
      <c r="K592" s="28" t="s">
        <v>2910</v>
      </c>
      <c r="L592" s="28">
        <v>2</v>
      </c>
      <c r="M592" s="28">
        <v>17.899999999999999</v>
      </c>
      <c r="N592" s="28">
        <v>1.25</v>
      </c>
      <c r="O592" s="28" t="s">
        <v>1997</v>
      </c>
      <c r="P592" s="28">
        <v>1991</v>
      </c>
      <c r="Q592" s="28">
        <v>1991</v>
      </c>
      <c r="R592" s="28" t="s">
        <v>3431</v>
      </c>
      <c r="S592" s="28" t="s">
        <v>2363</v>
      </c>
      <c r="T592" s="28">
        <v>1</v>
      </c>
      <c r="U592" s="28" t="b">
        <v>0</v>
      </c>
      <c r="X592" s="28">
        <v>0.39</v>
      </c>
      <c r="Y592" s="28" t="s">
        <v>104</v>
      </c>
      <c r="Z592" s="28" t="s">
        <v>3974</v>
      </c>
    </row>
    <row r="593" spans="1:26" x14ac:dyDescent="0.2">
      <c r="A593" s="28" t="s">
        <v>195</v>
      </c>
      <c r="B593" s="28" t="s">
        <v>228</v>
      </c>
      <c r="C593" s="28" t="s">
        <v>2900</v>
      </c>
      <c r="D593" s="28">
        <v>0.01</v>
      </c>
      <c r="E593" s="28" t="s">
        <v>2913</v>
      </c>
      <c r="F593" s="29" t="s">
        <v>12</v>
      </c>
      <c r="G593" s="28" t="s">
        <v>202</v>
      </c>
      <c r="H593" s="28" t="s">
        <v>2015</v>
      </c>
      <c r="I593" s="28" t="s">
        <v>2912</v>
      </c>
      <c r="J593" s="28" t="s">
        <v>1999</v>
      </c>
      <c r="K593" s="28" t="s">
        <v>2910</v>
      </c>
      <c r="L593" s="28">
        <v>2</v>
      </c>
      <c r="M593" s="28">
        <v>16.5</v>
      </c>
      <c r="N593" s="28">
        <v>1.38</v>
      </c>
      <c r="O593" s="28" t="s">
        <v>1997</v>
      </c>
      <c r="P593" s="28">
        <v>1949</v>
      </c>
      <c r="Q593" s="28">
        <v>1949</v>
      </c>
      <c r="R593" s="28" t="s">
        <v>194</v>
      </c>
      <c r="T593" s="28">
        <v>1</v>
      </c>
      <c r="U593" s="28" t="b">
        <v>0</v>
      </c>
      <c r="X593" s="28">
        <v>0.25</v>
      </c>
      <c r="Y593" s="28" t="s">
        <v>19</v>
      </c>
      <c r="Z593" s="28" t="s">
        <v>1234</v>
      </c>
    </row>
    <row r="594" spans="1:26" x14ac:dyDescent="0.2">
      <c r="A594" s="28" t="s">
        <v>195</v>
      </c>
      <c r="B594" s="28" t="s">
        <v>228</v>
      </c>
      <c r="C594" s="28" t="s">
        <v>2900</v>
      </c>
      <c r="D594" s="28">
        <v>0.01</v>
      </c>
      <c r="E594" s="28" t="s">
        <v>2911</v>
      </c>
      <c r="F594" s="29" t="s">
        <v>12</v>
      </c>
      <c r="G594" s="28" t="s">
        <v>202</v>
      </c>
      <c r="H594" s="28" t="s">
        <v>2015</v>
      </c>
      <c r="I594" s="28" t="s">
        <v>2902</v>
      </c>
      <c r="J594" s="28" t="s">
        <v>1999</v>
      </c>
      <c r="K594" s="28" t="s">
        <v>2910</v>
      </c>
      <c r="L594" s="28">
        <v>2</v>
      </c>
      <c r="M594" s="28">
        <v>16.5</v>
      </c>
      <c r="N594" s="28">
        <v>1.38</v>
      </c>
      <c r="O594" s="28" t="s">
        <v>1997</v>
      </c>
      <c r="P594" s="28">
        <v>1950</v>
      </c>
      <c r="Q594" s="28">
        <v>1950</v>
      </c>
      <c r="R594" s="28" t="s">
        <v>194</v>
      </c>
      <c r="S594" s="28" t="s">
        <v>2909</v>
      </c>
      <c r="T594" s="28">
        <v>1</v>
      </c>
      <c r="U594" s="28" t="b">
        <v>0</v>
      </c>
      <c r="X594" s="28">
        <v>0.34</v>
      </c>
      <c r="Y594" s="28" t="s">
        <v>164</v>
      </c>
      <c r="Z594" s="28" t="s">
        <v>1235</v>
      </c>
    </row>
    <row r="595" spans="1:26" x14ac:dyDescent="0.2">
      <c r="A595" s="28" t="s">
        <v>112</v>
      </c>
      <c r="B595" s="28" t="s">
        <v>112</v>
      </c>
      <c r="C595" s="28" t="s">
        <v>3175</v>
      </c>
      <c r="D595" s="28">
        <v>10</v>
      </c>
      <c r="E595" s="28" t="s">
        <v>2275</v>
      </c>
      <c r="F595" s="29" t="s">
        <v>12</v>
      </c>
      <c r="G595" s="28" t="s">
        <v>120</v>
      </c>
      <c r="H595" s="28" t="s">
        <v>2015</v>
      </c>
      <c r="I595" s="28" t="s">
        <v>3174</v>
      </c>
      <c r="J595" s="28" t="s">
        <v>1999</v>
      </c>
      <c r="K595" s="28" t="s">
        <v>2081</v>
      </c>
      <c r="L595" s="28">
        <v>7.62</v>
      </c>
      <c r="M595" s="28">
        <v>24.5</v>
      </c>
      <c r="N595" s="28">
        <v>2.5499999999999998</v>
      </c>
      <c r="O595" s="28" t="s">
        <v>1997</v>
      </c>
      <c r="P595" s="28">
        <v>2014</v>
      </c>
      <c r="Q595" s="28">
        <v>2014</v>
      </c>
      <c r="R595" s="28" t="s">
        <v>114</v>
      </c>
      <c r="T595" s="28">
        <v>1</v>
      </c>
      <c r="U595" s="28" t="b">
        <v>0</v>
      </c>
      <c r="Y595" s="28" t="s">
        <v>121</v>
      </c>
      <c r="Z595" s="28" t="s">
        <v>1107</v>
      </c>
    </row>
    <row r="596" spans="1:26" x14ac:dyDescent="0.2">
      <c r="A596" s="28" t="s">
        <v>465</v>
      </c>
      <c r="B596" s="28" t="s">
        <v>468</v>
      </c>
      <c r="C596" s="28" t="s">
        <v>2420</v>
      </c>
      <c r="D596" s="28">
        <v>0.02</v>
      </c>
      <c r="E596" s="28" t="s">
        <v>2419</v>
      </c>
      <c r="F596" s="29" t="s">
        <v>12</v>
      </c>
      <c r="G596" s="28" t="s">
        <v>469</v>
      </c>
      <c r="H596" s="28" t="s">
        <v>2015</v>
      </c>
      <c r="I596" s="28" t="s">
        <v>2418</v>
      </c>
      <c r="J596" s="28" t="s">
        <v>1999</v>
      </c>
      <c r="K596" s="28" t="s">
        <v>2081</v>
      </c>
      <c r="L596" s="28">
        <v>7.12</v>
      </c>
      <c r="M596" s="28">
        <v>25.91</v>
      </c>
      <c r="N596" s="28">
        <v>1.8</v>
      </c>
      <c r="O596" s="28" t="s">
        <v>1997</v>
      </c>
      <c r="P596" s="28">
        <v>2003</v>
      </c>
      <c r="Q596" s="28">
        <v>2003</v>
      </c>
      <c r="T596" s="28">
        <v>1</v>
      </c>
      <c r="U596" s="28" t="b">
        <v>0</v>
      </c>
      <c r="X596" s="28">
        <v>2.75</v>
      </c>
      <c r="Y596" s="28" t="s">
        <v>29</v>
      </c>
      <c r="Z596" s="28" t="s">
        <v>1420</v>
      </c>
    </row>
    <row r="597" spans="1:26" x14ac:dyDescent="0.2">
      <c r="A597" s="28" t="s">
        <v>679</v>
      </c>
      <c r="B597" s="28" t="s">
        <v>679</v>
      </c>
      <c r="C597" s="28" t="s">
        <v>2069</v>
      </c>
      <c r="D597" s="28">
        <v>0.01</v>
      </c>
      <c r="E597" s="28" t="s">
        <v>2086</v>
      </c>
      <c r="F597" s="29" t="s">
        <v>12</v>
      </c>
      <c r="G597" s="28" t="s">
        <v>874</v>
      </c>
      <c r="H597" s="28" t="s">
        <v>2015</v>
      </c>
      <c r="I597" s="28" t="s">
        <v>2085</v>
      </c>
      <c r="J597" s="28" t="s">
        <v>1999</v>
      </c>
      <c r="K597" s="28" t="s">
        <v>2081</v>
      </c>
      <c r="L597" s="28">
        <v>3.56</v>
      </c>
      <c r="M597" s="28">
        <v>20.32</v>
      </c>
      <c r="N597" s="28">
        <v>1.65</v>
      </c>
      <c r="O597" s="28" t="s">
        <v>1997</v>
      </c>
      <c r="P597" s="28">
        <v>1993</v>
      </c>
      <c r="Q597" s="28">
        <v>1993</v>
      </c>
      <c r="T597" s="28">
        <v>1</v>
      </c>
      <c r="U597" s="28" t="b">
        <v>0</v>
      </c>
      <c r="Y597" s="28" t="s">
        <v>64</v>
      </c>
      <c r="Z597" s="28" t="s">
        <v>875</v>
      </c>
    </row>
    <row r="598" spans="1:26" x14ac:dyDescent="0.2">
      <c r="A598" s="28" t="s">
        <v>679</v>
      </c>
      <c r="B598" s="28" t="s">
        <v>679</v>
      </c>
      <c r="C598" s="28" t="s">
        <v>2069</v>
      </c>
      <c r="D598" s="28">
        <v>0.01</v>
      </c>
      <c r="E598" s="28" t="s">
        <v>2084</v>
      </c>
      <c r="F598" s="29" t="s">
        <v>12</v>
      </c>
      <c r="G598" s="28" t="s">
        <v>876</v>
      </c>
      <c r="H598" s="28" t="s">
        <v>2015</v>
      </c>
      <c r="I598" s="28" t="s">
        <v>2083</v>
      </c>
      <c r="J598" s="28" t="s">
        <v>1999</v>
      </c>
      <c r="K598" s="28" t="s">
        <v>2081</v>
      </c>
      <c r="L598" s="28">
        <v>3.56</v>
      </c>
      <c r="M598" s="28">
        <v>20.32</v>
      </c>
      <c r="N598" s="28">
        <v>1.65</v>
      </c>
      <c r="O598" s="28" t="s">
        <v>1997</v>
      </c>
      <c r="P598" s="28">
        <v>2000</v>
      </c>
      <c r="Q598" s="28">
        <v>2000</v>
      </c>
      <c r="T598" s="28">
        <v>1</v>
      </c>
      <c r="U598" s="28" t="b">
        <v>0</v>
      </c>
      <c r="Y598" s="28" t="s">
        <v>64</v>
      </c>
      <c r="Z598" s="28" t="s">
        <v>877</v>
      </c>
    </row>
    <row r="599" spans="1:26" x14ac:dyDescent="0.2">
      <c r="A599" s="28" t="s">
        <v>679</v>
      </c>
      <c r="B599" s="28" t="s">
        <v>679</v>
      </c>
      <c r="C599" s="28" t="s">
        <v>2069</v>
      </c>
      <c r="D599" s="28">
        <v>0.01</v>
      </c>
      <c r="E599" s="28" t="s">
        <v>2082</v>
      </c>
      <c r="F599" s="29" t="s">
        <v>12</v>
      </c>
      <c r="G599" s="28" t="s">
        <v>878</v>
      </c>
      <c r="H599" s="28" t="s">
        <v>2015</v>
      </c>
      <c r="I599" s="28" t="s">
        <v>2067</v>
      </c>
      <c r="J599" s="28" t="s">
        <v>1999</v>
      </c>
      <c r="K599" s="28" t="s">
        <v>2081</v>
      </c>
      <c r="L599" s="28">
        <v>3.56</v>
      </c>
      <c r="M599" s="28">
        <v>20.32</v>
      </c>
      <c r="N599" s="28">
        <v>1.65</v>
      </c>
      <c r="O599" s="28" t="s">
        <v>1997</v>
      </c>
      <c r="P599" s="28">
        <v>2012</v>
      </c>
      <c r="Q599" s="28">
        <v>2012</v>
      </c>
      <c r="T599" s="28">
        <v>1</v>
      </c>
      <c r="U599" s="28" t="b">
        <v>0</v>
      </c>
      <c r="Y599" s="28" t="s">
        <v>64</v>
      </c>
      <c r="Z599" s="28" t="s">
        <v>879</v>
      </c>
    </row>
    <row r="600" spans="1:26" x14ac:dyDescent="0.2">
      <c r="A600" s="28" t="s">
        <v>517</v>
      </c>
      <c r="B600" s="28" t="s">
        <v>517</v>
      </c>
      <c r="C600" s="28" t="s">
        <v>2046</v>
      </c>
      <c r="D600" s="28">
        <v>0.01</v>
      </c>
      <c r="E600" s="28" t="s">
        <v>2798</v>
      </c>
      <c r="F600" s="29" t="s">
        <v>12</v>
      </c>
      <c r="G600" s="28" t="s">
        <v>4128</v>
      </c>
      <c r="H600" s="28" t="s">
        <v>2015</v>
      </c>
      <c r="I600" s="28" t="s">
        <v>4129</v>
      </c>
      <c r="J600" s="28" t="s">
        <v>1999</v>
      </c>
      <c r="K600" s="28" t="s">
        <v>4130</v>
      </c>
      <c r="L600" s="28">
        <v>2.5</v>
      </c>
      <c r="M600" s="28">
        <v>19.05</v>
      </c>
      <c r="N600" s="28">
        <v>1.55</v>
      </c>
      <c r="O600" s="28" t="s">
        <v>2005</v>
      </c>
      <c r="P600" s="28">
        <v>2014</v>
      </c>
      <c r="Q600" s="28">
        <v>2014</v>
      </c>
      <c r="T600" s="28">
        <v>1</v>
      </c>
      <c r="U600" s="28" t="b">
        <v>0</v>
      </c>
      <c r="X600" s="28">
        <v>0.1</v>
      </c>
      <c r="Y600" s="28" t="s">
        <v>4039</v>
      </c>
    </row>
    <row r="601" spans="1:26" x14ac:dyDescent="0.2">
      <c r="A601" t="s">
        <v>80</v>
      </c>
      <c r="B601" t="s">
        <v>80</v>
      </c>
      <c r="C601" t="s">
        <v>3205</v>
      </c>
      <c r="D601">
        <v>0.01</v>
      </c>
      <c r="E601" t="s">
        <v>4299</v>
      </c>
      <c r="F601" s="27" t="s">
        <v>12</v>
      </c>
      <c r="G601" t="s">
        <v>4300</v>
      </c>
      <c r="H601" t="s">
        <v>2015</v>
      </c>
      <c r="I601" t="s">
        <v>4301</v>
      </c>
      <c r="J601" t="s">
        <v>1999</v>
      </c>
      <c r="K601" t="s">
        <v>4130</v>
      </c>
      <c r="L601">
        <v>2.25</v>
      </c>
      <c r="M601">
        <v>19.05</v>
      </c>
      <c r="N601">
        <v>1.45</v>
      </c>
      <c r="O601" t="s">
        <v>1997</v>
      </c>
      <c r="P601">
        <v>1998</v>
      </c>
      <c r="Q601">
        <v>1998</v>
      </c>
      <c r="R601"/>
      <c r="S601"/>
      <c r="T601">
        <v>1</v>
      </c>
      <c r="U601" t="b">
        <v>0</v>
      </c>
      <c r="V601"/>
      <c r="W601"/>
      <c r="X601">
        <v>0.08</v>
      </c>
      <c r="Y601" t="s">
        <v>4294</v>
      </c>
      <c r="Z601"/>
    </row>
    <row r="602" spans="1:26" x14ac:dyDescent="0.2">
      <c r="A602" s="28" t="s">
        <v>158</v>
      </c>
      <c r="B602" s="28" t="s">
        <v>159</v>
      </c>
      <c r="C602" s="28" t="s">
        <v>2975</v>
      </c>
      <c r="D602" s="28">
        <v>10</v>
      </c>
      <c r="E602" s="28" t="s">
        <v>2978</v>
      </c>
      <c r="F602" s="29" t="s">
        <v>12</v>
      </c>
      <c r="G602" s="28" t="s">
        <v>188</v>
      </c>
      <c r="H602" s="28" t="s">
        <v>2015</v>
      </c>
      <c r="I602" s="28" t="s">
        <v>2977</v>
      </c>
      <c r="J602" s="28" t="s">
        <v>1999</v>
      </c>
      <c r="K602" s="28" t="s">
        <v>2976</v>
      </c>
      <c r="L602" s="28">
        <v>10</v>
      </c>
      <c r="M602" s="28">
        <v>26.01</v>
      </c>
      <c r="N602" s="28">
        <v>2.54</v>
      </c>
      <c r="O602" s="28" t="s">
        <v>2005</v>
      </c>
      <c r="P602" s="28">
        <v>1979</v>
      </c>
      <c r="Q602" s="28">
        <v>1979</v>
      </c>
      <c r="S602" s="28" t="s">
        <v>2971</v>
      </c>
      <c r="T602" s="28">
        <v>1</v>
      </c>
      <c r="U602" s="28" t="b">
        <v>0</v>
      </c>
      <c r="Y602" s="28" t="s">
        <v>64</v>
      </c>
      <c r="Z602" s="28" t="s">
        <v>1188</v>
      </c>
    </row>
    <row r="603" spans="1:26" x14ac:dyDescent="0.2">
      <c r="A603" s="28" t="s">
        <v>485</v>
      </c>
      <c r="B603" s="28" t="s">
        <v>485</v>
      </c>
      <c r="C603" s="28" t="s">
        <v>2321</v>
      </c>
      <c r="D603" s="28">
        <v>200</v>
      </c>
      <c r="E603" s="28" t="s">
        <v>2320</v>
      </c>
      <c r="F603" s="29" t="s">
        <v>12</v>
      </c>
      <c r="G603" s="28" t="s">
        <v>673</v>
      </c>
      <c r="H603" s="28" t="s">
        <v>2015</v>
      </c>
      <c r="I603" s="28" t="s">
        <v>2319</v>
      </c>
      <c r="J603" s="28" t="s">
        <v>1999</v>
      </c>
      <c r="K603" s="28" t="s">
        <v>2021</v>
      </c>
      <c r="L603" s="28">
        <v>8.6</v>
      </c>
      <c r="M603" s="28">
        <v>22</v>
      </c>
      <c r="N603" s="28">
        <v>2.85</v>
      </c>
      <c r="O603" s="28" t="s">
        <v>2005</v>
      </c>
      <c r="P603" s="28">
        <v>1987</v>
      </c>
      <c r="Q603" s="28">
        <v>1987</v>
      </c>
      <c r="T603" s="28">
        <v>1</v>
      </c>
      <c r="U603" s="28" t="b">
        <v>0</v>
      </c>
      <c r="X603" s="28">
        <v>0.08</v>
      </c>
      <c r="Y603" s="28" t="s">
        <v>61</v>
      </c>
    </row>
    <row r="604" spans="1:26" x14ac:dyDescent="0.2">
      <c r="A604" s="28" t="s">
        <v>158</v>
      </c>
      <c r="B604" s="28" t="s">
        <v>159</v>
      </c>
      <c r="C604" s="28" t="s">
        <v>2995</v>
      </c>
      <c r="D604" s="28">
        <v>100</v>
      </c>
      <c r="E604" s="28" t="s">
        <v>2994</v>
      </c>
      <c r="F604" s="29" t="s">
        <v>12</v>
      </c>
      <c r="G604" s="28" t="s">
        <v>180</v>
      </c>
      <c r="H604" s="28" t="s">
        <v>2015</v>
      </c>
      <c r="I604" s="28" t="s">
        <v>2993</v>
      </c>
      <c r="J604" s="28" t="s">
        <v>1999</v>
      </c>
      <c r="K604" s="28" t="s">
        <v>2021</v>
      </c>
      <c r="L604" s="28">
        <v>6</v>
      </c>
      <c r="M604" s="28">
        <v>24</v>
      </c>
      <c r="N604" s="28">
        <v>1.85</v>
      </c>
      <c r="O604" s="28" t="s">
        <v>2005</v>
      </c>
      <c r="P604" s="28">
        <v>1954</v>
      </c>
      <c r="Q604" s="28">
        <v>1954</v>
      </c>
      <c r="R604" s="28" t="s">
        <v>162</v>
      </c>
      <c r="S604" s="28" t="s">
        <v>2992</v>
      </c>
      <c r="T604" s="28">
        <v>1</v>
      </c>
      <c r="U604" s="28" t="b">
        <v>0</v>
      </c>
      <c r="X604" s="28">
        <v>0.5</v>
      </c>
      <c r="Y604" s="28" t="s">
        <v>170</v>
      </c>
      <c r="Z604" s="28" t="s">
        <v>1180</v>
      </c>
    </row>
    <row r="605" spans="1:26" x14ac:dyDescent="0.2">
      <c r="A605" s="28" t="s">
        <v>158</v>
      </c>
      <c r="B605" s="28" t="s">
        <v>159</v>
      </c>
      <c r="C605" s="28" t="s">
        <v>2995</v>
      </c>
      <c r="D605" s="28">
        <v>100</v>
      </c>
      <c r="E605" s="28" t="s">
        <v>2994</v>
      </c>
      <c r="F605" s="29" t="s">
        <v>12</v>
      </c>
      <c r="G605" s="28" t="s">
        <v>180</v>
      </c>
      <c r="H605" s="28" t="s">
        <v>2015</v>
      </c>
      <c r="I605" s="28" t="s">
        <v>2993</v>
      </c>
      <c r="J605" s="28" t="s">
        <v>1999</v>
      </c>
      <c r="K605" s="28" t="s">
        <v>2021</v>
      </c>
      <c r="L605" s="28">
        <v>6</v>
      </c>
      <c r="M605" s="28">
        <v>24</v>
      </c>
      <c r="N605" s="28">
        <v>1.85</v>
      </c>
      <c r="O605" s="28" t="s">
        <v>2005</v>
      </c>
      <c r="P605" s="28">
        <v>1958</v>
      </c>
      <c r="Q605" s="28">
        <v>1958</v>
      </c>
      <c r="R605" s="28" t="s">
        <v>162</v>
      </c>
      <c r="S605" s="28" t="s">
        <v>2992</v>
      </c>
      <c r="T605" s="28">
        <v>1</v>
      </c>
      <c r="U605" s="28" t="b">
        <v>0</v>
      </c>
      <c r="X605" s="28">
        <v>0.5</v>
      </c>
      <c r="Y605" s="28" t="s">
        <v>170</v>
      </c>
      <c r="Z605" s="28" t="s">
        <v>1181</v>
      </c>
    </row>
    <row r="606" spans="1:26" x14ac:dyDescent="0.2">
      <c r="A606" s="28" t="s">
        <v>242</v>
      </c>
      <c r="B606" s="28" t="s">
        <v>242</v>
      </c>
      <c r="C606" s="28" t="s">
        <v>2881</v>
      </c>
      <c r="D606" s="28">
        <v>50</v>
      </c>
      <c r="E606" s="28" t="s">
        <v>2882</v>
      </c>
      <c r="F606" s="29" t="s">
        <v>12</v>
      </c>
      <c r="G606" s="28" t="s">
        <v>607</v>
      </c>
      <c r="H606" s="28" t="s">
        <v>2015</v>
      </c>
      <c r="I606" s="28" t="s">
        <v>2322</v>
      </c>
      <c r="J606" s="28" t="s">
        <v>1999</v>
      </c>
      <c r="K606" s="28" t="s">
        <v>2021</v>
      </c>
      <c r="L606" s="28">
        <v>12</v>
      </c>
      <c r="M606" s="28">
        <v>31</v>
      </c>
      <c r="N606" s="28">
        <v>2</v>
      </c>
      <c r="O606" s="28" t="s">
        <v>1997</v>
      </c>
      <c r="P606" s="28">
        <v>1982</v>
      </c>
      <c r="Q606" s="28">
        <v>1982</v>
      </c>
      <c r="R606" s="28" t="s">
        <v>597</v>
      </c>
      <c r="T606" s="28">
        <v>1</v>
      </c>
      <c r="U606" s="28" t="b">
        <v>0</v>
      </c>
      <c r="X606" s="28">
        <v>0.08</v>
      </c>
      <c r="Y606" s="28" t="s">
        <v>61</v>
      </c>
      <c r="Z606" s="28" t="s">
        <v>3929</v>
      </c>
    </row>
    <row r="607" spans="1:26" x14ac:dyDescent="0.2">
      <c r="A607" s="28" t="s">
        <v>253</v>
      </c>
      <c r="B607" s="28" t="s">
        <v>253</v>
      </c>
      <c r="C607" s="28" t="s">
        <v>2850</v>
      </c>
      <c r="D607" s="28">
        <v>50</v>
      </c>
      <c r="E607" s="28" t="s">
        <v>2232</v>
      </c>
      <c r="F607" s="29" t="s">
        <v>12</v>
      </c>
      <c r="G607" s="28" t="s">
        <v>258</v>
      </c>
      <c r="H607" s="28" t="s">
        <v>2015</v>
      </c>
      <c r="I607" s="28" t="s">
        <v>2854</v>
      </c>
      <c r="J607" s="28" t="s">
        <v>1999</v>
      </c>
      <c r="K607" s="28" t="s">
        <v>2021</v>
      </c>
      <c r="L607" s="28">
        <v>7.6</v>
      </c>
      <c r="M607" s="28">
        <v>27.4</v>
      </c>
      <c r="N607" s="28">
        <v>1.7</v>
      </c>
      <c r="O607" s="28" t="s">
        <v>1997</v>
      </c>
      <c r="P607" s="28">
        <v>2003</v>
      </c>
      <c r="Q607" s="28">
        <v>2003</v>
      </c>
      <c r="R607" s="28" t="s">
        <v>255</v>
      </c>
      <c r="T607" s="28">
        <v>1</v>
      </c>
      <c r="U607" s="28" t="b">
        <v>0</v>
      </c>
      <c r="Y607" s="28" t="s">
        <v>121</v>
      </c>
      <c r="Z607" s="28" t="s">
        <v>1265</v>
      </c>
    </row>
    <row r="608" spans="1:26" x14ac:dyDescent="0.2">
      <c r="A608" s="28" t="s">
        <v>485</v>
      </c>
      <c r="B608" s="28" t="s">
        <v>485</v>
      </c>
      <c r="C608" s="28" t="s">
        <v>2321</v>
      </c>
      <c r="D608" s="28">
        <v>50</v>
      </c>
      <c r="E608" s="28" t="s">
        <v>2227</v>
      </c>
      <c r="F608" s="29" t="s">
        <v>12</v>
      </c>
      <c r="G608" s="28" t="s">
        <v>3739</v>
      </c>
      <c r="H608" s="28" t="s">
        <v>2015</v>
      </c>
      <c r="I608" s="28" t="s">
        <v>3740</v>
      </c>
      <c r="J608" s="28" t="s">
        <v>1999</v>
      </c>
      <c r="K608" s="28" t="s">
        <v>2021</v>
      </c>
      <c r="L608" s="28">
        <v>12.4</v>
      </c>
      <c r="M608" s="28">
        <v>30</v>
      </c>
      <c r="N608" s="28">
        <v>2.4</v>
      </c>
      <c r="O608" s="28" t="s">
        <v>2005</v>
      </c>
      <c r="P608" s="28">
        <v>1957</v>
      </c>
      <c r="Q608" s="28">
        <v>1957</v>
      </c>
      <c r="R608" s="28">
        <v>58</v>
      </c>
      <c r="S608" s="28" t="s">
        <v>3741</v>
      </c>
      <c r="T608" s="28">
        <v>1</v>
      </c>
      <c r="U608" s="28" t="b">
        <v>0</v>
      </c>
      <c r="X608" s="28">
        <v>0.1</v>
      </c>
      <c r="Y608" s="28" t="s">
        <v>3669</v>
      </c>
    </row>
    <row r="609" spans="1:26" x14ac:dyDescent="0.2">
      <c r="A609" s="28" t="s">
        <v>485</v>
      </c>
      <c r="B609" s="28" t="s">
        <v>485</v>
      </c>
      <c r="C609" s="28" t="s">
        <v>2321</v>
      </c>
      <c r="D609" s="28">
        <v>25</v>
      </c>
      <c r="E609" s="28" t="s">
        <v>2325</v>
      </c>
      <c r="F609" s="29" t="s">
        <v>12</v>
      </c>
      <c r="G609" s="28" t="s">
        <v>492</v>
      </c>
      <c r="H609" s="28" t="s">
        <v>2015</v>
      </c>
      <c r="I609" s="28">
        <v>1957</v>
      </c>
      <c r="J609" s="28" t="s">
        <v>1999</v>
      </c>
      <c r="K609" s="28" t="s">
        <v>2021</v>
      </c>
      <c r="L609" s="28">
        <v>8.5</v>
      </c>
      <c r="M609" s="28">
        <v>26.5</v>
      </c>
      <c r="N609" s="28">
        <v>2.15</v>
      </c>
      <c r="O609" s="28" t="s">
        <v>2005</v>
      </c>
      <c r="P609" s="28">
        <v>1957</v>
      </c>
      <c r="Q609" s="28">
        <v>1957</v>
      </c>
      <c r="R609" s="28">
        <v>58</v>
      </c>
      <c r="S609" s="28" t="s">
        <v>2324</v>
      </c>
      <c r="T609" s="28">
        <v>1</v>
      </c>
      <c r="U609" s="28" t="b">
        <v>0</v>
      </c>
      <c r="X609" s="28">
        <v>0.25</v>
      </c>
      <c r="Y609" s="28" t="s">
        <v>48</v>
      </c>
      <c r="Z609" s="28" t="s">
        <v>1457</v>
      </c>
    </row>
    <row r="610" spans="1:26" x14ac:dyDescent="0.2">
      <c r="A610" s="28" t="s">
        <v>485</v>
      </c>
      <c r="B610" s="28" t="s">
        <v>485</v>
      </c>
      <c r="C610" s="28" t="s">
        <v>2321</v>
      </c>
      <c r="D610" s="28">
        <v>25</v>
      </c>
      <c r="E610" s="28" t="s">
        <v>2323</v>
      </c>
      <c r="F610" s="29" t="s">
        <v>12</v>
      </c>
      <c r="G610" s="28" t="s">
        <v>493</v>
      </c>
      <c r="H610" s="28" t="s">
        <v>2015</v>
      </c>
      <c r="I610" s="28" t="s">
        <v>2322</v>
      </c>
      <c r="J610" s="28" t="s">
        <v>1999</v>
      </c>
      <c r="K610" s="28" t="s">
        <v>2021</v>
      </c>
      <c r="L610" s="28">
        <v>8.5</v>
      </c>
      <c r="M610" s="28">
        <v>26.5</v>
      </c>
      <c r="N610" s="28">
        <v>2.08</v>
      </c>
      <c r="O610" s="28" t="s">
        <v>2005</v>
      </c>
      <c r="P610" s="28">
        <v>1983</v>
      </c>
      <c r="Q610" s="28">
        <v>1983</v>
      </c>
      <c r="T610" s="28">
        <v>1</v>
      </c>
      <c r="U610" s="28" t="b">
        <v>0</v>
      </c>
      <c r="X610" s="28">
        <v>0.34</v>
      </c>
      <c r="Y610" s="28" t="s">
        <v>164</v>
      </c>
      <c r="Z610" s="28" t="s">
        <v>1458</v>
      </c>
    </row>
    <row r="611" spans="1:26" x14ac:dyDescent="0.2">
      <c r="A611" s="28" t="s">
        <v>242</v>
      </c>
      <c r="B611" s="28" t="s">
        <v>242</v>
      </c>
      <c r="C611" s="28" t="s">
        <v>2881</v>
      </c>
      <c r="D611" s="28">
        <v>20</v>
      </c>
      <c r="E611" s="28" t="s">
        <v>2885</v>
      </c>
      <c r="F611" s="29" t="s">
        <v>12</v>
      </c>
      <c r="G611" s="28" t="s">
        <v>605</v>
      </c>
      <c r="H611" s="28" t="s">
        <v>2015</v>
      </c>
      <c r="I611" s="28" t="s">
        <v>2884</v>
      </c>
      <c r="J611" s="28" t="s">
        <v>1999</v>
      </c>
      <c r="K611" s="28" t="s">
        <v>2021</v>
      </c>
      <c r="L611" s="28">
        <v>11.15</v>
      </c>
      <c r="M611" s="28">
        <v>28.8</v>
      </c>
      <c r="N611" s="28">
        <v>2.25</v>
      </c>
      <c r="O611" s="28" t="s">
        <v>1997</v>
      </c>
      <c r="P611" s="28">
        <v>1982</v>
      </c>
      <c r="Q611" s="28">
        <v>1982</v>
      </c>
      <c r="T611" s="28">
        <v>1</v>
      </c>
      <c r="U611" s="28" t="b">
        <v>0</v>
      </c>
      <c r="X611" s="28">
        <v>0.08</v>
      </c>
      <c r="Y611" s="28" t="s">
        <v>61</v>
      </c>
      <c r="Z611" s="28" t="s">
        <v>3928</v>
      </c>
    </row>
    <row r="612" spans="1:26" x14ac:dyDescent="0.2">
      <c r="A612" s="28" t="s">
        <v>158</v>
      </c>
      <c r="B612" s="28" t="s">
        <v>159</v>
      </c>
      <c r="C612" s="28" t="s">
        <v>2995</v>
      </c>
      <c r="D612" s="28">
        <v>10</v>
      </c>
      <c r="E612" s="28" t="s">
        <v>3000</v>
      </c>
      <c r="F612" s="29" t="s">
        <v>12</v>
      </c>
      <c r="G612" s="28" t="s">
        <v>187</v>
      </c>
      <c r="H612" s="28" t="s">
        <v>2015</v>
      </c>
      <c r="I612" s="28" t="s">
        <v>2999</v>
      </c>
      <c r="J612" s="28" t="s">
        <v>1999</v>
      </c>
      <c r="K612" s="28" t="s">
        <v>2021</v>
      </c>
      <c r="L612" s="28">
        <v>7</v>
      </c>
      <c r="M612" s="28">
        <v>26</v>
      </c>
      <c r="N612" s="28">
        <v>1.74</v>
      </c>
      <c r="O612" s="28" t="s">
        <v>2005</v>
      </c>
      <c r="P612" s="28">
        <v>1948</v>
      </c>
      <c r="Q612" s="28">
        <v>1948</v>
      </c>
      <c r="S612" s="28" t="s">
        <v>2998</v>
      </c>
      <c r="T612" s="28">
        <v>1</v>
      </c>
      <c r="U612" s="28" t="b">
        <v>0</v>
      </c>
      <c r="Y612" s="28" t="s">
        <v>17</v>
      </c>
      <c r="Z612" s="28" t="s">
        <v>1178</v>
      </c>
    </row>
    <row r="613" spans="1:26" x14ac:dyDescent="0.2">
      <c r="A613" s="28" t="s">
        <v>242</v>
      </c>
      <c r="B613" s="28" t="s">
        <v>242</v>
      </c>
      <c r="C613" s="28" t="s">
        <v>2881</v>
      </c>
      <c r="D613" s="28">
        <v>10</v>
      </c>
      <c r="E613" s="28" t="s">
        <v>2887</v>
      </c>
      <c r="F613" s="29" t="s">
        <v>12</v>
      </c>
      <c r="G613" s="28" t="s">
        <v>244</v>
      </c>
      <c r="H613" s="28" t="s">
        <v>2015</v>
      </c>
      <c r="I613" s="28" t="s">
        <v>2886</v>
      </c>
      <c r="J613" s="28" t="s">
        <v>1999</v>
      </c>
      <c r="K613" s="28" t="s">
        <v>2021</v>
      </c>
      <c r="L613" s="28">
        <v>7.5</v>
      </c>
      <c r="M613" s="28">
        <v>25.6</v>
      </c>
      <c r="N613" s="28">
        <v>1.95</v>
      </c>
      <c r="O613" s="28" t="s">
        <v>1997</v>
      </c>
      <c r="P613" s="28">
        <v>1976</v>
      </c>
      <c r="Q613" s="28">
        <v>1976</v>
      </c>
      <c r="S613" s="28" t="s">
        <v>2171</v>
      </c>
      <c r="T613" s="28">
        <v>1</v>
      </c>
      <c r="U613" s="28" t="b">
        <v>0</v>
      </c>
      <c r="X613" s="28">
        <v>0.08</v>
      </c>
      <c r="Y613" s="28" t="s">
        <v>61</v>
      </c>
      <c r="Z613" s="28" t="s">
        <v>1251</v>
      </c>
    </row>
    <row r="614" spans="1:26" x14ac:dyDescent="0.2">
      <c r="A614" s="28" t="s">
        <v>253</v>
      </c>
      <c r="B614" s="28" t="s">
        <v>253</v>
      </c>
      <c r="C614" s="28" t="s">
        <v>2850</v>
      </c>
      <c r="D614" s="28">
        <v>10</v>
      </c>
      <c r="E614" s="28" t="s">
        <v>2136</v>
      </c>
      <c r="F614" s="29" t="s">
        <v>12</v>
      </c>
      <c r="G614" s="28" t="s">
        <v>256</v>
      </c>
      <c r="H614" s="28" t="s">
        <v>2015</v>
      </c>
      <c r="I614" s="28" t="s">
        <v>2849</v>
      </c>
      <c r="J614" s="28" t="s">
        <v>1999</v>
      </c>
      <c r="K614" s="28" t="s">
        <v>2021</v>
      </c>
      <c r="L614" s="28">
        <v>6.1</v>
      </c>
      <c r="M614" s="28">
        <v>24.75</v>
      </c>
      <c r="N614" s="28">
        <v>1.65</v>
      </c>
      <c r="O614" s="28" t="s">
        <v>1997</v>
      </c>
      <c r="P614" s="28">
        <v>2019</v>
      </c>
      <c r="Q614" s="28">
        <v>2019</v>
      </c>
      <c r="R614" s="28" t="s">
        <v>255</v>
      </c>
      <c r="T614" s="28">
        <v>1</v>
      </c>
      <c r="U614" s="28" t="b">
        <v>0</v>
      </c>
      <c r="Y614" s="28" t="s">
        <v>121</v>
      </c>
      <c r="Z614" s="28" t="s">
        <v>1263</v>
      </c>
    </row>
    <row r="615" spans="1:26" x14ac:dyDescent="0.2">
      <c r="A615" s="28" t="s">
        <v>369</v>
      </c>
      <c r="B615" s="28" t="s">
        <v>369</v>
      </c>
      <c r="C615" s="28" t="s">
        <v>2616</v>
      </c>
      <c r="D615" s="28">
        <v>10</v>
      </c>
      <c r="E615" s="28" t="s">
        <v>2619</v>
      </c>
      <c r="F615" s="29" t="s">
        <v>12</v>
      </c>
      <c r="G615" s="28" t="s">
        <v>370</v>
      </c>
      <c r="H615" s="28" t="s">
        <v>2015</v>
      </c>
      <c r="I615" s="28">
        <v>1947</v>
      </c>
      <c r="J615" s="28" t="s">
        <v>1999</v>
      </c>
      <c r="K615" s="28" t="s">
        <v>2021</v>
      </c>
      <c r="L615" s="28">
        <v>7.1</v>
      </c>
      <c r="M615" s="28">
        <v>26</v>
      </c>
      <c r="N615" s="28">
        <v>1.7</v>
      </c>
      <c r="O615" s="28" t="s">
        <v>2005</v>
      </c>
      <c r="P615" s="28">
        <v>1366</v>
      </c>
      <c r="Q615" s="28">
        <v>1947</v>
      </c>
      <c r="S615" s="28" t="s">
        <v>2618</v>
      </c>
      <c r="T615" s="28">
        <v>1</v>
      </c>
      <c r="U615" s="28" t="b">
        <v>0</v>
      </c>
      <c r="X615" s="28">
        <v>1</v>
      </c>
      <c r="Y615" s="28" t="s">
        <v>61</v>
      </c>
      <c r="Z615" s="28" t="s">
        <v>1361</v>
      </c>
    </row>
    <row r="616" spans="1:26" x14ac:dyDescent="0.2">
      <c r="A616" s="28" t="s">
        <v>413</v>
      </c>
      <c r="B616" s="28" t="s">
        <v>413</v>
      </c>
      <c r="C616" s="28" t="s">
        <v>2495</v>
      </c>
      <c r="D616" s="28">
        <v>10</v>
      </c>
      <c r="E616" s="28" t="s">
        <v>2494</v>
      </c>
      <c r="F616" s="29" t="s">
        <v>12</v>
      </c>
      <c r="G616" s="28" t="s">
        <v>980</v>
      </c>
      <c r="H616" s="28" t="s">
        <v>2015</v>
      </c>
      <c r="I616" s="28" t="s">
        <v>2493</v>
      </c>
      <c r="J616" s="28" t="s">
        <v>1999</v>
      </c>
      <c r="K616" s="28" t="s">
        <v>2021</v>
      </c>
      <c r="L616" s="28">
        <v>7.7</v>
      </c>
      <c r="M616" s="28">
        <v>25</v>
      </c>
      <c r="N616" s="28">
        <v>2</v>
      </c>
      <c r="O616" s="28" t="s">
        <v>1997</v>
      </c>
      <c r="P616" s="28">
        <v>1975</v>
      </c>
      <c r="Q616" s="28">
        <v>1975</v>
      </c>
      <c r="R616" s="28" t="s">
        <v>416</v>
      </c>
      <c r="T616" s="28">
        <v>1</v>
      </c>
      <c r="U616" s="28" t="b">
        <v>0</v>
      </c>
      <c r="X616" s="28">
        <v>1</v>
      </c>
      <c r="Y616" s="28" t="s">
        <v>61</v>
      </c>
      <c r="Z616" s="28" t="s">
        <v>4161</v>
      </c>
    </row>
    <row r="617" spans="1:26" x14ac:dyDescent="0.2">
      <c r="A617" s="28" t="s">
        <v>506</v>
      </c>
      <c r="B617" s="28" t="s">
        <v>506</v>
      </c>
      <c r="C617" s="28" t="s">
        <v>2279</v>
      </c>
      <c r="D617" s="28">
        <v>10</v>
      </c>
      <c r="E617" s="28" t="s">
        <v>2278</v>
      </c>
      <c r="F617" s="29" t="s">
        <v>12</v>
      </c>
      <c r="G617" s="28" t="s">
        <v>507</v>
      </c>
      <c r="H617" s="28" t="s">
        <v>2071</v>
      </c>
      <c r="I617" s="28">
        <v>1997</v>
      </c>
      <c r="J617" s="28" t="s">
        <v>1999</v>
      </c>
      <c r="K617" s="28" t="s">
        <v>2021</v>
      </c>
      <c r="L617" s="28">
        <v>7</v>
      </c>
      <c r="M617" s="28">
        <v>26.5</v>
      </c>
      <c r="N617" s="28">
        <v>1.65</v>
      </c>
      <c r="O617" s="28" t="s">
        <v>1997</v>
      </c>
      <c r="P617" s="28">
        <v>1417</v>
      </c>
      <c r="Q617" s="28">
        <v>1997</v>
      </c>
      <c r="S617" s="28" t="s">
        <v>2277</v>
      </c>
      <c r="T617" s="28">
        <v>1</v>
      </c>
      <c r="U617" s="28" t="b">
        <v>0</v>
      </c>
      <c r="X617" s="28">
        <v>0.99</v>
      </c>
      <c r="Y617" s="28" t="s">
        <v>17</v>
      </c>
      <c r="Z617" s="28" t="s">
        <v>1472</v>
      </c>
    </row>
    <row r="618" spans="1:26" x14ac:dyDescent="0.2">
      <c r="A618" s="28" t="s">
        <v>158</v>
      </c>
      <c r="B618" s="28" t="s">
        <v>159</v>
      </c>
      <c r="C618" s="28" t="s">
        <v>2995</v>
      </c>
      <c r="D618" s="28">
        <v>10</v>
      </c>
      <c r="E618" s="28" t="s">
        <v>3000</v>
      </c>
      <c r="F618" s="29" t="s">
        <v>12</v>
      </c>
      <c r="G618" s="28" t="s">
        <v>187</v>
      </c>
      <c r="H618" s="28" t="s">
        <v>2015</v>
      </c>
      <c r="I618" s="28" t="s">
        <v>2999</v>
      </c>
      <c r="J618" s="28" t="s">
        <v>1999</v>
      </c>
      <c r="K618" s="28" t="s">
        <v>2021</v>
      </c>
      <c r="L618" s="28">
        <v>7</v>
      </c>
      <c r="M618" s="28">
        <v>26</v>
      </c>
      <c r="N618" s="28">
        <v>1.74</v>
      </c>
      <c r="O618" s="28" t="s">
        <v>2005</v>
      </c>
      <c r="P618" s="28">
        <v>1948</v>
      </c>
      <c r="Q618" s="28">
        <v>1948</v>
      </c>
      <c r="S618" s="28" t="s">
        <v>2998</v>
      </c>
      <c r="T618" s="28">
        <v>1</v>
      </c>
      <c r="U618" s="28" t="b">
        <v>0</v>
      </c>
      <c r="X618" s="28">
        <v>1</v>
      </c>
      <c r="Y618" s="28" t="s">
        <v>941</v>
      </c>
    </row>
    <row r="619" spans="1:26" x14ac:dyDescent="0.2">
      <c r="A619" s="28" t="s">
        <v>62</v>
      </c>
      <c r="B619" s="28" t="s">
        <v>62</v>
      </c>
      <c r="C619" s="28" t="s">
        <v>3255</v>
      </c>
      <c r="D619" s="28">
        <v>5</v>
      </c>
      <c r="E619" s="28" t="s">
        <v>3261</v>
      </c>
      <c r="F619" s="29" t="s">
        <v>12</v>
      </c>
      <c r="G619" s="28" t="s">
        <v>65</v>
      </c>
      <c r="H619" s="28" t="s">
        <v>2015</v>
      </c>
      <c r="I619" s="28" t="s">
        <v>3260</v>
      </c>
      <c r="J619" s="28" t="s">
        <v>1999</v>
      </c>
      <c r="K619" s="28" t="s">
        <v>2021</v>
      </c>
      <c r="L619" s="28">
        <v>6</v>
      </c>
      <c r="M619" s="28">
        <v>24</v>
      </c>
      <c r="P619" s="28">
        <v>1964</v>
      </c>
      <c r="Q619" s="28">
        <v>1964</v>
      </c>
      <c r="S619" s="28" t="s">
        <v>3259</v>
      </c>
      <c r="T619" s="28">
        <v>1</v>
      </c>
      <c r="U619" s="28" t="b">
        <v>0</v>
      </c>
      <c r="Y619" s="28" t="s">
        <v>64</v>
      </c>
      <c r="Z619" s="28" t="s">
        <v>1060</v>
      </c>
    </row>
    <row r="620" spans="1:26" x14ac:dyDescent="0.2">
      <c r="A620" s="28" t="s">
        <v>62</v>
      </c>
      <c r="B620" s="28" t="s">
        <v>62</v>
      </c>
      <c r="C620" s="28" t="s">
        <v>3255</v>
      </c>
      <c r="D620" s="28">
        <v>5</v>
      </c>
      <c r="E620" s="28" t="s">
        <v>2882</v>
      </c>
      <c r="F620" s="29" t="s">
        <v>12</v>
      </c>
      <c r="G620" s="28" t="s">
        <v>559</v>
      </c>
      <c r="H620" s="28" t="s">
        <v>2015</v>
      </c>
      <c r="I620" s="28" t="s">
        <v>3260</v>
      </c>
      <c r="J620" s="28" t="s">
        <v>1999</v>
      </c>
      <c r="K620" s="28" t="s">
        <v>2021</v>
      </c>
      <c r="L620" s="28">
        <v>6</v>
      </c>
      <c r="M620" s="28">
        <v>24</v>
      </c>
      <c r="N620" s="28">
        <v>1.7</v>
      </c>
      <c r="O620" s="28" t="s">
        <v>2005</v>
      </c>
      <c r="P620" s="28">
        <v>1958</v>
      </c>
      <c r="Q620" s="28">
        <v>1958</v>
      </c>
      <c r="S620" s="28" t="s">
        <v>3262</v>
      </c>
      <c r="T620" s="28">
        <v>1</v>
      </c>
      <c r="U620" s="28" t="b">
        <v>0</v>
      </c>
      <c r="X620" s="28">
        <v>0.22</v>
      </c>
      <c r="Y620" s="28" t="s">
        <v>61</v>
      </c>
      <c r="Z620" s="28" t="s">
        <v>3898</v>
      </c>
    </row>
    <row r="621" spans="1:26" x14ac:dyDescent="0.2">
      <c r="A621" s="28" t="s">
        <v>122</v>
      </c>
      <c r="B621" s="28" t="s">
        <v>122</v>
      </c>
      <c r="C621" s="28" t="s">
        <v>3169</v>
      </c>
      <c r="D621" s="28">
        <v>5</v>
      </c>
      <c r="E621" s="28" t="s">
        <v>3620</v>
      </c>
      <c r="F621" s="29" t="s">
        <v>12</v>
      </c>
      <c r="G621" s="28" t="s">
        <v>117</v>
      </c>
      <c r="H621" s="28" t="s">
        <v>2015</v>
      </c>
      <c r="I621" s="28" t="s">
        <v>3844</v>
      </c>
      <c r="J621" s="28" t="s">
        <v>1999</v>
      </c>
      <c r="K621" s="28" t="s">
        <v>2021</v>
      </c>
      <c r="L621" s="28">
        <v>7.22</v>
      </c>
      <c r="M621" s="28">
        <v>26</v>
      </c>
      <c r="N621" s="28">
        <v>1.7</v>
      </c>
      <c r="O621" s="28" t="s">
        <v>1997</v>
      </c>
      <c r="P621" s="28">
        <v>1974</v>
      </c>
      <c r="Q621" s="28">
        <v>1974</v>
      </c>
      <c r="S621" s="28" t="s">
        <v>3845</v>
      </c>
      <c r="T621" s="28">
        <v>1</v>
      </c>
      <c r="U621" s="28" t="b">
        <v>0</v>
      </c>
      <c r="X621" s="28">
        <v>0.89</v>
      </c>
      <c r="Y621" s="28" t="s">
        <v>3619</v>
      </c>
      <c r="Z621" s="28" t="s">
        <v>4025</v>
      </c>
    </row>
    <row r="622" spans="1:26" x14ac:dyDescent="0.2">
      <c r="A622" s="28" t="s">
        <v>158</v>
      </c>
      <c r="B622" s="28" t="s">
        <v>159</v>
      </c>
      <c r="C622" s="28" t="s">
        <v>2975</v>
      </c>
      <c r="D622" s="28">
        <v>5</v>
      </c>
      <c r="E622" s="28" t="s">
        <v>2980</v>
      </c>
      <c r="F622" s="29" t="s">
        <v>12</v>
      </c>
      <c r="G622" s="28" t="s">
        <v>181</v>
      </c>
      <c r="H622" s="28" t="s">
        <v>2015</v>
      </c>
      <c r="I622" s="28" t="s">
        <v>2979</v>
      </c>
      <c r="J622" s="28" t="s">
        <v>1999</v>
      </c>
      <c r="K622" s="28" t="s">
        <v>2021</v>
      </c>
      <c r="L622" s="28">
        <v>10</v>
      </c>
      <c r="M622" s="28">
        <v>29</v>
      </c>
      <c r="N622" s="28">
        <v>2.09</v>
      </c>
      <c r="O622" s="28" t="s">
        <v>2005</v>
      </c>
      <c r="P622" s="28">
        <v>1993</v>
      </c>
      <c r="Q622" s="28">
        <v>1993</v>
      </c>
      <c r="S622" s="28" t="s">
        <v>2971</v>
      </c>
      <c r="T622" s="28">
        <v>1</v>
      </c>
      <c r="U622" s="28" t="b">
        <v>0</v>
      </c>
      <c r="X622" s="28">
        <v>0.4</v>
      </c>
      <c r="Y622" s="28" t="s">
        <v>170</v>
      </c>
      <c r="Z622" s="28" t="s">
        <v>1187</v>
      </c>
    </row>
    <row r="623" spans="1:26" x14ac:dyDescent="0.2">
      <c r="A623" s="28" t="s">
        <v>242</v>
      </c>
      <c r="B623" s="28" t="s">
        <v>242</v>
      </c>
      <c r="C623" s="28" t="s">
        <v>2881</v>
      </c>
      <c r="D623" s="28">
        <v>5</v>
      </c>
      <c r="E623" s="28" t="s">
        <v>2589</v>
      </c>
      <c r="F623" s="29" t="s">
        <v>12</v>
      </c>
      <c r="G623" s="28" t="s">
        <v>243</v>
      </c>
      <c r="H623" s="28" t="s">
        <v>2015</v>
      </c>
      <c r="I623" s="28" t="s">
        <v>2889</v>
      </c>
      <c r="J623" s="28" t="s">
        <v>1999</v>
      </c>
      <c r="K623" s="28" t="s">
        <v>2021</v>
      </c>
      <c r="L623" s="28">
        <v>5.5</v>
      </c>
      <c r="M623" s="28">
        <v>22.5</v>
      </c>
      <c r="N623" s="28">
        <v>1.85</v>
      </c>
      <c r="O623" s="28" t="s">
        <v>1997</v>
      </c>
      <c r="P623" s="28">
        <v>1982</v>
      </c>
      <c r="Q623" s="28">
        <v>1982</v>
      </c>
      <c r="S623" s="28" t="s">
        <v>2888</v>
      </c>
      <c r="T623" s="28">
        <v>1</v>
      </c>
      <c r="U623" s="28" t="b">
        <v>0</v>
      </c>
      <c r="X623" s="28">
        <v>0.08</v>
      </c>
      <c r="Y623" s="28" t="s">
        <v>61</v>
      </c>
      <c r="Z623" s="28" t="s">
        <v>1250</v>
      </c>
    </row>
    <row r="624" spans="1:26" x14ac:dyDescent="0.2">
      <c r="A624" s="28" t="s">
        <v>253</v>
      </c>
      <c r="B624" s="28" t="s">
        <v>253</v>
      </c>
      <c r="C624" s="28" t="s">
        <v>2850</v>
      </c>
      <c r="D624" s="28">
        <v>5</v>
      </c>
      <c r="E624" s="28" t="s">
        <v>3707</v>
      </c>
      <c r="F624" s="29" t="s">
        <v>12</v>
      </c>
      <c r="G624" s="28" t="s">
        <v>3708</v>
      </c>
      <c r="H624" s="28" t="s">
        <v>2015</v>
      </c>
      <c r="I624" s="28" t="s">
        <v>3709</v>
      </c>
      <c r="J624" s="28" t="s">
        <v>1999</v>
      </c>
      <c r="K624" s="28" t="s">
        <v>2021</v>
      </c>
      <c r="L624" s="28">
        <v>5</v>
      </c>
      <c r="M624" s="28">
        <v>23.4</v>
      </c>
      <c r="N624" s="28">
        <v>1.6</v>
      </c>
      <c r="O624" s="28" t="s">
        <v>1997</v>
      </c>
      <c r="P624" s="28">
        <v>1989</v>
      </c>
      <c r="Q624" s="28">
        <v>1989</v>
      </c>
      <c r="R624" s="28" t="s">
        <v>255</v>
      </c>
      <c r="T624" s="28">
        <v>1</v>
      </c>
      <c r="U624" s="28" t="b">
        <v>0</v>
      </c>
      <c r="X624" s="28">
        <v>0.1</v>
      </c>
      <c r="Y624" s="28" t="s">
        <v>3669</v>
      </c>
      <c r="Z624" s="28" t="s">
        <v>3942</v>
      </c>
    </row>
    <row r="625" spans="1:26" x14ac:dyDescent="0.2">
      <c r="A625" s="28" t="s">
        <v>262</v>
      </c>
      <c r="B625" s="28" t="s">
        <v>262</v>
      </c>
      <c r="C625" s="28" t="s">
        <v>2840</v>
      </c>
      <c r="D625" s="28">
        <v>5</v>
      </c>
      <c r="E625" s="28" t="s">
        <v>2839</v>
      </c>
      <c r="F625" s="29" t="s">
        <v>12</v>
      </c>
      <c r="G625" s="28" t="s">
        <v>295</v>
      </c>
      <c r="H625" s="28" t="s">
        <v>2015</v>
      </c>
      <c r="I625" s="28" t="s">
        <v>2838</v>
      </c>
      <c r="J625" s="28" t="s">
        <v>1999</v>
      </c>
      <c r="K625" s="28" t="s">
        <v>2021</v>
      </c>
      <c r="L625" s="28">
        <v>9</v>
      </c>
      <c r="M625" s="28">
        <v>23</v>
      </c>
      <c r="N625" s="28">
        <v>3</v>
      </c>
      <c r="O625" s="28" t="s">
        <v>1997</v>
      </c>
      <c r="P625" s="28">
        <v>1999</v>
      </c>
      <c r="Q625" s="28">
        <v>1999</v>
      </c>
      <c r="R625" s="28" t="s">
        <v>296</v>
      </c>
      <c r="S625" s="28" t="s">
        <v>2837</v>
      </c>
      <c r="T625" s="28">
        <v>1</v>
      </c>
      <c r="U625" s="28" t="b">
        <v>0</v>
      </c>
      <c r="X625" s="28">
        <v>0.2</v>
      </c>
      <c r="Y625" s="28" t="s">
        <v>50</v>
      </c>
      <c r="Z625" s="28" t="s">
        <v>1269</v>
      </c>
    </row>
    <row r="626" spans="1:26" x14ac:dyDescent="0.2">
      <c r="A626" s="28" t="s">
        <v>305</v>
      </c>
      <c r="B626" s="28" t="s">
        <v>305</v>
      </c>
      <c r="C626" s="28" t="s">
        <v>2755</v>
      </c>
      <c r="D626" s="28">
        <v>5</v>
      </c>
      <c r="E626" s="28" t="s">
        <v>2754</v>
      </c>
      <c r="F626" s="29" t="s">
        <v>12</v>
      </c>
      <c r="G626" s="28" t="s">
        <v>967</v>
      </c>
      <c r="H626" s="28" t="s">
        <v>2015</v>
      </c>
      <c r="I626" s="28" t="s">
        <v>2563</v>
      </c>
      <c r="J626" s="28" t="s">
        <v>1999</v>
      </c>
      <c r="K626" s="28" t="s">
        <v>2021</v>
      </c>
      <c r="L626" s="28">
        <v>6.8</v>
      </c>
      <c r="M626" s="28">
        <v>26</v>
      </c>
      <c r="O626" s="28" t="s">
        <v>2005</v>
      </c>
      <c r="P626" s="28">
        <v>1332</v>
      </c>
      <c r="Q626" s="28">
        <v>1953</v>
      </c>
      <c r="S626" s="28" t="s">
        <v>2753</v>
      </c>
      <c r="T626" s="28">
        <v>1</v>
      </c>
      <c r="U626" s="28" t="b">
        <v>0</v>
      </c>
      <c r="X626" s="28">
        <v>1</v>
      </c>
      <c r="Y626" s="28" t="s">
        <v>61</v>
      </c>
      <c r="Z626" s="28" t="s">
        <v>3955</v>
      </c>
    </row>
    <row r="627" spans="1:26" x14ac:dyDescent="0.2">
      <c r="A627" s="28" t="s">
        <v>37</v>
      </c>
      <c r="B627" s="28" t="s">
        <v>37</v>
      </c>
      <c r="C627" s="28" t="s">
        <v>3332</v>
      </c>
      <c r="D627" s="28">
        <v>5</v>
      </c>
      <c r="E627" s="28" t="s">
        <v>3334</v>
      </c>
      <c r="F627" s="29" t="s">
        <v>12</v>
      </c>
      <c r="G627" s="28" t="s">
        <v>52</v>
      </c>
      <c r="H627" s="28" t="s">
        <v>2015</v>
      </c>
      <c r="I627" s="28" t="s">
        <v>3333</v>
      </c>
      <c r="J627" s="28" t="s">
        <v>1999</v>
      </c>
      <c r="K627" s="28" t="s">
        <v>2021</v>
      </c>
      <c r="L627" s="28">
        <v>4.8</v>
      </c>
      <c r="M627" s="28">
        <v>23.5</v>
      </c>
      <c r="N627" s="28">
        <v>1.51</v>
      </c>
      <c r="O627" s="28" t="s">
        <v>1997</v>
      </c>
      <c r="P627" s="28">
        <v>1970</v>
      </c>
      <c r="Q627" s="28">
        <v>1970</v>
      </c>
      <c r="T627" s="28">
        <v>1</v>
      </c>
      <c r="U627" s="28" t="b">
        <v>0</v>
      </c>
      <c r="X627" s="28">
        <v>0.2</v>
      </c>
      <c r="Y627" s="28" t="s">
        <v>50</v>
      </c>
      <c r="Z627" s="28" t="s">
        <v>1041</v>
      </c>
    </row>
    <row r="628" spans="1:26" x14ac:dyDescent="0.2">
      <c r="A628" s="28" t="s">
        <v>485</v>
      </c>
      <c r="B628" s="28" t="s">
        <v>485</v>
      </c>
      <c r="C628" s="28" t="s">
        <v>2321</v>
      </c>
      <c r="D628" s="28">
        <v>5</v>
      </c>
      <c r="E628" s="28" t="s">
        <v>2328</v>
      </c>
      <c r="F628" s="29" t="s">
        <v>12</v>
      </c>
      <c r="G628" s="28" t="s">
        <v>490</v>
      </c>
      <c r="H628" s="28" t="s">
        <v>2015</v>
      </c>
      <c r="I628" s="28">
        <v>1957</v>
      </c>
      <c r="J628" s="28" t="s">
        <v>1999</v>
      </c>
      <c r="K628" s="28" t="s">
        <v>2021</v>
      </c>
      <c r="L628" s="28">
        <v>5.7</v>
      </c>
      <c r="M628" s="28">
        <v>23</v>
      </c>
      <c r="N628" s="28">
        <v>1.8</v>
      </c>
      <c r="O628" s="28" t="s">
        <v>2005</v>
      </c>
      <c r="P628" s="28">
        <v>1957</v>
      </c>
      <c r="Q628" s="28">
        <v>1957</v>
      </c>
      <c r="R628" s="28">
        <v>70</v>
      </c>
      <c r="S628" s="28" t="s">
        <v>2327</v>
      </c>
      <c r="T628" s="28">
        <v>1</v>
      </c>
      <c r="U628" s="28" t="b">
        <v>0</v>
      </c>
      <c r="X628" s="28">
        <v>0.34</v>
      </c>
      <c r="Y628" s="28" t="s">
        <v>164</v>
      </c>
      <c r="Z628" s="28" t="s">
        <v>1455</v>
      </c>
    </row>
    <row r="629" spans="1:26" x14ac:dyDescent="0.2">
      <c r="A629" s="28" t="s">
        <v>485</v>
      </c>
      <c r="B629" s="28" t="s">
        <v>485</v>
      </c>
      <c r="C629" s="28" t="s">
        <v>2321</v>
      </c>
      <c r="D629" s="28">
        <v>5</v>
      </c>
      <c r="E629" s="28" t="s">
        <v>2326</v>
      </c>
      <c r="F629" s="29" t="s">
        <v>12</v>
      </c>
      <c r="G629" s="28" t="s">
        <v>491</v>
      </c>
      <c r="H629" s="28" t="s">
        <v>2015</v>
      </c>
      <c r="I629" s="28">
        <v>1975</v>
      </c>
      <c r="J629" s="28" t="s">
        <v>1999</v>
      </c>
      <c r="K629" s="28" t="s">
        <v>2021</v>
      </c>
      <c r="L629" s="28">
        <v>5.75</v>
      </c>
      <c r="M629" s="28">
        <v>23</v>
      </c>
      <c r="N629" s="28">
        <v>1.82</v>
      </c>
      <c r="O629" s="28" t="s">
        <v>2005</v>
      </c>
      <c r="P629" s="28">
        <v>1975</v>
      </c>
      <c r="Q629" s="28">
        <v>1975</v>
      </c>
      <c r="R629" s="28">
        <v>76</v>
      </c>
      <c r="T629" s="28">
        <v>1</v>
      </c>
      <c r="U629" s="28" t="b">
        <v>0</v>
      </c>
      <c r="X629" s="28">
        <v>0.34</v>
      </c>
      <c r="Y629" s="28" t="s">
        <v>164</v>
      </c>
      <c r="Z629" s="28" t="s">
        <v>1456</v>
      </c>
    </row>
    <row r="630" spans="1:26" x14ac:dyDescent="0.2">
      <c r="A630" s="28" t="s">
        <v>242</v>
      </c>
      <c r="B630" s="28" t="s">
        <v>242</v>
      </c>
      <c r="C630" s="28" t="s">
        <v>2881</v>
      </c>
      <c r="D630" s="28">
        <v>5</v>
      </c>
      <c r="E630" s="28" t="s">
        <v>3282</v>
      </c>
      <c r="F630" s="29" t="s">
        <v>12</v>
      </c>
      <c r="G630" s="28" t="s">
        <v>4074</v>
      </c>
      <c r="H630" s="28" t="s">
        <v>2015</v>
      </c>
      <c r="I630" s="28" t="s">
        <v>4070</v>
      </c>
      <c r="J630" s="28" t="s">
        <v>1999</v>
      </c>
      <c r="K630" s="28" t="s">
        <v>2021</v>
      </c>
      <c r="L630" s="28">
        <v>9.0500000000000007</v>
      </c>
      <c r="M630" s="28">
        <v>27.9</v>
      </c>
      <c r="N630" s="28">
        <v>1.8</v>
      </c>
      <c r="O630" s="28" t="s">
        <v>2005</v>
      </c>
      <c r="P630" s="28">
        <v>1954</v>
      </c>
      <c r="Q630" s="28">
        <v>1954</v>
      </c>
      <c r="S630" s="28" t="s">
        <v>2614</v>
      </c>
      <c r="T630" s="28">
        <v>1</v>
      </c>
      <c r="U630" s="28" t="b">
        <v>0</v>
      </c>
      <c r="X630" s="28">
        <v>0.1</v>
      </c>
      <c r="Y630" s="28" t="s">
        <v>4039</v>
      </c>
    </row>
    <row r="631" spans="1:26" x14ac:dyDescent="0.2">
      <c r="A631" s="28" t="s">
        <v>242</v>
      </c>
      <c r="B631" s="28" t="s">
        <v>242</v>
      </c>
      <c r="C631" s="28" t="s">
        <v>2881</v>
      </c>
      <c r="D631" s="28">
        <v>5</v>
      </c>
      <c r="E631" s="28" t="s">
        <v>2926</v>
      </c>
      <c r="F631" s="29" t="s">
        <v>12</v>
      </c>
      <c r="G631" s="28" t="s">
        <v>4075</v>
      </c>
      <c r="H631" s="28" t="s">
        <v>2015</v>
      </c>
      <c r="I631" s="28" t="s">
        <v>3306</v>
      </c>
      <c r="J631" s="28" t="s">
        <v>1999</v>
      </c>
      <c r="K631" s="28" t="s">
        <v>2021</v>
      </c>
      <c r="L631" s="28">
        <v>9</v>
      </c>
      <c r="M631" s="28">
        <v>27.5</v>
      </c>
      <c r="N631" s="28">
        <v>1.8</v>
      </c>
      <c r="O631" s="28" t="s">
        <v>2005</v>
      </c>
      <c r="P631" s="28">
        <v>1966</v>
      </c>
      <c r="Q631" s="28">
        <v>1966</v>
      </c>
      <c r="S631" s="28" t="s">
        <v>4073</v>
      </c>
      <c r="T631" s="28">
        <v>1</v>
      </c>
      <c r="U631" s="28" t="b">
        <v>0</v>
      </c>
      <c r="X631" s="28">
        <v>0.1</v>
      </c>
      <c r="Y631" s="28" t="s">
        <v>4039</v>
      </c>
    </row>
    <row r="632" spans="1:26" x14ac:dyDescent="0.2">
      <c r="A632" s="28" t="s">
        <v>485</v>
      </c>
      <c r="B632" s="28" t="s">
        <v>485</v>
      </c>
      <c r="C632" s="28" t="s">
        <v>2321</v>
      </c>
      <c r="D632" s="28">
        <v>5</v>
      </c>
      <c r="E632" s="28" t="s">
        <v>2328</v>
      </c>
      <c r="F632" s="29" t="s">
        <v>12</v>
      </c>
      <c r="G632" s="28" t="s">
        <v>490</v>
      </c>
      <c r="H632" s="28" t="s">
        <v>2015</v>
      </c>
      <c r="I632" s="28">
        <v>1957</v>
      </c>
      <c r="J632" s="28" t="s">
        <v>1999</v>
      </c>
      <c r="K632" s="28" t="s">
        <v>2021</v>
      </c>
      <c r="L632" s="28">
        <v>5.7</v>
      </c>
      <c r="M632" s="28">
        <v>23</v>
      </c>
      <c r="N632" s="28">
        <v>1.8</v>
      </c>
      <c r="O632" s="28" t="s">
        <v>2005</v>
      </c>
      <c r="P632" s="28">
        <v>1957</v>
      </c>
      <c r="Q632" s="28">
        <v>1957</v>
      </c>
      <c r="R632" s="28">
        <v>65</v>
      </c>
      <c r="S632" s="28" t="s">
        <v>2329</v>
      </c>
      <c r="T632" s="28">
        <v>1</v>
      </c>
      <c r="U632" s="28" t="b">
        <v>0</v>
      </c>
      <c r="X632" s="28">
        <v>0.08</v>
      </c>
      <c r="Y632" s="28" t="s">
        <v>61</v>
      </c>
    </row>
    <row r="633" spans="1:26" x14ac:dyDescent="0.2">
      <c r="A633" s="28" t="s">
        <v>485</v>
      </c>
      <c r="B633" s="28" t="s">
        <v>485</v>
      </c>
      <c r="C633" s="28" t="s">
        <v>2321</v>
      </c>
      <c r="D633" s="28">
        <v>5</v>
      </c>
      <c r="E633" s="28" t="s">
        <v>2326</v>
      </c>
      <c r="F633" s="29" t="s">
        <v>12</v>
      </c>
      <c r="G633" s="28" t="s">
        <v>491</v>
      </c>
      <c r="H633" s="28" t="s">
        <v>2015</v>
      </c>
      <c r="I633" s="28">
        <v>1975</v>
      </c>
      <c r="J633" s="28" t="s">
        <v>1999</v>
      </c>
      <c r="K633" s="28" t="s">
        <v>2021</v>
      </c>
      <c r="L633" s="28">
        <v>5.75</v>
      </c>
      <c r="M633" s="28">
        <v>23</v>
      </c>
      <c r="N633" s="28">
        <v>1.82</v>
      </c>
      <c r="O633" s="28" t="s">
        <v>2005</v>
      </c>
      <c r="P633" s="28">
        <v>1975</v>
      </c>
      <c r="Q633" s="28">
        <v>1975</v>
      </c>
      <c r="R633" s="28">
        <v>80</v>
      </c>
      <c r="T633" s="28">
        <v>1</v>
      </c>
      <c r="U633" s="28" t="b">
        <v>0</v>
      </c>
      <c r="X633" s="28">
        <v>0.08</v>
      </c>
      <c r="Y633" s="28" t="s">
        <v>61</v>
      </c>
    </row>
    <row r="634" spans="1:26" x14ac:dyDescent="0.2">
      <c r="A634" s="28" t="s">
        <v>122</v>
      </c>
      <c r="B634" s="28" t="s">
        <v>122</v>
      </c>
      <c r="C634" s="28" t="s">
        <v>3169</v>
      </c>
      <c r="D634" s="28">
        <v>2</v>
      </c>
      <c r="E634" s="28" t="s">
        <v>3168</v>
      </c>
      <c r="F634" s="29" t="s">
        <v>12</v>
      </c>
      <c r="G634" s="28" t="s">
        <v>116</v>
      </c>
      <c r="H634" s="28" t="s">
        <v>2015</v>
      </c>
      <c r="I634" s="28" t="s">
        <v>2953</v>
      </c>
      <c r="J634" s="28" t="s">
        <v>1999</v>
      </c>
      <c r="K634" s="28" t="s">
        <v>2021</v>
      </c>
      <c r="L634" s="28">
        <v>6</v>
      </c>
      <c r="M634" s="28">
        <v>24</v>
      </c>
      <c r="N634" s="28">
        <v>1.6</v>
      </c>
      <c r="O634" s="28" t="s">
        <v>1997</v>
      </c>
      <c r="P634" s="28">
        <v>1972</v>
      </c>
      <c r="Q634" s="28">
        <v>1972</v>
      </c>
      <c r="T634" s="28">
        <v>1</v>
      </c>
      <c r="U634" s="28" t="b">
        <v>0</v>
      </c>
      <c r="X634" s="28">
        <v>0.5</v>
      </c>
      <c r="Y634" s="28" t="s">
        <v>17</v>
      </c>
      <c r="Z634" s="28" t="s">
        <v>1111</v>
      </c>
    </row>
    <row r="635" spans="1:26" x14ac:dyDescent="0.2">
      <c r="A635" s="28" t="s">
        <v>122</v>
      </c>
      <c r="B635" s="28" t="s">
        <v>122</v>
      </c>
      <c r="C635" s="28" t="s">
        <v>3169</v>
      </c>
      <c r="D635" s="28">
        <v>2</v>
      </c>
      <c r="E635" s="28" t="s">
        <v>3168</v>
      </c>
      <c r="F635" s="29" t="s">
        <v>12</v>
      </c>
      <c r="G635" s="28" t="s">
        <v>116</v>
      </c>
      <c r="H635" s="28" t="s">
        <v>2015</v>
      </c>
      <c r="I635" s="28" t="s">
        <v>2953</v>
      </c>
      <c r="J635" s="28" t="s">
        <v>1999</v>
      </c>
      <c r="K635" s="28" t="s">
        <v>2021</v>
      </c>
      <c r="L635" s="28">
        <v>6</v>
      </c>
      <c r="M635" s="28">
        <v>24</v>
      </c>
      <c r="N635" s="28">
        <v>1.6</v>
      </c>
      <c r="O635" s="28" t="s">
        <v>1997</v>
      </c>
      <c r="P635" s="28">
        <v>1984</v>
      </c>
      <c r="Q635" s="28">
        <v>1984</v>
      </c>
      <c r="T635" s="28">
        <v>1</v>
      </c>
      <c r="U635" s="28" t="b">
        <v>0</v>
      </c>
      <c r="X635" s="28">
        <v>0.49</v>
      </c>
      <c r="Y635" s="28" t="s">
        <v>3619</v>
      </c>
      <c r="Z635" s="28" t="s">
        <v>4023</v>
      </c>
    </row>
    <row r="636" spans="1:26" x14ac:dyDescent="0.2">
      <c r="A636" s="28" t="s">
        <v>122</v>
      </c>
      <c r="B636" s="28" t="s">
        <v>122</v>
      </c>
      <c r="C636" s="28" t="s">
        <v>3846</v>
      </c>
      <c r="D636" s="28">
        <v>2</v>
      </c>
      <c r="E636" s="28" t="s">
        <v>3749</v>
      </c>
      <c r="F636" s="29" t="s">
        <v>12</v>
      </c>
      <c r="G636" s="28" t="s">
        <v>116</v>
      </c>
      <c r="H636" s="28" t="s">
        <v>2015</v>
      </c>
      <c r="I636" s="28" t="s">
        <v>3848</v>
      </c>
      <c r="J636" s="28" t="s">
        <v>1999</v>
      </c>
      <c r="K636" s="28" t="s">
        <v>2021</v>
      </c>
      <c r="L636" s="28">
        <v>6</v>
      </c>
      <c r="M636" s="28">
        <v>24</v>
      </c>
      <c r="N636" s="28">
        <v>1.8</v>
      </c>
      <c r="O636" s="28" t="s">
        <v>1997</v>
      </c>
      <c r="P636" s="28">
        <v>1991</v>
      </c>
      <c r="Q636" s="28">
        <v>1991</v>
      </c>
      <c r="S636" s="28" t="s">
        <v>3850</v>
      </c>
      <c r="T636" s="28">
        <v>1</v>
      </c>
      <c r="U636" s="28" t="b">
        <v>0</v>
      </c>
      <c r="X636" s="28">
        <v>0.59</v>
      </c>
      <c r="Y636" s="28" t="s">
        <v>3619</v>
      </c>
      <c r="Z636" s="28" t="s">
        <v>4028</v>
      </c>
    </row>
    <row r="637" spans="1:26" x14ac:dyDescent="0.2">
      <c r="A637" s="28" t="s">
        <v>195</v>
      </c>
      <c r="B637" s="28" t="s">
        <v>228</v>
      </c>
      <c r="C637" s="28" t="s">
        <v>2900</v>
      </c>
      <c r="D637" s="28">
        <v>2</v>
      </c>
      <c r="E637" s="28" t="s">
        <v>2899</v>
      </c>
      <c r="F637" s="29" t="s">
        <v>12</v>
      </c>
      <c r="G637" s="28" t="s">
        <v>230</v>
      </c>
      <c r="H637" s="28" t="s">
        <v>2071</v>
      </c>
      <c r="I637" s="28" t="s">
        <v>2898</v>
      </c>
      <c r="J637" s="28" t="s">
        <v>1999</v>
      </c>
      <c r="K637" s="28" t="s">
        <v>2021</v>
      </c>
      <c r="L637" s="28">
        <v>7</v>
      </c>
      <c r="M637" s="28">
        <v>26.75</v>
      </c>
      <c r="N637" s="28">
        <v>1.79</v>
      </c>
      <c r="O637" s="28" t="s">
        <v>1997</v>
      </c>
      <c r="P637" s="28">
        <v>1958</v>
      </c>
      <c r="Q637" s="28">
        <v>1958</v>
      </c>
      <c r="R637" s="28" t="s">
        <v>9</v>
      </c>
      <c r="T637" s="28">
        <v>1</v>
      </c>
      <c r="U637" s="28" t="b">
        <v>0</v>
      </c>
      <c r="X637" s="28">
        <v>1.2</v>
      </c>
      <c r="Y637" s="28" t="s">
        <v>104</v>
      </c>
      <c r="Z637" s="28" t="s">
        <v>1247</v>
      </c>
    </row>
    <row r="638" spans="1:26" x14ac:dyDescent="0.2">
      <c r="A638" s="28" t="s">
        <v>242</v>
      </c>
      <c r="B638" s="28" t="s">
        <v>242</v>
      </c>
      <c r="C638" s="28" t="s">
        <v>2892</v>
      </c>
      <c r="D638" s="28">
        <v>2</v>
      </c>
      <c r="E638" s="28" t="s">
        <v>2891</v>
      </c>
      <c r="F638" s="29" t="s">
        <v>12</v>
      </c>
      <c r="G638" s="28" t="s">
        <v>962</v>
      </c>
      <c r="H638" s="28" t="s">
        <v>2015</v>
      </c>
      <c r="I638" s="28">
        <v>1926</v>
      </c>
      <c r="J638" s="28" t="s">
        <v>1999</v>
      </c>
      <c r="K638" s="28" t="s">
        <v>2021</v>
      </c>
      <c r="L638" s="28">
        <v>7.4</v>
      </c>
      <c r="M638" s="28">
        <v>27</v>
      </c>
      <c r="N638" s="28">
        <v>1.56</v>
      </c>
      <c r="O638" s="28" t="s">
        <v>2005</v>
      </c>
      <c r="P638" s="28">
        <v>1926</v>
      </c>
      <c r="Q638" s="28">
        <v>1926</v>
      </c>
      <c r="S638" s="28" t="s">
        <v>2890</v>
      </c>
      <c r="T638" s="28">
        <v>1</v>
      </c>
      <c r="U638" s="28" t="b">
        <v>0</v>
      </c>
      <c r="X638" s="28">
        <v>1</v>
      </c>
      <c r="Y638" s="28" t="s">
        <v>61</v>
      </c>
      <c r="Z638" s="28" t="s">
        <v>3927</v>
      </c>
    </row>
    <row r="639" spans="1:26" x14ac:dyDescent="0.2">
      <c r="A639" s="28" t="s">
        <v>253</v>
      </c>
      <c r="B639" s="28" t="s">
        <v>253</v>
      </c>
      <c r="C639" s="28" t="s">
        <v>2850</v>
      </c>
      <c r="D639" s="28">
        <v>2</v>
      </c>
      <c r="E639" s="28" t="s">
        <v>2777</v>
      </c>
      <c r="F639" s="29" t="s">
        <v>12</v>
      </c>
      <c r="G639" s="28" t="s">
        <v>3493</v>
      </c>
      <c r="H639" s="28" t="s">
        <v>2015</v>
      </c>
      <c r="I639" s="28" t="s">
        <v>3494</v>
      </c>
      <c r="J639" s="28" t="s">
        <v>1999</v>
      </c>
      <c r="K639" s="28" t="s">
        <v>2021</v>
      </c>
      <c r="L639" s="28">
        <v>4.9000000000000004</v>
      </c>
      <c r="M639" s="28">
        <v>24.8</v>
      </c>
      <c r="N639" s="28">
        <v>1.3</v>
      </c>
      <c r="O639" s="28" t="s">
        <v>1997</v>
      </c>
      <c r="P639" s="28">
        <v>1950</v>
      </c>
      <c r="Q639" s="28">
        <v>1950</v>
      </c>
      <c r="R639" s="28" t="s">
        <v>255</v>
      </c>
      <c r="T639" s="28">
        <v>1</v>
      </c>
      <c r="U639" s="28" t="b">
        <v>0</v>
      </c>
      <c r="X639" s="28">
        <v>1.39</v>
      </c>
      <c r="Y639" s="28" t="s">
        <v>3619</v>
      </c>
      <c r="Z639" s="28" t="s">
        <v>3940</v>
      </c>
    </row>
    <row r="640" spans="1:26" x14ac:dyDescent="0.2">
      <c r="A640" s="28" t="s">
        <v>253</v>
      </c>
      <c r="B640" s="28" t="s">
        <v>253</v>
      </c>
      <c r="C640" s="28" t="s">
        <v>2850</v>
      </c>
      <c r="D640" s="28">
        <v>2</v>
      </c>
      <c r="E640" s="28" t="s">
        <v>2183</v>
      </c>
      <c r="F640" s="29" t="s">
        <v>12</v>
      </c>
      <c r="G640" s="28" t="s">
        <v>3493</v>
      </c>
      <c r="H640" s="28" t="s">
        <v>2015</v>
      </c>
      <c r="I640" s="28" t="s">
        <v>3631</v>
      </c>
      <c r="J640" s="28" t="s">
        <v>1999</v>
      </c>
      <c r="K640" s="28" t="s">
        <v>2021</v>
      </c>
      <c r="L640" s="28">
        <v>3.1</v>
      </c>
      <c r="M640" s="28">
        <v>19</v>
      </c>
      <c r="N640" s="28">
        <v>1.5</v>
      </c>
      <c r="O640" s="28" t="s">
        <v>1997</v>
      </c>
      <c r="P640" s="28">
        <v>1994</v>
      </c>
      <c r="Q640" s="28">
        <v>1994</v>
      </c>
      <c r="R640" s="28" t="s">
        <v>255</v>
      </c>
      <c r="S640" s="28" t="s">
        <v>3632</v>
      </c>
      <c r="T640" s="28">
        <v>1</v>
      </c>
      <c r="U640" s="28" t="b">
        <v>0</v>
      </c>
      <c r="X640" s="28">
        <v>0.34</v>
      </c>
      <c r="Y640" s="28" t="s">
        <v>3941</v>
      </c>
      <c r="Z640" s="28" t="s">
        <v>3781</v>
      </c>
    </row>
    <row r="641" spans="1:26" x14ac:dyDescent="0.2">
      <c r="A641" s="28" t="s">
        <v>495</v>
      </c>
      <c r="B641" s="28" t="s">
        <v>495</v>
      </c>
      <c r="C641" s="28" t="s">
        <v>2318</v>
      </c>
      <c r="D641" s="28">
        <v>2</v>
      </c>
      <c r="E641" s="28" t="s">
        <v>2317</v>
      </c>
      <c r="F641" s="29" t="s">
        <v>12</v>
      </c>
      <c r="G641" s="28" t="s">
        <v>674</v>
      </c>
      <c r="H641" s="28" t="s">
        <v>2015</v>
      </c>
      <c r="I641" s="28" t="s">
        <v>2316</v>
      </c>
      <c r="J641" s="28" t="s">
        <v>1999</v>
      </c>
      <c r="K641" s="28" t="s">
        <v>2021</v>
      </c>
      <c r="L641" s="28">
        <v>8.25</v>
      </c>
      <c r="M641" s="28">
        <v>28.5</v>
      </c>
      <c r="N641" s="28">
        <v>1.5</v>
      </c>
      <c r="O641" s="28" t="s">
        <v>1997</v>
      </c>
      <c r="P641" s="28">
        <v>1984</v>
      </c>
      <c r="Q641" s="28">
        <v>1984</v>
      </c>
      <c r="T641" s="28">
        <v>1</v>
      </c>
      <c r="U641" s="28" t="b">
        <v>0</v>
      </c>
      <c r="X641" s="28">
        <v>0.08</v>
      </c>
      <c r="Y641" s="28" t="s">
        <v>61</v>
      </c>
      <c r="Z641" s="28" t="s">
        <v>3977</v>
      </c>
    </row>
    <row r="642" spans="1:26" x14ac:dyDescent="0.2">
      <c r="A642" s="28" t="s">
        <v>495</v>
      </c>
      <c r="B642" s="28" t="s">
        <v>495</v>
      </c>
      <c r="C642" s="28" t="s">
        <v>2318</v>
      </c>
      <c r="D642" s="28">
        <v>2</v>
      </c>
      <c r="E642" s="28" t="s">
        <v>3747</v>
      </c>
      <c r="F642" s="29" t="s">
        <v>12</v>
      </c>
      <c r="G642" s="28" t="s">
        <v>3748</v>
      </c>
      <c r="H642" s="28" t="s">
        <v>2071</v>
      </c>
      <c r="I642" s="28">
        <v>1981</v>
      </c>
      <c r="J642" s="28" t="s">
        <v>1999</v>
      </c>
      <c r="K642" s="28" t="s">
        <v>2021</v>
      </c>
      <c r="L642" s="28">
        <v>8.4</v>
      </c>
      <c r="M642" s="28">
        <v>28.9</v>
      </c>
      <c r="N642" s="28">
        <v>1.8</v>
      </c>
      <c r="O642" s="28" t="s">
        <v>1997</v>
      </c>
      <c r="P642" s="28">
        <v>1981</v>
      </c>
      <c r="Q642" s="28">
        <v>1981</v>
      </c>
      <c r="T642" s="28">
        <v>1</v>
      </c>
      <c r="U642" s="28" t="b">
        <v>0</v>
      </c>
      <c r="X642" s="28">
        <v>0.1</v>
      </c>
      <c r="Y642" s="28" t="s">
        <v>3669</v>
      </c>
      <c r="Z642" s="28" t="s">
        <v>3976</v>
      </c>
    </row>
    <row r="643" spans="1:26" x14ac:dyDescent="0.2">
      <c r="A643" s="28" t="s">
        <v>242</v>
      </c>
      <c r="B643" s="28" t="s">
        <v>242</v>
      </c>
      <c r="C643" s="28" t="s">
        <v>2881</v>
      </c>
      <c r="D643" s="28">
        <v>2</v>
      </c>
      <c r="E643" s="28" t="s">
        <v>3287</v>
      </c>
      <c r="F643" s="29" t="s">
        <v>12</v>
      </c>
      <c r="G643" s="28" t="s">
        <v>4069</v>
      </c>
      <c r="H643" s="28" t="s">
        <v>2015</v>
      </c>
      <c r="I643" s="28" t="s">
        <v>4070</v>
      </c>
      <c r="J643" s="28" t="s">
        <v>1999</v>
      </c>
      <c r="K643" s="28" t="s">
        <v>2021</v>
      </c>
      <c r="L643" s="28">
        <v>5.78</v>
      </c>
      <c r="M643" s="28">
        <v>23.89</v>
      </c>
      <c r="N643" s="28">
        <v>1.62</v>
      </c>
      <c r="O643" s="28" t="s">
        <v>2005</v>
      </c>
      <c r="P643" s="28">
        <v>1959</v>
      </c>
      <c r="Q643" s="28">
        <v>1959</v>
      </c>
      <c r="S643" s="28" t="s">
        <v>4071</v>
      </c>
      <c r="T643" s="28">
        <v>1</v>
      </c>
      <c r="U643" s="28" t="b">
        <v>0</v>
      </c>
      <c r="X643" s="28">
        <v>0.1</v>
      </c>
      <c r="Y643" s="28" t="s">
        <v>4039</v>
      </c>
    </row>
    <row r="644" spans="1:26" x14ac:dyDescent="0.2">
      <c r="A644" s="28" t="s">
        <v>242</v>
      </c>
      <c r="B644" s="28" t="s">
        <v>242</v>
      </c>
      <c r="C644" s="28" t="s">
        <v>2881</v>
      </c>
      <c r="D644" s="28">
        <v>2</v>
      </c>
      <c r="E644" s="28" t="s">
        <v>2680</v>
      </c>
      <c r="F644" s="29" t="s">
        <v>12</v>
      </c>
      <c r="G644" s="28" t="s">
        <v>4072</v>
      </c>
      <c r="H644" s="28" t="s">
        <v>2015</v>
      </c>
      <c r="I644" s="28" t="s">
        <v>3306</v>
      </c>
      <c r="J644" s="28" t="s">
        <v>1999</v>
      </c>
      <c r="K644" s="28" t="s">
        <v>2021</v>
      </c>
      <c r="L644" s="28">
        <v>6.05</v>
      </c>
      <c r="M644" s="28">
        <v>24</v>
      </c>
      <c r="N644" s="28">
        <v>1.84</v>
      </c>
      <c r="O644" s="28" t="s">
        <v>2005</v>
      </c>
      <c r="P644" s="28">
        <v>1967</v>
      </c>
      <c r="Q644" s="28">
        <v>1967</v>
      </c>
      <c r="S644" s="28" t="s">
        <v>4073</v>
      </c>
      <c r="T644" s="28">
        <v>1</v>
      </c>
      <c r="U644" s="28" t="b">
        <v>0</v>
      </c>
      <c r="X644" s="28">
        <v>0.1</v>
      </c>
      <c r="Y644" s="28" t="s">
        <v>4039</v>
      </c>
    </row>
    <row r="645" spans="1:26" x14ac:dyDescent="0.2">
      <c r="A645" s="28" t="s">
        <v>62</v>
      </c>
      <c r="B645" s="28" t="s">
        <v>62</v>
      </c>
      <c r="C645" s="28" t="s">
        <v>3255</v>
      </c>
      <c r="D645" s="28">
        <v>1</v>
      </c>
      <c r="E645" s="28" t="s">
        <v>3274</v>
      </c>
      <c r="F645" s="29" t="s">
        <v>12</v>
      </c>
      <c r="G645" s="28" t="s">
        <v>556</v>
      </c>
      <c r="H645" s="28" t="s">
        <v>2015</v>
      </c>
      <c r="I645" s="28" t="s">
        <v>3273</v>
      </c>
      <c r="J645" s="28" t="s">
        <v>1999</v>
      </c>
      <c r="K645" s="28" t="s">
        <v>2021</v>
      </c>
      <c r="L645" s="28">
        <v>4</v>
      </c>
      <c r="M645" s="28">
        <v>21</v>
      </c>
      <c r="N645" s="28">
        <v>1.6</v>
      </c>
      <c r="O645" s="28" t="s">
        <v>2005</v>
      </c>
      <c r="P645" s="28">
        <v>1979</v>
      </c>
      <c r="Q645" s="28">
        <v>1979</v>
      </c>
      <c r="S645" s="28" t="s">
        <v>3272</v>
      </c>
      <c r="T645" s="28">
        <v>1</v>
      </c>
      <c r="U645" s="28" t="b">
        <v>0</v>
      </c>
      <c r="Y645" s="28" t="s">
        <v>64</v>
      </c>
      <c r="Z645" s="28" t="s">
        <v>1059</v>
      </c>
    </row>
    <row r="646" spans="1:26" x14ac:dyDescent="0.2">
      <c r="A646" s="28" t="s">
        <v>62</v>
      </c>
      <c r="B646" s="28" t="s">
        <v>62</v>
      </c>
      <c r="C646" s="28" t="s">
        <v>3255</v>
      </c>
      <c r="D646" s="28">
        <v>1</v>
      </c>
      <c r="E646" s="28" t="s">
        <v>3276</v>
      </c>
      <c r="F646" s="29" t="s">
        <v>12</v>
      </c>
      <c r="G646" s="28" t="s">
        <v>63</v>
      </c>
      <c r="H646" s="28" t="s">
        <v>2015</v>
      </c>
      <c r="I646" s="28" t="s">
        <v>3273</v>
      </c>
      <c r="J646" s="28" t="s">
        <v>1999</v>
      </c>
      <c r="K646" s="28" t="s">
        <v>2021</v>
      </c>
      <c r="L646" s="28">
        <v>4</v>
      </c>
      <c r="M646" s="28">
        <v>21</v>
      </c>
      <c r="N646" s="28">
        <v>1.6</v>
      </c>
      <c r="O646" s="28" t="s">
        <v>2005</v>
      </c>
      <c r="P646" s="28">
        <v>1955</v>
      </c>
      <c r="Q646" s="28">
        <v>1955</v>
      </c>
      <c r="S646" s="28" t="s">
        <v>3275</v>
      </c>
      <c r="T646" s="28">
        <v>1</v>
      </c>
      <c r="U646" s="28" t="b">
        <v>0</v>
      </c>
      <c r="X646" s="28">
        <v>0.22</v>
      </c>
      <c r="Y646" s="28" t="s">
        <v>61</v>
      </c>
      <c r="Z646" s="28" t="s">
        <v>3892</v>
      </c>
    </row>
    <row r="647" spans="1:26" x14ac:dyDescent="0.2">
      <c r="A647" s="28" t="s">
        <v>62</v>
      </c>
      <c r="B647" s="28" t="s">
        <v>62</v>
      </c>
      <c r="C647" s="28" t="s">
        <v>3255</v>
      </c>
      <c r="D647" s="28">
        <v>1</v>
      </c>
      <c r="E647" s="28" t="s">
        <v>3274</v>
      </c>
      <c r="F647" s="29" t="s">
        <v>12</v>
      </c>
      <c r="G647" s="28" t="s">
        <v>556</v>
      </c>
      <c r="H647" s="28" t="s">
        <v>2015</v>
      </c>
      <c r="I647" s="28" t="s">
        <v>3273</v>
      </c>
      <c r="J647" s="28" t="s">
        <v>1999</v>
      </c>
      <c r="K647" s="28" t="s">
        <v>2021</v>
      </c>
      <c r="L647" s="28">
        <v>4</v>
      </c>
      <c r="M647" s="28">
        <v>21</v>
      </c>
      <c r="N647" s="28">
        <v>1.6</v>
      </c>
      <c r="O647" s="28" t="s">
        <v>2005</v>
      </c>
      <c r="P647" s="28">
        <v>1952</v>
      </c>
      <c r="Q647" s="28">
        <v>1952</v>
      </c>
      <c r="S647" s="28" t="s">
        <v>3272</v>
      </c>
      <c r="T647" s="28">
        <v>1</v>
      </c>
      <c r="U647" s="28" t="b">
        <v>0</v>
      </c>
      <c r="X647" s="28">
        <v>0.22</v>
      </c>
      <c r="Y647" s="28" t="s">
        <v>61</v>
      </c>
      <c r="Z647" s="28" t="s">
        <v>3893</v>
      </c>
    </row>
    <row r="648" spans="1:26" x14ac:dyDescent="0.2">
      <c r="A648" s="28" t="s">
        <v>122</v>
      </c>
      <c r="B648" s="28" t="s">
        <v>122</v>
      </c>
      <c r="C648" s="28" t="s">
        <v>3172</v>
      </c>
      <c r="D648" s="28">
        <v>1</v>
      </c>
      <c r="E648" s="28" t="s">
        <v>2275</v>
      </c>
      <c r="F648" s="29" t="s">
        <v>12</v>
      </c>
      <c r="G648" s="28" t="s">
        <v>113</v>
      </c>
      <c r="H648" s="28" t="s">
        <v>2015</v>
      </c>
      <c r="I648" s="28" t="s">
        <v>3832</v>
      </c>
      <c r="J648" s="28" t="s">
        <v>1999</v>
      </c>
      <c r="K648" s="28" t="s">
        <v>2021</v>
      </c>
      <c r="L648" s="28">
        <v>6.66</v>
      </c>
      <c r="M648" s="28">
        <v>25</v>
      </c>
      <c r="N648" s="28">
        <v>1.9</v>
      </c>
      <c r="O648" s="28" t="s">
        <v>1997</v>
      </c>
      <c r="P648" s="28">
        <v>1923</v>
      </c>
      <c r="Q648" s="28">
        <v>1923</v>
      </c>
      <c r="T648" s="28">
        <v>1</v>
      </c>
      <c r="U648" s="28" t="b">
        <v>0</v>
      </c>
      <c r="X648" s="28">
        <v>1.33</v>
      </c>
      <c r="Y648" s="28" t="s">
        <v>3619</v>
      </c>
      <c r="Z648" s="28" t="s">
        <v>4147</v>
      </c>
    </row>
    <row r="649" spans="1:26" x14ac:dyDescent="0.2">
      <c r="A649" s="28" t="s">
        <v>156</v>
      </c>
      <c r="B649" s="28" t="s">
        <v>156</v>
      </c>
      <c r="C649" s="28" t="s">
        <v>3067</v>
      </c>
      <c r="D649" s="28">
        <v>1</v>
      </c>
      <c r="E649" s="28" t="s">
        <v>3069</v>
      </c>
      <c r="F649" s="29" t="s">
        <v>12</v>
      </c>
      <c r="G649" s="28" t="s">
        <v>589</v>
      </c>
      <c r="H649" s="28" t="s">
        <v>2015</v>
      </c>
      <c r="I649" s="28" t="s">
        <v>3068</v>
      </c>
      <c r="J649" s="28" t="s">
        <v>1999</v>
      </c>
      <c r="K649" s="28" t="s">
        <v>2021</v>
      </c>
      <c r="L649" s="28">
        <v>6.1</v>
      </c>
      <c r="M649" s="28">
        <v>24</v>
      </c>
      <c r="N649" s="28">
        <v>1.79</v>
      </c>
      <c r="O649" s="28" t="s">
        <v>1997</v>
      </c>
      <c r="P649" s="28">
        <v>1973</v>
      </c>
      <c r="Q649" s="28">
        <v>1973</v>
      </c>
      <c r="R649" s="28" t="s">
        <v>525</v>
      </c>
      <c r="T649" s="28">
        <v>1</v>
      </c>
      <c r="U649" s="28" t="b">
        <v>0</v>
      </c>
      <c r="X649" s="28">
        <v>0.39</v>
      </c>
      <c r="Y649" s="28" t="s">
        <v>104</v>
      </c>
      <c r="Z649" s="28" t="s">
        <v>590</v>
      </c>
    </row>
    <row r="650" spans="1:26" x14ac:dyDescent="0.2">
      <c r="A650" s="28" t="s">
        <v>598</v>
      </c>
      <c r="B650" s="28" t="s">
        <v>598</v>
      </c>
      <c r="C650" s="28" t="s">
        <v>2967</v>
      </c>
      <c r="D650" s="28">
        <v>1</v>
      </c>
      <c r="E650" s="28" t="s">
        <v>2680</v>
      </c>
      <c r="F650" s="29" t="s">
        <v>12</v>
      </c>
      <c r="G650" s="28" t="s">
        <v>603</v>
      </c>
      <c r="H650" s="28" t="s">
        <v>2015</v>
      </c>
      <c r="I650" s="28">
        <v>2006</v>
      </c>
      <c r="J650" s="28" t="s">
        <v>1999</v>
      </c>
      <c r="K650" s="28" t="s">
        <v>2021</v>
      </c>
      <c r="L650" s="28">
        <v>7.85</v>
      </c>
      <c r="M650" s="28">
        <v>26.2</v>
      </c>
      <c r="N650" s="28">
        <v>1.92</v>
      </c>
      <c r="O650" s="28" t="s">
        <v>1997</v>
      </c>
      <c r="P650" s="28">
        <v>2006</v>
      </c>
      <c r="Q650" s="28">
        <v>2006</v>
      </c>
      <c r="S650" s="28" t="s">
        <v>2966</v>
      </c>
      <c r="T650" s="28">
        <v>1</v>
      </c>
      <c r="U650" s="28" t="b">
        <v>0</v>
      </c>
      <c r="Y650" s="28" t="s">
        <v>115</v>
      </c>
      <c r="Z650" s="28" t="s">
        <v>604</v>
      </c>
    </row>
    <row r="651" spans="1:26" x14ac:dyDescent="0.2">
      <c r="A651" s="28" t="s">
        <v>195</v>
      </c>
      <c r="B651" s="28" t="s">
        <v>228</v>
      </c>
      <c r="C651" s="28" t="s">
        <v>2900</v>
      </c>
      <c r="D651" s="28">
        <v>1</v>
      </c>
      <c r="E651" s="28" t="s">
        <v>2903</v>
      </c>
      <c r="F651" s="29" t="s">
        <v>12</v>
      </c>
      <c r="G651" s="28" t="s">
        <v>229</v>
      </c>
      <c r="H651" s="28" t="s">
        <v>2015</v>
      </c>
      <c r="I651" s="28" t="s">
        <v>2902</v>
      </c>
      <c r="J651" s="28" t="s">
        <v>1999</v>
      </c>
      <c r="K651" s="28" t="s">
        <v>2021</v>
      </c>
      <c r="L651" s="28">
        <v>5.5</v>
      </c>
      <c r="M651" s="28">
        <v>23.5</v>
      </c>
      <c r="N651" s="28">
        <v>1.75</v>
      </c>
      <c r="O651" s="28" t="s">
        <v>1997</v>
      </c>
      <c r="P651" s="28">
        <v>1950</v>
      </c>
      <c r="Q651" s="28">
        <v>1950</v>
      </c>
      <c r="R651" s="28" t="s">
        <v>194</v>
      </c>
      <c r="S651" s="28" t="s">
        <v>2904</v>
      </c>
      <c r="T651" s="28">
        <v>1</v>
      </c>
      <c r="U651" s="28" t="b">
        <v>0</v>
      </c>
      <c r="X651" s="28">
        <v>0.25</v>
      </c>
      <c r="Y651" s="28" t="s">
        <v>48</v>
      </c>
      <c r="Z651" s="28" t="s">
        <v>1245</v>
      </c>
    </row>
    <row r="652" spans="1:26" x14ac:dyDescent="0.2">
      <c r="A652" s="28" t="s">
        <v>195</v>
      </c>
      <c r="B652" s="28" t="s">
        <v>228</v>
      </c>
      <c r="C652" s="28" t="s">
        <v>2900</v>
      </c>
      <c r="D652" s="28">
        <v>1</v>
      </c>
      <c r="E652" s="28" t="s">
        <v>2903</v>
      </c>
      <c r="F652" s="29" t="s">
        <v>12</v>
      </c>
      <c r="G652" s="28" t="s">
        <v>229</v>
      </c>
      <c r="H652" s="28" t="s">
        <v>2015</v>
      </c>
      <c r="I652" s="28" t="s">
        <v>2902</v>
      </c>
      <c r="J652" s="28" t="s">
        <v>1999</v>
      </c>
      <c r="K652" s="28" t="s">
        <v>2021</v>
      </c>
      <c r="L652" s="28">
        <v>5.5</v>
      </c>
      <c r="M652" s="28">
        <v>23.5</v>
      </c>
      <c r="N652" s="28">
        <v>1.75</v>
      </c>
      <c r="O652" s="28" t="s">
        <v>1997</v>
      </c>
      <c r="P652" s="28">
        <v>1977</v>
      </c>
      <c r="Q652" s="28">
        <v>1977</v>
      </c>
      <c r="R652" s="28" t="s">
        <v>9</v>
      </c>
      <c r="S652" s="28" t="s">
        <v>2901</v>
      </c>
      <c r="T652" s="28">
        <v>1</v>
      </c>
      <c r="U652" s="28" t="b">
        <v>0</v>
      </c>
      <c r="Y652" s="28" t="s">
        <v>17</v>
      </c>
      <c r="Z652" s="28" t="s">
        <v>1246</v>
      </c>
    </row>
    <row r="653" spans="1:26" x14ac:dyDescent="0.2">
      <c r="A653" s="28" t="s">
        <v>105</v>
      </c>
      <c r="B653" s="28" t="s">
        <v>106</v>
      </c>
      <c r="C653" s="28" t="s">
        <v>2862</v>
      </c>
      <c r="D653" s="28">
        <v>1</v>
      </c>
      <c r="E653" s="28" t="s">
        <v>2861</v>
      </c>
      <c r="F653" s="29" t="s">
        <v>12</v>
      </c>
      <c r="G653" s="28" t="s">
        <v>964</v>
      </c>
      <c r="H653" s="28" t="s">
        <v>2015</v>
      </c>
      <c r="I653" s="28" t="s">
        <v>2860</v>
      </c>
      <c r="J653" s="28" t="s">
        <v>1999</v>
      </c>
      <c r="K653" s="28" t="s">
        <v>2021</v>
      </c>
      <c r="L653" s="28">
        <v>11.7</v>
      </c>
      <c r="M653" s="28">
        <v>29.8</v>
      </c>
      <c r="N653" s="28">
        <v>2.25</v>
      </c>
      <c r="O653" s="28" t="s">
        <v>1997</v>
      </c>
      <c r="P653" s="28">
        <v>1960</v>
      </c>
      <c r="Q653" s="28">
        <v>1960</v>
      </c>
      <c r="R653" s="28" t="s">
        <v>82</v>
      </c>
      <c r="S653" s="28" t="s">
        <v>2859</v>
      </c>
      <c r="T653" s="28">
        <v>1</v>
      </c>
      <c r="U653" s="28" t="b">
        <v>0</v>
      </c>
      <c r="X653" s="28">
        <v>1</v>
      </c>
      <c r="Y653" s="28" t="s">
        <v>61</v>
      </c>
      <c r="Z653" s="28" t="s">
        <v>3535</v>
      </c>
    </row>
    <row r="654" spans="1:26" x14ac:dyDescent="0.2">
      <c r="A654" s="28" t="s">
        <v>105</v>
      </c>
      <c r="B654" s="28" t="s">
        <v>106</v>
      </c>
      <c r="C654" s="28" t="s">
        <v>2862</v>
      </c>
      <c r="D654" s="28">
        <v>1</v>
      </c>
      <c r="E654" s="28" t="s">
        <v>2030</v>
      </c>
      <c r="F654" s="29" t="s">
        <v>12</v>
      </c>
      <c r="G654" s="28" t="s">
        <v>3705</v>
      </c>
      <c r="H654" s="28" t="s">
        <v>2015</v>
      </c>
      <c r="I654" s="28" t="s">
        <v>3706</v>
      </c>
      <c r="J654" s="28" t="s">
        <v>1999</v>
      </c>
      <c r="K654" s="28" t="s">
        <v>2021</v>
      </c>
      <c r="L654" s="28">
        <v>7.1</v>
      </c>
      <c r="M654" s="28">
        <v>25.5</v>
      </c>
      <c r="N654" s="28">
        <v>1.9</v>
      </c>
      <c r="O654" s="28" t="s">
        <v>1997</v>
      </c>
      <c r="P654" s="28">
        <v>1978</v>
      </c>
      <c r="Q654" s="28">
        <v>1978</v>
      </c>
      <c r="T654" s="28">
        <v>1</v>
      </c>
      <c r="U654" s="28" t="b">
        <v>0</v>
      </c>
      <c r="X654" s="28">
        <v>0.1</v>
      </c>
      <c r="Y654" s="28" t="s">
        <v>3669</v>
      </c>
      <c r="Z654" s="28" t="s">
        <v>3775</v>
      </c>
    </row>
    <row r="655" spans="1:26" x14ac:dyDescent="0.2">
      <c r="A655" s="28" t="s">
        <v>305</v>
      </c>
      <c r="B655" s="28" t="s">
        <v>305</v>
      </c>
      <c r="C655" s="28" t="s">
        <v>2755</v>
      </c>
      <c r="D655" s="28">
        <v>1</v>
      </c>
      <c r="E655" s="28" t="s">
        <v>2758</v>
      </c>
      <c r="F655" s="29" t="s">
        <v>12</v>
      </c>
      <c r="G655" s="28" t="s">
        <v>306</v>
      </c>
      <c r="H655" s="28" t="s">
        <v>2015</v>
      </c>
      <c r="I655" s="28" t="s">
        <v>2757</v>
      </c>
      <c r="J655" s="28" t="s">
        <v>1999</v>
      </c>
      <c r="K655" s="28" t="s">
        <v>2021</v>
      </c>
      <c r="L655" s="28">
        <v>1.75</v>
      </c>
      <c r="M655" s="28">
        <v>18.3</v>
      </c>
      <c r="N655" s="28">
        <v>1.1000000000000001</v>
      </c>
      <c r="O655" s="28" t="s">
        <v>2005</v>
      </c>
      <c r="P655" s="28">
        <v>1350</v>
      </c>
      <c r="Q655" s="28">
        <v>1971</v>
      </c>
      <c r="S655" s="28" t="s">
        <v>2756</v>
      </c>
      <c r="T655" s="28">
        <v>1</v>
      </c>
      <c r="U655" s="28" t="b">
        <v>0</v>
      </c>
      <c r="X655" s="28">
        <v>0.08</v>
      </c>
      <c r="Y655" s="28" t="s">
        <v>61</v>
      </c>
      <c r="Z655" s="28" t="s">
        <v>1315</v>
      </c>
    </row>
    <row r="656" spans="1:26" x14ac:dyDescent="0.2">
      <c r="A656" s="28" t="s">
        <v>352</v>
      </c>
      <c r="B656" s="28" t="s">
        <v>352</v>
      </c>
      <c r="C656" s="28" t="s">
        <v>2642</v>
      </c>
      <c r="D656" s="28">
        <v>1</v>
      </c>
      <c r="E656" s="28" t="s">
        <v>2645</v>
      </c>
      <c r="F656" s="29" t="s">
        <v>12</v>
      </c>
      <c r="G656" s="28" t="s">
        <v>354</v>
      </c>
      <c r="H656" s="28" t="s">
        <v>2015</v>
      </c>
      <c r="I656" s="28" t="s">
        <v>2644</v>
      </c>
      <c r="J656" s="28" t="s">
        <v>1999</v>
      </c>
      <c r="K656" s="28" t="s">
        <v>2021</v>
      </c>
      <c r="L656" s="28">
        <v>4</v>
      </c>
      <c r="M656" s="28">
        <v>21</v>
      </c>
      <c r="N656" s="28">
        <v>1.6</v>
      </c>
      <c r="O656" s="28" t="s">
        <v>2005</v>
      </c>
      <c r="P656" s="28">
        <v>1953</v>
      </c>
      <c r="Q656" s="28">
        <v>1953</v>
      </c>
      <c r="S656" s="28" t="s">
        <v>2643</v>
      </c>
      <c r="T656" s="28">
        <v>1</v>
      </c>
      <c r="U656" s="28" t="b">
        <v>0</v>
      </c>
      <c r="Y656" s="28" t="s">
        <v>17</v>
      </c>
      <c r="Z656" s="28" t="s">
        <v>1354</v>
      </c>
    </row>
    <row r="657" spans="1:26" x14ac:dyDescent="0.2">
      <c r="A657" s="28" t="s">
        <v>365</v>
      </c>
      <c r="B657" s="28" t="s">
        <v>365</v>
      </c>
      <c r="C657" s="28" t="s">
        <v>2631</v>
      </c>
      <c r="D657" s="28">
        <v>1</v>
      </c>
      <c r="E657" s="28" t="s">
        <v>2630</v>
      </c>
      <c r="F657" s="29" t="s">
        <v>12</v>
      </c>
      <c r="G657" s="28" t="s">
        <v>297</v>
      </c>
      <c r="H657" s="28" t="s">
        <v>2015</v>
      </c>
      <c r="I657" s="28" t="s">
        <v>2629</v>
      </c>
      <c r="J657" s="28" t="s">
        <v>1999</v>
      </c>
      <c r="K657" s="28" t="s">
        <v>2021</v>
      </c>
      <c r="L657" s="28">
        <v>7.45</v>
      </c>
      <c r="M657" s="28">
        <v>26.5</v>
      </c>
      <c r="N657" s="28">
        <v>1.8</v>
      </c>
      <c r="O657" s="28" t="s">
        <v>1997</v>
      </c>
      <c r="P657" s="28">
        <v>1990</v>
      </c>
      <c r="Q657" s="28">
        <v>1990</v>
      </c>
      <c r="T657" s="28">
        <v>1</v>
      </c>
      <c r="U657" s="28" t="b">
        <v>0</v>
      </c>
      <c r="X657" s="28">
        <v>1.46</v>
      </c>
      <c r="Y657" s="28" t="s">
        <v>42</v>
      </c>
      <c r="Z657" s="28" t="s">
        <v>1359</v>
      </c>
    </row>
    <row r="658" spans="1:26" x14ac:dyDescent="0.2">
      <c r="A658" s="28" t="s">
        <v>379</v>
      </c>
      <c r="B658" s="28" t="s">
        <v>379</v>
      </c>
      <c r="C658" s="28" t="s">
        <v>2552</v>
      </c>
      <c r="D658" s="28">
        <v>1</v>
      </c>
      <c r="E658" s="28" t="s">
        <v>2557</v>
      </c>
      <c r="F658" s="29" t="s">
        <v>12</v>
      </c>
      <c r="G658" s="28" t="s">
        <v>657</v>
      </c>
      <c r="H658" s="28" t="s">
        <v>2015</v>
      </c>
      <c r="I658" s="28" t="s">
        <v>2556</v>
      </c>
      <c r="J658" s="28" t="s">
        <v>2339</v>
      </c>
      <c r="K658" s="28" t="s">
        <v>2021</v>
      </c>
      <c r="L658" s="28">
        <v>7</v>
      </c>
      <c r="M658" s="28">
        <v>25</v>
      </c>
      <c r="N658" s="28">
        <v>2.0699999999999998</v>
      </c>
      <c r="O658" s="28" t="s">
        <v>1997</v>
      </c>
      <c r="P658" s="28">
        <v>1946</v>
      </c>
      <c r="Q658" s="28">
        <v>1946</v>
      </c>
      <c r="T658" s="28">
        <v>1</v>
      </c>
      <c r="U658" s="28" t="b">
        <v>0</v>
      </c>
      <c r="X658" s="28">
        <v>0.99</v>
      </c>
      <c r="Y658" s="28" t="s">
        <v>104</v>
      </c>
      <c r="Z658" s="28" t="s">
        <v>3589</v>
      </c>
    </row>
    <row r="659" spans="1:26" x14ac:dyDescent="0.2">
      <c r="A659" s="28" t="s">
        <v>379</v>
      </c>
      <c r="B659" s="28" t="s">
        <v>379</v>
      </c>
      <c r="C659" s="28" t="s">
        <v>2552</v>
      </c>
      <c r="D659" s="28">
        <v>1</v>
      </c>
      <c r="E659" s="28" t="s">
        <v>2555</v>
      </c>
      <c r="F659" s="29" t="s">
        <v>12</v>
      </c>
      <c r="G659" s="28" t="s">
        <v>657</v>
      </c>
      <c r="H659" s="28" t="s">
        <v>2015</v>
      </c>
      <c r="I659" s="28" t="s">
        <v>2554</v>
      </c>
      <c r="J659" s="28" t="s">
        <v>1999</v>
      </c>
      <c r="K659" s="28" t="s">
        <v>2021</v>
      </c>
      <c r="L659" s="28">
        <v>7</v>
      </c>
      <c r="M659" s="28">
        <v>25</v>
      </c>
      <c r="N659" s="28">
        <v>1.98</v>
      </c>
      <c r="O659" s="28" t="s">
        <v>1997</v>
      </c>
      <c r="P659" s="28">
        <v>1957</v>
      </c>
      <c r="Q659" s="28">
        <v>1957</v>
      </c>
      <c r="S659" s="28" t="s">
        <v>2553</v>
      </c>
      <c r="T659" s="28">
        <v>1</v>
      </c>
      <c r="U659" s="28" t="b">
        <v>0</v>
      </c>
      <c r="X659" s="28">
        <v>0.08</v>
      </c>
      <c r="Y659" s="28" t="s">
        <v>61</v>
      </c>
      <c r="Z659" s="28" t="s">
        <v>3590</v>
      </c>
    </row>
    <row r="660" spans="1:26" x14ac:dyDescent="0.2">
      <c r="A660" s="28" t="s">
        <v>379</v>
      </c>
      <c r="B660" s="28" t="s">
        <v>379</v>
      </c>
      <c r="C660" s="28" t="s">
        <v>2552</v>
      </c>
      <c r="D660" s="28">
        <v>1</v>
      </c>
      <c r="E660" s="28" t="s">
        <v>2551</v>
      </c>
      <c r="F660" s="29" t="s">
        <v>12</v>
      </c>
      <c r="G660" s="28" t="s">
        <v>658</v>
      </c>
      <c r="H660" s="28" t="s">
        <v>2015</v>
      </c>
      <c r="I660" s="28" t="s">
        <v>2550</v>
      </c>
      <c r="J660" s="28" t="s">
        <v>1999</v>
      </c>
      <c r="K660" s="28" t="s">
        <v>2021</v>
      </c>
      <c r="L660" s="28">
        <v>7</v>
      </c>
      <c r="M660" s="28">
        <v>25</v>
      </c>
      <c r="N660" s="28">
        <v>1.77</v>
      </c>
      <c r="O660" s="28" t="s">
        <v>1997</v>
      </c>
      <c r="P660" s="28">
        <v>1967</v>
      </c>
      <c r="Q660" s="28">
        <v>1967</v>
      </c>
      <c r="T660" s="28">
        <v>1</v>
      </c>
      <c r="U660" s="28" t="b">
        <v>0</v>
      </c>
      <c r="X660" s="28">
        <v>0.08</v>
      </c>
      <c r="Y660" s="28" t="s">
        <v>61</v>
      </c>
      <c r="Z660" s="28" t="s">
        <v>3968</v>
      </c>
    </row>
    <row r="661" spans="1:26" x14ac:dyDescent="0.2">
      <c r="A661" s="28" t="s">
        <v>37</v>
      </c>
      <c r="B661" s="28" t="s">
        <v>37</v>
      </c>
      <c r="C661" s="28" t="s">
        <v>3332</v>
      </c>
      <c r="D661" s="28">
        <v>1</v>
      </c>
      <c r="E661" s="28" t="s">
        <v>3340</v>
      </c>
      <c r="F661" s="29" t="s">
        <v>12</v>
      </c>
      <c r="G661" s="28" t="s">
        <v>47</v>
      </c>
      <c r="H661" s="28" t="s">
        <v>2015</v>
      </c>
      <c r="I661" s="28" t="s">
        <v>3339</v>
      </c>
      <c r="J661" s="28" t="s">
        <v>1999</v>
      </c>
      <c r="K661" s="28" t="s">
        <v>2021</v>
      </c>
      <c r="L661" s="28">
        <v>7</v>
      </c>
      <c r="M661" s="28">
        <v>26</v>
      </c>
      <c r="P661" s="28">
        <v>1934</v>
      </c>
      <c r="Q661" s="28">
        <v>1934</v>
      </c>
      <c r="T661" s="28">
        <v>1</v>
      </c>
      <c r="U661" s="28" t="b">
        <v>0</v>
      </c>
      <c r="Y661" s="28" t="s">
        <v>17</v>
      </c>
      <c r="Z661" s="28" t="s">
        <v>1038</v>
      </c>
    </row>
    <row r="662" spans="1:26" x14ac:dyDescent="0.2">
      <c r="A662" s="28" t="s">
        <v>409</v>
      </c>
      <c r="B662" s="28" t="s">
        <v>409</v>
      </c>
      <c r="C662" s="28" t="s">
        <v>2503</v>
      </c>
      <c r="D662" s="28">
        <v>1</v>
      </c>
      <c r="E662" s="28" t="s">
        <v>2502</v>
      </c>
      <c r="F662" s="29" t="s">
        <v>12</v>
      </c>
      <c r="G662" s="28" t="s">
        <v>660</v>
      </c>
      <c r="H662" s="28" t="s">
        <v>2015</v>
      </c>
      <c r="I662" s="28" t="s">
        <v>2501</v>
      </c>
      <c r="J662" s="28" t="s">
        <v>1999</v>
      </c>
      <c r="K662" s="28" t="s">
        <v>2021</v>
      </c>
      <c r="L662" s="28">
        <v>7.32</v>
      </c>
      <c r="M662" s="28">
        <v>25.48</v>
      </c>
      <c r="N662" s="28">
        <v>1.65</v>
      </c>
      <c r="O662" s="28" t="s">
        <v>2005</v>
      </c>
      <c r="P662" s="28">
        <v>2000</v>
      </c>
      <c r="Q662" s="28">
        <v>2000</v>
      </c>
      <c r="R662" s="28" t="s">
        <v>616</v>
      </c>
      <c r="S662" s="28" t="s">
        <v>2500</v>
      </c>
      <c r="T662" s="28">
        <v>1</v>
      </c>
      <c r="U662" s="28" t="b">
        <v>0</v>
      </c>
      <c r="X662" s="28">
        <v>0.08</v>
      </c>
      <c r="Y662" s="28" t="s">
        <v>61</v>
      </c>
      <c r="Z662" s="28" t="s">
        <v>3593</v>
      </c>
    </row>
    <row r="663" spans="1:26" x14ac:dyDescent="0.2">
      <c r="A663" s="28" t="s">
        <v>413</v>
      </c>
      <c r="B663" s="28" t="s">
        <v>413</v>
      </c>
      <c r="C663" s="28" t="s">
        <v>2487</v>
      </c>
      <c r="D663" s="28">
        <v>1</v>
      </c>
      <c r="E663" s="28" t="s">
        <v>2486</v>
      </c>
      <c r="F663" s="29" t="s">
        <v>12</v>
      </c>
      <c r="G663" s="28" t="s">
        <v>415</v>
      </c>
      <c r="H663" s="28" t="s">
        <v>2015</v>
      </c>
      <c r="I663" s="28" t="s">
        <v>2485</v>
      </c>
      <c r="J663" s="28" t="s">
        <v>1999</v>
      </c>
      <c r="K663" s="28" t="s">
        <v>2021</v>
      </c>
      <c r="L663" s="28">
        <v>5.0999999999999996</v>
      </c>
      <c r="M663" s="28">
        <v>22.8</v>
      </c>
      <c r="N663" s="28">
        <v>1.6</v>
      </c>
      <c r="O663" s="28" t="s">
        <v>1997</v>
      </c>
      <c r="P663" s="28">
        <v>1992</v>
      </c>
      <c r="Q663" s="28">
        <v>1992</v>
      </c>
      <c r="R663" s="28" t="s">
        <v>416</v>
      </c>
      <c r="T663" s="28">
        <v>1</v>
      </c>
      <c r="U663" s="28" t="b">
        <v>0</v>
      </c>
      <c r="X663" s="28">
        <v>0.2</v>
      </c>
      <c r="Y663" s="28" t="s">
        <v>50</v>
      </c>
      <c r="Z663" s="28" t="s">
        <v>1398</v>
      </c>
    </row>
    <row r="664" spans="1:26" x14ac:dyDescent="0.2">
      <c r="A664" s="28" t="s">
        <v>420</v>
      </c>
      <c r="B664" s="28" t="s">
        <v>420</v>
      </c>
      <c r="C664" s="28" t="s">
        <v>2476</v>
      </c>
      <c r="D664" s="28">
        <v>1</v>
      </c>
      <c r="E664" s="28" t="s">
        <v>2475</v>
      </c>
      <c r="F664" s="29" t="s">
        <v>12</v>
      </c>
      <c r="G664" s="28" t="s">
        <v>981</v>
      </c>
      <c r="H664" s="28" t="s">
        <v>2015</v>
      </c>
      <c r="I664" s="28" t="s">
        <v>2474</v>
      </c>
      <c r="J664" s="28" t="s">
        <v>1999</v>
      </c>
      <c r="K664" s="28" t="s">
        <v>2021</v>
      </c>
      <c r="L664" s="28">
        <v>8</v>
      </c>
      <c r="M664" s="28">
        <v>26.5</v>
      </c>
      <c r="N664" s="28">
        <v>1.75</v>
      </c>
      <c r="O664" s="28" t="s">
        <v>1997</v>
      </c>
      <c r="P664" s="28">
        <v>1946</v>
      </c>
      <c r="Q664" s="28">
        <v>1946</v>
      </c>
      <c r="T664" s="28">
        <v>1</v>
      </c>
      <c r="U664" s="28" t="b">
        <v>0</v>
      </c>
      <c r="X664" s="28">
        <v>1</v>
      </c>
      <c r="Y664" s="28" t="s">
        <v>61</v>
      </c>
      <c r="Z664" s="28" t="s">
        <v>3598</v>
      </c>
    </row>
    <row r="665" spans="1:26" x14ac:dyDescent="0.2">
      <c r="A665" s="28" t="s">
        <v>495</v>
      </c>
      <c r="B665" s="28" t="s">
        <v>496</v>
      </c>
      <c r="C665" s="28" t="s">
        <v>3189</v>
      </c>
      <c r="D665" s="28">
        <v>1</v>
      </c>
      <c r="E665" s="28" t="s">
        <v>2885</v>
      </c>
      <c r="F665" s="29" t="s">
        <v>12</v>
      </c>
      <c r="G665" s="28" t="s">
        <v>3679</v>
      </c>
      <c r="H665" s="28" t="s">
        <v>2015</v>
      </c>
      <c r="I665" s="28" t="s">
        <v>3680</v>
      </c>
      <c r="J665" s="28" t="s">
        <v>1999</v>
      </c>
      <c r="K665" s="28" t="s">
        <v>2021</v>
      </c>
      <c r="L665" s="28">
        <v>7</v>
      </c>
      <c r="M665" s="28">
        <v>25</v>
      </c>
      <c r="N665" s="28">
        <v>1.5</v>
      </c>
      <c r="O665" s="28" t="s">
        <v>1997</v>
      </c>
      <c r="P665" s="28">
        <v>1965</v>
      </c>
      <c r="Q665" s="28">
        <v>1965</v>
      </c>
      <c r="T665" s="28">
        <v>1</v>
      </c>
      <c r="U665" s="28" t="b">
        <v>0</v>
      </c>
      <c r="X665" s="28">
        <v>0.1</v>
      </c>
      <c r="Y665" s="28" t="s">
        <v>3669</v>
      </c>
      <c r="Z665" s="28" t="s">
        <v>3913</v>
      </c>
    </row>
    <row r="666" spans="1:26" x14ac:dyDescent="0.2">
      <c r="A666" s="28" t="s">
        <v>501</v>
      </c>
      <c r="B666" s="28" t="s">
        <v>501</v>
      </c>
      <c r="C666" s="28" t="s">
        <v>2283</v>
      </c>
      <c r="D666" s="28">
        <v>1</v>
      </c>
      <c r="E666" s="28" t="s">
        <v>2282</v>
      </c>
      <c r="F666" s="29" t="s">
        <v>12</v>
      </c>
      <c r="G666" s="28" t="s">
        <v>175</v>
      </c>
      <c r="H666" s="28" t="s">
        <v>2015</v>
      </c>
      <c r="I666" s="28" t="s">
        <v>2281</v>
      </c>
      <c r="J666" s="28" t="s">
        <v>1999</v>
      </c>
      <c r="K666" s="28" t="s">
        <v>2021</v>
      </c>
      <c r="L666" s="28">
        <v>4.4000000000000004</v>
      </c>
      <c r="M666" s="28">
        <v>23.2</v>
      </c>
      <c r="N666" s="28">
        <v>1.46</v>
      </c>
      <c r="O666" s="28" t="s">
        <v>1997</v>
      </c>
      <c r="P666" s="28">
        <v>1969</v>
      </c>
      <c r="Q666" s="28">
        <v>1969</v>
      </c>
      <c r="R666" s="28" t="s">
        <v>162</v>
      </c>
      <c r="S666" s="28" t="s">
        <v>2280</v>
      </c>
      <c r="T666" s="28">
        <v>1</v>
      </c>
      <c r="U666" s="28" t="b">
        <v>0</v>
      </c>
      <c r="X666" s="28">
        <v>0.2</v>
      </c>
      <c r="Y666" s="28" t="s">
        <v>50</v>
      </c>
      <c r="Z666" s="28" t="s">
        <v>1471</v>
      </c>
    </row>
    <row r="667" spans="1:26" x14ac:dyDescent="0.2">
      <c r="A667" s="28" t="s">
        <v>983</v>
      </c>
      <c r="B667" s="28" t="s">
        <v>983</v>
      </c>
      <c r="C667" s="28" t="s">
        <v>2276</v>
      </c>
      <c r="D667" s="28">
        <v>1</v>
      </c>
      <c r="E667" s="28" t="s">
        <v>2275</v>
      </c>
      <c r="F667" s="29" t="s">
        <v>12</v>
      </c>
      <c r="G667" s="28" t="s">
        <v>984</v>
      </c>
      <c r="H667" s="28" t="s">
        <v>2015</v>
      </c>
      <c r="I667" s="28" t="s">
        <v>2274</v>
      </c>
      <c r="J667" s="28" t="s">
        <v>1999</v>
      </c>
      <c r="K667" s="28" t="s">
        <v>2021</v>
      </c>
      <c r="L667" s="28">
        <v>8</v>
      </c>
      <c r="M667" s="28">
        <v>27.65</v>
      </c>
      <c r="N667" s="28">
        <v>1.62</v>
      </c>
      <c r="O667" s="28" t="s">
        <v>1997</v>
      </c>
      <c r="P667" s="28">
        <v>1966</v>
      </c>
      <c r="Q667" s="28">
        <v>1966</v>
      </c>
      <c r="T667" s="28">
        <v>1</v>
      </c>
      <c r="U667" s="28" t="b">
        <v>0</v>
      </c>
      <c r="X667" s="28">
        <v>1</v>
      </c>
      <c r="Y667" s="28" t="s">
        <v>61</v>
      </c>
      <c r="Z667" s="28" t="s">
        <v>3612</v>
      </c>
    </row>
    <row r="668" spans="1:26" x14ac:dyDescent="0.2">
      <c r="A668" s="28" t="s">
        <v>920</v>
      </c>
      <c r="B668" s="28" t="s">
        <v>920</v>
      </c>
      <c r="C668" s="28" t="s">
        <v>2017</v>
      </c>
      <c r="D668" s="28">
        <v>1</v>
      </c>
      <c r="E668" s="28" t="s">
        <v>2022</v>
      </c>
      <c r="F668" s="29" t="s">
        <v>12</v>
      </c>
      <c r="G668" s="28" t="s">
        <v>923</v>
      </c>
      <c r="H668" s="28" t="s">
        <v>2015</v>
      </c>
      <c r="I668" s="28">
        <v>1965</v>
      </c>
      <c r="J668" s="28" t="s">
        <v>1999</v>
      </c>
      <c r="K668" s="28" t="s">
        <v>2021</v>
      </c>
      <c r="L668" s="28">
        <v>3.9</v>
      </c>
      <c r="M668" s="28">
        <v>21.8</v>
      </c>
      <c r="N668" s="28">
        <v>1.3</v>
      </c>
      <c r="O668" s="28" t="s">
        <v>1997</v>
      </c>
      <c r="P668" s="28">
        <v>1965</v>
      </c>
      <c r="Q668" s="28">
        <v>1965</v>
      </c>
      <c r="T668" s="28">
        <v>1</v>
      </c>
      <c r="U668" s="28" t="b">
        <v>0</v>
      </c>
      <c r="X668" s="28">
        <v>0.08</v>
      </c>
      <c r="Y668" s="28" t="s">
        <v>61</v>
      </c>
      <c r="Z668" s="28" t="s">
        <v>4004</v>
      </c>
    </row>
    <row r="669" spans="1:26" x14ac:dyDescent="0.2">
      <c r="A669" s="28" t="s">
        <v>920</v>
      </c>
      <c r="B669" s="28" t="s">
        <v>920</v>
      </c>
      <c r="C669" s="28" t="s">
        <v>2017</v>
      </c>
      <c r="D669" s="28">
        <v>1</v>
      </c>
      <c r="E669" s="28" t="s">
        <v>2022</v>
      </c>
      <c r="F669" s="29" t="s">
        <v>12</v>
      </c>
      <c r="G669" s="28" t="s">
        <v>923</v>
      </c>
      <c r="H669" s="28" t="s">
        <v>2015</v>
      </c>
      <c r="I669" s="28">
        <v>1965</v>
      </c>
      <c r="J669" s="28" t="s">
        <v>1999</v>
      </c>
      <c r="K669" s="28" t="s">
        <v>2021</v>
      </c>
      <c r="L669" s="28">
        <v>3.9</v>
      </c>
      <c r="M669" s="28">
        <v>21.8</v>
      </c>
      <c r="N669" s="28">
        <v>1.3</v>
      </c>
      <c r="O669" s="28" t="s">
        <v>1997</v>
      </c>
      <c r="P669" s="28">
        <v>1965</v>
      </c>
      <c r="Q669" s="28">
        <v>1965</v>
      </c>
      <c r="T669" s="28">
        <v>1</v>
      </c>
      <c r="U669" s="28" t="b">
        <v>0</v>
      </c>
      <c r="X669" s="28">
        <v>0.69</v>
      </c>
      <c r="Y669" s="28" t="s">
        <v>104</v>
      </c>
      <c r="Z669" s="28" t="s">
        <v>4005</v>
      </c>
    </row>
    <row r="670" spans="1:26" x14ac:dyDescent="0.2">
      <c r="A670" s="28" t="s">
        <v>129</v>
      </c>
      <c r="B670" s="28" t="s">
        <v>129</v>
      </c>
      <c r="C670" s="28" t="s">
        <v>3149</v>
      </c>
      <c r="D670" s="28">
        <v>0.5</v>
      </c>
      <c r="E670" s="28" t="s">
        <v>3148</v>
      </c>
      <c r="F670" s="29" t="s">
        <v>12</v>
      </c>
      <c r="G670" s="28" t="s">
        <v>951</v>
      </c>
      <c r="H670" s="28" t="s">
        <v>2015</v>
      </c>
      <c r="I670" s="28" t="s">
        <v>3147</v>
      </c>
      <c r="J670" s="28" t="s">
        <v>1999</v>
      </c>
      <c r="K670" s="28" t="s">
        <v>2021</v>
      </c>
      <c r="L670" s="28">
        <v>4</v>
      </c>
      <c r="M670" s="28">
        <v>21</v>
      </c>
      <c r="N670" s="28">
        <v>1.56</v>
      </c>
      <c r="O670" s="28" t="s">
        <v>1997</v>
      </c>
      <c r="P670" s="28">
        <v>1958</v>
      </c>
      <c r="Q670" s="28">
        <v>1958</v>
      </c>
      <c r="R670" s="28" t="s">
        <v>82</v>
      </c>
      <c r="S670" s="28" t="s">
        <v>2868</v>
      </c>
      <c r="T670" s="28">
        <v>1</v>
      </c>
      <c r="U670" s="28" t="b">
        <v>0</v>
      </c>
      <c r="X670" s="28">
        <v>1</v>
      </c>
      <c r="Y670" s="28" t="s">
        <v>61</v>
      </c>
      <c r="Z670" s="28" t="s">
        <v>3544</v>
      </c>
    </row>
    <row r="671" spans="1:26" x14ac:dyDescent="0.2">
      <c r="A671" s="28" t="s">
        <v>122</v>
      </c>
      <c r="B671" s="28" t="s">
        <v>122</v>
      </c>
      <c r="C671" s="28" t="s">
        <v>3169</v>
      </c>
      <c r="D671" s="28">
        <v>0.5</v>
      </c>
      <c r="E671" s="28" t="s">
        <v>2968</v>
      </c>
      <c r="F671" s="29" t="s">
        <v>12</v>
      </c>
      <c r="G671" s="28" t="s">
        <v>123</v>
      </c>
      <c r="H671" s="28" t="s">
        <v>2015</v>
      </c>
      <c r="I671" s="28" t="s">
        <v>3170</v>
      </c>
      <c r="J671" s="28" t="s">
        <v>1999</v>
      </c>
      <c r="K671" s="28" t="s">
        <v>2021</v>
      </c>
      <c r="L671" s="28">
        <v>3.2</v>
      </c>
      <c r="M671" s="28">
        <v>20.8</v>
      </c>
      <c r="N671" s="28">
        <v>1.2</v>
      </c>
      <c r="O671" s="28" t="s">
        <v>1997</v>
      </c>
      <c r="P671" s="28">
        <v>1990</v>
      </c>
      <c r="Q671" s="28">
        <v>1990</v>
      </c>
      <c r="T671" s="28">
        <v>1</v>
      </c>
      <c r="U671" s="28" t="b">
        <v>0</v>
      </c>
      <c r="X671" s="28">
        <v>0.5</v>
      </c>
      <c r="Y671" s="28" t="s">
        <v>17</v>
      </c>
      <c r="Z671" s="28" t="s">
        <v>1110</v>
      </c>
    </row>
    <row r="672" spans="1:26" x14ac:dyDescent="0.2">
      <c r="A672" s="28" t="s">
        <v>122</v>
      </c>
      <c r="B672" s="28" t="s">
        <v>122</v>
      </c>
      <c r="C672" s="28" t="s">
        <v>3172</v>
      </c>
      <c r="D672" s="28">
        <v>0.5</v>
      </c>
      <c r="E672" s="28" t="s">
        <v>2315</v>
      </c>
      <c r="F672" s="29" t="s">
        <v>12</v>
      </c>
      <c r="G672" s="28" t="s">
        <v>123</v>
      </c>
      <c r="H672" s="28" t="s">
        <v>2015</v>
      </c>
      <c r="I672" s="28" t="s">
        <v>3171</v>
      </c>
      <c r="J672" s="28" t="s">
        <v>1999</v>
      </c>
      <c r="K672" s="28" t="s">
        <v>2021</v>
      </c>
      <c r="L672" s="28">
        <v>5</v>
      </c>
      <c r="M672" s="28">
        <v>22</v>
      </c>
      <c r="N672" s="28">
        <v>1.8</v>
      </c>
      <c r="O672" s="28" t="s">
        <v>1997</v>
      </c>
      <c r="P672" s="28">
        <v>1921</v>
      </c>
      <c r="Q672" s="28">
        <v>1921</v>
      </c>
      <c r="T672" s="28">
        <v>1</v>
      </c>
      <c r="U672" s="28" t="b">
        <v>0</v>
      </c>
      <c r="X672" s="28">
        <v>1</v>
      </c>
      <c r="Y672" s="28" t="s">
        <v>61</v>
      </c>
      <c r="Z672" s="28" t="s">
        <v>3915</v>
      </c>
    </row>
    <row r="673" spans="1:26" x14ac:dyDescent="0.2">
      <c r="A673" s="28" t="s">
        <v>122</v>
      </c>
      <c r="B673" s="28" t="s">
        <v>122</v>
      </c>
      <c r="C673" s="28" t="s">
        <v>3846</v>
      </c>
      <c r="D673" s="28">
        <v>0.5</v>
      </c>
      <c r="E673" s="28" t="s">
        <v>3849</v>
      </c>
      <c r="F673" s="29" t="s">
        <v>12</v>
      </c>
      <c r="G673" s="28" t="s">
        <v>123</v>
      </c>
      <c r="H673" s="28" t="s">
        <v>2015</v>
      </c>
      <c r="I673" s="28" t="s">
        <v>3848</v>
      </c>
      <c r="J673" s="28" t="s">
        <v>1999</v>
      </c>
      <c r="K673" s="28" t="s">
        <v>2021</v>
      </c>
      <c r="L673" s="28">
        <v>3.2</v>
      </c>
      <c r="M673" s="28">
        <v>20.8</v>
      </c>
      <c r="N673" s="28">
        <v>1.4</v>
      </c>
      <c r="O673" s="28" t="s">
        <v>1997</v>
      </c>
      <c r="P673" s="28">
        <v>1991</v>
      </c>
      <c r="Q673" s="28">
        <v>1991</v>
      </c>
      <c r="T673" s="28">
        <v>1</v>
      </c>
      <c r="U673" s="28" t="b">
        <v>0</v>
      </c>
      <c r="X673" s="28">
        <v>0.39</v>
      </c>
      <c r="Y673" s="28" t="s">
        <v>3619</v>
      </c>
      <c r="Z673" s="28" t="s">
        <v>4027</v>
      </c>
    </row>
    <row r="674" spans="1:26" x14ac:dyDescent="0.2">
      <c r="A674" s="28" t="s">
        <v>598</v>
      </c>
      <c r="B674" s="28" t="s">
        <v>598</v>
      </c>
      <c r="C674" s="28" t="s">
        <v>2967</v>
      </c>
      <c r="D674" s="28">
        <v>0.5</v>
      </c>
      <c r="E674" s="28" t="s">
        <v>2968</v>
      </c>
      <c r="F674" s="29" t="s">
        <v>12</v>
      </c>
      <c r="G674" s="28" t="s">
        <v>601</v>
      </c>
      <c r="H674" s="28" t="s">
        <v>2015</v>
      </c>
      <c r="I674" s="28">
        <v>2006</v>
      </c>
      <c r="J674" s="28" t="s">
        <v>1999</v>
      </c>
      <c r="K674" s="28" t="s">
        <v>2021</v>
      </c>
      <c r="L674" s="28">
        <v>6.52</v>
      </c>
      <c r="M674" s="28">
        <v>24</v>
      </c>
      <c r="N674" s="28">
        <v>1.87</v>
      </c>
      <c r="O674" s="28" t="s">
        <v>1997</v>
      </c>
      <c r="P674" s="28">
        <v>2006</v>
      </c>
      <c r="Q674" s="28">
        <v>2006</v>
      </c>
      <c r="T674" s="28">
        <v>1</v>
      </c>
      <c r="U674" s="28" t="b">
        <v>0</v>
      </c>
      <c r="Y674" s="28" t="s">
        <v>115</v>
      </c>
      <c r="Z674" s="28" t="s">
        <v>602</v>
      </c>
    </row>
    <row r="675" spans="1:26" x14ac:dyDescent="0.2">
      <c r="A675" s="28" t="s">
        <v>195</v>
      </c>
      <c r="B675" s="28" t="s">
        <v>228</v>
      </c>
      <c r="C675" s="28" t="s">
        <v>2900</v>
      </c>
      <c r="D675" s="28">
        <v>0.5</v>
      </c>
      <c r="E675" s="28" t="s">
        <v>2906</v>
      </c>
      <c r="F675" s="29" t="s">
        <v>12</v>
      </c>
      <c r="G675" s="28" t="s">
        <v>206</v>
      </c>
      <c r="H675" s="28" t="s">
        <v>2015</v>
      </c>
      <c r="I675" s="28" t="s">
        <v>2902</v>
      </c>
      <c r="J675" s="28" t="s">
        <v>1999</v>
      </c>
      <c r="K675" s="28" t="s">
        <v>2021</v>
      </c>
      <c r="L675" s="28">
        <v>3.5</v>
      </c>
      <c r="M675" s="28">
        <v>20</v>
      </c>
      <c r="N675" s="28">
        <v>1.58</v>
      </c>
      <c r="O675" s="28" t="s">
        <v>1997</v>
      </c>
      <c r="P675" s="28">
        <v>1950</v>
      </c>
      <c r="Q675" s="28">
        <v>1950</v>
      </c>
      <c r="R675" s="28" t="s">
        <v>9</v>
      </c>
      <c r="S675" s="28" t="s">
        <v>2905</v>
      </c>
      <c r="T675" s="28">
        <v>1</v>
      </c>
      <c r="U675" s="28" t="b">
        <v>0</v>
      </c>
      <c r="Y675" s="28" t="s">
        <v>17</v>
      </c>
      <c r="Z675" s="28" t="s">
        <v>1240</v>
      </c>
    </row>
    <row r="676" spans="1:26" x14ac:dyDescent="0.2">
      <c r="A676" s="28" t="s">
        <v>195</v>
      </c>
      <c r="B676" s="28" t="s">
        <v>228</v>
      </c>
      <c r="C676" s="28" t="s">
        <v>2900</v>
      </c>
      <c r="D676" s="28">
        <v>0.5</v>
      </c>
      <c r="E676" s="28" t="s">
        <v>2906</v>
      </c>
      <c r="F676" s="29" t="s">
        <v>12</v>
      </c>
      <c r="G676" s="28" t="s">
        <v>206</v>
      </c>
      <c r="H676" s="28" t="s">
        <v>2015</v>
      </c>
      <c r="I676" s="28" t="s">
        <v>2902</v>
      </c>
      <c r="J676" s="28" t="s">
        <v>1999</v>
      </c>
      <c r="K676" s="28" t="s">
        <v>2021</v>
      </c>
      <c r="L676" s="28">
        <v>3.5</v>
      </c>
      <c r="M676" s="28">
        <v>20</v>
      </c>
      <c r="N676" s="28">
        <v>1.58</v>
      </c>
      <c r="O676" s="28" t="s">
        <v>1997</v>
      </c>
      <c r="P676" s="28">
        <v>1950</v>
      </c>
      <c r="Q676" s="28">
        <v>1950</v>
      </c>
      <c r="R676" s="28" t="s">
        <v>194</v>
      </c>
      <c r="S676" s="28" t="s">
        <v>2905</v>
      </c>
      <c r="T676" s="28">
        <v>1</v>
      </c>
      <c r="U676" s="28" t="b">
        <v>0</v>
      </c>
      <c r="X676" s="28">
        <v>0.2</v>
      </c>
      <c r="Y676" s="28" t="s">
        <v>50</v>
      </c>
      <c r="Z676" s="28" t="s">
        <v>1241</v>
      </c>
    </row>
    <row r="677" spans="1:26" x14ac:dyDescent="0.2">
      <c r="A677" s="28" t="s">
        <v>195</v>
      </c>
      <c r="B677" s="28" t="s">
        <v>228</v>
      </c>
      <c r="C677" s="28" t="s">
        <v>2900</v>
      </c>
      <c r="D677" s="28">
        <v>0.5</v>
      </c>
      <c r="E677" s="28" t="s">
        <v>2906</v>
      </c>
      <c r="F677" s="29" t="s">
        <v>12</v>
      </c>
      <c r="G677" s="28" t="s">
        <v>206</v>
      </c>
      <c r="H677" s="28" t="s">
        <v>2015</v>
      </c>
      <c r="I677" s="28" t="s">
        <v>2902</v>
      </c>
      <c r="J677" s="28" t="s">
        <v>1999</v>
      </c>
      <c r="K677" s="28" t="s">
        <v>2021</v>
      </c>
      <c r="L677" s="28">
        <v>3.5</v>
      </c>
      <c r="M677" s="28">
        <v>20</v>
      </c>
      <c r="N677" s="28">
        <v>1.58</v>
      </c>
      <c r="O677" s="28" t="s">
        <v>1997</v>
      </c>
      <c r="P677" s="28">
        <v>1950</v>
      </c>
      <c r="Q677" s="28">
        <v>1950</v>
      </c>
      <c r="R677" s="28" t="s">
        <v>194</v>
      </c>
      <c r="S677" s="28" t="s">
        <v>2905</v>
      </c>
      <c r="T677" s="28">
        <v>1</v>
      </c>
      <c r="U677" s="28" t="b">
        <v>0</v>
      </c>
      <c r="Y677" s="28" t="s">
        <v>17</v>
      </c>
      <c r="Z677" s="28" t="s">
        <v>1243</v>
      </c>
    </row>
    <row r="678" spans="1:26" x14ac:dyDescent="0.2">
      <c r="A678" s="28" t="s">
        <v>195</v>
      </c>
      <c r="B678" s="28" t="s">
        <v>228</v>
      </c>
      <c r="C678" s="28" t="s">
        <v>2900</v>
      </c>
      <c r="D678" s="28">
        <v>0.5</v>
      </c>
      <c r="E678" s="28" t="s">
        <v>2906</v>
      </c>
      <c r="F678" s="29" t="s">
        <v>12</v>
      </c>
      <c r="G678" s="28" t="s">
        <v>206</v>
      </c>
      <c r="H678" s="28" t="s">
        <v>2015</v>
      </c>
      <c r="I678" s="28" t="s">
        <v>2902</v>
      </c>
      <c r="J678" s="28" t="s">
        <v>1999</v>
      </c>
      <c r="K678" s="28" t="s">
        <v>2021</v>
      </c>
      <c r="L678" s="28">
        <v>3.5</v>
      </c>
      <c r="M678" s="28">
        <v>20</v>
      </c>
      <c r="N678" s="28">
        <v>1.58</v>
      </c>
      <c r="O678" s="28" t="s">
        <v>1997</v>
      </c>
      <c r="P678" s="28">
        <v>1950</v>
      </c>
      <c r="Q678" s="28">
        <v>1950</v>
      </c>
      <c r="R678" s="28" t="s">
        <v>194</v>
      </c>
      <c r="S678" s="28" t="s">
        <v>2905</v>
      </c>
      <c r="T678" s="28">
        <v>1</v>
      </c>
      <c r="U678" s="28" t="b">
        <v>0</v>
      </c>
      <c r="Y678" s="28" t="s">
        <v>17</v>
      </c>
      <c r="Z678" s="28" t="s">
        <v>1242</v>
      </c>
    </row>
    <row r="679" spans="1:26" x14ac:dyDescent="0.2">
      <c r="A679" s="28" t="s">
        <v>195</v>
      </c>
      <c r="B679" s="28" t="s">
        <v>228</v>
      </c>
      <c r="C679" s="28" t="s">
        <v>2900</v>
      </c>
      <c r="D679" s="28">
        <v>0.5</v>
      </c>
      <c r="E679" s="28" t="s">
        <v>2906</v>
      </c>
      <c r="F679" s="29" t="s">
        <v>12</v>
      </c>
      <c r="G679" s="28" t="s">
        <v>206</v>
      </c>
      <c r="H679" s="28" t="s">
        <v>2015</v>
      </c>
      <c r="I679" s="28" t="s">
        <v>2902</v>
      </c>
      <c r="J679" s="28" t="s">
        <v>1999</v>
      </c>
      <c r="K679" s="28" t="s">
        <v>2021</v>
      </c>
      <c r="L679" s="28">
        <v>3.5</v>
      </c>
      <c r="M679" s="28">
        <v>20</v>
      </c>
      <c r="N679" s="28">
        <v>1.58</v>
      </c>
      <c r="O679" s="28" t="s">
        <v>1997</v>
      </c>
      <c r="P679" s="28">
        <v>1970</v>
      </c>
      <c r="Q679" s="28">
        <v>1970</v>
      </c>
      <c r="R679" s="28" t="s">
        <v>212</v>
      </c>
      <c r="S679" s="28" t="s">
        <v>2905</v>
      </c>
      <c r="T679" s="28">
        <v>1</v>
      </c>
      <c r="U679" s="28" t="b">
        <v>0</v>
      </c>
      <c r="Y679" s="28" t="s">
        <v>17</v>
      </c>
      <c r="Z679" s="28" t="s">
        <v>1244</v>
      </c>
    </row>
    <row r="680" spans="1:26" x14ac:dyDescent="0.2">
      <c r="A680" s="28" t="s">
        <v>247</v>
      </c>
      <c r="B680" s="28" t="s">
        <v>247</v>
      </c>
      <c r="C680" s="28" t="s">
        <v>2660</v>
      </c>
      <c r="D680" s="28">
        <v>0.5</v>
      </c>
      <c r="E680" s="28" t="s">
        <v>2874</v>
      </c>
      <c r="F680" s="29" t="s">
        <v>12</v>
      </c>
      <c r="G680" s="28" t="s">
        <v>249</v>
      </c>
      <c r="H680" s="28" t="s">
        <v>2015</v>
      </c>
      <c r="I680" s="28" t="s">
        <v>2873</v>
      </c>
      <c r="J680" s="28" t="s">
        <v>2872</v>
      </c>
      <c r="K680" s="28" t="s">
        <v>2021</v>
      </c>
      <c r="L680" s="28">
        <v>13.5</v>
      </c>
      <c r="M680" s="28">
        <v>30</v>
      </c>
      <c r="O680" s="28" t="s">
        <v>1997</v>
      </c>
      <c r="P680" s="28">
        <v>1981</v>
      </c>
      <c r="Q680" s="28">
        <v>1981</v>
      </c>
      <c r="T680" s="28">
        <v>1</v>
      </c>
      <c r="U680" s="28" t="b">
        <v>0</v>
      </c>
      <c r="Y680" s="28" t="s">
        <v>25</v>
      </c>
      <c r="Z680" s="28" t="s">
        <v>1255</v>
      </c>
    </row>
    <row r="681" spans="1:26" x14ac:dyDescent="0.2">
      <c r="A681" s="28" t="s">
        <v>105</v>
      </c>
      <c r="B681" s="28" t="s">
        <v>106</v>
      </c>
      <c r="C681" s="28" t="s">
        <v>2862</v>
      </c>
      <c r="D681" s="28">
        <v>0.5</v>
      </c>
      <c r="E681" s="28" t="s">
        <v>2293</v>
      </c>
      <c r="F681" s="29" t="s">
        <v>12</v>
      </c>
      <c r="G681" s="28" t="s">
        <v>111</v>
      </c>
      <c r="H681" s="28" t="s">
        <v>2015</v>
      </c>
      <c r="I681" s="28">
        <v>1951</v>
      </c>
      <c r="J681" s="28" t="s">
        <v>1999</v>
      </c>
      <c r="K681" s="28" t="s">
        <v>2021</v>
      </c>
      <c r="L681" s="28">
        <v>5.85</v>
      </c>
      <c r="M681" s="28">
        <v>23.5</v>
      </c>
      <c r="N681" s="28">
        <v>2</v>
      </c>
      <c r="O681" s="28" t="s">
        <v>1997</v>
      </c>
      <c r="P681" s="28">
        <v>1951</v>
      </c>
      <c r="Q681" s="28">
        <v>1951</v>
      </c>
      <c r="S681" s="28" t="s">
        <v>2863</v>
      </c>
      <c r="T681" s="28">
        <v>1</v>
      </c>
      <c r="U681" s="28" t="b">
        <v>0</v>
      </c>
      <c r="X681" s="28">
        <v>1</v>
      </c>
      <c r="Y681" s="28" t="s">
        <v>42</v>
      </c>
      <c r="Z681" s="28" t="s">
        <v>1260</v>
      </c>
    </row>
    <row r="682" spans="1:26" x14ac:dyDescent="0.2">
      <c r="A682" s="28" t="s">
        <v>485</v>
      </c>
      <c r="B682" s="28" t="s">
        <v>485</v>
      </c>
      <c r="C682" s="28" t="s">
        <v>2321</v>
      </c>
      <c r="D682" s="28">
        <v>0.5</v>
      </c>
      <c r="E682" s="28" t="s">
        <v>2149</v>
      </c>
      <c r="F682" s="29" t="s">
        <v>12</v>
      </c>
      <c r="G682" s="28" t="s">
        <v>486</v>
      </c>
      <c r="H682" s="28" t="s">
        <v>2015</v>
      </c>
      <c r="I682" s="28" t="s">
        <v>2340</v>
      </c>
      <c r="J682" s="28" t="s">
        <v>2339</v>
      </c>
      <c r="K682" s="28" t="s">
        <v>2021</v>
      </c>
      <c r="L682" s="28">
        <v>4.0999999999999996</v>
      </c>
      <c r="M682" s="28">
        <v>21</v>
      </c>
      <c r="N682" s="28">
        <v>1.95</v>
      </c>
      <c r="O682" s="28" t="s">
        <v>2005</v>
      </c>
      <c r="P682" s="28">
        <v>1963</v>
      </c>
      <c r="Q682" s="28">
        <v>1963</v>
      </c>
      <c r="R682" s="28">
        <v>64</v>
      </c>
      <c r="S682" s="28" t="s">
        <v>2338</v>
      </c>
      <c r="T682" s="28">
        <v>1</v>
      </c>
      <c r="U682" s="28" t="b">
        <v>0</v>
      </c>
      <c r="X682" s="28">
        <v>0.25</v>
      </c>
      <c r="Y682" s="28" t="s">
        <v>48</v>
      </c>
      <c r="Z682" s="28" t="s">
        <v>1450</v>
      </c>
    </row>
    <row r="683" spans="1:26" x14ac:dyDescent="0.2">
      <c r="A683" s="28" t="s">
        <v>679</v>
      </c>
      <c r="B683" s="28" t="s">
        <v>679</v>
      </c>
      <c r="C683" s="28" t="s">
        <v>2069</v>
      </c>
      <c r="D683" s="28">
        <v>0.5</v>
      </c>
      <c r="E683" s="28" t="s">
        <v>2076</v>
      </c>
      <c r="F683" s="29" t="s">
        <v>12</v>
      </c>
      <c r="G683" s="28" t="s">
        <v>732</v>
      </c>
      <c r="H683" s="28" t="s">
        <v>2015</v>
      </c>
      <c r="I683" s="28" t="s">
        <v>2075</v>
      </c>
      <c r="J683" s="28" t="s">
        <v>2070</v>
      </c>
      <c r="K683" s="28" t="s">
        <v>2021</v>
      </c>
      <c r="L683" s="28">
        <v>13.5</v>
      </c>
      <c r="M683" s="28">
        <v>30</v>
      </c>
      <c r="N683" s="28">
        <v>2.4500000000000002</v>
      </c>
      <c r="O683" s="28" t="s">
        <v>1997</v>
      </c>
      <c r="P683" s="28">
        <v>1979</v>
      </c>
      <c r="Q683" s="28">
        <v>1979</v>
      </c>
      <c r="T683" s="28">
        <v>1</v>
      </c>
      <c r="U683" s="28" t="b">
        <v>0</v>
      </c>
      <c r="Y683" s="28" t="s">
        <v>27</v>
      </c>
      <c r="Z683" s="28" t="s">
        <v>733</v>
      </c>
    </row>
    <row r="684" spans="1:26" x14ac:dyDescent="0.2">
      <c r="A684" s="28" t="s">
        <v>679</v>
      </c>
      <c r="B684" s="28" t="s">
        <v>679</v>
      </c>
      <c r="C684" s="28" t="s">
        <v>2069</v>
      </c>
      <c r="D684" s="28">
        <v>0.5</v>
      </c>
      <c r="E684" s="28" t="s">
        <v>2074</v>
      </c>
      <c r="F684" s="29" t="s">
        <v>12</v>
      </c>
      <c r="G684" s="28" t="s">
        <v>798</v>
      </c>
      <c r="H684" s="28" t="s">
        <v>2071</v>
      </c>
      <c r="I684" s="28" t="s">
        <v>2073</v>
      </c>
      <c r="J684" s="28" t="s">
        <v>2070</v>
      </c>
      <c r="K684" s="28" t="s">
        <v>2021</v>
      </c>
      <c r="L684" s="28">
        <v>8</v>
      </c>
      <c r="M684" s="28">
        <v>27.3</v>
      </c>
      <c r="N684" s="28">
        <v>1.78</v>
      </c>
      <c r="O684" s="28" t="s">
        <v>1997</v>
      </c>
      <c r="P684" s="28">
        <v>1998</v>
      </c>
      <c r="Q684" s="28">
        <v>1998</v>
      </c>
      <c r="T684" s="28">
        <v>1</v>
      </c>
      <c r="U684" s="28" t="b">
        <v>0</v>
      </c>
      <c r="Y684" s="28" t="s">
        <v>64</v>
      </c>
      <c r="Z684" s="28" t="s">
        <v>799</v>
      </c>
    </row>
    <row r="685" spans="1:26" x14ac:dyDescent="0.2">
      <c r="A685" s="28" t="s">
        <v>679</v>
      </c>
      <c r="B685" s="28" t="s">
        <v>679</v>
      </c>
      <c r="C685" s="28" t="s">
        <v>2069</v>
      </c>
      <c r="D685" s="28">
        <v>0.5</v>
      </c>
      <c r="E685" s="28" t="s">
        <v>2072</v>
      </c>
      <c r="F685" s="29" t="s">
        <v>12</v>
      </c>
      <c r="G685" s="28" t="s">
        <v>800</v>
      </c>
      <c r="H685" s="28" t="s">
        <v>2071</v>
      </c>
      <c r="I685" s="28">
        <v>2016</v>
      </c>
      <c r="J685" s="28" t="s">
        <v>2070</v>
      </c>
      <c r="K685" s="28" t="s">
        <v>2021</v>
      </c>
      <c r="L685" s="28">
        <v>8</v>
      </c>
      <c r="M685" s="28">
        <v>27.3</v>
      </c>
      <c r="O685" s="28" t="s">
        <v>1997</v>
      </c>
      <c r="P685" s="28">
        <v>2016</v>
      </c>
      <c r="Q685" s="28">
        <v>2016</v>
      </c>
      <c r="T685" s="28">
        <v>1</v>
      </c>
      <c r="U685" s="28" t="b">
        <v>0</v>
      </c>
      <c r="Y685" s="28" t="s">
        <v>64</v>
      </c>
      <c r="Z685" s="28" t="s">
        <v>801</v>
      </c>
    </row>
    <row r="686" spans="1:26" x14ac:dyDescent="0.2">
      <c r="A686" s="28" t="s">
        <v>497</v>
      </c>
      <c r="B686" s="28" t="s">
        <v>497</v>
      </c>
      <c r="C686" s="28" t="s">
        <v>2300</v>
      </c>
      <c r="D686" s="28">
        <v>0.5</v>
      </c>
      <c r="E686" s="28" t="s">
        <v>2190</v>
      </c>
      <c r="F686" s="29" t="s">
        <v>12</v>
      </c>
      <c r="G686" s="28" t="s">
        <v>676</v>
      </c>
      <c r="H686" s="28" t="s">
        <v>2015</v>
      </c>
      <c r="I686" s="28" t="s">
        <v>2301</v>
      </c>
      <c r="J686" s="28" t="s">
        <v>1999</v>
      </c>
      <c r="K686" s="28" t="s">
        <v>2021</v>
      </c>
      <c r="L686" s="28">
        <v>4.5</v>
      </c>
      <c r="M686" s="28">
        <v>22</v>
      </c>
      <c r="N686" s="28">
        <v>1.8</v>
      </c>
      <c r="O686" s="28" t="s">
        <v>1997</v>
      </c>
      <c r="P686" s="28">
        <v>1973</v>
      </c>
      <c r="Q686" s="28">
        <v>1973</v>
      </c>
      <c r="R686" s="28" t="s">
        <v>665</v>
      </c>
      <c r="T686" s="28">
        <v>1</v>
      </c>
      <c r="U686" s="28" t="b">
        <v>0</v>
      </c>
      <c r="X686" s="28">
        <v>0.08</v>
      </c>
      <c r="Y686" s="28" t="s">
        <v>61</v>
      </c>
    </row>
    <row r="687" spans="1:26" x14ac:dyDescent="0.2">
      <c r="A687" s="28" t="s">
        <v>62</v>
      </c>
      <c r="B687" s="28" t="s">
        <v>62</v>
      </c>
      <c r="C687" s="28" t="s">
        <v>3255</v>
      </c>
      <c r="D687" s="28">
        <v>0.25</v>
      </c>
      <c r="E687" s="28" t="s">
        <v>3290</v>
      </c>
      <c r="F687" s="29" t="s">
        <v>12</v>
      </c>
      <c r="G687" s="28" t="s">
        <v>550</v>
      </c>
      <c r="H687" s="28" t="s">
        <v>2015</v>
      </c>
      <c r="I687" s="28" t="s">
        <v>3289</v>
      </c>
      <c r="J687" s="28" t="s">
        <v>2339</v>
      </c>
      <c r="K687" s="28" t="s">
        <v>2021</v>
      </c>
      <c r="L687" s="28">
        <v>6.5</v>
      </c>
      <c r="M687" s="28">
        <v>26</v>
      </c>
      <c r="N687" s="28">
        <v>1.78</v>
      </c>
      <c r="O687" s="28" t="s">
        <v>2005</v>
      </c>
      <c r="P687" s="28">
        <v>1922</v>
      </c>
      <c r="Q687" s="28">
        <v>1922</v>
      </c>
      <c r="S687" s="28" t="s">
        <v>3288</v>
      </c>
      <c r="T687" s="28">
        <v>1</v>
      </c>
      <c r="U687" s="28" t="b">
        <v>0</v>
      </c>
      <c r="X687" s="28">
        <v>0.22</v>
      </c>
      <c r="Y687" s="28" t="s">
        <v>61</v>
      </c>
      <c r="Z687" s="28" t="s">
        <v>3880</v>
      </c>
    </row>
    <row r="688" spans="1:26" x14ac:dyDescent="0.2">
      <c r="A688" s="28" t="s">
        <v>62</v>
      </c>
      <c r="B688" s="28" t="s">
        <v>62</v>
      </c>
      <c r="C688" s="28" t="s">
        <v>3255</v>
      </c>
      <c r="D688" s="28">
        <v>0.25</v>
      </c>
      <c r="E688" s="28" t="s">
        <v>3290</v>
      </c>
      <c r="F688" s="29" t="s">
        <v>12</v>
      </c>
      <c r="G688" s="28" t="s">
        <v>550</v>
      </c>
      <c r="H688" s="28" t="s">
        <v>2015</v>
      </c>
      <c r="I688" s="28" t="s">
        <v>3289</v>
      </c>
      <c r="J688" s="28" t="s">
        <v>2339</v>
      </c>
      <c r="K688" s="28" t="s">
        <v>2021</v>
      </c>
      <c r="L688" s="28">
        <v>6.5</v>
      </c>
      <c r="M688" s="28">
        <v>26</v>
      </c>
      <c r="N688" s="28">
        <v>1.78</v>
      </c>
      <c r="O688" s="28" t="s">
        <v>2005</v>
      </c>
      <c r="P688" s="28">
        <v>1921</v>
      </c>
      <c r="Q688" s="28">
        <v>1921</v>
      </c>
      <c r="S688" s="28" t="s">
        <v>3288</v>
      </c>
      <c r="T688" s="28">
        <v>1</v>
      </c>
      <c r="U688" s="28" t="b">
        <v>0</v>
      </c>
      <c r="X688" s="28">
        <v>0.49</v>
      </c>
      <c r="Y688" s="28" t="s">
        <v>104</v>
      </c>
      <c r="Z688" s="28" t="s">
        <v>3879</v>
      </c>
    </row>
    <row r="689" spans="1:26" x14ac:dyDescent="0.2">
      <c r="A689" s="28" t="s">
        <v>71</v>
      </c>
      <c r="B689" s="28" t="s">
        <v>72</v>
      </c>
      <c r="C689" s="28" t="s">
        <v>3247</v>
      </c>
      <c r="D689" s="28">
        <v>0.25</v>
      </c>
      <c r="E689" s="28" t="s">
        <v>2714</v>
      </c>
      <c r="F689" s="29" t="s">
        <v>12</v>
      </c>
      <c r="G689" s="28" t="s">
        <v>73</v>
      </c>
      <c r="H689" s="28" t="s">
        <v>2015</v>
      </c>
      <c r="I689" s="28" t="s">
        <v>3246</v>
      </c>
      <c r="J689" s="28" t="s">
        <v>1999</v>
      </c>
      <c r="K689" s="28" t="s">
        <v>2021</v>
      </c>
      <c r="L689" s="28">
        <v>5.62</v>
      </c>
      <c r="M689" s="28">
        <v>24</v>
      </c>
      <c r="N689" s="28">
        <v>2</v>
      </c>
      <c r="O689" s="28" t="s">
        <v>1997</v>
      </c>
      <c r="P689" s="28">
        <v>1970</v>
      </c>
      <c r="Q689" s="28">
        <v>1970</v>
      </c>
      <c r="T689" s="28">
        <v>1</v>
      </c>
      <c r="U689" s="28" t="b">
        <v>0</v>
      </c>
      <c r="X689" s="28">
        <v>4</v>
      </c>
      <c r="Y689" s="28" t="s">
        <v>19</v>
      </c>
      <c r="Z689" s="28" t="s">
        <v>1066</v>
      </c>
    </row>
    <row r="690" spans="1:26" x14ac:dyDescent="0.2">
      <c r="A690" s="28" t="s">
        <v>124</v>
      </c>
      <c r="B690" s="28" t="s">
        <v>124</v>
      </c>
      <c r="C690" s="28" t="s">
        <v>3160</v>
      </c>
      <c r="D690" s="28">
        <v>0.25</v>
      </c>
      <c r="E690" s="28" t="s">
        <v>2105</v>
      </c>
      <c r="F690" s="29" t="s">
        <v>12</v>
      </c>
      <c r="G690" s="28" t="s">
        <v>127</v>
      </c>
      <c r="H690" s="28" t="s">
        <v>2015</v>
      </c>
      <c r="I690" s="28" t="s">
        <v>3159</v>
      </c>
      <c r="J690" s="28" t="s">
        <v>2339</v>
      </c>
      <c r="K690" s="28" t="s">
        <v>2021</v>
      </c>
      <c r="L690" s="28">
        <v>4.2300000000000004</v>
      </c>
      <c r="M690" s="28">
        <v>22.97</v>
      </c>
      <c r="N690" s="28">
        <v>1.49</v>
      </c>
      <c r="O690" s="28" t="s">
        <v>1997</v>
      </c>
      <c r="P690" s="28">
        <v>1972</v>
      </c>
      <c r="Q690" s="28">
        <v>1972</v>
      </c>
      <c r="R690" s="28" t="s">
        <v>128</v>
      </c>
      <c r="S690" s="28" t="s">
        <v>3158</v>
      </c>
      <c r="T690" s="28">
        <v>1</v>
      </c>
      <c r="U690" s="28" t="b">
        <v>0</v>
      </c>
      <c r="Y690" s="28" t="s">
        <v>64</v>
      </c>
      <c r="Z690" s="28" t="s">
        <v>1114</v>
      </c>
    </row>
    <row r="691" spans="1:26" x14ac:dyDescent="0.2">
      <c r="A691" s="28" t="s">
        <v>574</v>
      </c>
      <c r="B691" s="28" t="s">
        <v>574</v>
      </c>
      <c r="C691" s="28" t="s">
        <v>3146</v>
      </c>
      <c r="D691" s="28">
        <v>0.25</v>
      </c>
      <c r="E691" s="28" t="s">
        <v>3145</v>
      </c>
      <c r="F691" s="29" t="s">
        <v>12</v>
      </c>
      <c r="G691" s="28" t="s">
        <v>73</v>
      </c>
      <c r="H691" s="28" t="s">
        <v>2015</v>
      </c>
      <c r="I691" s="28" t="s">
        <v>3144</v>
      </c>
      <c r="J691" s="28" t="s">
        <v>1999</v>
      </c>
      <c r="K691" s="28" t="s">
        <v>2021</v>
      </c>
      <c r="L691" s="28">
        <v>6.57</v>
      </c>
      <c r="M691" s="28">
        <v>24</v>
      </c>
      <c r="N691" s="28">
        <v>1.9</v>
      </c>
      <c r="O691" s="28" t="s">
        <v>1997</v>
      </c>
      <c r="P691" s="28">
        <v>1955</v>
      </c>
      <c r="Q691" s="28">
        <v>1955</v>
      </c>
      <c r="T691" s="28">
        <v>1</v>
      </c>
      <c r="U691" s="28" t="b">
        <v>0</v>
      </c>
      <c r="X691" s="28">
        <v>0.08</v>
      </c>
      <c r="Y691" s="28" t="s">
        <v>61</v>
      </c>
      <c r="Z691" s="28" t="s">
        <v>3561</v>
      </c>
    </row>
    <row r="692" spans="1:26" x14ac:dyDescent="0.2">
      <c r="A692" s="28" t="s">
        <v>379</v>
      </c>
      <c r="B692" s="28" t="s">
        <v>379</v>
      </c>
      <c r="C692" s="28" t="s">
        <v>2552</v>
      </c>
      <c r="D692" s="28">
        <v>0.25</v>
      </c>
      <c r="E692" s="28" t="s">
        <v>2558</v>
      </c>
      <c r="F692" s="29" t="s">
        <v>12</v>
      </c>
      <c r="G692" s="28" t="s">
        <v>656</v>
      </c>
      <c r="H692" s="28" t="s">
        <v>2015</v>
      </c>
      <c r="I692" s="28" t="s">
        <v>2550</v>
      </c>
      <c r="J692" s="28" t="s">
        <v>1999</v>
      </c>
      <c r="K692" s="28" t="s">
        <v>2021</v>
      </c>
      <c r="L692" s="28">
        <v>2.33</v>
      </c>
      <c r="M692" s="28">
        <v>17</v>
      </c>
      <c r="N692" s="28">
        <v>1.44</v>
      </c>
      <c r="O692" s="28" t="s">
        <v>1997</v>
      </c>
      <c r="P692" s="28">
        <v>1969</v>
      </c>
      <c r="Q692" s="28">
        <v>1969</v>
      </c>
      <c r="T692" s="28">
        <v>1</v>
      </c>
      <c r="U692" s="28" t="b">
        <v>0</v>
      </c>
      <c r="X692" s="28">
        <v>0.08</v>
      </c>
      <c r="Y692" s="28" t="s">
        <v>61</v>
      </c>
      <c r="Z692" s="28" t="s">
        <v>3588</v>
      </c>
    </row>
    <row r="693" spans="1:26" x14ac:dyDescent="0.2">
      <c r="A693" s="28" t="s">
        <v>679</v>
      </c>
      <c r="B693" s="28" t="s">
        <v>679</v>
      </c>
      <c r="C693" s="28" t="s">
        <v>2092</v>
      </c>
      <c r="D693" s="28">
        <v>0.25</v>
      </c>
      <c r="E693" s="28" t="s">
        <v>2095</v>
      </c>
      <c r="F693" s="29" t="s">
        <v>12</v>
      </c>
      <c r="G693" s="28" t="s">
        <v>688</v>
      </c>
      <c r="H693" s="28" t="s">
        <v>3970</v>
      </c>
      <c r="I693" s="28">
        <v>1951</v>
      </c>
      <c r="J693" s="28" t="s">
        <v>1999</v>
      </c>
      <c r="K693" s="28" t="s">
        <v>2021</v>
      </c>
      <c r="L693" s="28">
        <v>28.28</v>
      </c>
      <c r="M693" s="28">
        <v>38.61</v>
      </c>
      <c r="N693" s="28">
        <v>2.9</v>
      </c>
      <c r="O693" s="28" t="s">
        <v>1997</v>
      </c>
      <c r="P693" s="28">
        <v>1951</v>
      </c>
      <c r="Q693" s="28">
        <v>1951</v>
      </c>
      <c r="S693" s="28" t="s">
        <v>2094</v>
      </c>
      <c r="T693" s="28">
        <v>1</v>
      </c>
      <c r="U693" s="28" t="b">
        <v>0</v>
      </c>
      <c r="X693" s="28">
        <v>5.49</v>
      </c>
      <c r="Y693" s="28" t="s">
        <v>29</v>
      </c>
      <c r="Z693" s="28" t="s">
        <v>689</v>
      </c>
    </row>
    <row r="694" spans="1:26" x14ac:dyDescent="0.2">
      <c r="A694" s="28" t="s">
        <v>679</v>
      </c>
      <c r="B694" s="28" t="s">
        <v>679</v>
      </c>
      <c r="C694" s="28" t="s">
        <v>2092</v>
      </c>
      <c r="D694" s="28">
        <v>0.25</v>
      </c>
      <c r="E694" s="28" t="s">
        <v>2093</v>
      </c>
      <c r="F694" s="29" t="s">
        <v>12</v>
      </c>
      <c r="G694" s="28" t="s">
        <v>690</v>
      </c>
      <c r="H694" s="28" t="s">
        <v>2071</v>
      </c>
      <c r="I694" s="28">
        <v>1965</v>
      </c>
      <c r="J694" s="28" t="s">
        <v>1999</v>
      </c>
      <c r="K694" s="28" t="s">
        <v>2021</v>
      </c>
      <c r="L694" s="28">
        <v>28.28</v>
      </c>
      <c r="M694" s="28">
        <v>38.61</v>
      </c>
      <c r="N694" s="28">
        <v>3</v>
      </c>
      <c r="O694" s="28" t="s">
        <v>1997</v>
      </c>
      <c r="P694" s="28">
        <v>1965</v>
      </c>
      <c r="Q694" s="28">
        <v>1965</v>
      </c>
      <c r="T694" s="28">
        <v>1</v>
      </c>
      <c r="U694" s="28" t="b">
        <v>0</v>
      </c>
      <c r="Y694" s="28" t="s">
        <v>139</v>
      </c>
      <c r="Z694" s="28" t="s">
        <v>691</v>
      </c>
    </row>
    <row r="695" spans="1:26" x14ac:dyDescent="0.2">
      <c r="A695" s="28" t="s">
        <v>158</v>
      </c>
      <c r="B695" s="28" t="s">
        <v>159</v>
      </c>
      <c r="C695" s="28" t="s">
        <v>2995</v>
      </c>
      <c r="D695" s="28">
        <v>0.25</v>
      </c>
      <c r="E695" s="28" t="s">
        <v>3699</v>
      </c>
      <c r="F695" s="29" t="s">
        <v>12</v>
      </c>
      <c r="G695" s="28" t="s">
        <v>955</v>
      </c>
      <c r="H695" s="28" t="s">
        <v>2015</v>
      </c>
      <c r="I695" s="28" t="s">
        <v>3700</v>
      </c>
      <c r="J695" s="28" t="s">
        <v>2339</v>
      </c>
      <c r="K695" s="28" t="s">
        <v>2021</v>
      </c>
      <c r="L695" s="28">
        <v>5</v>
      </c>
      <c r="M695" s="28">
        <v>24</v>
      </c>
      <c r="N695" s="28">
        <v>1.64</v>
      </c>
      <c r="O695" s="28" t="s">
        <v>2005</v>
      </c>
      <c r="P695" s="28">
        <v>1928</v>
      </c>
      <c r="Q695" s="28">
        <v>1928</v>
      </c>
      <c r="S695" s="28" t="s">
        <v>3701</v>
      </c>
      <c r="T695" s="28">
        <v>1</v>
      </c>
      <c r="U695" s="28" t="b">
        <v>0</v>
      </c>
      <c r="X695" s="28">
        <v>0.1</v>
      </c>
      <c r="Y695" s="28" t="s">
        <v>3669</v>
      </c>
    </row>
    <row r="696" spans="1:26" x14ac:dyDescent="0.2">
      <c r="A696" s="28" t="s">
        <v>78</v>
      </c>
      <c r="B696" s="28" t="s">
        <v>78</v>
      </c>
      <c r="C696" s="28" t="s">
        <v>3615</v>
      </c>
      <c r="D696" s="28">
        <v>0.2</v>
      </c>
      <c r="E696" s="28" t="s">
        <v>2894</v>
      </c>
      <c r="F696" s="29" t="s">
        <v>12</v>
      </c>
      <c r="G696" s="28" t="s">
        <v>3823</v>
      </c>
      <c r="H696" s="28" t="s">
        <v>2015</v>
      </c>
      <c r="I696" s="28">
        <v>1962</v>
      </c>
      <c r="J696" s="28" t="s">
        <v>1999</v>
      </c>
      <c r="K696" s="28" t="s">
        <v>2021</v>
      </c>
      <c r="L696" s="28">
        <v>2.85</v>
      </c>
      <c r="M696" s="28">
        <v>21.2</v>
      </c>
      <c r="N696" s="28">
        <v>1.1499999999999999</v>
      </c>
      <c r="O696" s="28" t="s">
        <v>1997</v>
      </c>
      <c r="P696" s="28">
        <v>1962</v>
      </c>
      <c r="Q696" s="28">
        <v>1962</v>
      </c>
      <c r="S696" s="28" t="s">
        <v>3618</v>
      </c>
      <c r="T696" s="28">
        <v>1</v>
      </c>
      <c r="U696" s="28" t="b">
        <v>0</v>
      </c>
      <c r="X696" s="28">
        <v>0.39</v>
      </c>
      <c r="Y696" s="28" t="s">
        <v>3619</v>
      </c>
      <c r="Z696" s="28" t="s">
        <v>4145</v>
      </c>
    </row>
    <row r="697" spans="1:26" x14ac:dyDescent="0.2">
      <c r="A697" s="28" t="s">
        <v>122</v>
      </c>
      <c r="B697" s="28" t="s">
        <v>122</v>
      </c>
      <c r="C697" s="28" t="s">
        <v>3172</v>
      </c>
      <c r="D697" s="28">
        <v>0.2</v>
      </c>
      <c r="E697" s="28" t="s">
        <v>2575</v>
      </c>
      <c r="F697" s="29" t="s">
        <v>12</v>
      </c>
      <c r="G697" s="28" t="s">
        <v>3824</v>
      </c>
      <c r="H697" s="28" t="s">
        <v>2015</v>
      </c>
      <c r="I697" s="28" t="s">
        <v>3831</v>
      </c>
      <c r="J697" s="28" t="s">
        <v>1999</v>
      </c>
      <c r="K697" s="28" t="s">
        <v>2021</v>
      </c>
      <c r="L697" s="28">
        <v>3.3</v>
      </c>
      <c r="M697" s="28">
        <v>20</v>
      </c>
      <c r="N697" s="28">
        <v>1.4</v>
      </c>
      <c r="O697" s="28" t="s">
        <v>1997</v>
      </c>
      <c r="P697" s="28">
        <v>1921</v>
      </c>
      <c r="Q697" s="28">
        <v>1921</v>
      </c>
      <c r="T697" s="28">
        <v>1</v>
      </c>
      <c r="U697" s="28" t="b">
        <v>0</v>
      </c>
      <c r="X697" s="28">
        <v>0.98</v>
      </c>
      <c r="Y697" s="28" t="s">
        <v>3619</v>
      </c>
      <c r="Z697" s="28" t="s">
        <v>4146</v>
      </c>
    </row>
    <row r="698" spans="1:26" x14ac:dyDescent="0.2">
      <c r="A698" s="28" t="s">
        <v>253</v>
      </c>
      <c r="B698" s="28" t="s">
        <v>253</v>
      </c>
      <c r="C698" s="28" t="s">
        <v>3481</v>
      </c>
      <c r="D698" s="28">
        <v>0.2</v>
      </c>
      <c r="E698" s="28" t="s">
        <v>2770</v>
      </c>
      <c r="F698" s="29" t="s">
        <v>12</v>
      </c>
      <c r="G698" s="28" t="s">
        <v>3484</v>
      </c>
      <c r="H698" s="28" t="s">
        <v>2015</v>
      </c>
      <c r="I698" s="28" t="s">
        <v>3485</v>
      </c>
      <c r="J698" s="28" t="s">
        <v>1999</v>
      </c>
      <c r="K698" s="28" t="s">
        <v>2021</v>
      </c>
      <c r="L698" s="28">
        <v>4</v>
      </c>
      <c r="M698" s="28">
        <v>21</v>
      </c>
      <c r="N698" s="28">
        <v>1.6</v>
      </c>
      <c r="O698" s="28" t="s">
        <v>1997</v>
      </c>
      <c r="P698" s="28">
        <v>1926</v>
      </c>
      <c r="Q698" s="28">
        <v>1926</v>
      </c>
      <c r="R698" s="28" t="s">
        <v>255</v>
      </c>
      <c r="T698" s="28">
        <v>1</v>
      </c>
      <c r="U698" s="28" t="b">
        <v>0</v>
      </c>
      <c r="X698" s="28">
        <v>0.99</v>
      </c>
      <c r="Y698" s="28" t="s">
        <v>3619</v>
      </c>
      <c r="Z698" s="28" t="s">
        <v>3935</v>
      </c>
    </row>
    <row r="699" spans="1:26" x14ac:dyDescent="0.2">
      <c r="A699" s="28" t="s">
        <v>335</v>
      </c>
      <c r="B699" s="28" t="s">
        <v>335</v>
      </c>
      <c r="C699" s="28" t="s">
        <v>2678</v>
      </c>
      <c r="D699" s="28">
        <v>0.2</v>
      </c>
      <c r="E699" s="28" t="s">
        <v>2695</v>
      </c>
      <c r="F699" s="29" t="s">
        <v>12</v>
      </c>
      <c r="G699" s="28" t="s">
        <v>615</v>
      </c>
      <c r="H699" s="28" t="s">
        <v>2015</v>
      </c>
      <c r="I699" s="28" t="s">
        <v>2694</v>
      </c>
      <c r="J699" s="28" t="s">
        <v>1999</v>
      </c>
      <c r="K699" s="28" t="s">
        <v>2021</v>
      </c>
      <c r="L699" s="28">
        <v>4</v>
      </c>
      <c r="M699" s="28">
        <v>21</v>
      </c>
      <c r="O699" s="28" t="s">
        <v>2005</v>
      </c>
      <c r="P699" s="28">
        <v>1894</v>
      </c>
      <c r="Q699" s="28">
        <v>1894</v>
      </c>
      <c r="R699" s="28" t="s">
        <v>932</v>
      </c>
      <c r="S699" s="28" t="s">
        <v>2696</v>
      </c>
      <c r="T699" s="28">
        <v>1</v>
      </c>
      <c r="U699" s="28" t="b">
        <v>0</v>
      </c>
      <c r="X699" s="28">
        <v>0.99</v>
      </c>
      <c r="Y699" s="28" t="s">
        <v>104</v>
      </c>
      <c r="Z699" s="28" t="s">
        <v>3565</v>
      </c>
    </row>
    <row r="700" spans="1:26" x14ac:dyDescent="0.2">
      <c r="A700" s="28" t="s">
        <v>335</v>
      </c>
      <c r="B700" s="28" t="s">
        <v>335</v>
      </c>
      <c r="C700" s="28" t="s">
        <v>2678</v>
      </c>
      <c r="D700" s="28">
        <v>0.2</v>
      </c>
      <c r="E700" s="28" t="s">
        <v>2695</v>
      </c>
      <c r="F700" s="29" t="s">
        <v>12</v>
      </c>
      <c r="G700" s="28" t="s">
        <v>615</v>
      </c>
      <c r="H700" s="28" t="s">
        <v>2015</v>
      </c>
      <c r="I700" s="28" t="s">
        <v>2694</v>
      </c>
      <c r="J700" s="28" t="s">
        <v>1999</v>
      </c>
      <c r="K700" s="28" t="s">
        <v>2021</v>
      </c>
      <c r="L700" s="28">
        <v>4</v>
      </c>
      <c r="M700" s="28">
        <v>21</v>
      </c>
      <c r="O700" s="28" t="s">
        <v>2005</v>
      </c>
      <c r="P700" s="28">
        <v>1894</v>
      </c>
      <c r="Q700" s="28">
        <v>1894</v>
      </c>
      <c r="R700" s="28" t="s">
        <v>227</v>
      </c>
      <c r="S700" s="28" t="s">
        <v>2693</v>
      </c>
      <c r="T700" s="28">
        <v>1</v>
      </c>
      <c r="U700" s="28" t="b">
        <v>0</v>
      </c>
      <c r="X700" s="28">
        <v>0.08</v>
      </c>
      <c r="Y700" s="28" t="s">
        <v>61</v>
      </c>
      <c r="Z700" s="28" t="s">
        <v>3566</v>
      </c>
    </row>
    <row r="701" spans="1:26" x14ac:dyDescent="0.2">
      <c r="A701" s="28" t="s">
        <v>335</v>
      </c>
      <c r="B701" s="28" t="s">
        <v>335</v>
      </c>
      <c r="C701" s="28" t="s">
        <v>2678</v>
      </c>
      <c r="D701" s="28">
        <v>0.2</v>
      </c>
      <c r="E701" s="28" t="s">
        <v>2016</v>
      </c>
      <c r="F701" s="29" t="s">
        <v>12</v>
      </c>
      <c r="G701" s="28" t="s">
        <v>970</v>
      </c>
      <c r="H701" s="28" t="s">
        <v>2015</v>
      </c>
      <c r="I701" s="28" t="s">
        <v>2691</v>
      </c>
      <c r="J701" s="28" t="s">
        <v>1999</v>
      </c>
      <c r="K701" s="28" t="s">
        <v>2021</v>
      </c>
      <c r="L701" s="28">
        <v>3.9</v>
      </c>
      <c r="M701" s="28">
        <v>21.3</v>
      </c>
      <c r="N701" s="28">
        <v>1.4</v>
      </c>
      <c r="O701" s="28" t="s">
        <v>2005</v>
      </c>
      <c r="P701" s="28">
        <v>1918</v>
      </c>
      <c r="Q701" s="28">
        <v>1918</v>
      </c>
      <c r="R701" s="28" t="s">
        <v>227</v>
      </c>
      <c r="S701" s="28" t="s">
        <v>2690</v>
      </c>
      <c r="T701" s="28">
        <v>1</v>
      </c>
      <c r="U701" s="28" t="b">
        <v>0</v>
      </c>
      <c r="X701" s="28">
        <v>1</v>
      </c>
      <c r="Y701" s="28" t="s">
        <v>61</v>
      </c>
      <c r="Z701" s="28" t="s">
        <v>3568</v>
      </c>
    </row>
    <row r="702" spans="1:26" x14ac:dyDescent="0.2">
      <c r="A702" s="28" t="s">
        <v>335</v>
      </c>
      <c r="B702" s="28" t="s">
        <v>335</v>
      </c>
      <c r="C702" s="28" t="s">
        <v>2678</v>
      </c>
      <c r="D702" s="28">
        <v>0.2</v>
      </c>
      <c r="E702" s="28" t="s">
        <v>2016</v>
      </c>
      <c r="F702" s="29" t="s">
        <v>12</v>
      </c>
      <c r="G702" s="28" t="s">
        <v>970</v>
      </c>
      <c r="H702" s="28" t="s">
        <v>2015</v>
      </c>
      <c r="I702" s="28" t="s">
        <v>2691</v>
      </c>
      <c r="J702" s="28" t="s">
        <v>1999</v>
      </c>
      <c r="K702" s="28" t="s">
        <v>2021</v>
      </c>
      <c r="L702" s="28">
        <v>3.9</v>
      </c>
      <c r="M702" s="28">
        <v>21.3</v>
      </c>
      <c r="N702" s="28">
        <v>1.4</v>
      </c>
      <c r="O702" s="28" t="s">
        <v>2005</v>
      </c>
      <c r="P702" s="28">
        <v>1919</v>
      </c>
      <c r="Q702" s="28">
        <v>1919</v>
      </c>
      <c r="R702" s="28" t="s">
        <v>227</v>
      </c>
      <c r="S702" s="28" t="s">
        <v>2690</v>
      </c>
      <c r="T702" s="28">
        <v>1</v>
      </c>
      <c r="U702" s="28" t="b">
        <v>0</v>
      </c>
      <c r="X702" s="28">
        <v>1</v>
      </c>
      <c r="Y702" s="28" t="s">
        <v>61</v>
      </c>
      <c r="Z702" s="28" t="s">
        <v>3569</v>
      </c>
    </row>
    <row r="703" spans="1:26" x14ac:dyDescent="0.2">
      <c r="A703" s="28" t="s">
        <v>345</v>
      </c>
      <c r="B703" s="28" t="s">
        <v>345</v>
      </c>
      <c r="C703" s="28" t="s">
        <v>2660</v>
      </c>
      <c r="D703" s="28">
        <v>0.2</v>
      </c>
      <c r="E703" s="28" t="s">
        <v>2613</v>
      </c>
      <c r="F703" s="29" t="s">
        <v>12</v>
      </c>
      <c r="G703" s="28" t="s">
        <v>617</v>
      </c>
      <c r="H703" s="28" t="s">
        <v>2015</v>
      </c>
      <c r="I703" s="28" t="s">
        <v>3960</v>
      </c>
      <c r="J703" s="28" t="s">
        <v>2659</v>
      </c>
      <c r="K703" s="28" t="s">
        <v>2021</v>
      </c>
      <c r="L703" s="28">
        <v>5</v>
      </c>
      <c r="M703" s="28">
        <v>21.4</v>
      </c>
      <c r="N703" s="28">
        <v>1.9</v>
      </c>
      <c r="O703" s="28" t="s">
        <v>1997</v>
      </c>
      <c r="P703" s="28">
        <v>2016</v>
      </c>
      <c r="Q703" s="28">
        <v>2016</v>
      </c>
      <c r="T703" s="28">
        <v>1</v>
      </c>
      <c r="U703" s="28" t="b">
        <v>0</v>
      </c>
      <c r="Y703" s="28" t="s">
        <v>19</v>
      </c>
      <c r="Z703" s="28" t="s">
        <v>618</v>
      </c>
    </row>
    <row r="704" spans="1:26" x14ac:dyDescent="0.2">
      <c r="A704" s="28" t="s">
        <v>356</v>
      </c>
      <c r="B704" s="28" t="s">
        <v>357</v>
      </c>
      <c r="C704" s="28" t="s">
        <v>2638</v>
      </c>
      <c r="D704" s="28">
        <v>0.2</v>
      </c>
      <c r="E704" s="28" t="s">
        <v>2637</v>
      </c>
      <c r="F704" s="29" t="s">
        <v>12</v>
      </c>
      <c r="G704" s="28" t="s">
        <v>360</v>
      </c>
      <c r="H704" s="28" t="s">
        <v>2015</v>
      </c>
      <c r="I704" s="28" t="s">
        <v>2390</v>
      </c>
      <c r="J704" s="28" t="s">
        <v>1999</v>
      </c>
      <c r="K704" s="28" t="s">
        <v>2021</v>
      </c>
      <c r="L704" s="28">
        <v>5.65</v>
      </c>
      <c r="M704" s="28">
        <v>23.5</v>
      </c>
      <c r="N704" s="28">
        <v>1.72</v>
      </c>
      <c r="O704" s="28" t="s">
        <v>1997</v>
      </c>
      <c r="P704" s="28">
        <v>1948</v>
      </c>
      <c r="Q704" s="28">
        <v>1948</v>
      </c>
      <c r="T704" s="28">
        <v>1</v>
      </c>
      <c r="U704" s="28" t="b">
        <v>0</v>
      </c>
      <c r="X704" s="28">
        <v>1.19</v>
      </c>
      <c r="Y704" s="28" t="s">
        <v>29</v>
      </c>
      <c r="Z704" s="28" t="s">
        <v>1358</v>
      </c>
    </row>
    <row r="705" spans="1:26" x14ac:dyDescent="0.2">
      <c r="A705" s="28" t="s">
        <v>356</v>
      </c>
      <c r="B705" s="28" t="s">
        <v>356</v>
      </c>
      <c r="C705" s="28" t="s">
        <v>2635</v>
      </c>
      <c r="D705" s="28">
        <v>0.2</v>
      </c>
      <c r="E705" s="28" t="s">
        <v>2275</v>
      </c>
      <c r="F705" s="29" t="s">
        <v>12</v>
      </c>
      <c r="G705" s="28" t="s">
        <v>631</v>
      </c>
      <c r="H705" s="28" t="s">
        <v>2015</v>
      </c>
      <c r="I705" s="28" t="s">
        <v>2634</v>
      </c>
      <c r="J705" s="28" t="s">
        <v>1999</v>
      </c>
      <c r="K705" s="28" t="s">
        <v>2021</v>
      </c>
      <c r="L705" s="28">
        <v>5.65</v>
      </c>
      <c r="M705" s="28">
        <v>23.5</v>
      </c>
      <c r="N705" s="28">
        <v>1.5</v>
      </c>
      <c r="O705" s="28" t="s">
        <v>1997</v>
      </c>
      <c r="P705" s="28">
        <v>1976</v>
      </c>
      <c r="Q705" s="28">
        <v>1976</v>
      </c>
      <c r="T705" s="28">
        <v>1</v>
      </c>
      <c r="U705" s="28" t="b">
        <v>0</v>
      </c>
      <c r="X705" s="28">
        <v>0.08</v>
      </c>
      <c r="Y705" s="28" t="s">
        <v>61</v>
      </c>
      <c r="Z705" s="28" t="s">
        <v>3579</v>
      </c>
    </row>
    <row r="706" spans="1:26" x14ac:dyDescent="0.2">
      <c r="A706" s="28" t="s">
        <v>366</v>
      </c>
      <c r="B706" s="28" t="s">
        <v>366</v>
      </c>
      <c r="C706" s="28" t="s">
        <v>2626</v>
      </c>
      <c r="D706" s="28">
        <v>0.2</v>
      </c>
      <c r="E706" s="28" t="s">
        <v>3425</v>
      </c>
      <c r="F706" s="29" t="s">
        <v>12</v>
      </c>
      <c r="G706" s="28" t="s">
        <v>20</v>
      </c>
      <c r="H706" s="28" t="s">
        <v>2015</v>
      </c>
      <c r="I706" s="28" t="s">
        <v>3426</v>
      </c>
      <c r="J706" s="28" t="s">
        <v>1999</v>
      </c>
      <c r="K706" s="28" t="s">
        <v>2021</v>
      </c>
      <c r="L706" s="28">
        <v>3.02</v>
      </c>
      <c r="M706" s="28">
        <v>20.100000000000001</v>
      </c>
      <c r="N706" s="28">
        <v>1.27</v>
      </c>
      <c r="O706" s="28" t="s">
        <v>2005</v>
      </c>
      <c r="P706" s="28">
        <v>1981</v>
      </c>
      <c r="Q706" s="28">
        <v>1981</v>
      </c>
      <c r="R706" s="28" t="s">
        <v>368</v>
      </c>
      <c r="S706" s="28" t="s">
        <v>3427</v>
      </c>
      <c r="T706" s="28">
        <v>1</v>
      </c>
      <c r="U706" s="28" t="b">
        <v>0</v>
      </c>
      <c r="X706" s="28">
        <v>0.39</v>
      </c>
      <c r="Y706" s="28" t="s">
        <v>104</v>
      </c>
      <c r="Z706" s="28" t="s">
        <v>3580</v>
      </c>
    </row>
    <row r="707" spans="1:26" x14ac:dyDescent="0.2">
      <c r="A707" s="28" t="s">
        <v>413</v>
      </c>
      <c r="B707" s="28" t="s">
        <v>413</v>
      </c>
      <c r="C707" s="28" t="s">
        <v>2487</v>
      </c>
      <c r="D707" s="28">
        <v>0.2</v>
      </c>
      <c r="E707" s="28" t="s">
        <v>2488</v>
      </c>
      <c r="F707" s="29" t="s">
        <v>12</v>
      </c>
      <c r="G707" s="28" t="s">
        <v>419</v>
      </c>
      <c r="H707" s="28" t="s">
        <v>2015</v>
      </c>
      <c r="I707" s="28" t="s">
        <v>2485</v>
      </c>
      <c r="J707" s="28" t="s">
        <v>1999</v>
      </c>
      <c r="K707" s="28" t="s">
        <v>2021</v>
      </c>
      <c r="L707" s="28">
        <v>3.2</v>
      </c>
      <c r="M707" s="28">
        <v>18.399999999999999</v>
      </c>
      <c r="N707" s="28">
        <v>1.6</v>
      </c>
      <c r="O707" s="28" t="s">
        <v>1997</v>
      </c>
      <c r="P707" s="28">
        <v>2015</v>
      </c>
      <c r="Q707" s="28">
        <v>2015</v>
      </c>
      <c r="R707" s="28" t="s">
        <v>416</v>
      </c>
      <c r="T707" s="28">
        <v>1</v>
      </c>
      <c r="U707" s="28" t="b">
        <v>0</v>
      </c>
      <c r="Y707" s="28" t="s">
        <v>115</v>
      </c>
      <c r="Z707" s="28" t="s">
        <v>1397</v>
      </c>
    </row>
    <row r="708" spans="1:26" x14ac:dyDescent="0.2">
      <c r="A708" s="28" t="s">
        <v>501</v>
      </c>
      <c r="B708" s="28" t="s">
        <v>501</v>
      </c>
      <c r="C708" s="28" t="s">
        <v>2283</v>
      </c>
      <c r="D708" s="28">
        <v>0.2</v>
      </c>
      <c r="E708" s="28" t="s">
        <v>2288</v>
      </c>
      <c r="F708" s="29" t="s">
        <v>12</v>
      </c>
      <c r="G708" s="28" t="s">
        <v>504</v>
      </c>
      <c r="H708" s="28" t="s">
        <v>2015</v>
      </c>
      <c r="I708" s="28" t="s">
        <v>2287</v>
      </c>
      <c r="J708" s="28" t="s">
        <v>1999</v>
      </c>
      <c r="K708" s="28" t="s">
        <v>2021</v>
      </c>
      <c r="L708" s="28">
        <v>4</v>
      </c>
      <c r="M708" s="28">
        <v>21.05</v>
      </c>
      <c r="N708" s="28">
        <v>1.65</v>
      </c>
      <c r="O708" s="28" t="s">
        <v>1997</v>
      </c>
      <c r="P708" s="28">
        <v>1959</v>
      </c>
      <c r="Q708" s="28">
        <v>1959</v>
      </c>
      <c r="R708" s="28" t="s">
        <v>162</v>
      </c>
      <c r="T708" s="28">
        <v>1</v>
      </c>
      <c r="U708" s="28" t="b">
        <v>0</v>
      </c>
      <c r="Y708" s="28" t="s">
        <v>64</v>
      </c>
      <c r="Z708" s="28" t="s">
        <v>1468</v>
      </c>
    </row>
    <row r="709" spans="1:26" x14ac:dyDescent="0.2">
      <c r="A709" s="28" t="s">
        <v>501</v>
      </c>
      <c r="B709" s="28" t="s">
        <v>501</v>
      </c>
      <c r="C709" s="28" t="s">
        <v>2283</v>
      </c>
      <c r="D709" s="28">
        <v>0.2</v>
      </c>
      <c r="E709" s="28" t="s">
        <v>2288</v>
      </c>
      <c r="F709" s="29" t="s">
        <v>12</v>
      </c>
      <c r="G709" s="28" t="s">
        <v>504</v>
      </c>
      <c r="H709" s="28" t="s">
        <v>2015</v>
      </c>
      <c r="I709" s="28" t="s">
        <v>2287</v>
      </c>
      <c r="J709" s="28" t="s">
        <v>1999</v>
      </c>
      <c r="K709" s="28" t="s">
        <v>2021</v>
      </c>
      <c r="L709" s="28">
        <v>4</v>
      </c>
      <c r="M709" s="28">
        <v>21.05</v>
      </c>
      <c r="N709" s="28">
        <v>1.65</v>
      </c>
      <c r="O709" s="28" t="s">
        <v>1997</v>
      </c>
      <c r="P709" s="28">
        <v>1969</v>
      </c>
      <c r="Q709" s="28">
        <v>1969</v>
      </c>
      <c r="R709" s="28" t="s">
        <v>162</v>
      </c>
      <c r="T709" s="28">
        <v>1</v>
      </c>
      <c r="U709" s="28" t="b">
        <v>0</v>
      </c>
      <c r="X709" s="28">
        <v>0.2</v>
      </c>
      <c r="Y709" s="28" t="s">
        <v>50</v>
      </c>
      <c r="Z709" s="28" t="s">
        <v>1469</v>
      </c>
    </row>
    <row r="710" spans="1:26" x14ac:dyDescent="0.2">
      <c r="A710" s="28" t="s">
        <v>423</v>
      </c>
      <c r="B710" s="28" t="s">
        <v>452</v>
      </c>
      <c r="C710" s="28" t="s">
        <v>2368</v>
      </c>
      <c r="D710" s="28">
        <v>0.15</v>
      </c>
      <c r="E710" s="28" t="s">
        <v>2367</v>
      </c>
      <c r="F710" s="29" t="s">
        <v>12</v>
      </c>
      <c r="G710" s="28" t="s">
        <v>464</v>
      </c>
      <c r="H710" s="28" t="s">
        <v>2015</v>
      </c>
      <c r="I710" s="28" t="s">
        <v>2366</v>
      </c>
      <c r="J710" s="28" t="s">
        <v>1999</v>
      </c>
      <c r="K710" s="28" t="s">
        <v>2021</v>
      </c>
      <c r="L710" s="28">
        <v>2.7</v>
      </c>
      <c r="M710" s="28">
        <v>19.559999999999999</v>
      </c>
      <c r="N710" s="28">
        <v>1.2</v>
      </c>
      <c r="O710" s="28" t="s">
        <v>1997</v>
      </c>
      <c r="P710" s="28">
        <v>1931</v>
      </c>
      <c r="Q710" s="28">
        <v>1931</v>
      </c>
      <c r="T710" s="28">
        <v>1</v>
      </c>
      <c r="U710" s="28" t="b">
        <v>0</v>
      </c>
      <c r="X710" s="28">
        <v>1.6</v>
      </c>
      <c r="Y710" s="28" t="s">
        <v>104</v>
      </c>
      <c r="Z710" s="28" t="s">
        <v>1436</v>
      </c>
    </row>
    <row r="711" spans="1:26" x14ac:dyDescent="0.2">
      <c r="A711" s="28" t="s">
        <v>262</v>
      </c>
      <c r="B711" s="28" t="s">
        <v>263</v>
      </c>
      <c r="C711" s="28" t="s">
        <v>2762</v>
      </c>
      <c r="D711" s="28">
        <v>0.125</v>
      </c>
      <c r="E711" s="28" t="s">
        <v>2788</v>
      </c>
      <c r="F711" s="29" t="s">
        <v>12</v>
      </c>
      <c r="G711" s="28" t="s">
        <v>283</v>
      </c>
      <c r="H711" s="28" t="s">
        <v>2015</v>
      </c>
      <c r="I711" s="28" t="s">
        <v>2787</v>
      </c>
      <c r="J711" s="28" t="s">
        <v>2783</v>
      </c>
      <c r="K711" s="28" t="s">
        <v>2021</v>
      </c>
      <c r="L711" s="28">
        <v>5.7</v>
      </c>
      <c r="M711" s="28">
        <v>25.3</v>
      </c>
      <c r="N711" s="28">
        <v>1.5</v>
      </c>
      <c r="O711" s="28" t="s">
        <v>1997</v>
      </c>
      <c r="P711" s="28">
        <v>1918</v>
      </c>
      <c r="Q711" s="28">
        <v>1918</v>
      </c>
      <c r="S711" s="28" t="s">
        <v>2789</v>
      </c>
      <c r="T711" s="28">
        <v>1</v>
      </c>
      <c r="U711" s="28" t="b">
        <v>0</v>
      </c>
      <c r="X711" s="28">
        <v>0.55000000000000004</v>
      </c>
      <c r="Y711" s="28" t="s">
        <v>267</v>
      </c>
      <c r="Z711" s="28" t="s">
        <v>1300</v>
      </c>
    </row>
    <row r="712" spans="1:26" x14ac:dyDescent="0.2">
      <c r="A712" s="28" t="s">
        <v>262</v>
      </c>
      <c r="B712" s="28" t="s">
        <v>263</v>
      </c>
      <c r="C712" s="28" t="s">
        <v>2762</v>
      </c>
      <c r="D712" s="28">
        <v>0.125</v>
      </c>
      <c r="E712" s="28" t="s">
        <v>2788</v>
      </c>
      <c r="F712" s="29" t="s">
        <v>12</v>
      </c>
      <c r="G712" s="28" t="s">
        <v>283</v>
      </c>
      <c r="H712" s="28" t="s">
        <v>2015</v>
      </c>
      <c r="I712" s="28" t="s">
        <v>2787</v>
      </c>
      <c r="J712" s="28" t="s">
        <v>2783</v>
      </c>
      <c r="K712" s="28" t="s">
        <v>2021</v>
      </c>
      <c r="L712" s="28">
        <v>5.7</v>
      </c>
      <c r="M712" s="28">
        <v>25.3</v>
      </c>
      <c r="N712" s="28">
        <v>1.5</v>
      </c>
      <c r="O712" s="28" t="s">
        <v>1997</v>
      </c>
      <c r="P712" s="28">
        <v>1918</v>
      </c>
      <c r="Q712" s="28">
        <v>1918</v>
      </c>
      <c r="R712" s="28" t="s">
        <v>281</v>
      </c>
      <c r="S712" s="28" t="s">
        <v>2765</v>
      </c>
      <c r="T712" s="28">
        <v>1</v>
      </c>
      <c r="U712" s="28" t="b">
        <v>0</v>
      </c>
      <c r="X712" s="28">
        <v>0.55000000000000004</v>
      </c>
      <c r="Y712" s="28" t="s">
        <v>267</v>
      </c>
      <c r="Z712" s="28" t="s">
        <v>1301</v>
      </c>
    </row>
    <row r="713" spans="1:26" x14ac:dyDescent="0.2">
      <c r="A713" s="28" t="s">
        <v>262</v>
      </c>
      <c r="B713" s="28" t="s">
        <v>263</v>
      </c>
      <c r="C713" s="28" t="s">
        <v>2762</v>
      </c>
      <c r="D713" s="28">
        <v>0.125</v>
      </c>
      <c r="E713" s="28" t="s">
        <v>2784</v>
      </c>
      <c r="F713" s="29" t="s">
        <v>12</v>
      </c>
      <c r="G713" s="28" t="s">
        <v>284</v>
      </c>
      <c r="H713" s="28" t="s">
        <v>2015</v>
      </c>
      <c r="I713" s="28" t="s">
        <v>2774</v>
      </c>
      <c r="J713" s="28" t="s">
        <v>2783</v>
      </c>
      <c r="K713" s="28" t="s">
        <v>2021</v>
      </c>
      <c r="L713" s="28">
        <v>5.84</v>
      </c>
      <c r="M713" s="28">
        <v>22</v>
      </c>
      <c r="N713" s="28">
        <v>1.5</v>
      </c>
      <c r="O713" s="28" t="s">
        <v>1997</v>
      </c>
      <c r="P713" s="28">
        <v>1946</v>
      </c>
      <c r="Q713" s="28">
        <v>1946</v>
      </c>
      <c r="R713" s="28" t="s">
        <v>281</v>
      </c>
      <c r="S713" s="28" t="s">
        <v>2765</v>
      </c>
      <c r="T713" s="28">
        <v>1</v>
      </c>
      <c r="U713" s="28" t="b">
        <v>0</v>
      </c>
      <c r="X713" s="28">
        <v>0.55000000000000004</v>
      </c>
      <c r="Y713" s="28" t="s">
        <v>267</v>
      </c>
      <c r="Z713" s="28" t="s">
        <v>1303</v>
      </c>
    </row>
    <row r="714" spans="1:26" x14ac:dyDescent="0.2">
      <c r="A714" s="28" t="s">
        <v>262</v>
      </c>
      <c r="B714" s="28" t="s">
        <v>263</v>
      </c>
      <c r="C714" s="28" t="s">
        <v>2762</v>
      </c>
      <c r="D714" s="28">
        <v>0.125</v>
      </c>
      <c r="E714" s="28" t="s">
        <v>2786</v>
      </c>
      <c r="F714" s="29" t="s">
        <v>12</v>
      </c>
      <c r="G714" s="28" t="s">
        <v>284</v>
      </c>
      <c r="H714" s="28" t="s">
        <v>2015</v>
      </c>
      <c r="I714" s="28" t="s">
        <v>2639</v>
      </c>
      <c r="J714" s="28" t="s">
        <v>2783</v>
      </c>
      <c r="K714" s="28" t="s">
        <v>2021</v>
      </c>
      <c r="L714" s="28">
        <v>5.84</v>
      </c>
      <c r="M714" s="28">
        <v>25</v>
      </c>
      <c r="O714" s="28" t="s">
        <v>1997</v>
      </c>
      <c r="P714" s="28">
        <v>1940</v>
      </c>
      <c r="Q714" s="28">
        <v>1940</v>
      </c>
      <c r="R714" s="28" t="s">
        <v>281</v>
      </c>
      <c r="S714" s="28" t="s">
        <v>2785</v>
      </c>
      <c r="T714" s="28">
        <v>1</v>
      </c>
      <c r="U714" s="28" t="b">
        <v>0</v>
      </c>
      <c r="Y714" s="28" t="s">
        <v>14</v>
      </c>
      <c r="Z714" s="28" t="s">
        <v>1302</v>
      </c>
    </row>
    <row r="715" spans="1:26" x14ac:dyDescent="0.2">
      <c r="A715" s="28" t="s">
        <v>312</v>
      </c>
      <c r="B715" s="28" t="s">
        <v>312</v>
      </c>
      <c r="C715" s="28" t="s">
        <v>2723</v>
      </c>
      <c r="D715" s="28">
        <v>0.125</v>
      </c>
      <c r="E715" s="28" t="s">
        <v>2722</v>
      </c>
      <c r="F715" s="29" t="s">
        <v>12</v>
      </c>
      <c r="G715" s="28" t="s">
        <v>322</v>
      </c>
      <c r="H715" s="28" t="s">
        <v>2015</v>
      </c>
      <c r="I715" s="28" t="s">
        <v>2721</v>
      </c>
      <c r="J715" s="28" t="s">
        <v>1999</v>
      </c>
      <c r="K715" s="28" t="s">
        <v>2021</v>
      </c>
      <c r="L715" s="28">
        <v>14.14</v>
      </c>
      <c r="M715" s="28">
        <v>32.299999999999997</v>
      </c>
      <c r="N715" s="28">
        <v>2.25</v>
      </c>
      <c r="O715" s="28" t="s">
        <v>1997</v>
      </c>
      <c r="P715" s="28">
        <v>1962</v>
      </c>
      <c r="Q715" s="28">
        <v>1962</v>
      </c>
      <c r="T715" s="28">
        <v>1</v>
      </c>
      <c r="U715" s="28" t="b">
        <v>0</v>
      </c>
      <c r="X715" s="28">
        <v>2</v>
      </c>
      <c r="Y715" s="28" t="s">
        <v>99</v>
      </c>
      <c r="Z715" s="28" t="s">
        <v>1331</v>
      </c>
    </row>
    <row r="716" spans="1:26" x14ac:dyDescent="0.2">
      <c r="A716" s="28" t="s">
        <v>372</v>
      </c>
      <c r="B716" s="28" t="s">
        <v>372</v>
      </c>
      <c r="C716" s="28" t="s">
        <v>2580</v>
      </c>
      <c r="D716" s="28">
        <v>0.125</v>
      </c>
      <c r="E716" s="28" t="s">
        <v>2720</v>
      </c>
      <c r="F716" s="29" t="s">
        <v>12</v>
      </c>
      <c r="G716" s="28" t="s">
        <v>3637</v>
      </c>
      <c r="H716" s="28" t="s">
        <v>2015</v>
      </c>
      <c r="I716" s="28" t="s">
        <v>3647</v>
      </c>
      <c r="J716" s="28" t="s">
        <v>1999</v>
      </c>
      <c r="K716" s="28" t="s">
        <v>2021</v>
      </c>
      <c r="L716" s="28">
        <v>14.14</v>
      </c>
      <c r="M716" s="28">
        <v>32</v>
      </c>
      <c r="N716" s="28">
        <v>2.2999999999999998</v>
      </c>
      <c r="O716" s="28" t="s">
        <v>1997</v>
      </c>
      <c r="P716" s="28">
        <v>1950</v>
      </c>
      <c r="Q716" s="28">
        <v>1950</v>
      </c>
      <c r="S716" s="28" t="s">
        <v>3648</v>
      </c>
      <c r="T716" s="28">
        <v>1</v>
      </c>
      <c r="U716" s="28" t="b">
        <v>0</v>
      </c>
      <c r="X716" s="28">
        <v>2.74</v>
      </c>
      <c r="Y716" s="28" t="s">
        <v>3619</v>
      </c>
      <c r="Z716" s="28" t="s">
        <v>3967</v>
      </c>
    </row>
    <row r="717" spans="1:26" x14ac:dyDescent="0.2">
      <c r="A717" s="28" t="s">
        <v>679</v>
      </c>
      <c r="B717" s="28" t="s">
        <v>679</v>
      </c>
      <c r="C717" s="28" t="s">
        <v>2092</v>
      </c>
      <c r="D717" s="28">
        <v>0.125</v>
      </c>
      <c r="E717" s="28" t="s">
        <v>2099</v>
      </c>
      <c r="F717" s="29" t="s">
        <v>12</v>
      </c>
      <c r="G717" s="28" t="s">
        <v>692</v>
      </c>
      <c r="H717" s="28" t="s">
        <v>2015</v>
      </c>
      <c r="I717" s="28" t="s">
        <v>2098</v>
      </c>
      <c r="J717" s="28" t="s">
        <v>1999</v>
      </c>
      <c r="K717" s="28" t="s">
        <v>2021</v>
      </c>
      <c r="L717" s="28">
        <v>14.14</v>
      </c>
      <c r="M717" s="28">
        <v>32.299999999999997</v>
      </c>
      <c r="N717" s="28">
        <v>2.2000000000000002</v>
      </c>
      <c r="O717" s="28" t="s">
        <v>1997</v>
      </c>
      <c r="P717" s="28">
        <v>1947</v>
      </c>
      <c r="Q717" s="28">
        <v>1947</v>
      </c>
      <c r="T717" s="28">
        <v>1</v>
      </c>
      <c r="U717" s="28" t="b">
        <v>0</v>
      </c>
      <c r="Y717" s="28" t="s">
        <v>139</v>
      </c>
      <c r="Z717" s="28" t="s">
        <v>693</v>
      </c>
    </row>
    <row r="718" spans="1:26" x14ac:dyDescent="0.2">
      <c r="A718" s="28" t="s">
        <v>679</v>
      </c>
      <c r="B718" s="28" t="s">
        <v>679</v>
      </c>
      <c r="C718" s="28" t="s">
        <v>2092</v>
      </c>
      <c r="D718" s="28">
        <v>0.125</v>
      </c>
      <c r="E718" s="28" t="s">
        <v>2097</v>
      </c>
      <c r="F718" s="29" t="s">
        <v>12</v>
      </c>
      <c r="G718" s="28" t="s">
        <v>694</v>
      </c>
      <c r="H718" s="28" t="s">
        <v>2015</v>
      </c>
      <c r="I718" s="28" t="s">
        <v>2096</v>
      </c>
      <c r="J718" s="28" t="s">
        <v>1999</v>
      </c>
      <c r="K718" s="28" t="s">
        <v>2021</v>
      </c>
      <c r="L718" s="28">
        <v>14.14</v>
      </c>
      <c r="M718" s="28">
        <v>32.299999999999997</v>
      </c>
      <c r="N718" s="28">
        <v>2.2000000000000002</v>
      </c>
      <c r="O718" s="28" t="s">
        <v>1997</v>
      </c>
      <c r="P718" s="28">
        <v>1956</v>
      </c>
      <c r="Q718" s="28">
        <v>1956</v>
      </c>
      <c r="T718" s="28">
        <v>1</v>
      </c>
      <c r="U718" s="28" t="b">
        <v>0</v>
      </c>
      <c r="Y718" s="28" t="s">
        <v>139</v>
      </c>
      <c r="Z718" s="28" t="s">
        <v>695</v>
      </c>
    </row>
    <row r="719" spans="1:26" x14ac:dyDescent="0.2">
      <c r="A719" s="28" t="s">
        <v>15</v>
      </c>
      <c r="B719" s="28" t="s">
        <v>15</v>
      </c>
      <c r="C719" s="28" t="s">
        <v>3369</v>
      </c>
      <c r="D719" s="28">
        <v>0.1</v>
      </c>
      <c r="E719" s="28" t="s">
        <v>2029</v>
      </c>
      <c r="F719" s="29" t="s">
        <v>12</v>
      </c>
      <c r="G719" s="28" t="s">
        <v>541</v>
      </c>
      <c r="H719" s="28" t="s">
        <v>2071</v>
      </c>
      <c r="I719" s="28">
        <v>1950</v>
      </c>
      <c r="J719" s="28" t="s">
        <v>1999</v>
      </c>
      <c r="K719" s="28" t="s">
        <v>2021</v>
      </c>
      <c r="L719" s="28">
        <v>3</v>
      </c>
      <c r="M719" s="28">
        <v>19</v>
      </c>
      <c r="N719" s="28">
        <v>1.5</v>
      </c>
      <c r="O719" s="28" t="s">
        <v>2005</v>
      </c>
      <c r="P719" s="28">
        <v>1950</v>
      </c>
      <c r="Q719" s="28">
        <v>1950</v>
      </c>
      <c r="T719" s="28">
        <v>1</v>
      </c>
      <c r="U719" s="28" t="b">
        <v>0</v>
      </c>
      <c r="X719" s="28">
        <v>0.08</v>
      </c>
      <c r="Y719" s="28" t="s">
        <v>61</v>
      </c>
      <c r="Z719" s="28" t="s">
        <v>3503</v>
      </c>
    </row>
    <row r="720" spans="1:26" x14ac:dyDescent="0.2">
      <c r="A720" s="28" t="s">
        <v>62</v>
      </c>
      <c r="B720" s="28" t="s">
        <v>62</v>
      </c>
      <c r="C720" s="28" t="s">
        <v>3255</v>
      </c>
      <c r="D720" s="28">
        <v>0.1</v>
      </c>
      <c r="E720" s="28" t="s">
        <v>3297</v>
      </c>
      <c r="F720" s="29" t="s">
        <v>12</v>
      </c>
      <c r="G720" s="28" t="s">
        <v>69</v>
      </c>
      <c r="H720" s="28" t="s">
        <v>2015</v>
      </c>
      <c r="I720" s="28" t="s">
        <v>3296</v>
      </c>
      <c r="J720" s="28" t="s">
        <v>2339</v>
      </c>
      <c r="K720" s="28" t="s">
        <v>2021</v>
      </c>
      <c r="L720" s="28">
        <v>4</v>
      </c>
      <c r="M720" s="28">
        <v>22</v>
      </c>
      <c r="N720" s="28">
        <v>1.31</v>
      </c>
      <c r="O720" s="28" t="s">
        <v>2005</v>
      </c>
      <c r="P720" s="28">
        <v>1903</v>
      </c>
      <c r="Q720" s="28">
        <v>1903</v>
      </c>
      <c r="S720" s="28" t="s">
        <v>3295</v>
      </c>
      <c r="T720" s="28">
        <v>1</v>
      </c>
      <c r="U720" s="28" t="b">
        <v>0</v>
      </c>
      <c r="X720" s="28">
        <v>0.39</v>
      </c>
      <c r="Y720" s="28" t="s">
        <v>17</v>
      </c>
      <c r="Z720" s="28" t="s">
        <v>1057</v>
      </c>
    </row>
    <row r="721" spans="1:26" x14ac:dyDescent="0.2">
      <c r="A721" s="28" t="s">
        <v>62</v>
      </c>
      <c r="B721" s="28" t="s">
        <v>62</v>
      </c>
      <c r="C721" s="28" t="s">
        <v>3255</v>
      </c>
      <c r="D721" s="28">
        <v>0.1</v>
      </c>
      <c r="E721" s="28" t="s">
        <v>2950</v>
      </c>
      <c r="F721" s="29" t="s">
        <v>12</v>
      </c>
      <c r="G721" s="28" t="s">
        <v>945</v>
      </c>
      <c r="H721" s="28" t="s">
        <v>2015</v>
      </c>
      <c r="I721" s="28" t="s">
        <v>3197</v>
      </c>
      <c r="J721" s="28" t="s">
        <v>1999</v>
      </c>
      <c r="K721" s="28" t="s">
        <v>2021</v>
      </c>
      <c r="L721" s="28">
        <v>4.5</v>
      </c>
      <c r="M721" s="28">
        <v>21</v>
      </c>
      <c r="N721" s="28">
        <v>1.65</v>
      </c>
      <c r="O721" s="28" t="s">
        <v>2005</v>
      </c>
      <c r="P721" s="28">
        <v>1863</v>
      </c>
      <c r="Q721" s="28">
        <v>1863</v>
      </c>
      <c r="T721" s="28">
        <v>1</v>
      </c>
      <c r="U721" s="28" t="b">
        <v>0</v>
      </c>
      <c r="X721" s="28">
        <v>1</v>
      </c>
      <c r="Y721" s="28" t="s">
        <v>61</v>
      </c>
      <c r="Z721" s="28" t="s">
        <v>3872</v>
      </c>
    </row>
    <row r="722" spans="1:26" x14ac:dyDescent="0.2">
      <c r="A722" s="28" t="s">
        <v>62</v>
      </c>
      <c r="B722" s="28" t="s">
        <v>62</v>
      </c>
      <c r="C722" s="28" t="s">
        <v>3255</v>
      </c>
      <c r="D722" s="28">
        <v>0.1</v>
      </c>
      <c r="E722" s="28" t="s">
        <v>3873</v>
      </c>
      <c r="F722" s="29" t="s">
        <v>12</v>
      </c>
      <c r="G722" s="28" t="s">
        <v>3874</v>
      </c>
      <c r="H722" s="28" t="s">
        <v>2015</v>
      </c>
      <c r="I722" s="28" t="s">
        <v>2801</v>
      </c>
      <c r="J722" s="28" t="s">
        <v>2339</v>
      </c>
      <c r="K722" s="28" t="s">
        <v>2021</v>
      </c>
      <c r="L722" s="28">
        <v>4</v>
      </c>
      <c r="M722" s="28">
        <v>22</v>
      </c>
      <c r="N722" s="28">
        <v>1.31</v>
      </c>
      <c r="O722" s="28" t="s">
        <v>2005</v>
      </c>
      <c r="P722" s="28">
        <v>1905</v>
      </c>
      <c r="Q722" s="28">
        <v>1905</v>
      </c>
      <c r="S722" s="28" t="s">
        <v>3875</v>
      </c>
      <c r="T722" s="28">
        <v>1</v>
      </c>
      <c r="U722" s="28" t="b">
        <v>0</v>
      </c>
      <c r="X722" s="28">
        <v>0.22</v>
      </c>
      <c r="Y722" s="28" t="s">
        <v>61</v>
      </c>
      <c r="Z722" s="28" t="s">
        <v>3876</v>
      </c>
    </row>
    <row r="723" spans="1:26" x14ac:dyDescent="0.2">
      <c r="A723" s="28" t="s">
        <v>124</v>
      </c>
      <c r="B723" s="28" t="s">
        <v>124</v>
      </c>
      <c r="C723" s="28" t="s">
        <v>3160</v>
      </c>
      <c r="D723" s="28">
        <v>0.1</v>
      </c>
      <c r="E723" s="28" t="s">
        <v>3162</v>
      </c>
      <c r="F723" s="29" t="s">
        <v>12</v>
      </c>
      <c r="G723" s="28" t="s">
        <v>125</v>
      </c>
      <c r="H723" s="28" t="s">
        <v>2015</v>
      </c>
      <c r="I723" s="28" t="s">
        <v>2568</v>
      </c>
      <c r="J723" s="28" t="s">
        <v>1999</v>
      </c>
      <c r="K723" s="28" t="s">
        <v>2021</v>
      </c>
      <c r="L723" s="28">
        <v>3</v>
      </c>
      <c r="M723" s="28">
        <v>18</v>
      </c>
      <c r="N723" s="28">
        <v>1.44</v>
      </c>
      <c r="O723" s="28" t="s">
        <v>1997</v>
      </c>
      <c r="P723" s="28">
        <v>1976</v>
      </c>
      <c r="Q723" s="28">
        <v>1976</v>
      </c>
      <c r="R723" s="28" t="s">
        <v>126</v>
      </c>
      <c r="S723" s="28" t="s">
        <v>3161</v>
      </c>
      <c r="T723" s="28">
        <v>1</v>
      </c>
      <c r="U723" s="28" t="b">
        <v>0</v>
      </c>
      <c r="Y723" s="28" t="s">
        <v>64</v>
      </c>
      <c r="Z723" s="28" t="s">
        <v>1113</v>
      </c>
    </row>
    <row r="724" spans="1:26" x14ac:dyDescent="0.2">
      <c r="A724" s="28" t="s">
        <v>130</v>
      </c>
      <c r="B724" s="28" t="s">
        <v>130</v>
      </c>
      <c r="C724" s="28" t="s">
        <v>3096</v>
      </c>
      <c r="D724" s="28">
        <v>0.1</v>
      </c>
      <c r="E724" s="28" t="s">
        <v>3095</v>
      </c>
      <c r="F724" s="29" t="s">
        <v>12</v>
      </c>
      <c r="G724" s="28" t="s">
        <v>148</v>
      </c>
      <c r="H724" s="28" t="s">
        <v>2015</v>
      </c>
      <c r="I724" s="28">
        <v>1967</v>
      </c>
      <c r="J724" s="28" t="s">
        <v>1999</v>
      </c>
      <c r="K724" s="28" t="s">
        <v>2021</v>
      </c>
      <c r="L724" s="28">
        <v>5.9</v>
      </c>
      <c r="M724" s="28">
        <v>26.8</v>
      </c>
      <c r="N724" s="28">
        <v>1.4</v>
      </c>
      <c r="O724" s="28" t="s">
        <v>1997</v>
      </c>
      <c r="P724" s="28">
        <v>1387</v>
      </c>
      <c r="Q724" s="28">
        <v>1967</v>
      </c>
      <c r="S724" s="28" t="s">
        <v>3094</v>
      </c>
      <c r="T724" s="28">
        <v>1</v>
      </c>
      <c r="U724" s="28" t="b">
        <v>0</v>
      </c>
      <c r="X724" s="28">
        <v>1</v>
      </c>
      <c r="Y724" s="28" t="s">
        <v>61</v>
      </c>
      <c r="Z724" s="28" t="s">
        <v>1134</v>
      </c>
    </row>
    <row r="725" spans="1:26" x14ac:dyDescent="0.2">
      <c r="A725" s="28" t="s">
        <v>153</v>
      </c>
      <c r="B725" s="28" t="s">
        <v>153</v>
      </c>
      <c r="C725" s="28" t="s">
        <v>3082</v>
      </c>
      <c r="D725" s="28">
        <v>0.1</v>
      </c>
      <c r="E725" s="28" t="s">
        <v>2846</v>
      </c>
      <c r="F725" s="29" t="s">
        <v>12</v>
      </c>
      <c r="G725" s="28" t="s">
        <v>155</v>
      </c>
      <c r="H725" s="28" t="s">
        <v>2015</v>
      </c>
      <c r="I725" s="28" t="s">
        <v>3081</v>
      </c>
      <c r="J725" s="28" t="s">
        <v>1999</v>
      </c>
      <c r="K725" s="28" t="s">
        <v>2021</v>
      </c>
      <c r="L725" s="28">
        <v>11.2</v>
      </c>
      <c r="M725" s="28">
        <v>28.3</v>
      </c>
      <c r="O725" s="28" t="s">
        <v>1997</v>
      </c>
      <c r="P725" s="28">
        <v>1957</v>
      </c>
      <c r="Q725" s="28">
        <v>1957</v>
      </c>
      <c r="T725" s="28">
        <v>1</v>
      </c>
      <c r="U725" s="28" t="b">
        <v>0</v>
      </c>
      <c r="Y725" s="28" t="s">
        <v>14</v>
      </c>
      <c r="Z725" s="28" t="s">
        <v>1139</v>
      </c>
    </row>
    <row r="726" spans="1:26" x14ac:dyDescent="0.2">
      <c r="A726" s="28" t="s">
        <v>158</v>
      </c>
      <c r="B726" s="28" t="s">
        <v>159</v>
      </c>
      <c r="C726" s="28" t="s">
        <v>2995</v>
      </c>
      <c r="D726" s="28">
        <v>0.1</v>
      </c>
      <c r="E726" s="28" t="s">
        <v>3044</v>
      </c>
      <c r="F726" s="29" t="s">
        <v>12</v>
      </c>
      <c r="G726" s="28" t="s">
        <v>169</v>
      </c>
      <c r="H726" s="28" t="s">
        <v>2015</v>
      </c>
      <c r="I726" s="28" t="s">
        <v>3043</v>
      </c>
      <c r="J726" s="28" t="s">
        <v>2339</v>
      </c>
      <c r="K726" s="28" t="s">
        <v>2021</v>
      </c>
      <c r="L726" s="28">
        <v>4</v>
      </c>
      <c r="M726" s="28">
        <v>21</v>
      </c>
      <c r="N726" s="28">
        <v>1.68</v>
      </c>
      <c r="O726" s="28" t="s">
        <v>2005</v>
      </c>
      <c r="P726" s="28">
        <v>1926</v>
      </c>
      <c r="Q726" s="28">
        <v>1926</v>
      </c>
      <c r="S726" s="28" t="s">
        <v>3042</v>
      </c>
      <c r="T726" s="28">
        <v>1</v>
      </c>
      <c r="U726" s="28" t="b">
        <v>0</v>
      </c>
      <c r="X726" s="28">
        <v>0.1</v>
      </c>
      <c r="Y726" s="28" t="s">
        <v>170</v>
      </c>
      <c r="Z726" s="28" t="s">
        <v>1150</v>
      </c>
    </row>
    <row r="727" spans="1:26" x14ac:dyDescent="0.2">
      <c r="A727" s="28" t="s">
        <v>195</v>
      </c>
      <c r="B727" s="28" t="s">
        <v>209</v>
      </c>
      <c r="C727" s="28" t="s">
        <v>2937</v>
      </c>
      <c r="D727" s="28">
        <v>0.1</v>
      </c>
      <c r="E727" s="28" t="s">
        <v>2275</v>
      </c>
      <c r="F727" s="29" t="s">
        <v>12</v>
      </c>
      <c r="G727" s="28" t="s">
        <v>218</v>
      </c>
      <c r="H727" s="28" t="s">
        <v>2015</v>
      </c>
      <c r="I727" s="28" t="s">
        <v>2940</v>
      </c>
      <c r="J727" s="28" t="s">
        <v>1999</v>
      </c>
      <c r="K727" s="28" t="s">
        <v>2021</v>
      </c>
      <c r="L727" s="28">
        <v>3.8</v>
      </c>
      <c r="M727" s="28">
        <v>21</v>
      </c>
      <c r="N727" s="28">
        <v>1.35</v>
      </c>
      <c r="O727" s="28" t="s">
        <v>1997</v>
      </c>
      <c r="P727" s="28">
        <v>1876</v>
      </c>
      <c r="Q727" s="28">
        <v>1876</v>
      </c>
      <c r="R727" s="28" t="s">
        <v>40</v>
      </c>
      <c r="T727" s="28">
        <v>1</v>
      </c>
      <c r="U727" s="28" t="b">
        <v>0</v>
      </c>
      <c r="Y727" s="28" t="s">
        <v>17</v>
      </c>
      <c r="Z727" s="28" t="s">
        <v>1210</v>
      </c>
    </row>
    <row r="728" spans="1:26" x14ac:dyDescent="0.2">
      <c r="A728" s="28" t="s">
        <v>195</v>
      </c>
      <c r="B728" s="28" t="s">
        <v>209</v>
      </c>
      <c r="C728" s="28" t="s">
        <v>2937</v>
      </c>
      <c r="D728" s="28">
        <v>0.1</v>
      </c>
      <c r="E728" s="28" t="s">
        <v>2275</v>
      </c>
      <c r="F728" s="29" t="s">
        <v>12</v>
      </c>
      <c r="G728" s="28" t="s">
        <v>218</v>
      </c>
      <c r="H728" s="28" t="s">
        <v>2015</v>
      </c>
      <c r="I728" s="28" t="s">
        <v>2940</v>
      </c>
      <c r="J728" s="28" t="s">
        <v>1999</v>
      </c>
      <c r="K728" s="28" t="s">
        <v>2021</v>
      </c>
      <c r="L728" s="28">
        <v>3.8</v>
      </c>
      <c r="M728" s="28">
        <v>21</v>
      </c>
      <c r="N728" s="28">
        <v>1.35</v>
      </c>
      <c r="O728" s="28" t="s">
        <v>1997</v>
      </c>
      <c r="P728" s="28">
        <v>1876</v>
      </c>
      <c r="Q728" s="28">
        <v>1876</v>
      </c>
      <c r="R728" s="28" t="s">
        <v>9</v>
      </c>
      <c r="T728" s="28">
        <v>1</v>
      </c>
      <c r="U728" s="28" t="b">
        <v>0</v>
      </c>
      <c r="X728" s="28">
        <v>0.49</v>
      </c>
      <c r="Y728" s="28" t="s">
        <v>17</v>
      </c>
      <c r="Z728" s="28" t="s">
        <v>1211</v>
      </c>
    </row>
    <row r="729" spans="1:26" x14ac:dyDescent="0.2">
      <c r="A729" s="28" t="s">
        <v>195</v>
      </c>
      <c r="B729" s="28" t="s">
        <v>209</v>
      </c>
      <c r="C729" s="28" t="s">
        <v>2937</v>
      </c>
      <c r="D729" s="28">
        <v>0.1</v>
      </c>
      <c r="E729" s="28" t="s">
        <v>2275</v>
      </c>
      <c r="F729" s="29" t="s">
        <v>12</v>
      </c>
      <c r="G729" s="28" t="s">
        <v>218</v>
      </c>
      <c r="H729" s="28" t="s">
        <v>2015</v>
      </c>
      <c r="I729" s="28" t="s">
        <v>2940</v>
      </c>
      <c r="J729" s="28" t="s">
        <v>1999</v>
      </c>
      <c r="K729" s="28" t="s">
        <v>2021</v>
      </c>
      <c r="L729" s="28">
        <v>3.8</v>
      </c>
      <c r="M729" s="28">
        <v>21</v>
      </c>
      <c r="N729" s="28">
        <v>1.35</v>
      </c>
      <c r="O729" s="28" t="s">
        <v>1997</v>
      </c>
      <c r="P729" s="28">
        <v>1874</v>
      </c>
      <c r="Q729" s="28">
        <v>1874</v>
      </c>
      <c r="R729" s="28" t="s">
        <v>40</v>
      </c>
      <c r="T729" s="28">
        <v>1</v>
      </c>
      <c r="U729" s="28" t="b">
        <v>0</v>
      </c>
      <c r="X729" s="28">
        <v>0.08</v>
      </c>
      <c r="Y729" s="28" t="s">
        <v>61</v>
      </c>
      <c r="Z729" s="28" t="s">
        <v>1209</v>
      </c>
    </row>
    <row r="730" spans="1:26" x14ac:dyDescent="0.2">
      <c r="A730" s="28" t="s">
        <v>238</v>
      </c>
      <c r="B730" s="28" t="s">
        <v>238</v>
      </c>
      <c r="C730" s="28" t="s">
        <v>2660</v>
      </c>
      <c r="D730" s="28">
        <v>0.1</v>
      </c>
      <c r="E730" s="28" t="s">
        <v>2897</v>
      </c>
      <c r="F730" s="29" t="s">
        <v>12</v>
      </c>
      <c r="G730" s="28" t="s">
        <v>239</v>
      </c>
      <c r="H730" s="28" t="s">
        <v>2015</v>
      </c>
      <c r="I730" s="28" t="s">
        <v>2085</v>
      </c>
      <c r="J730" s="28" t="s">
        <v>1999</v>
      </c>
      <c r="K730" s="28" t="s">
        <v>2021</v>
      </c>
      <c r="L730" s="28">
        <v>6.5</v>
      </c>
      <c r="M730" s="28">
        <v>24.5</v>
      </c>
      <c r="N730" s="28">
        <v>1.85</v>
      </c>
      <c r="O730" s="28" t="s">
        <v>1997</v>
      </c>
      <c r="P730" s="28">
        <v>1997</v>
      </c>
      <c r="Q730" s="28">
        <v>1997</v>
      </c>
      <c r="R730" s="28" t="s">
        <v>240</v>
      </c>
      <c r="T730" s="28">
        <v>1</v>
      </c>
      <c r="U730" s="28" t="b">
        <v>0</v>
      </c>
      <c r="X730" s="28">
        <v>0.25</v>
      </c>
      <c r="Y730" s="28" t="s">
        <v>48</v>
      </c>
      <c r="Z730" s="28" t="s">
        <v>1248</v>
      </c>
    </row>
    <row r="731" spans="1:26" x14ac:dyDescent="0.2">
      <c r="A731" s="28" t="s">
        <v>238</v>
      </c>
      <c r="B731" s="28" t="s">
        <v>238</v>
      </c>
      <c r="C731" s="28" t="s">
        <v>2660</v>
      </c>
      <c r="D731" s="28">
        <v>0.1</v>
      </c>
      <c r="E731" s="28" t="s">
        <v>2896</v>
      </c>
      <c r="F731" s="29" t="s">
        <v>12</v>
      </c>
      <c r="G731" s="28" t="s">
        <v>239</v>
      </c>
      <c r="H731" s="28" t="s">
        <v>2071</v>
      </c>
      <c r="I731" s="28" t="s">
        <v>2895</v>
      </c>
      <c r="J731" s="28" t="s">
        <v>1999</v>
      </c>
      <c r="K731" s="28" t="s">
        <v>2021</v>
      </c>
      <c r="L731" s="28">
        <v>6.5</v>
      </c>
      <c r="M731" s="28">
        <v>24.5</v>
      </c>
      <c r="N731" s="28">
        <v>1.85</v>
      </c>
      <c r="O731" s="28" t="s">
        <v>1997</v>
      </c>
      <c r="P731" s="28">
        <v>2008</v>
      </c>
      <c r="Q731" s="28">
        <v>2008</v>
      </c>
      <c r="T731" s="28">
        <v>1</v>
      </c>
      <c r="U731" s="28" t="b">
        <v>0</v>
      </c>
      <c r="Y731" s="28" t="s">
        <v>241</v>
      </c>
      <c r="Z731" s="28" t="s">
        <v>1249</v>
      </c>
    </row>
    <row r="732" spans="1:26" x14ac:dyDescent="0.2">
      <c r="A732" s="28" t="s">
        <v>247</v>
      </c>
      <c r="B732" s="28" t="s">
        <v>247</v>
      </c>
      <c r="C732" s="28" t="s">
        <v>2660</v>
      </c>
      <c r="D732" s="28">
        <v>0.1</v>
      </c>
      <c r="E732" s="28" t="s">
        <v>2846</v>
      </c>
      <c r="F732" s="29" t="s">
        <v>12</v>
      </c>
      <c r="G732" s="28" t="s">
        <v>248</v>
      </c>
      <c r="H732" s="28" t="s">
        <v>2015</v>
      </c>
      <c r="I732" s="28" t="s">
        <v>2875</v>
      </c>
      <c r="J732" s="28" t="s">
        <v>1999</v>
      </c>
      <c r="K732" s="28" t="s">
        <v>2021</v>
      </c>
      <c r="L732" s="28">
        <v>11.31</v>
      </c>
      <c r="M732" s="28">
        <v>28.5</v>
      </c>
      <c r="O732" s="28" t="s">
        <v>1997</v>
      </c>
      <c r="P732" s="28">
        <v>1968</v>
      </c>
      <c r="Q732" s="28">
        <v>1968</v>
      </c>
      <c r="T732" s="28">
        <v>1</v>
      </c>
      <c r="U732" s="28" t="b">
        <v>0</v>
      </c>
      <c r="X732" s="28">
        <v>1</v>
      </c>
      <c r="Y732" s="28" t="s">
        <v>19</v>
      </c>
      <c r="Z732" s="28" t="s">
        <v>1254</v>
      </c>
    </row>
    <row r="733" spans="1:26" x14ac:dyDescent="0.2">
      <c r="A733" s="28" t="s">
        <v>262</v>
      </c>
      <c r="B733" s="28" t="s">
        <v>262</v>
      </c>
      <c r="C733" s="28" t="s">
        <v>2840</v>
      </c>
      <c r="D733" s="28">
        <v>0.1</v>
      </c>
      <c r="E733" s="28" t="s">
        <v>2846</v>
      </c>
      <c r="F733" s="29" t="s">
        <v>12</v>
      </c>
      <c r="G733" s="28" t="s">
        <v>966</v>
      </c>
      <c r="H733" s="28" t="s">
        <v>2015</v>
      </c>
      <c r="I733" s="28" t="s">
        <v>2845</v>
      </c>
      <c r="J733" s="28" t="s">
        <v>2844</v>
      </c>
      <c r="K733" s="28" t="s">
        <v>2021</v>
      </c>
      <c r="L733" s="28">
        <v>4.9000000000000004</v>
      </c>
      <c r="M733" s="28">
        <v>23</v>
      </c>
      <c r="N733" s="28">
        <v>1.7</v>
      </c>
      <c r="O733" s="28" t="s">
        <v>1997</v>
      </c>
      <c r="P733" s="28">
        <v>1957</v>
      </c>
      <c r="Q733" s="28">
        <v>1957</v>
      </c>
      <c r="R733" s="28" t="s">
        <v>286</v>
      </c>
      <c r="S733" s="28" t="s">
        <v>2843</v>
      </c>
      <c r="T733" s="28">
        <v>1</v>
      </c>
      <c r="U733" s="28" t="b">
        <v>0</v>
      </c>
      <c r="X733" s="28">
        <v>1</v>
      </c>
      <c r="Y733" s="28" t="s">
        <v>61</v>
      </c>
      <c r="Z733" s="28" t="s">
        <v>3944</v>
      </c>
    </row>
    <row r="734" spans="1:26" x14ac:dyDescent="0.2">
      <c r="A734" s="28" t="s">
        <v>312</v>
      </c>
      <c r="B734" s="28" t="s">
        <v>312</v>
      </c>
      <c r="C734" s="28" t="s">
        <v>2723</v>
      </c>
      <c r="D734" s="28">
        <v>0.1</v>
      </c>
      <c r="E734" s="28" t="s">
        <v>2725</v>
      </c>
      <c r="F734" s="29" t="s">
        <v>12</v>
      </c>
      <c r="G734" s="28" t="s">
        <v>321</v>
      </c>
      <c r="H734" s="28" t="s">
        <v>2015</v>
      </c>
      <c r="I734" s="28" t="s">
        <v>2724</v>
      </c>
      <c r="J734" s="28" t="s">
        <v>1999</v>
      </c>
      <c r="K734" s="28" t="s">
        <v>2021</v>
      </c>
      <c r="L734" s="28">
        <v>11.3</v>
      </c>
      <c r="M734" s="28">
        <v>28.6</v>
      </c>
      <c r="N734" s="28">
        <v>2.2799999999999998</v>
      </c>
      <c r="O734" s="28" t="s">
        <v>1997</v>
      </c>
      <c r="P734" s="28">
        <v>1962</v>
      </c>
      <c r="Q734" s="28">
        <v>1962</v>
      </c>
      <c r="T734" s="28">
        <v>1</v>
      </c>
      <c r="U734" s="28" t="b">
        <v>0</v>
      </c>
      <c r="Y734" s="28" t="s">
        <v>139</v>
      </c>
      <c r="Z734" s="28" t="s">
        <v>1330</v>
      </c>
    </row>
    <row r="735" spans="1:26" x14ac:dyDescent="0.2">
      <c r="A735" s="28" t="s">
        <v>312</v>
      </c>
      <c r="B735" s="28" t="s">
        <v>312</v>
      </c>
      <c r="C735" s="28" t="s">
        <v>2715</v>
      </c>
      <c r="D735" s="28">
        <v>0.1</v>
      </c>
      <c r="E735" s="28" t="s">
        <v>2714</v>
      </c>
      <c r="F735" s="29" t="s">
        <v>12</v>
      </c>
      <c r="G735" s="28" t="s">
        <v>327</v>
      </c>
      <c r="H735" s="28" t="s">
        <v>2015</v>
      </c>
      <c r="I735" s="28" t="s">
        <v>2713</v>
      </c>
      <c r="J735" s="28" t="s">
        <v>1999</v>
      </c>
      <c r="K735" s="28" t="s">
        <v>2021</v>
      </c>
      <c r="L735" s="28">
        <v>5.45</v>
      </c>
      <c r="M735" s="28">
        <v>22</v>
      </c>
      <c r="N735" s="28">
        <v>1.9</v>
      </c>
      <c r="O735" s="28" t="s">
        <v>1997</v>
      </c>
      <c r="P735" s="28">
        <v>1995</v>
      </c>
      <c r="Q735" s="28">
        <v>1995</v>
      </c>
      <c r="T735" s="28">
        <v>1</v>
      </c>
      <c r="U735" s="28" t="b">
        <v>0</v>
      </c>
      <c r="X735" s="28">
        <v>0.34</v>
      </c>
      <c r="Y735" s="28" t="s">
        <v>164</v>
      </c>
      <c r="Z735" s="28" t="s">
        <v>1336</v>
      </c>
    </row>
    <row r="736" spans="1:26" x14ac:dyDescent="0.2">
      <c r="A736" s="28" t="s">
        <v>345</v>
      </c>
      <c r="B736" s="28" t="s">
        <v>345</v>
      </c>
      <c r="C736" s="28" t="s">
        <v>2660</v>
      </c>
      <c r="D736" s="28">
        <v>0.1</v>
      </c>
      <c r="E736" s="28" t="s">
        <v>2662</v>
      </c>
      <c r="F736" s="29" t="s">
        <v>12</v>
      </c>
      <c r="G736" s="28" t="s">
        <v>349</v>
      </c>
      <c r="H736" s="28" t="s">
        <v>2015</v>
      </c>
      <c r="I736" s="28" t="s">
        <v>2661</v>
      </c>
      <c r="J736" s="28" t="s">
        <v>1999</v>
      </c>
      <c r="K736" s="28" t="s">
        <v>2021</v>
      </c>
      <c r="L736" s="28">
        <v>11.3</v>
      </c>
      <c r="M736" s="28">
        <v>28.5</v>
      </c>
      <c r="N736" s="28">
        <v>2.2000000000000002</v>
      </c>
      <c r="O736" s="28" t="s">
        <v>1997</v>
      </c>
      <c r="P736" s="28">
        <v>1968</v>
      </c>
      <c r="Q736" s="28">
        <v>1968</v>
      </c>
      <c r="T736" s="28">
        <v>1</v>
      </c>
      <c r="U736" s="28" t="b">
        <v>0</v>
      </c>
      <c r="Y736" s="28" t="s">
        <v>14</v>
      </c>
      <c r="Z736" s="28" t="s">
        <v>1352</v>
      </c>
    </row>
    <row r="737" spans="1:26" x14ac:dyDescent="0.2">
      <c r="A737" s="28" t="s">
        <v>356</v>
      </c>
      <c r="B737" s="28" t="s">
        <v>357</v>
      </c>
      <c r="C737" s="28" t="s">
        <v>2638</v>
      </c>
      <c r="D737" s="28">
        <v>0.1</v>
      </c>
      <c r="E737" s="28" t="s">
        <v>2569</v>
      </c>
      <c r="F737" s="29" t="s">
        <v>12</v>
      </c>
      <c r="G737" s="28" t="s">
        <v>358</v>
      </c>
      <c r="H737" s="28" t="s">
        <v>2015</v>
      </c>
      <c r="I737" s="28" t="s">
        <v>2390</v>
      </c>
      <c r="J737" s="28" t="s">
        <v>1999</v>
      </c>
      <c r="K737" s="28" t="s">
        <v>2021</v>
      </c>
      <c r="L737" s="28">
        <v>2.82</v>
      </c>
      <c r="M737" s="28">
        <v>19.5</v>
      </c>
      <c r="N737" s="28">
        <v>1.4</v>
      </c>
      <c r="O737" s="28" t="s">
        <v>1997</v>
      </c>
      <c r="P737" s="28">
        <v>1950</v>
      </c>
      <c r="Q737" s="28">
        <v>1950</v>
      </c>
      <c r="T737" s="28">
        <v>1</v>
      </c>
      <c r="U737" s="28" t="b">
        <v>0</v>
      </c>
      <c r="X737" s="28">
        <v>1.19</v>
      </c>
      <c r="Y737" s="28" t="s">
        <v>29</v>
      </c>
      <c r="Z737" s="28" t="s">
        <v>1357</v>
      </c>
    </row>
    <row r="738" spans="1:26" x14ac:dyDescent="0.2">
      <c r="A738" s="28" t="s">
        <v>356</v>
      </c>
      <c r="B738" s="28" t="s">
        <v>356</v>
      </c>
      <c r="C738" s="28" t="s">
        <v>2635</v>
      </c>
      <c r="D738" s="28">
        <v>0.1</v>
      </c>
      <c r="E738" s="28" t="s">
        <v>2036</v>
      </c>
      <c r="F738" s="29" t="s">
        <v>12</v>
      </c>
      <c r="G738" s="28" t="s">
        <v>630</v>
      </c>
      <c r="H738" s="28" t="s">
        <v>2015</v>
      </c>
      <c r="I738" s="28" t="s">
        <v>2634</v>
      </c>
      <c r="J738" s="28" t="s">
        <v>1999</v>
      </c>
      <c r="K738" s="28" t="s">
        <v>2021</v>
      </c>
      <c r="L738" s="28">
        <v>2.82</v>
      </c>
      <c r="M738" s="28">
        <v>19.399999999999999</v>
      </c>
      <c r="N738" s="28">
        <v>1.2</v>
      </c>
      <c r="O738" s="28" t="s">
        <v>1997</v>
      </c>
      <c r="P738" s="28">
        <v>1979</v>
      </c>
      <c r="Q738" s="28">
        <v>1979</v>
      </c>
      <c r="T738" s="28">
        <v>1</v>
      </c>
      <c r="U738" s="28" t="b">
        <v>0</v>
      </c>
      <c r="X738" s="28">
        <v>0.08</v>
      </c>
      <c r="Y738" s="28" t="s">
        <v>61</v>
      </c>
      <c r="Z738" s="28" t="s">
        <v>3578</v>
      </c>
    </row>
    <row r="739" spans="1:26" x14ac:dyDescent="0.2">
      <c r="A739" s="28" t="s">
        <v>379</v>
      </c>
      <c r="B739" s="28" t="s">
        <v>379</v>
      </c>
      <c r="C739" s="28" t="s">
        <v>2552</v>
      </c>
      <c r="D739" s="28">
        <v>0.1</v>
      </c>
      <c r="E739" s="28" t="s">
        <v>2560</v>
      </c>
      <c r="F739" s="29" t="s">
        <v>12</v>
      </c>
      <c r="G739" s="28" t="s">
        <v>655</v>
      </c>
      <c r="H739" s="28" t="s">
        <v>2015</v>
      </c>
      <c r="I739" s="28" t="s">
        <v>2559</v>
      </c>
      <c r="J739" s="28" t="s">
        <v>1999</v>
      </c>
      <c r="K739" s="28" t="s">
        <v>2021</v>
      </c>
      <c r="L739" s="28">
        <v>1.5</v>
      </c>
      <c r="M739" s="28">
        <v>15</v>
      </c>
      <c r="N739" s="28">
        <v>1.23</v>
      </c>
      <c r="O739" s="28" t="s">
        <v>1997</v>
      </c>
      <c r="P739" s="28">
        <v>1967</v>
      </c>
      <c r="Q739" s="28">
        <v>1967</v>
      </c>
      <c r="T739" s="28">
        <v>1</v>
      </c>
      <c r="U739" s="28" t="b">
        <v>0</v>
      </c>
      <c r="X739" s="28">
        <v>0.08</v>
      </c>
      <c r="Y739" s="28" t="s">
        <v>61</v>
      </c>
      <c r="Z739" s="28" t="s">
        <v>3587</v>
      </c>
    </row>
    <row r="740" spans="1:26" x14ac:dyDescent="0.2">
      <c r="A740" s="28" t="s">
        <v>372</v>
      </c>
      <c r="B740" s="28" t="s">
        <v>372</v>
      </c>
      <c r="C740" s="28" t="s">
        <v>2580</v>
      </c>
      <c r="D740" s="28">
        <v>0.1</v>
      </c>
      <c r="E740" s="28" t="s">
        <v>2579</v>
      </c>
      <c r="F740" s="29" t="s">
        <v>12</v>
      </c>
      <c r="G740" s="28" t="s">
        <v>155</v>
      </c>
      <c r="H740" s="28" t="s">
        <v>2015</v>
      </c>
      <c r="I740" s="28" t="s">
        <v>2578</v>
      </c>
      <c r="J740" s="28" t="s">
        <v>1999</v>
      </c>
      <c r="K740" s="28" t="s">
        <v>2021</v>
      </c>
      <c r="L740" s="28">
        <v>11.31</v>
      </c>
      <c r="M740" s="28">
        <v>28.58</v>
      </c>
      <c r="O740" s="28" t="s">
        <v>1997</v>
      </c>
      <c r="P740" s="28">
        <v>1964</v>
      </c>
      <c r="Q740" s="28">
        <v>1964</v>
      </c>
      <c r="S740" s="28" t="s">
        <v>2577</v>
      </c>
      <c r="T740" s="28">
        <v>1</v>
      </c>
      <c r="U740" s="28" t="b">
        <v>0</v>
      </c>
      <c r="X740" s="28">
        <v>1.34</v>
      </c>
      <c r="Y740" s="28" t="s">
        <v>29</v>
      </c>
      <c r="Z740" s="28" t="s">
        <v>1369</v>
      </c>
    </row>
    <row r="741" spans="1:26" x14ac:dyDescent="0.2">
      <c r="A741" s="28" t="s">
        <v>372</v>
      </c>
      <c r="B741" s="28" t="s">
        <v>372</v>
      </c>
      <c r="C741" s="28" t="s">
        <v>2580</v>
      </c>
      <c r="D741" s="28">
        <v>0.1</v>
      </c>
      <c r="E741" s="28" t="s">
        <v>2579</v>
      </c>
      <c r="F741" s="29" t="s">
        <v>12</v>
      </c>
      <c r="G741" s="28" t="s">
        <v>155</v>
      </c>
      <c r="H741" s="28" t="s">
        <v>2015</v>
      </c>
      <c r="I741" s="28" t="s">
        <v>2578</v>
      </c>
      <c r="J741" s="28" t="s">
        <v>1999</v>
      </c>
      <c r="K741" s="28" t="s">
        <v>2021</v>
      </c>
      <c r="L741" s="28">
        <v>11.31</v>
      </c>
      <c r="M741" s="28">
        <v>28.58</v>
      </c>
      <c r="O741" s="28" t="s">
        <v>1997</v>
      </c>
      <c r="P741" s="28">
        <v>1964</v>
      </c>
      <c r="Q741" s="28">
        <v>1964</v>
      </c>
      <c r="S741" s="28" t="s">
        <v>2577</v>
      </c>
      <c r="T741" s="28">
        <v>1</v>
      </c>
      <c r="U741" s="28" t="b">
        <v>0</v>
      </c>
      <c r="X741" s="28">
        <v>1</v>
      </c>
      <c r="Y741" s="28" t="s">
        <v>61</v>
      </c>
      <c r="Z741" s="28" t="s">
        <v>3966</v>
      </c>
    </row>
    <row r="742" spans="1:26" x14ac:dyDescent="0.2">
      <c r="A742" s="28" t="s">
        <v>37</v>
      </c>
      <c r="B742" s="28" t="s">
        <v>37</v>
      </c>
      <c r="C742" s="28" t="s">
        <v>3332</v>
      </c>
      <c r="D742" s="28">
        <v>0.1</v>
      </c>
      <c r="E742" s="28" t="s">
        <v>3346</v>
      </c>
      <c r="F742" s="29" t="s">
        <v>12</v>
      </c>
      <c r="G742" s="28" t="s">
        <v>49</v>
      </c>
      <c r="H742" s="28" t="s">
        <v>2015</v>
      </c>
      <c r="I742" s="28" t="s">
        <v>3345</v>
      </c>
      <c r="J742" s="28" t="s">
        <v>1999</v>
      </c>
      <c r="K742" s="28" t="s">
        <v>2021</v>
      </c>
      <c r="L742" s="28">
        <v>4.5</v>
      </c>
      <c r="M742" s="28">
        <v>22.05</v>
      </c>
      <c r="N742" s="28">
        <v>1.54</v>
      </c>
      <c r="O742" s="28" t="s">
        <v>1997</v>
      </c>
      <c r="P742" s="28">
        <v>1925</v>
      </c>
      <c r="Q742" s="28">
        <v>1925</v>
      </c>
      <c r="T742" s="28">
        <v>1</v>
      </c>
      <c r="U742" s="28" t="b">
        <v>0</v>
      </c>
      <c r="Y742" s="28" t="s">
        <v>14</v>
      </c>
      <c r="Z742" s="28" t="s">
        <v>1034</v>
      </c>
    </row>
    <row r="743" spans="1:26" x14ac:dyDescent="0.2">
      <c r="A743" s="28" t="s">
        <v>413</v>
      </c>
      <c r="B743" s="28" t="s">
        <v>413</v>
      </c>
      <c r="C743" s="28" t="s">
        <v>2487</v>
      </c>
      <c r="D743" s="28">
        <v>0.1</v>
      </c>
      <c r="E743" s="28" t="s">
        <v>2489</v>
      </c>
      <c r="F743" s="29" t="s">
        <v>12</v>
      </c>
      <c r="G743" s="28" t="s">
        <v>418</v>
      </c>
      <c r="H743" s="28" t="s">
        <v>2015</v>
      </c>
      <c r="I743" s="28" t="s">
        <v>2485</v>
      </c>
      <c r="J743" s="28" t="s">
        <v>1999</v>
      </c>
      <c r="K743" s="28" t="s">
        <v>2021</v>
      </c>
      <c r="L743" s="28">
        <v>2.5099999999999998</v>
      </c>
      <c r="M743" s="28">
        <v>16.3</v>
      </c>
      <c r="N743" s="28">
        <v>1.6</v>
      </c>
      <c r="O743" s="28" t="s">
        <v>1997</v>
      </c>
      <c r="P743" s="28">
        <v>2015</v>
      </c>
      <c r="Q743" s="28">
        <v>2015</v>
      </c>
      <c r="R743" s="28" t="s">
        <v>416</v>
      </c>
      <c r="T743" s="28">
        <v>1</v>
      </c>
      <c r="U743" s="28" t="b">
        <v>0</v>
      </c>
      <c r="Y743" s="28" t="s">
        <v>115</v>
      </c>
      <c r="Z743" s="28" t="s">
        <v>1396</v>
      </c>
    </row>
    <row r="744" spans="1:26" x14ac:dyDescent="0.2">
      <c r="A744" s="28" t="s">
        <v>528</v>
      </c>
      <c r="B744" s="28" t="s">
        <v>529</v>
      </c>
      <c r="C744" s="28" t="s">
        <v>2372</v>
      </c>
      <c r="D744" s="28">
        <v>0.1</v>
      </c>
      <c r="E744" s="28" t="s">
        <v>2286</v>
      </c>
      <c r="F744" s="29" t="s">
        <v>12</v>
      </c>
      <c r="G744" s="28" t="s">
        <v>928</v>
      </c>
      <c r="H744" s="28" t="s">
        <v>2015</v>
      </c>
      <c r="I744" s="28" t="s">
        <v>2371</v>
      </c>
      <c r="J744" s="28" t="s">
        <v>1999</v>
      </c>
      <c r="K744" s="28" t="s">
        <v>2021</v>
      </c>
      <c r="L744" s="28">
        <v>10.9</v>
      </c>
      <c r="M744" s="28">
        <v>28</v>
      </c>
      <c r="N744" s="28">
        <v>2</v>
      </c>
      <c r="O744" s="28" t="s">
        <v>1997</v>
      </c>
      <c r="P744" s="28">
        <v>1952</v>
      </c>
      <c r="Q744" s="28">
        <v>1952</v>
      </c>
      <c r="T744" s="28">
        <v>1</v>
      </c>
      <c r="U744" s="28" t="b">
        <v>0</v>
      </c>
      <c r="X744" s="28">
        <v>1.2</v>
      </c>
      <c r="Y744" s="28" t="s">
        <v>104</v>
      </c>
      <c r="Z744" s="28" t="s">
        <v>929</v>
      </c>
    </row>
    <row r="745" spans="1:26" x14ac:dyDescent="0.2">
      <c r="A745" s="28" t="s">
        <v>423</v>
      </c>
      <c r="B745" s="28" t="s">
        <v>452</v>
      </c>
      <c r="C745" s="28" t="s">
        <v>2368</v>
      </c>
      <c r="D745" s="28">
        <v>0.1</v>
      </c>
      <c r="E745" s="28" t="s">
        <v>2370</v>
      </c>
      <c r="F745" s="29" t="s">
        <v>12</v>
      </c>
      <c r="G745" s="28" t="s">
        <v>463</v>
      </c>
      <c r="H745" s="28" t="s">
        <v>2015</v>
      </c>
      <c r="I745" s="28" t="s">
        <v>2369</v>
      </c>
      <c r="J745" s="28" t="s">
        <v>1999</v>
      </c>
      <c r="K745" s="28" t="s">
        <v>2021</v>
      </c>
      <c r="L745" s="28">
        <v>1.8</v>
      </c>
      <c r="M745" s="28">
        <v>17.27</v>
      </c>
      <c r="N745" s="28">
        <v>1.1000000000000001</v>
      </c>
      <c r="O745" s="28" t="s">
        <v>1997</v>
      </c>
      <c r="P745" s="28">
        <v>1936</v>
      </c>
      <c r="Q745" s="28">
        <v>1936</v>
      </c>
      <c r="T745" s="28">
        <v>1</v>
      </c>
      <c r="U745" s="28" t="b">
        <v>0</v>
      </c>
      <c r="X745" s="28">
        <v>1.6</v>
      </c>
      <c r="Y745" s="28" t="s">
        <v>104</v>
      </c>
      <c r="Z745" s="28" t="s">
        <v>1435</v>
      </c>
    </row>
    <row r="746" spans="1:26" x14ac:dyDescent="0.2">
      <c r="A746" s="28" t="s">
        <v>470</v>
      </c>
      <c r="B746" s="28" t="s">
        <v>470</v>
      </c>
      <c r="C746" s="28" t="s">
        <v>2417</v>
      </c>
      <c r="D746" s="28">
        <v>0.1</v>
      </c>
      <c r="E746" s="28" t="s">
        <v>2416</v>
      </c>
      <c r="F746" s="29" t="s">
        <v>12</v>
      </c>
      <c r="G746" s="28" t="s">
        <v>471</v>
      </c>
      <c r="H746" s="28" t="s">
        <v>2015</v>
      </c>
      <c r="I746" s="28" t="s">
        <v>2415</v>
      </c>
      <c r="J746" s="28" t="s">
        <v>1999</v>
      </c>
      <c r="K746" s="28" t="s">
        <v>2021</v>
      </c>
      <c r="L746" s="28">
        <v>4</v>
      </c>
      <c r="M746" s="28">
        <v>21</v>
      </c>
      <c r="N746" s="28">
        <v>1.5</v>
      </c>
      <c r="O746" s="28" t="s">
        <v>1997</v>
      </c>
      <c r="P746" s="28">
        <v>1408</v>
      </c>
      <c r="Q746" s="28">
        <v>1988</v>
      </c>
      <c r="S746" s="28" t="s">
        <v>2414</v>
      </c>
      <c r="T746" s="28">
        <v>1</v>
      </c>
      <c r="U746" s="28" t="b">
        <v>0</v>
      </c>
      <c r="X746" s="28">
        <v>0.08</v>
      </c>
      <c r="Y746" s="28" t="s">
        <v>61</v>
      </c>
      <c r="Z746" s="28" t="s">
        <v>1421</v>
      </c>
    </row>
    <row r="747" spans="1:26" x14ac:dyDescent="0.2">
      <c r="A747" s="28" t="s">
        <v>666</v>
      </c>
      <c r="B747" s="28" t="s">
        <v>666</v>
      </c>
      <c r="C747" s="28" t="s">
        <v>2413</v>
      </c>
      <c r="D747" s="28">
        <v>0.1</v>
      </c>
      <c r="E747" s="28" t="s">
        <v>2036</v>
      </c>
      <c r="F747" s="29" t="s">
        <v>12</v>
      </c>
      <c r="G747" s="28" t="s">
        <v>667</v>
      </c>
      <c r="H747" s="28" t="s">
        <v>2015</v>
      </c>
      <c r="I747" s="28" t="s">
        <v>2412</v>
      </c>
      <c r="J747" s="28" t="s">
        <v>1999</v>
      </c>
      <c r="K747" s="28" t="s">
        <v>2021</v>
      </c>
      <c r="L747" s="28">
        <v>2.83</v>
      </c>
      <c r="M747" s="28">
        <v>19.41</v>
      </c>
      <c r="N747" s="28">
        <v>1.397</v>
      </c>
      <c r="O747" s="28" t="s">
        <v>1997</v>
      </c>
      <c r="P747" s="28">
        <v>1969</v>
      </c>
      <c r="Q747" s="28">
        <v>1969</v>
      </c>
      <c r="T747" s="28">
        <v>1</v>
      </c>
      <c r="U747" s="28" t="b">
        <v>0</v>
      </c>
      <c r="X747" s="28">
        <v>0.08</v>
      </c>
      <c r="Y747" s="28" t="s">
        <v>61</v>
      </c>
      <c r="Z747" s="28" t="s">
        <v>3601</v>
      </c>
    </row>
    <row r="748" spans="1:26" x14ac:dyDescent="0.2">
      <c r="A748" s="28" t="s">
        <v>501</v>
      </c>
      <c r="B748" s="28" t="s">
        <v>501</v>
      </c>
      <c r="C748" s="28" t="s">
        <v>2283</v>
      </c>
      <c r="D748" s="28">
        <v>0.1</v>
      </c>
      <c r="E748" s="28" t="s">
        <v>2293</v>
      </c>
      <c r="F748" s="29" t="s">
        <v>12</v>
      </c>
      <c r="G748" s="28" t="s">
        <v>503</v>
      </c>
      <c r="H748" s="28" t="s">
        <v>2015</v>
      </c>
      <c r="I748" s="28" t="s">
        <v>2292</v>
      </c>
      <c r="J748" s="28" t="s">
        <v>1999</v>
      </c>
      <c r="K748" s="28" t="s">
        <v>2021</v>
      </c>
      <c r="L748" s="28">
        <v>3</v>
      </c>
      <c r="M748" s="28">
        <v>19.149999999999999</v>
      </c>
      <c r="N748" s="28">
        <v>1.45</v>
      </c>
      <c r="O748" s="28" t="s">
        <v>1997</v>
      </c>
      <c r="P748" s="28">
        <v>1908</v>
      </c>
      <c r="Q748" s="28">
        <v>1908</v>
      </c>
      <c r="R748" s="28" t="s">
        <v>162</v>
      </c>
      <c r="T748" s="28">
        <v>1</v>
      </c>
      <c r="U748" s="28" t="b">
        <v>0</v>
      </c>
      <c r="X748" s="28">
        <v>0.3</v>
      </c>
      <c r="Y748" s="28" t="s">
        <v>170</v>
      </c>
      <c r="Z748" s="28" t="s">
        <v>1464</v>
      </c>
    </row>
    <row r="749" spans="1:26" x14ac:dyDescent="0.2">
      <c r="A749" s="28" t="s">
        <v>501</v>
      </c>
      <c r="B749" s="28" t="s">
        <v>501</v>
      </c>
      <c r="C749" s="28" t="s">
        <v>2283</v>
      </c>
      <c r="D749" s="28">
        <v>0.1</v>
      </c>
      <c r="E749" s="28" t="s">
        <v>2293</v>
      </c>
      <c r="F749" s="29" t="s">
        <v>12</v>
      </c>
      <c r="G749" s="28" t="s">
        <v>503</v>
      </c>
      <c r="H749" s="28" t="s">
        <v>2015</v>
      </c>
      <c r="I749" s="28" t="s">
        <v>2292</v>
      </c>
      <c r="J749" s="28" t="s">
        <v>1999</v>
      </c>
      <c r="K749" s="28" t="s">
        <v>2021</v>
      </c>
      <c r="L749" s="28">
        <v>3</v>
      </c>
      <c r="M749" s="28">
        <v>19.149999999999999</v>
      </c>
      <c r="N749" s="28">
        <v>1.45</v>
      </c>
      <c r="O749" s="28" t="s">
        <v>1997</v>
      </c>
      <c r="P749" s="28">
        <v>1915</v>
      </c>
      <c r="Q749" s="28">
        <v>1915</v>
      </c>
      <c r="R749" s="28" t="s">
        <v>162</v>
      </c>
      <c r="T749" s="28">
        <v>1</v>
      </c>
      <c r="U749" s="28" t="b">
        <v>0</v>
      </c>
      <c r="X749" s="28">
        <v>0.3</v>
      </c>
      <c r="Y749" s="28" t="s">
        <v>170</v>
      </c>
      <c r="Z749" s="28" t="s">
        <v>1465</v>
      </c>
    </row>
    <row r="750" spans="1:26" x14ac:dyDescent="0.2">
      <c r="A750" s="28" t="s">
        <v>501</v>
      </c>
      <c r="B750" s="28" t="s">
        <v>501</v>
      </c>
      <c r="C750" s="28" t="s">
        <v>2283</v>
      </c>
      <c r="D750" s="28">
        <v>0.1</v>
      </c>
      <c r="E750" s="28" t="s">
        <v>2293</v>
      </c>
      <c r="F750" s="29" t="s">
        <v>12</v>
      </c>
      <c r="G750" s="28" t="s">
        <v>503</v>
      </c>
      <c r="H750" s="28" t="s">
        <v>2015</v>
      </c>
      <c r="I750" s="28" t="s">
        <v>2292</v>
      </c>
      <c r="J750" s="28" t="s">
        <v>1999</v>
      </c>
      <c r="K750" s="28" t="s">
        <v>2021</v>
      </c>
      <c r="L750" s="28">
        <v>3</v>
      </c>
      <c r="M750" s="28">
        <v>19.149999999999999</v>
      </c>
      <c r="N750" s="28">
        <v>1.45</v>
      </c>
      <c r="O750" s="28" t="s">
        <v>1997</v>
      </c>
      <c r="P750" s="28">
        <v>1927</v>
      </c>
      <c r="Q750" s="28">
        <v>1927</v>
      </c>
      <c r="R750" s="28" t="s">
        <v>162</v>
      </c>
      <c r="T750" s="28">
        <v>1</v>
      </c>
      <c r="U750" s="28" t="b">
        <v>0</v>
      </c>
      <c r="X750" s="28">
        <v>0.3</v>
      </c>
      <c r="Y750" s="28" t="s">
        <v>170</v>
      </c>
      <c r="Z750" s="28" t="s">
        <v>1466</v>
      </c>
    </row>
    <row r="751" spans="1:26" x14ac:dyDescent="0.2">
      <c r="A751" s="28" t="s">
        <v>501</v>
      </c>
      <c r="B751" s="28" t="s">
        <v>501</v>
      </c>
      <c r="C751" s="28" t="s">
        <v>2283</v>
      </c>
      <c r="D751" s="28">
        <v>0.1</v>
      </c>
      <c r="E751" s="28" t="s">
        <v>2293</v>
      </c>
      <c r="F751" s="29" t="s">
        <v>12</v>
      </c>
      <c r="G751" s="28" t="s">
        <v>503</v>
      </c>
      <c r="H751" s="28" t="s">
        <v>2015</v>
      </c>
      <c r="I751" s="28" t="s">
        <v>2292</v>
      </c>
      <c r="J751" s="28" t="s">
        <v>1999</v>
      </c>
      <c r="K751" s="28" t="s">
        <v>2021</v>
      </c>
      <c r="L751" s="28">
        <v>3</v>
      </c>
      <c r="M751" s="28">
        <v>19.149999999999999</v>
      </c>
      <c r="N751" s="28">
        <v>1.45</v>
      </c>
      <c r="O751" s="28" t="s">
        <v>1997</v>
      </c>
      <c r="P751" s="28">
        <v>1988</v>
      </c>
      <c r="Q751" s="28">
        <v>1988</v>
      </c>
      <c r="R751" s="28" t="s">
        <v>162</v>
      </c>
      <c r="T751" s="28">
        <v>1</v>
      </c>
      <c r="U751" s="28" t="b">
        <v>0</v>
      </c>
      <c r="Y751" s="28" t="s">
        <v>64</v>
      </c>
      <c r="Z751" s="28" t="s">
        <v>1467</v>
      </c>
    </row>
    <row r="752" spans="1:26" x14ac:dyDescent="0.2">
      <c r="A752" s="28" t="s">
        <v>501</v>
      </c>
      <c r="B752" s="28" t="s">
        <v>501</v>
      </c>
      <c r="C752" s="28" t="s">
        <v>2283</v>
      </c>
      <c r="D752" s="28">
        <v>0.1</v>
      </c>
      <c r="E752" s="28" t="s">
        <v>2293</v>
      </c>
      <c r="F752" s="29" t="s">
        <v>12</v>
      </c>
      <c r="G752" s="28" t="s">
        <v>503</v>
      </c>
      <c r="H752" s="28" t="s">
        <v>2015</v>
      </c>
      <c r="I752" s="28" t="s">
        <v>2292</v>
      </c>
      <c r="J752" s="28" t="s">
        <v>1999</v>
      </c>
      <c r="K752" s="28" t="s">
        <v>2021</v>
      </c>
      <c r="L752" s="28">
        <v>3</v>
      </c>
      <c r="M752" s="28">
        <v>19.149999999999999</v>
      </c>
      <c r="N752" s="28">
        <v>1.45</v>
      </c>
      <c r="O752" s="28" t="s">
        <v>1997</v>
      </c>
      <c r="P752" s="28">
        <v>1879</v>
      </c>
      <c r="Q752" s="28">
        <v>1879</v>
      </c>
      <c r="R752" s="28" t="s">
        <v>162</v>
      </c>
      <c r="T752" s="28">
        <v>1</v>
      </c>
      <c r="U752" s="28" t="b">
        <v>0</v>
      </c>
      <c r="X752" s="28">
        <v>1</v>
      </c>
      <c r="Y752" s="28" t="s">
        <v>61</v>
      </c>
      <c r="Z752" s="28" t="s">
        <v>3608</v>
      </c>
    </row>
    <row r="753" spans="1:26" x14ac:dyDescent="0.2">
      <c r="A753" s="28" t="s">
        <v>501</v>
      </c>
      <c r="B753" s="28" t="s">
        <v>501</v>
      </c>
      <c r="C753" s="28" t="s">
        <v>2283</v>
      </c>
      <c r="D753" s="28">
        <v>0.1</v>
      </c>
      <c r="E753" s="28" t="s">
        <v>2293</v>
      </c>
      <c r="F753" s="29" t="s">
        <v>12</v>
      </c>
      <c r="G753" s="28" t="s">
        <v>503</v>
      </c>
      <c r="H753" s="28" t="s">
        <v>2015</v>
      </c>
      <c r="I753" s="28" t="s">
        <v>2292</v>
      </c>
      <c r="J753" s="28" t="s">
        <v>1999</v>
      </c>
      <c r="K753" s="28" t="s">
        <v>2021</v>
      </c>
      <c r="L753" s="28">
        <v>3</v>
      </c>
      <c r="M753" s="28">
        <v>19.149999999999999</v>
      </c>
      <c r="N753" s="28">
        <v>1.45</v>
      </c>
      <c r="O753" s="28" t="s">
        <v>1997</v>
      </c>
      <c r="P753" s="28">
        <v>1924</v>
      </c>
      <c r="Q753" s="28">
        <v>1924</v>
      </c>
      <c r="R753" s="28" t="s">
        <v>162</v>
      </c>
      <c r="T753" s="28">
        <v>1</v>
      </c>
      <c r="U753" s="28" t="b">
        <v>0</v>
      </c>
      <c r="X753" s="28">
        <v>0.08</v>
      </c>
      <c r="Y753" s="28" t="s">
        <v>61</v>
      </c>
      <c r="Z753" s="28" t="s">
        <v>3979</v>
      </c>
    </row>
    <row r="754" spans="1:26" x14ac:dyDescent="0.2">
      <c r="A754" s="28" t="s">
        <v>501</v>
      </c>
      <c r="B754" s="28" t="s">
        <v>501</v>
      </c>
      <c r="C754" s="28" t="s">
        <v>2283</v>
      </c>
      <c r="D754" s="28">
        <v>0.1</v>
      </c>
      <c r="E754" s="28" t="s">
        <v>2293</v>
      </c>
      <c r="F754" s="29" t="s">
        <v>12</v>
      </c>
      <c r="G754" s="28" t="s">
        <v>503</v>
      </c>
      <c r="H754" s="28" t="s">
        <v>2015</v>
      </c>
      <c r="I754" s="28" t="s">
        <v>2292</v>
      </c>
      <c r="J754" s="28" t="s">
        <v>1999</v>
      </c>
      <c r="K754" s="28" t="s">
        <v>2021</v>
      </c>
      <c r="L754" s="28">
        <v>3</v>
      </c>
      <c r="M754" s="28">
        <v>19.149999999999999</v>
      </c>
      <c r="N754" s="28">
        <v>1.45</v>
      </c>
      <c r="O754" s="28" t="s">
        <v>1997</v>
      </c>
      <c r="P754" s="28">
        <v>1931</v>
      </c>
      <c r="Q754" s="28">
        <v>1931</v>
      </c>
      <c r="R754" s="28" t="s">
        <v>162</v>
      </c>
      <c r="T754" s="28">
        <v>1</v>
      </c>
      <c r="U754" s="28" t="b">
        <v>0</v>
      </c>
      <c r="X754" s="28">
        <v>0.08</v>
      </c>
      <c r="Y754" s="28" t="s">
        <v>61</v>
      </c>
      <c r="Z754" s="28" t="s">
        <v>3610</v>
      </c>
    </row>
    <row r="755" spans="1:26" x14ac:dyDescent="0.2">
      <c r="A755" s="28" t="s">
        <v>679</v>
      </c>
      <c r="B755" s="28" t="s">
        <v>679</v>
      </c>
      <c r="C755" s="28" t="s">
        <v>2092</v>
      </c>
      <c r="D755" s="28">
        <v>0.1</v>
      </c>
      <c r="E755" s="28" t="s">
        <v>2102</v>
      </c>
      <c r="F755" s="29" t="s">
        <v>12</v>
      </c>
      <c r="G755" s="28" t="s">
        <v>771</v>
      </c>
      <c r="H755" s="28" t="s">
        <v>2015</v>
      </c>
      <c r="I755" s="28" t="s">
        <v>2101</v>
      </c>
      <c r="J755" s="28" t="s">
        <v>1999</v>
      </c>
      <c r="K755" s="28" t="s">
        <v>2021</v>
      </c>
      <c r="L755" s="28">
        <v>11.31</v>
      </c>
      <c r="M755" s="28">
        <v>28.5</v>
      </c>
      <c r="N755" s="28">
        <v>2.25</v>
      </c>
      <c r="O755" s="28" t="s">
        <v>1997</v>
      </c>
      <c r="P755" s="28">
        <v>1951</v>
      </c>
      <c r="Q755" s="28">
        <v>1951</v>
      </c>
      <c r="T755" s="28">
        <v>1</v>
      </c>
      <c r="U755" s="28" t="b">
        <v>0</v>
      </c>
      <c r="X755" s="28">
        <v>0.34</v>
      </c>
      <c r="Y755" s="28" t="s">
        <v>164</v>
      </c>
      <c r="Z755" s="28" t="s">
        <v>772</v>
      </c>
    </row>
    <row r="756" spans="1:26" x14ac:dyDescent="0.2">
      <c r="A756" s="28" t="s">
        <v>679</v>
      </c>
      <c r="B756" s="28" t="s">
        <v>679</v>
      </c>
      <c r="C756" s="28" t="s">
        <v>2092</v>
      </c>
      <c r="D756" s="28">
        <v>0.1</v>
      </c>
      <c r="E756" s="28" t="s">
        <v>2100</v>
      </c>
      <c r="F756" s="29" t="s">
        <v>12</v>
      </c>
      <c r="G756" s="28" t="s">
        <v>781</v>
      </c>
      <c r="H756" s="28" t="s">
        <v>2015</v>
      </c>
      <c r="I756" s="28" t="s">
        <v>2096</v>
      </c>
      <c r="J756" s="28" t="s">
        <v>1999</v>
      </c>
      <c r="K756" s="28" t="s">
        <v>2021</v>
      </c>
      <c r="L756" s="28">
        <v>11.31</v>
      </c>
      <c r="M756" s="28">
        <v>28.5</v>
      </c>
      <c r="N756" s="28">
        <v>2.5</v>
      </c>
      <c r="O756" s="28" t="s">
        <v>1997</v>
      </c>
      <c r="P756" s="28">
        <v>1956</v>
      </c>
      <c r="Q756" s="28">
        <v>1956</v>
      </c>
      <c r="T756" s="28">
        <v>1</v>
      </c>
      <c r="U756" s="28" t="b">
        <v>0</v>
      </c>
      <c r="X756" s="28">
        <v>0.34</v>
      </c>
      <c r="Y756" s="28" t="s">
        <v>164</v>
      </c>
      <c r="Z756" s="28" t="s">
        <v>782</v>
      </c>
    </row>
    <row r="757" spans="1:26" x14ac:dyDescent="0.2">
      <c r="A757" s="28" t="s">
        <v>679</v>
      </c>
      <c r="B757" s="28" t="s">
        <v>679</v>
      </c>
      <c r="C757" s="28" t="s">
        <v>2069</v>
      </c>
      <c r="D757" s="28">
        <v>0.1</v>
      </c>
      <c r="E757" s="28" t="s">
        <v>2078</v>
      </c>
      <c r="F757" s="29" t="s">
        <v>12</v>
      </c>
      <c r="G757" s="28" t="s">
        <v>349</v>
      </c>
      <c r="H757" s="28" t="s">
        <v>2015</v>
      </c>
      <c r="I757" s="28" t="s">
        <v>2077</v>
      </c>
      <c r="J757" s="28" t="s">
        <v>1999</v>
      </c>
      <c r="K757" s="28" t="s">
        <v>2021</v>
      </c>
      <c r="L757" s="28">
        <v>11.3</v>
      </c>
      <c r="M757" s="28">
        <v>28.5</v>
      </c>
      <c r="N757" s="28">
        <v>2.25</v>
      </c>
      <c r="O757" s="28" t="s">
        <v>1997</v>
      </c>
      <c r="P757" s="28">
        <v>1969</v>
      </c>
      <c r="Q757" s="28">
        <v>1969</v>
      </c>
      <c r="T757" s="28">
        <v>1</v>
      </c>
      <c r="U757" s="28" t="b">
        <v>0</v>
      </c>
      <c r="Y757" s="28" t="s">
        <v>783</v>
      </c>
      <c r="Z757" s="28" t="s">
        <v>784</v>
      </c>
    </row>
    <row r="758" spans="1:26" x14ac:dyDescent="0.2">
      <c r="A758" s="28" t="s">
        <v>679</v>
      </c>
      <c r="B758" s="28" t="s">
        <v>679</v>
      </c>
      <c r="C758" s="28" t="s">
        <v>2069</v>
      </c>
      <c r="D758" s="28">
        <v>0.1</v>
      </c>
      <c r="E758" s="28" t="s">
        <v>2078</v>
      </c>
      <c r="F758" s="29" t="s">
        <v>12</v>
      </c>
      <c r="G758" s="28" t="s">
        <v>349</v>
      </c>
      <c r="H758" s="28" t="s">
        <v>2015</v>
      </c>
      <c r="I758" s="28" t="s">
        <v>2077</v>
      </c>
      <c r="J758" s="28" t="s">
        <v>1999</v>
      </c>
      <c r="K758" s="28" t="s">
        <v>2021</v>
      </c>
      <c r="L758" s="28">
        <v>11.3</v>
      </c>
      <c r="M758" s="28">
        <v>28.5</v>
      </c>
      <c r="N758" s="28">
        <v>2.25</v>
      </c>
      <c r="O758" s="28" t="s">
        <v>1997</v>
      </c>
      <c r="P758" s="28">
        <v>1970</v>
      </c>
      <c r="Q758" s="28">
        <v>1970</v>
      </c>
      <c r="T758" s="28">
        <v>1</v>
      </c>
      <c r="U758" s="28" t="b">
        <v>0</v>
      </c>
      <c r="Y758" s="28" t="s">
        <v>27</v>
      </c>
      <c r="Z758" s="28" t="s">
        <v>785</v>
      </c>
    </row>
    <row r="759" spans="1:26" x14ac:dyDescent="0.2">
      <c r="A759" s="28" t="s">
        <v>195</v>
      </c>
      <c r="B759" s="28" t="s">
        <v>209</v>
      </c>
      <c r="C759" s="28" t="s">
        <v>2937</v>
      </c>
      <c r="D759" s="28">
        <v>0.1</v>
      </c>
      <c r="E759" s="28" t="s">
        <v>2275</v>
      </c>
      <c r="F759" s="29" t="s">
        <v>12</v>
      </c>
      <c r="G759" s="28" t="s">
        <v>218</v>
      </c>
      <c r="H759" s="28" t="s">
        <v>2015</v>
      </c>
      <c r="I759" s="28" t="s">
        <v>2940</v>
      </c>
      <c r="J759" s="28" t="s">
        <v>1999</v>
      </c>
      <c r="K759" s="28" t="s">
        <v>2021</v>
      </c>
      <c r="L759" s="28">
        <v>3.8</v>
      </c>
      <c r="M759" s="28">
        <v>21</v>
      </c>
      <c r="N759" s="28">
        <v>1.35</v>
      </c>
      <c r="O759" s="28" t="s">
        <v>1997</v>
      </c>
      <c r="P759" s="28">
        <v>1889</v>
      </c>
      <c r="Q759" s="28">
        <v>1889</v>
      </c>
      <c r="R759" s="28" t="s">
        <v>40</v>
      </c>
      <c r="T759" s="28">
        <v>1</v>
      </c>
      <c r="U759" s="28" t="b">
        <v>0</v>
      </c>
      <c r="X759" s="28">
        <v>0.63</v>
      </c>
      <c r="Y759" s="28" t="s">
        <v>930</v>
      </c>
    </row>
    <row r="760" spans="1:26" x14ac:dyDescent="0.2">
      <c r="A760" s="28" t="s">
        <v>195</v>
      </c>
      <c r="B760" s="28" t="s">
        <v>209</v>
      </c>
      <c r="C760" s="28" t="s">
        <v>2937</v>
      </c>
      <c r="D760" s="28">
        <v>0.1</v>
      </c>
      <c r="E760" s="28" t="s">
        <v>2939</v>
      </c>
      <c r="F760" s="29" t="s">
        <v>12</v>
      </c>
      <c r="G760" s="28" t="s">
        <v>959</v>
      </c>
      <c r="H760" s="28" t="s">
        <v>2015</v>
      </c>
      <c r="I760" s="28" t="s">
        <v>2938</v>
      </c>
      <c r="J760" s="28" t="s">
        <v>1999</v>
      </c>
      <c r="K760" s="28" t="s">
        <v>2021</v>
      </c>
      <c r="L760" s="28">
        <v>4</v>
      </c>
      <c r="M760" s="28">
        <v>21</v>
      </c>
      <c r="N760" s="28">
        <v>1.35</v>
      </c>
      <c r="O760" s="28" t="s">
        <v>1997</v>
      </c>
      <c r="P760" s="28">
        <v>1893</v>
      </c>
      <c r="Q760" s="28">
        <v>1893</v>
      </c>
      <c r="R760" s="28" t="s">
        <v>40</v>
      </c>
      <c r="T760" s="28">
        <v>1</v>
      </c>
      <c r="U760" s="28" t="b">
        <v>0</v>
      </c>
      <c r="X760" s="28">
        <v>1</v>
      </c>
      <c r="Y760" s="28" t="s">
        <v>941</v>
      </c>
    </row>
    <row r="761" spans="1:26" x14ac:dyDescent="0.2">
      <c r="A761" t="s">
        <v>423</v>
      </c>
      <c r="B761" t="s">
        <v>452</v>
      </c>
      <c r="C761" t="s">
        <v>2368</v>
      </c>
      <c r="D761">
        <v>0.1</v>
      </c>
      <c r="E761" t="s">
        <v>4181</v>
      </c>
      <c r="F761" s="27" t="s">
        <v>12</v>
      </c>
      <c r="G761" t="s">
        <v>463</v>
      </c>
      <c r="H761" t="s">
        <v>2015</v>
      </c>
      <c r="I761" t="s">
        <v>2366</v>
      </c>
      <c r="J761" t="s">
        <v>1999</v>
      </c>
      <c r="K761" t="s">
        <v>2021</v>
      </c>
      <c r="L761">
        <v>1.8</v>
      </c>
      <c r="M761">
        <v>17.27</v>
      </c>
      <c r="N761">
        <v>1.1000000000000001</v>
      </c>
      <c r="O761" t="s">
        <v>1997</v>
      </c>
      <c r="P761">
        <v>1931</v>
      </c>
      <c r="Q761">
        <v>1931</v>
      </c>
      <c r="R761"/>
      <c r="S761"/>
      <c r="T761">
        <v>1</v>
      </c>
      <c r="U761" t="b">
        <v>0</v>
      </c>
      <c r="V761"/>
      <c r="W761"/>
      <c r="X761"/>
      <c r="Y761" t="s">
        <v>4176</v>
      </c>
      <c r="Z761"/>
    </row>
    <row r="762" spans="1:26" x14ac:dyDescent="0.2">
      <c r="A762" s="28" t="s">
        <v>262</v>
      </c>
      <c r="B762" s="28" t="s">
        <v>263</v>
      </c>
      <c r="C762" s="28" t="s">
        <v>2762</v>
      </c>
      <c r="D762" s="28">
        <v>6.25E-2</v>
      </c>
      <c r="E762" s="28" t="s">
        <v>2791</v>
      </c>
      <c r="F762" s="29" t="s">
        <v>12</v>
      </c>
      <c r="G762" s="28" t="s">
        <v>282</v>
      </c>
      <c r="H762" s="28" t="s">
        <v>2015</v>
      </c>
      <c r="I762" s="28" t="s">
        <v>2774</v>
      </c>
      <c r="J762" s="28" t="s">
        <v>2620</v>
      </c>
      <c r="K762" s="28" t="s">
        <v>2021</v>
      </c>
      <c r="L762" s="28">
        <v>3.87</v>
      </c>
      <c r="M762" s="28">
        <v>21.1</v>
      </c>
      <c r="N762" s="28">
        <v>1.5</v>
      </c>
      <c r="O762" s="28" t="s">
        <v>1997</v>
      </c>
      <c r="P762" s="28">
        <v>1946</v>
      </c>
      <c r="Q762" s="28">
        <v>1946</v>
      </c>
      <c r="R762" s="28" t="s">
        <v>281</v>
      </c>
      <c r="S762" s="28" t="s">
        <v>2785</v>
      </c>
      <c r="T762" s="28">
        <v>1</v>
      </c>
      <c r="U762" s="28" t="b">
        <v>0</v>
      </c>
      <c r="X762" s="28">
        <v>0.55000000000000004</v>
      </c>
      <c r="Y762" s="28" t="s">
        <v>267</v>
      </c>
      <c r="Z762" s="28" t="s">
        <v>1298</v>
      </c>
    </row>
    <row r="763" spans="1:26" x14ac:dyDescent="0.2">
      <c r="A763" s="28" t="s">
        <v>57</v>
      </c>
      <c r="B763" s="28" t="s">
        <v>57</v>
      </c>
      <c r="C763" s="28" t="s">
        <v>3307</v>
      </c>
      <c r="D763" s="28">
        <v>0.05</v>
      </c>
      <c r="E763" s="28" t="s">
        <v>2036</v>
      </c>
      <c r="F763" s="29" t="s">
        <v>12</v>
      </c>
      <c r="G763" s="28" t="s">
        <v>58</v>
      </c>
      <c r="H763" s="28" t="s">
        <v>2015</v>
      </c>
      <c r="I763" s="28" t="s">
        <v>3306</v>
      </c>
      <c r="J763" s="28" t="s">
        <v>1999</v>
      </c>
      <c r="K763" s="28" t="s">
        <v>2021</v>
      </c>
      <c r="L763" s="28">
        <v>3.87</v>
      </c>
      <c r="M763" s="28">
        <v>21</v>
      </c>
      <c r="N763" s="28">
        <v>1.44</v>
      </c>
      <c r="O763" s="28" t="s">
        <v>1997</v>
      </c>
      <c r="P763" s="28">
        <v>1966</v>
      </c>
      <c r="Q763" s="28">
        <v>1966</v>
      </c>
      <c r="T763" s="28">
        <v>1</v>
      </c>
      <c r="U763" s="28" t="b">
        <v>0</v>
      </c>
      <c r="Y763" s="28" t="s">
        <v>14</v>
      </c>
      <c r="Z763" s="28" t="s">
        <v>1053</v>
      </c>
    </row>
    <row r="764" spans="1:26" x14ac:dyDescent="0.2">
      <c r="A764" s="28" t="s">
        <v>62</v>
      </c>
      <c r="B764" s="28" t="s">
        <v>62</v>
      </c>
      <c r="C764" s="28" t="s">
        <v>3255</v>
      </c>
      <c r="D764" s="28">
        <v>0.05</v>
      </c>
      <c r="E764" s="28" t="s">
        <v>3300</v>
      </c>
      <c r="F764" s="29" t="s">
        <v>12</v>
      </c>
      <c r="G764" s="28" t="s">
        <v>68</v>
      </c>
      <c r="H764" s="28" t="s">
        <v>2015</v>
      </c>
      <c r="I764" s="28" t="s">
        <v>3299</v>
      </c>
      <c r="J764" s="28" t="s">
        <v>2339</v>
      </c>
      <c r="K764" s="28" t="s">
        <v>2021</v>
      </c>
      <c r="L764" s="28">
        <v>2.5</v>
      </c>
      <c r="M764" s="28">
        <v>19</v>
      </c>
      <c r="N764" s="28">
        <v>1.21</v>
      </c>
      <c r="O764" s="28" t="s">
        <v>2005</v>
      </c>
      <c r="P764" s="28">
        <v>1914</v>
      </c>
      <c r="Q764" s="28">
        <v>1914</v>
      </c>
      <c r="T764" s="28">
        <v>1</v>
      </c>
      <c r="U764" s="28" t="b">
        <v>0</v>
      </c>
      <c r="X764" s="28">
        <v>0.39</v>
      </c>
      <c r="Y764" s="28" t="s">
        <v>17</v>
      </c>
      <c r="Z764" s="28" t="s">
        <v>1056</v>
      </c>
    </row>
    <row r="765" spans="1:26" x14ac:dyDescent="0.2">
      <c r="A765" s="28" t="s">
        <v>80</v>
      </c>
      <c r="B765" s="28" t="s">
        <v>80</v>
      </c>
      <c r="C765" s="28" t="s">
        <v>3205</v>
      </c>
      <c r="D765" s="28">
        <v>0.05</v>
      </c>
      <c r="E765" s="28" t="s">
        <v>3221</v>
      </c>
      <c r="F765" s="29" t="s">
        <v>12</v>
      </c>
      <c r="G765" s="28" t="s">
        <v>92</v>
      </c>
      <c r="H765" s="28" t="s">
        <v>2015</v>
      </c>
      <c r="I765" s="28" t="s">
        <v>3220</v>
      </c>
      <c r="J765" s="28" t="s">
        <v>1999</v>
      </c>
      <c r="K765" s="28" t="s">
        <v>2021</v>
      </c>
      <c r="L765" s="28">
        <v>4.5999999999999996</v>
      </c>
      <c r="M765" s="28">
        <v>21.2</v>
      </c>
      <c r="N765" s="28">
        <v>1.76</v>
      </c>
      <c r="O765" s="28" t="s">
        <v>1997</v>
      </c>
      <c r="P765" s="28">
        <v>1984</v>
      </c>
      <c r="Q765" s="28">
        <v>1984</v>
      </c>
      <c r="T765" s="28">
        <v>1</v>
      </c>
      <c r="U765" s="28" t="b">
        <v>0</v>
      </c>
      <c r="X765" s="28">
        <v>0.2</v>
      </c>
      <c r="Y765" s="28" t="s">
        <v>50</v>
      </c>
      <c r="Z765" s="28" t="s">
        <v>1086</v>
      </c>
    </row>
    <row r="766" spans="1:26" x14ac:dyDescent="0.2">
      <c r="A766" s="28" t="s">
        <v>153</v>
      </c>
      <c r="B766" s="28" t="s">
        <v>153</v>
      </c>
      <c r="C766" s="28" t="s">
        <v>3079</v>
      </c>
      <c r="D766" s="28">
        <v>0.05</v>
      </c>
      <c r="E766" s="28" t="s">
        <v>2714</v>
      </c>
      <c r="F766" s="29" t="s">
        <v>12</v>
      </c>
      <c r="G766" s="28" t="s">
        <v>566</v>
      </c>
      <c r="H766" s="28" t="s">
        <v>2015</v>
      </c>
      <c r="I766" s="28" t="s">
        <v>3078</v>
      </c>
      <c r="J766" s="28" t="s">
        <v>1999</v>
      </c>
      <c r="K766" s="28" t="s">
        <v>2021</v>
      </c>
      <c r="L766" s="28">
        <v>2.8</v>
      </c>
      <c r="M766" s="28">
        <v>19.350000000000001</v>
      </c>
      <c r="O766" s="28" t="s">
        <v>1997</v>
      </c>
      <c r="P766" s="28">
        <v>1969</v>
      </c>
      <c r="Q766" s="28">
        <v>1969</v>
      </c>
      <c r="T766" s="28">
        <v>1</v>
      </c>
      <c r="U766" s="28" t="b">
        <v>0</v>
      </c>
      <c r="X766" s="28">
        <v>0.08</v>
      </c>
      <c r="Y766" s="28" t="s">
        <v>61</v>
      </c>
      <c r="Z766" s="28" t="s">
        <v>584</v>
      </c>
    </row>
    <row r="767" spans="1:26" x14ac:dyDescent="0.2">
      <c r="A767" s="28" t="s">
        <v>150</v>
      </c>
      <c r="B767" s="28" t="s">
        <v>150</v>
      </c>
      <c r="C767" s="28" t="s">
        <v>2660</v>
      </c>
      <c r="D767" s="28">
        <v>0.05</v>
      </c>
      <c r="E767" s="28" t="s">
        <v>3085</v>
      </c>
      <c r="F767" s="29" t="s">
        <v>12</v>
      </c>
      <c r="G767" s="28" t="s">
        <v>152</v>
      </c>
      <c r="H767" s="28" t="s">
        <v>2015</v>
      </c>
      <c r="I767" s="28" t="s">
        <v>3084</v>
      </c>
      <c r="J767" s="28" t="s">
        <v>1999</v>
      </c>
      <c r="K767" s="28" t="s">
        <v>2021</v>
      </c>
      <c r="L767" s="28">
        <v>5.65</v>
      </c>
      <c r="M767" s="28">
        <v>23.6</v>
      </c>
      <c r="N767" s="28">
        <v>1.8</v>
      </c>
      <c r="O767" s="28" t="s">
        <v>1997</v>
      </c>
      <c r="P767" s="28">
        <v>1983</v>
      </c>
      <c r="Q767" s="28">
        <v>1983</v>
      </c>
      <c r="T767" s="28">
        <v>1</v>
      </c>
      <c r="U767" s="28" t="b">
        <v>0</v>
      </c>
      <c r="X767" s="28">
        <v>0.2</v>
      </c>
      <c r="Y767" s="28" t="s">
        <v>50</v>
      </c>
      <c r="Z767" s="28" t="s">
        <v>1137</v>
      </c>
    </row>
    <row r="768" spans="1:26" x14ac:dyDescent="0.2">
      <c r="A768" s="28" t="s">
        <v>195</v>
      </c>
      <c r="B768" s="28" t="s">
        <v>209</v>
      </c>
      <c r="C768" s="28" t="s">
        <v>2937</v>
      </c>
      <c r="D768" s="28">
        <v>0.05</v>
      </c>
      <c r="E768" s="28" t="s">
        <v>2036</v>
      </c>
      <c r="F768" s="29" t="s">
        <v>12</v>
      </c>
      <c r="G768" s="28" t="s">
        <v>216</v>
      </c>
      <c r="H768" s="28" t="s">
        <v>2015</v>
      </c>
      <c r="I768" s="28" t="s">
        <v>2942</v>
      </c>
      <c r="J768" s="28" t="s">
        <v>1999</v>
      </c>
      <c r="K768" s="28" t="s">
        <v>2021</v>
      </c>
      <c r="L768" s="28">
        <v>2.33</v>
      </c>
      <c r="M768" s="28">
        <v>18.03</v>
      </c>
      <c r="N768" s="28">
        <v>1.1200000000000001</v>
      </c>
      <c r="O768" s="28" t="s">
        <v>1997</v>
      </c>
      <c r="P768" s="28">
        <v>1874</v>
      </c>
      <c r="Q768" s="28">
        <v>1874</v>
      </c>
      <c r="R768" s="28" t="s">
        <v>212</v>
      </c>
      <c r="T768" s="28">
        <v>1</v>
      </c>
      <c r="U768" s="28" t="b">
        <v>0</v>
      </c>
      <c r="X768" s="28">
        <v>2</v>
      </c>
      <c r="Y768" s="28" t="s">
        <v>42</v>
      </c>
      <c r="Z768" s="28" t="s">
        <v>1206</v>
      </c>
    </row>
    <row r="769" spans="1:26" x14ac:dyDescent="0.2">
      <c r="A769" s="28" t="s">
        <v>195</v>
      </c>
      <c r="B769" s="28" t="s">
        <v>209</v>
      </c>
      <c r="C769" s="28" t="s">
        <v>2937</v>
      </c>
      <c r="D769" s="28">
        <v>0.05</v>
      </c>
      <c r="E769" s="28" t="s">
        <v>2699</v>
      </c>
      <c r="F769" s="29" t="s">
        <v>12</v>
      </c>
      <c r="G769" s="28" t="s">
        <v>217</v>
      </c>
      <c r="H769" s="28" t="s">
        <v>2015</v>
      </c>
      <c r="I769" s="28" t="s">
        <v>2941</v>
      </c>
      <c r="J769" s="28" t="s">
        <v>1999</v>
      </c>
      <c r="K769" s="28" t="s">
        <v>2021</v>
      </c>
      <c r="L769" s="28">
        <v>2.4900000000000002</v>
      </c>
      <c r="M769" s="28">
        <v>18</v>
      </c>
      <c r="N769" s="28">
        <v>1.3</v>
      </c>
      <c r="O769" s="28" t="s">
        <v>1997</v>
      </c>
      <c r="P769" s="28">
        <v>1906</v>
      </c>
      <c r="Q769" s="28">
        <v>1906</v>
      </c>
      <c r="R769" s="28" t="s">
        <v>40</v>
      </c>
      <c r="T769" s="28">
        <v>1</v>
      </c>
      <c r="U769" s="28" t="b">
        <v>0</v>
      </c>
      <c r="X769" s="28">
        <v>0.47</v>
      </c>
      <c r="Y769" s="28" t="s">
        <v>42</v>
      </c>
      <c r="Z769" s="28" t="s">
        <v>1207</v>
      </c>
    </row>
    <row r="770" spans="1:26" x14ac:dyDescent="0.2">
      <c r="A770" s="28" t="s">
        <v>195</v>
      </c>
      <c r="B770" s="28" t="s">
        <v>209</v>
      </c>
      <c r="C770" s="28" t="s">
        <v>2937</v>
      </c>
      <c r="D770" s="28">
        <v>0.05</v>
      </c>
      <c r="E770" s="28" t="s">
        <v>2699</v>
      </c>
      <c r="F770" s="29" t="s">
        <v>12</v>
      </c>
      <c r="G770" s="28" t="s">
        <v>217</v>
      </c>
      <c r="H770" s="28" t="s">
        <v>2015</v>
      </c>
      <c r="I770" s="28" t="s">
        <v>2941</v>
      </c>
      <c r="J770" s="28" t="s">
        <v>1999</v>
      </c>
      <c r="K770" s="28" t="s">
        <v>2021</v>
      </c>
      <c r="L770" s="28">
        <v>2.4900000000000002</v>
      </c>
      <c r="M770" s="28">
        <v>18</v>
      </c>
      <c r="N770" s="28">
        <v>1.3</v>
      </c>
      <c r="O770" s="28" t="s">
        <v>1997</v>
      </c>
      <c r="P770" s="28">
        <v>1913</v>
      </c>
      <c r="Q770" s="28">
        <v>1913</v>
      </c>
      <c r="R770" s="28" t="s">
        <v>9</v>
      </c>
      <c r="T770" s="28">
        <v>1</v>
      </c>
      <c r="U770" s="28" t="b">
        <v>0</v>
      </c>
      <c r="X770" s="28">
        <v>0.47</v>
      </c>
      <c r="Y770" s="28" t="s">
        <v>42</v>
      </c>
      <c r="Z770" s="28" t="s">
        <v>1208</v>
      </c>
    </row>
    <row r="771" spans="1:26" x14ac:dyDescent="0.2">
      <c r="A771" s="28" t="s">
        <v>262</v>
      </c>
      <c r="B771" s="28" t="s">
        <v>262</v>
      </c>
      <c r="C771" s="28" t="s">
        <v>2840</v>
      </c>
      <c r="D771" s="28">
        <v>0.05</v>
      </c>
      <c r="E771" s="28" t="s">
        <v>2847</v>
      </c>
      <c r="F771" s="29" t="s">
        <v>12</v>
      </c>
      <c r="G771" s="28" t="s">
        <v>965</v>
      </c>
      <c r="H771" s="28" t="s">
        <v>2015</v>
      </c>
      <c r="I771" s="28" t="s">
        <v>2845</v>
      </c>
      <c r="J771" s="28" t="s">
        <v>2603</v>
      </c>
      <c r="K771" s="28" t="s">
        <v>2021</v>
      </c>
      <c r="L771" s="28">
        <v>4.05</v>
      </c>
      <c r="M771" s="28">
        <v>22</v>
      </c>
      <c r="N771" s="28">
        <v>1.67</v>
      </c>
      <c r="O771" s="28" t="s">
        <v>1997</v>
      </c>
      <c r="P771" s="28">
        <v>1960</v>
      </c>
      <c r="Q771" s="28">
        <v>1960</v>
      </c>
      <c r="R771" s="28" t="s">
        <v>286</v>
      </c>
      <c r="S771" s="28" t="s">
        <v>2785</v>
      </c>
      <c r="T771" s="28">
        <v>1</v>
      </c>
      <c r="U771" s="28" t="b">
        <v>0</v>
      </c>
      <c r="X771" s="28">
        <v>1</v>
      </c>
      <c r="Y771" s="28" t="s">
        <v>61</v>
      </c>
      <c r="Z771" s="28" t="s">
        <v>3943</v>
      </c>
    </row>
    <row r="772" spans="1:26" x14ac:dyDescent="0.2">
      <c r="A772" s="28" t="s">
        <v>312</v>
      </c>
      <c r="B772" s="28" t="s">
        <v>312</v>
      </c>
      <c r="C772" s="28" t="s">
        <v>2715</v>
      </c>
      <c r="D772" s="28">
        <v>0.05</v>
      </c>
      <c r="E772" s="28" t="s">
        <v>2579</v>
      </c>
      <c r="F772" s="29" t="s">
        <v>12</v>
      </c>
      <c r="G772" s="28" t="s">
        <v>326</v>
      </c>
      <c r="H772" s="28" t="s">
        <v>2015</v>
      </c>
      <c r="I772" s="28" t="s">
        <v>2716</v>
      </c>
      <c r="J772" s="28" t="s">
        <v>1999</v>
      </c>
      <c r="K772" s="28" t="s">
        <v>2021</v>
      </c>
      <c r="L772" s="28">
        <v>3.25</v>
      </c>
      <c r="M772" s="28">
        <v>18.5</v>
      </c>
      <c r="N772" s="28">
        <v>1.67</v>
      </c>
      <c r="O772" s="28" t="s">
        <v>1997</v>
      </c>
      <c r="P772" s="28">
        <v>1996</v>
      </c>
      <c r="Q772" s="28">
        <v>1996</v>
      </c>
      <c r="T772" s="28">
        <v>1</v>
      </c>
      <c r="U772" s="28" t="b">
        <v>0</v>
      </c>
      <c r="X772" s="28">
        <v>0.34</v>
      </c>
      <c r="Y772" s="28" t="s">
        <v>164</v>
      </c>
      <c r="Z772" s="28" t="s">
        <v>1335</v>
      </c>
    </row>
    <row r="773" spans="1:26" x14ac:dyDescent="0.2">
      <c r="A773" s="28" t="s">
        <v>312</v>
      </c>
      <c r="B773" s="28" t="s">
        <v>312</v>
      </c>
      <c r="C773" s="28" t="s">
        <v>2723</v>
      </c>
      <c r="D773" s="28">
        <v>0.05</v>
      </c>
      <c r="E773" s="28" t="s">
        <v>2726</v>
      </c>
      <c r="F773" s="29" t="s">
        <v>12</v>
      </c>
      <c r="G773" s="28" t="s">
        <v>329</v>
      </c>
      <c r="H773" s="28" t="s">
        <v>2015</v>
      </c>
      <c r="I773" s="28" t="s">
        <v>2724</v>
      </c>
      <c r="J773" s="28" t="s">
        <v>1999</v>
      </c>
      <c r="K773" s="28" t="s">
        <v>2021</v>
      </c>
      <c r="L773" s="28">
        <v>5.66</v>
      </c>
      <c r="M773" s="28">
        <v>23.6</v>
      </c>
      <c r="N773" s="28">
        <v>2</v>
      </c>
      <c r="O773" s="28" t="s">
        <v>1997</v>
      </c>
      <c r="P773" s="28">
        <v>1954</v>
      </c>
      <c r="Q773" s="28">
        <v>1954</v>
      </c>
      <c r="T773" s="28">
        <v>1</v>
      </c>
      <c r="U773" s="28" t="b">
        <v>0</v>
      </c>
      <c r="X773" s="28">
        <v>1.49</v>
      </c>
      <c r="Y773" s="28" t="s">
        <v>17</v>
      </c>
      <c r="Z773" s="28" t="s">
        <v>1329</v>
      </c>
    </row>
    <row r="774" spans="1:26" x14ac:dyDescent="0.2">
      <c r="A774" s="28" t="s">
        <v>345</v>
      </c>
      <c r="B774" s="28" t="s">
        <v>345</v>
      </c>
      <c r="C774" s="28" t="s">
        <v>2660</v>
      </c>
      <c r="D774" s="28">
        <v>0.05</v>
      </c>
      <c r="E774" s="28" t="s">
        <v>2664</v>
      </c>
      <c r="F774" s="29" t="s">
        <v>12</v>
      </c>
      <c r="G774" s="28" t="s">
        <v>619</v>
      </c>
      <c r="H774" s="28" t="s">
        <v>2015</v>
      </c>
      <c r="I774" s="28" t="s">
        <v>2663</v>
      </c>
      <c r="J774" s="28" t="s">
        <v>1999</v>
      </c>
      <c r="K774" s="28" t="s">
        <v>2021</v>
      </c>
      <c r="L774" s="28">
        <v>3.25</v>
      </c>
      <c r="M774" s="28">
        <v>18</v>
      </c>
      <c r="N774" s="28">
        <v>1.7</v>
      </c>
      <c r="O774" s="28" t="s">
        <v>1997</v>
      </c>
      <c r="P774" s="28">
        <v>1993</v>
      </c>
      <c r="Q774" s="28">
        <v>1993</v>
      </c>
      <c r="T774" s="28">
        <v>1</v>
      </c>
      <c r="U774" s="28" t="b">
        <v>0</v>
      </c>
      <c r="X774" s="28">
        <v>0.08</v>
      </c>
      <c r="Y774" s="28" t="s">
        <v>61</v>
      </c>
      <c r="Z774" s="28" t="s">
        <v>3574</v>
      </c>
    </row>
    <row r="775" spans="1:26" x14ac:dyDescent="0.2">
      <c r="A775" s="28" t="s">
        <v>356</v>
      </c>
      <c r="B775" s="28" t="s">
        <v>356</v>
      </c>
      <c r="C775" s="28" t="s">
        <v>2635</v>
      </c>
      <c r="D775" s="28">
        <v>0.05</v>
      </c>
      <c r="E775" s="28" t="s">
        <v>2548</v>
      </c>
      <c r="F775" s="29" t="s">
        <v>12</v>
      </c>
      <c r="G775" s="28" t="s">
        <v>629</v>
      </c>
      <c r="H775" s="28" t="s">
        <v>2015</v>
      </c>
      <c r="I775" s="28" t="s">
        <v>2636</v>
      </c>
      <c r="J775" s="28" t="s">
        <v>1999</v>
      </c>
      <c r="K775" s="28" t="s">
        <v>2021</v>
      </c>
      <c r="L775" s="28">
        <v>1.41</v>
      </c>
      <c r="M775" s="28">
        <v>16.25</v>
      </c>
      <c r="N775" s="28">
        <v>1.04</v>
      </c>
      <c r="O775" s="28" t="s">
        <v>1997</v>
      </c>
      <c r="P775" s="28">
        <v>1992</v>
      </c>
      <c r="Q775" s="28">
        <v>1992</v>
      </c>
      <c r="T775" s="28">
        <v>1</v>
      </c>
      <c r="U775" s="28" t="b">
        <v>0</v>
      </c>
      <c r="X775" s="28">
        <v>0.08</v>
      </c>
      <c r="Y775" s="28" t="s">
        <v>61</v>
      </c>
      <c r="Z775" s="28" t="s">
        <v>3577</v>
      </c>
    </row>
    <row r="776" spans="1:26" x14ac:dyDescent="0.2">
      <c r="A776" s="28" t="s">
        <v>637</v>
      </c>
      <c r="B776" s="28" t="s">
        <v>637</v>
      </c>
      <c r="C776" s="28" t="s">
        <v>2594</v>
      </c>
      <c r="D776" s="28">
        <v>0.05</v>
      </c>
      <c r="E776" s="28" t="s">
        <v>2605</v>
      </c>
      <c r="F776" s="29" t="s">
        <v>12</v>
      </c>
      <c r="G776" s="28" t="s">
        <v>976</v>
      </c>
      <c r="H776" s="28" t="s">
        <v>2015</v>
      </c>
      <c r="I776" s="28" t="s">
        <v>2604</v>
      </c>
      <c r="J776" s="28" t="s">
        <v>2603</v>
      </c>
      <c r="K776" s="28" t="s">
        <v>2021</v>
      </c>
      <c r="L776" s="28">
        <v>4.5</v>
      </c>
      <c r="M776" s="28">
        <v>21.3</v>
      </c>
      <c r="N776" s="28">
        <v>1.5</v>
      </c>
      <c r="O776" s="28" t="s">
        <v>2005</v>
      </c>
      <c r="P776" s="28">
        <v>1940</v>
      </c>
      <c r="Q776" s="28">
        <v>1940</v>
      </c>
      <c r="T776" s="28">
        <v>1</v>
      </c>
      <c r="U776" s="28" t="b">
        <v>0</v>
      </c>
      <c r="X776" s="28">
        <v>1</v>
      </c>
      <c r="Y776" s="28" t="s">
        <v>61</v>
      </c>
      <c r="Z776" s="28" t="s">
        <v>3582</v>
      </c>
    </row>
    <row r="777" spans="1:26" x14ac:dyDescent="0.2">
      <c r="A777" s="28" t="s">
        <v>372</v>
      </c>
      <c r="B777" s="28" t="s">
        <v>372</v>
      </c>
      <c r="C777" s="28" t="s">
        <v>2580</v>
      </c>
      <c r="D777" s="28">
        <v>0.05</v>
      </c>
      <c r="E777" s="28" t="s">
        <v>2293</v>
      </c>
      <c r="F777" s="29" t="s">
        <v>12</v>
      </c>
      <c r="G777" s="28" t="s">
        <v>376</v>
      </c>
      <c r="H777" s="28" t="s">
        <v>2015</v>
      </c>
      <c r="I777" s="28" t="s">
        <v>2578</v>
      </c>
      <c r="J777" s="28" t="s">
        <v>1999</v>
      </c>
      <c r="K777" s="28" t="s">
        <v>2021</v>
      </c>
      <c r="L777" s="28">
        <v>5.64</v>
      </c>
      <c r="M777" s="28">
        <v>23.62</v>
      </c>
      <c r="O777" s="28" t="s">
        <v>1997</v>
      </c>
      <c r="P777" s="28">
        <v>1958</v>
      </c>
      <c r="Q777" s="28">
        <v>1958</v>
      </c>
      <c r="S777" s="28" t="s">
        <v>2581</v>
      </c>
      <c r="T777" s="28">
        <v>1</v>
      </c>
      <c r="U777" s="28" t="b">
        <v>0</v>
      </c>
      <c r="Y777" s="28" t="s">
        <v>14</v>
      </c>
      <c r="Z777" s="28" t="s">
        <v>1368</v>
      </c>
    </row>
    <row r="778" spans="1:26" x14ac:dyDescent="0.2">
      <c r="A778" s="28" t="s">
        <v>409</v>
      </c>
      <c r="B778" s="28" t="s">
        <v>409</v>
      </c>
      <c r="C778" s="28" t="s">
        <v>2504</v>
      </c>
      <c r="D778" s="28">
        <v>0.05</v>
      </c>
      <c r="E778" s="28" t="s">
        <v>2509</v>
      </c>
      <c r="F778" s="29" t="s">
        <v>12</v>
      </c>
      <c r="G778" s="28" t="s">
        <v>664</v>
      </c>
      <c r="H778" s="28" t="s">
        <v>2015</v>
      </c>
      <c r="I778" s="28" t="s">
        <v>2508</v>
      </c>
      <c r="J778" s="28" t="s">
        <v>1999</v>
      </c>
      <c r="K778" s="28" t="s">
        <v>2021</v>
      </c>
      <c r="L778" s="28">
        <v>3</v>
      </c>
      <c r="M778" s="28">
        <v>17</v>
      </c>
      <c r="N778" s="28">
        <v>1.6</v>
      </c>
      <c r="O778" s="28" t="s">
        <v>2005</v>
      </c>
      <c r="P778" s="28">
        <v>1919</v>
      </c>
      <c r="Q778" s="28">
        <v>1919</v>
      </c>
      <c r="S778" s="28" t="s">
        <v>2507</v>
      </c>
      <c r="T778" s="28">
        <v>1</v>
      </c>
      <c r="U778" s="28" t="b">
        <v>0</v>
      </c>
      <c r="X778" s="28">
        <v>1</v>
      </c>
      <c r="Y778" s="28" t="s">
        <v>104</v>
      </c>
      <c r="Z778" s="28" t="s">
        <v>3591</v>
      </c>
    </row>
    <row r="779" spans="1:26" x14ac:dyDescent="0.2">
      <c r="A779" s="28" t="s">
        <v>528</v>
      </c>
      <c r="B779" s="28" t="s">
        <v>529</v>
      </c>
      <c r="C779" s="28" t="s">
        <v>2372</v>
      </c>
      <c r="D779" s="28">
        <v>0.05</v>
      </c>
      <c r="E779" s="28" t="s">
        <v>2373</v>
      </c>
      <c r="F779" s="29" t="s">
        <v>12</v>
      </c>
      <c r="G779" s="28" t="s">
        <v>530</v>
      </c>
      <c r="H779" s="28" t="s">
        <v>2015</v>
      </c>
      <c r="I779" s="28">
        <v>1947</v>
      </c>
      <c r="J779" s="28" t="s">
        <v>1999</v>
      </c>
      <c r="K779" s="28" t="s">
        <v>2021</v>
      </c>
      <c r="L779" s="28">
        <v>5.65</v>
      </c>
      <c r="M779" s="28">
        <v>23.6</v>
      </c>
      <c r="O779" s="28" t="s">
        <v>1997</v>
      </c>
      <c r="P779" s="28">
        <v>1947</v>
      </c>
      <c r="Q779" s="28">
        <v>1947</v>
      </c>
      <c r="T779" s="28">
        <v>1</v>
      </c>
      <c r="U779" s="28" t="b">
        <v>0</v>
      </c>
      <c r="Y779" s="28" t="s">
        <v>27</v>
      </c>
      <c r="Z779" s="28" t="s">
        <v>1434</v>
      </c>
    </row>
    <row r="780" spans="1:26" x14ac:dyDescent="0.2">
      <c r="A780" s="28" t="s">
        <v>501</v>
      </c>
      <c r="B780" s="28" t="s">
        <v>501</v>
      </c>
      <c r="C780" s="28" t="s">
        <v>2283</v>
      </c>
      <c r="D780" s="28">
        <v>0.05</v>
      </c>
      <c r="E780" s="28" t="s">
        <v>2297</v>
      </c>
      <c r="F780" s="29" t="s">
        <v>12</v>
      </c>
      <c r="G780" s="28" t="s">
        <v>502</v>
      </c>
      <c r="H780" s="28" t="s">
        <v>2015</v>
      </c>
      <c r="I780" s="28" t="s">
        <v>2296</v>
      </c>
      <c r="J780" s="28" t="s">
        <v>1999</v>
      </c>
      <c r="K780" s="28" t="s">
        <v>2021</v>
      </c>
      <c r="L780" s="28">
        <v>2</v>
      </c>
      <c r="M780" s="28">
        <v>17.149999999999999</v>
      </c>
      <c r="N780" s="28">
        <v>1.25</v>
      </c>
      <c r="O780" s="28" t="s">
        <v>1997</v>
      </c>
      <c r="P780" s="28">
        <v>1944</v>
      </c>
      <c r="Q780" s="28">
        <v>1944</v>
      </c>
      <c r="R780" s="28" t="s">
        <v>162</v>
      </c>
      <c r="T780" s="28">
        <v>1</v>
      </c>
      <c r="U780" s="28" t="b">
        <v>0</v>
      </c>
      <c r="X780" s="28">
        <v>0.2</v>
      </c>
      <c r="Y780" s="28" t="s">
        <v>50</v>
      </c>
      <c r="Z780" s="28" t="s">
        <v>1463</v>
      </c>
    </row>
    <row r="781" spans="1:26" x14ac:dyDescent="0.2">
      <c r="A781" s="28" t="s">
        <v>501</v>
      </c>
      <c r="B781" s="28" t="s">
        <v>501</v>
      </c>
      <c r="C781" s="28" t="s">
        <v>2283</v>
      </c>
      <c r="D781" s="28">
        <v>0.05</v>
      </c>
      <c r="E781" s="28" t="s">
        <v>2297</v>
      </c>
      <c r="F781" s="29" t="s">
        <v>12</v>
      </c>
      <c r="G781" s="28" t="s">
        <v>502</v>
      </c>
      <c r="H781" s="28" t="s">
        <v>2015</v>
      </c>
      <c r="I781" s="28" t="s">
        <v>2296</v>
      </c>
      <c r="J781" s="28" t="s">
        <v>1999</v>
      </c>
      <c r="K781" s="28" t="s">
        <v>2021</v>
      </c>
      <c r="L781" s="28">
        <v>2</v>
      </c>
      <c r="M781" s="28">
        <v>17.149999999999999</v>
      </c>
      <c r="N781" s="28">
        <v>1.25</v>
      </c>
      <c r="O781" s="28" t="s">
        <v>1997</v>
      </c>
      <c r="P781" s="28">
        <v>1898</v>
      </c>
      <c r="Q781" s="28">
        <v>1898</v>
      </c>
      <c r="R781" s="28" t="s">
        <v>162</v>
      </c>
      <c r="T781" s="28">
        <v>1</v>
      </c>
      <c r="U781" s="28" t="b">
        <v>0</v>
      </c>
      <c r="X781" s="28">
        <v>1</v>
      </c>
      <c r="Y781" s="28" t="s">
        <v>61</v>
      </c>
      <c r="Z781" s="28" t="s">
        <v>3606</v>
      </c>
    </row>
    <row r="782" spans="1:26" x14ac:dyDescent="0.2">
      <c r="A782" s="28" t="s">
        <v>679</v>
      </c>
      <c r="B782" s="28" t="s">
        <v>679</v>
      </c>
      <c r="C782" s="28" t="s">
        <v>2092</v>
      </c>
      <c r="D782" s="28">
        <v>0.05</v>
      </c>
      <c r="E782" s="28" t="s">
        <v>2109</v>
      </c>
      <c r="F782" s="29" t="s">
        <v>12</v>
      </c>
      <c r="G782" s="28" t="s">
        <v>835</v>
      </c>
      <c r="H782" s="28" t="s">
        <v>2015</v>
      </c>
      <c r="I782" s="28" t="s">
        <v>2101</v>
      </c>
      <c r="J782" s="28" t="s">
        <v>1999</v>
      </c>
      <c r="K782" s="28" t="s">
        <v>2021</v>
      </c>
      <c r="L782" s="28">
        <v>5.66</v>
      </c>
      <c r="M782" s="28">
        <v>23.5</v>
      </c>
      <c r="N782" s="28">
        <v>1.73</v>
      </c>
      <c r="O782" s="28" t="s">
        <v>1997</v>
      </c>
      <c r="P782" s="28">
        <v>1949</v>
      </c>
      <c r="Q782" s="28">
        <v>1949</v>
      </c>
      <c r="T782" s="28">
        <v>1</v>
      </c>
      <c r="U782" s="28" t="b">
        <v>0</v>
      </c>
      <c r="Y782" s="28" t="s">
        <v>64</v>
      </c>
      <c r="Z782" s="28" t="s">
        <v>836</v>
      </c>
    </row>
    <row r="783" spans="1:26" x14ac:dyDescent="0.2">
      <c r="A783" s="28" t="s">
        <v>679</v>
      </c>
      <c r="B783" s="28" t="s">
        <v>679</v>
      </c>
      <c r="C783" s="28" t="s">
        <v>2092</v>
      </c>
      <c r="D783" s="28">
        <v>0.05</v>
      </c>
      <c r="E783" s="28" t="s">
        <v>2108</v>
      </c>
      <c r="F783" s="29" t="s">
        <v>12</v>
      </c>
      <c r="G783" s="28" t="s">
        <v>837</v>
      </c>
      <c r="H783" s="28" t="s">
        <v>2015</v>
      </c>
      <c r="I783" s="28">
        <v>1953</v>
      </c>
      <c r="J783" s="28" t="s">
        <v>1999</v>
      </c>
      <c r="K783" s="28" t="s">
        <v>2021</v>
      </c>
      <c r="L783" s="28">
        <v>5.66</v>
      </c>
      <c r="M783" s="28">
        <v>23.5</v>
      </c>
      <c r="N783" s="28">
        <v>1.7</v>
      </c>
      <c r="O783" s="28" t="s">
        <v>1997</v>
      </c>
      <c r="P783" s="28">
        <v>1953</v>
      </c>
      <c r="Q783" s="28">
        <v>1953</v>
      </c>
      <c r="T783" s="28">
        <v>1</v>
      </c>
      <c r="U783" s="28" t="b">
        <v>0</v>
      </c>
      <c r="Y783" s="28" t="s">
        <v>64</v>
      </c>
      <c r="Z783" s="28" t="s">
        <v>838</v>
      </c>
    </row>
    <row r="784" spans="1:26" x14ac:dyDescent="0.2">
      <c r="A784" s="28" t="s">
        <v>679</v>
      </c>
      <c r="B784" s="28" t="s">
        <v>679</v>
      </c>
      <c r="C784" s="28" t="s">
        <v>2069</v>
      </c>
      <c r="D784" s="28">
        <v>0.05</v>
      </c>
      <c r="E784" s="28" t="s">
        <v>2079</v>
      </c>
      <c r="F784" s="29" t="s">
        <v>12</v>
      </c>
      <c r="G784" s="28" t="s">
        <v>824</v>
      </c>
      <c r="H784" s="28" t="s">
        <v>2015</v>
      </c>
      <c r="I784" s="28" t="s">
        <v>2077</v>
      </c>
      <c r="J784" s="28" t="s">
        <v>1999</v>
      </c>
      <c r="K784" s="28" t="s">
        <v>2021</v>
      </c>
      <c r="L784" s="28">
        <v>5.65</v>
      </c>
      <c r="M784" s="28">
        <v>23.59</v>
      </c>
      <c r="N784" s="28">
        <v>1.78</v>
      </c>
      <c r="O784" s="28" t="s">
        <v>1997</v>
      </c>
      <c r="P784" s="28">
        <v>1968</v>
      </c>
      <c r="Q784" s="28">
        <v>1968</v>
      </c>
      <c r="T784" s="28">
        <v>1</v>
      </c>
      <c r="U784" s="28" t="b">
        <v>0</v>
      </c>
      <c r="Y784" s="28" t="s">
        <v>64</v>
      </c>
      <c r="Z784" s="28" t="s">
        <v>825</v>
      </c>
    </row>
    <row r="785" spans="1:26" x14ac:dyDescent="0.2">
      <c r="A785" s="28" t="s">
        <v>517</v>
      </c>
      <c r="B785" s="28" t="s">
        <v>517</v>
      </c>
      <c r="C785" s="28" t="s">
        <v>2046</v>
      </c>
      <c r="D785" s="28">
        <v>0.05</v>
      </c>
      <c r="E785" s="28" t="s">
        <v>2055</v>
      </c>
      <c r="F785" s="29" t="s">
        <v>12</v>
      </c>
      <c r="G785" s="28" t="s">
        <v>524</v>
      </c>
      <c r="H785" s="28" t="s">
        <v>2015</v>
      </c>
      <c r="I785" s="28" t="s">
        <v>2054</v>
      </c>
      <c r="J785" s="28" t="s">
        <v>1999</v>
      </c>
      <c r="K785" s="28" t="s">
        <v>2021</v>
      </c>
      <c r="L785" s="28">
        <v>5</v>
      </c>
      <c r="M785" s="28">
        <v>21.2</v>
      </c>
      <c r="N785" s="28">
        <v>1.75</v>
      </c>
      <c r="O785" s="28" t="s">
        <v>2005</v>
      </c>
      <c r="P785" s="28">
        <v>1968</v>
      </c>
      <c r="Q785" s="28">
        <v>1968</v>
      </c>
      <c r="R785" s="28" t="s">
        <v>525</v>
      </c>
      <c r="S785" s="28" t="s">
        <v>2053</v>
      </c>
      <c r="T785" s="28">
        <v>1</v>
      </c>
      <c r="U785" s="28" t="b">
        <v>0</v>
      </c>
      <c r="X785" s="28">
        <v>0.18</v>
      </c>
      <c r="Y785" s="28" t="s">
        <v>61</v>
      </c>
      <c r="Z785" s="28" t="s">
        <v>1495</v>
      </c>
    </row>
    <row r="786" spans="1:26" x14ac:dyDescent="0.2">
      <c r="A786" s="28" t="s">
        <v>517</v>
      </c>
      <c r="B786" s="28" t="s">
        <v>517</v>
      </c>
      <c r="C786" s="28" t="s">
        <v>2046</v>
      </c>
      <c r="D786" s="28">
        <v>0.05</v>
      </c>
      <c r="E786" s="28" t="s">
        <v>2882</v>
      </c>
      <c r="F786" s="29" t="s">
        <v>12</v>
      </c>
      <c r="G786" s="28" t="s">
        <v>3552</v>
      </c>
      <c r="H786" s="28" t="s">
        <v>2015</v>
      </c>
      <c r="I786" s="28" t="s">
        <v>3553</v>
      </c>
      <c r="J786" s="28" t="s">
        <v>1999</v>
      </c>
      <c r="K786" s="28" t="s">
        <v>2021</v>
      </c>
      <c r="L786" s="28">
        <v>5</v>
      </c>
      <c r="M786" s="28">
        <v>21.2</v>
      </c>
      <c r="N786" s="28">
        <v>1.95</v>
      </c>
      <c r="O786" s="28" t="s">
        <v>2005</v>
      </c>
      <c r="P786" s="28">
        <v>1936</v>
      </c>
      <c r="Q786" s="28">
        <v>1936</v>
      </c>
      <c r="T786" s="28">
        <v>1</v>
      </c>
      <c r="U786" s="28" t="b">
        <v>0</v>
      </c>
      <c r="Y786" s="28" t="s">
        <v>104</v>
      </c>
      <c r="Z786" s="28" t="s">
        <v>3989</v>
      </c>
    </row>
    <row r="787" spans="1:26" x14ac:dyDescent="0.2">
      <c r="A787" s="28" t="s">
        <v>517</v>
      </c>
      <c r="B787" s="28" t="s">
        <v>517</v>
      </c>
      <c r="C787" s="28" t="s">
        <v>2046</v>
      </c>
      <c r="D787" s="28">
        <v>0.05</v>
      </c>
      <c r="E787" s="28" t="s">
        <v>2055</v>
      </c>
      <c r="F787" s="29" t="s">
        <v>12</v>
      </c>
      <c r="G787" s="28" t="s">
        <v>524</v>
      </c>
      <c r="H787" s="28" t="s">
        <v>2015</v>
      </c>
      <c r="I787" s="28" t="s">
        <v>2054</v>
      </c>
      <c r="J787" s="28" t="s">
        <v>1999</v>
      </c>
      <c r="K787" s="28" t="s">
        <v>2021</v>
      </c>
      <c r="L787" s="28">
        <v>5</v>
      </c>
      <c r="M787" s="28">
        <v>21.2</v>
      </c>
      <c r="N787" s="28">
        <v>1.75</v>
      </c>
      <c r="O787" s="28" t="s">
        <v>2005</v>
      </c>
      <c r="P787" s="28">
        <v>1970</v>
      </c>
      <c r="Q787" s="28">
        <v>1970</v>
      </c>
      <c r="R787" s="28" t="s">
        <v>525</v>
      </c>
      <c r="S787" s="28" t="s">
        <v>2053</v>
      </c>
      <c r="T787" s="28">
        <v>1</v>
      </c>
      <c r="U787" s="28" t="b">
        <v>0</v>
      </c>
      <c r="Y787" s="28" t="s">
        <v>104</v>
      </c>
      <c r="Z787" s="28" t="s">
        <v>3990</v>
      </c>
    </row>
    <row r="788" spans="1:26" x14ac:dyDescent="0.2">
      <c r="A788" s="28" t="s">
        <v>517</v>
      </c>
      <c r="B788" s="28" t="s">
        <v>517</v>
      </c>
      <c r="C788" s="28" t="s">
        <v>2046</v>
      </c>
      <c r="D788" s="28">
        <v>0.05</v>
      </c>
      <c r="E788" s="28" t="s">
        <v>2055</v>
      </c>
      <c r="F788" s="29" t="s">
        <v>12</v>
      </c>
      <c r="G788" s="28" t="s">
        <v>524</v>
      </c>
      <c r="H788" s="28" t="s">
        <v>2015</v>
      </c>
      <c r="I788" s="28" t="s">
        <v>2054</v>
      </c>
      <c r="J788" s="28" t="s">
        <v>1999</v>
      </c>
      <c r="K788" s="28" t="s">
        <v>2021</v>
      </c>
      <c r="L788" s="28">
        <v>5</v>
      </c>
      <c r="M788" s="28">
        <v>21.2</v>
      </c>
      <c r="N788" s="28">
        <v>1.75</v>
      </c>
      <c r="O788" s="28" t="s">
        <v>2005</v>
      </c>
      <c r="P788" s="28">
        <v>1974</v>
      </c>
      <c r="Q788" s="28">
        <v>1974</v>
      </c>
      <c r="S788" s="28" t="s">
        <v>2053</v>
      </c>
      <c r="T788" s="28">
        <v>1</v>
      </c>
      <c r="U788" s="28" t="b">
        <v>0</v>
      </c>
      <c r="Y788" s="28" t="s">
        <v>104</v>
      </c>
      <c r="Z788" s="28" t="s">
        <v>3991</v>
      </c>
    </row>
    <row r="789" spans="1:26" x14ac:dyDescent="0.2">
      <c r="A789" s="28" t="s">
        <v>158</v>
      </c>
      <c r="B789" s="28" t="s">
        <v>159</v>
      </c>
      <c r="C789" s="28" t="s">
        <v>2995</v>
      </c>
      <c r="D789" s="28">
        <v>0.05</v>
      </c>
      <c r="E789" s="28" t="s">
        <v>3055</v>
      </c>
      <c r="F789" s="29" t="s">
        <v>12</v>
      </c>
      <c r="G789" s="28" t="s">
        <v>165</v>
      </c>
      <c r="H789" s="28" t="s">
        <v>2015</v>
      </c>
      <c r="I789" s="28" t="s">
        <v>3054</v>
      </c>
      <c r="J789" s="28" t="s">
        <v>2339</v>
      </c>
      <c r="K789" s="28" t="s">
        <v>2021</v>
      </c>
      <c r="L789" s="28">
        <v>3</v>
      </c>
      <c r="M789" s="28">
        <v>19</v>
      </c>
      <c r="N789" s="28">
        <v>1.55</v>
      </c>
      <c r="O789" s="28" t="s">
        <v>2005</v>
      </c>
      <c r="P789" s="28">
        <v>1919</v>
      </c>
      <c r="Q789" s="28">
        <v>1919</v>
      </c>
      <c r="T789" s="28">
        <v>1</v>
      </c>
      <c r="U789" s="28" t="b">
        <v>0</v>
      </c>
      <c r="X789" s="28">
        <v>1</v>
      </c>
      <c r="Y789" s="28" t="s">
        <v>941</v>
      </c>
    </row>
    <row r="790" spans="1:26" x14ac:dyDescent="0.2">
      <c r="A790" s="28" t="s">
        <v>158</v>
      </c>
      <c r="B790" s="28" t="s">
        <v>159</v>
      </c>
      <c r="C790" s="28" t="s">
        <v>2995</v>
      </c>
      <c r="D790" s="28">
        <v>0.05</v>
      </c>
      <c r="E790" s="28" t="s">
        <v>3055</v>
      </c>
      <c r="F790" s="29" t="s">
        <v>12</v>
      </c>
      <c r="G790" s="28" t="s">
        <v>165</v>
      </c>
      <c r="H790" s="28" t="s">
        <v>2015</v>
      </c>
      <c r="I790" s="28" t="s">
        <v>3054</v>
      </c>
      <c r="J790" s="28" t="s">
        <v>2339</v>
      </c>
      <c r="K790" s="28" t="s">
        <v>2021</v>
      </c>
      <c r="L790" s="28">
        <v>3</v>
      </c>
      <c r="M790" s="28">
        <v>19</v>
      </c>
      <c r="N790" s="28">
        <v>1.55</v>
      </c>
      <c r="O790" s="28" t="s">
        <v>2005</v>
      </c>
      <c r="P790" s="28">
        <v>1919</v>
      </c>
      <c r="Q790" s="28">
        <v>1919</v>
      </c>
      <c r="T790" s="28">
        <v>1</v>
      </c>
      <c r="U790" s="28" t="b">
        <v>0</v>
      </c>
      <c r="X790" s="28">
        <v>1</v>
      </c>
      <c r="Y790" s="28" t="s">
        <v>941</v>
      </c>
    </row>
    <row r="791" spans="1:26" x14ac:dyDescent="0.2">
      <c r="A791" s="28" t="s">
        <v>158</v>
      </c>
      <c r="B791" s="28" t="s">
        <v>159</v>
      </c>
      <c r="C791" s="28" t="s">
        <v>2995</v>
      </c>
      <c r="D791" s="28">
        <v>0.05</v>
      </c>
      <c r="E791" s="28" t="s">
        <v>2117</v>
      </c>
      <c r="F791" s="29" t="s">
        <v>12</v>
      </c>
      <c r="G791" s="28" t="s">
        <v>165</v>
      </c>
      <c r="H791" s="28" t="s">
        <v>2015</v>
      </c>
      <c r="I791" s="28" t="s">
        <v>3053</v>
      </c>
      <c r="J791" s="28" t="s">
        <v>2339</v>
      </c>
      <c r="K791" s="28" t="s">
        <v>2021</v>
      </c>
      <c r="L791" s="28">
        <v>2</v>
      </c>
      <c r="M791" s="28">
        <v>17</v>
      </c>
      <c r="N791" s="28">
        <v>1.1599999999999999</v>
      </c>
      <c r="O791" s="28" t="s">
        <v>2005</v>
      </c>
      <c r="P791" s="28">
        <v>1920</v>
      </c>
      <c r="Q791" s="28">
        <v>1920</v>
      </c>
      <c r="T791" s="28">
        <v>1</v>
      </c>
      <c r="U791" s="28" t="b">
        <v>0</v>
      </c>
      <c r="X791" s="28">
        <v>1</v>
      </c>
      <c r="Y791" s="28" t="s">
        <v>61</v>
      </c>
    </row>
    <row r="792" spans="1:26" x14ac:dyDescent="0.2">
      <c r="A792" s="28" t="s">
        <v>158</v>
      </c>
      <c r="B792" s="28" t="s">
        <v>159</v>
      </c>
      <c r="C792" s="28" t="s">
        <v>2995</v>
      </c>
      <c r="D792" s="28">
        <v>0.05</v>
      </c>
      <c r="E792" s="28" t="s">
        <v>2117</v>
      </c>
      <c r="F792" s="29" t="s">
        <v>12</v>
      </c>
      <c r="G792" s="28" t="s">
        <v>165</v>
      </c>
      <c r="H792" s="28" t="s">
        <v>2015</v>
      </c>
      <c r="I792" s="28" t="s">
        <v>3053</v>
      </c>
      <c r="J792" s="28" t="s">
        <v>2339</v>
      </c>
      <c r="K792" s="28" t="s">
        <v>2021</v>
      </c>
      <c r="L792" s="28">
        <v>2</v>
      </c>
      <c r="M792" s="28">
        <v>17</v>
      </c>
      <c r="N792" s="28">
        <v>1.1599999999999999</v>
      </c>
      <c r="O792" s="28" t="s">
        <v>2005</v>
      </c>
      <c r="P792" s="28">
        <v>1922</v>
      </c>
      <c r="Q792" s="28">
        <v>1922</v>
      </c>
      <c r="S792" s="28" t="s">
        <v>4059</v>
      </c>
      <c r="T792" s="28">
        <v>1</v>
      </c>
      <c r="U792" s="28" t="b">
        <v>0</v>
      </c>
      <c r="X792" s="28">
        <v>0.1</v>
      </c>
      <c r="Y792" s="28" t="s">
        <v>4039</v>
      </c>
    </row>
    <row r="793" spans="1:26" x14ac:dyDescent="0.2">
      <c r="A793" s="28" t="s">
        <v>195</v>
      </c>
      <c r="B793" s="28" t="s">
        <v>209</v>
      </c>
      <c r="C793" s="28" t="s">
        <v>2937</v>
      </c>
      <c r="D793" s="28">
        <v>0.05</v>
      </c>
      <c r="E793" s="28" t="s">
        <v>2699</v>
      </c>
      <c r="F793" s="29" t="s">
        <v>12</v>
      </c>
      <c r="G793" s="28" t="s">
        <v>217</v>
      </c>
      <c r="H793" s="28" t="s">
        <v>2015</v>
      </c>
      <c r="I793" s="28" t="s">
        <v>2941</v>
      </c>
      <c r="J793" s="28" t="s">
        <v>1999</v>
      </c>
      <c r="K793" s="28" t="s">
        <v>2021</v>
      </c>
      <c r="L793" s="28">
        <v>2.4900000000000002</v>
      </c>
      <c r="M793" s="28">
        <v>18</v>
      </c>
      <c r="N793" s="28">
        <v>1.3</v>
      </c>
      <c r="O793" s="28" t="s">
        <v>1997</v>
      </c>
      <c r="P793" s="28">
        <v>1895</v>
      </c>
      <c r="Q793" s="28">
        <v>1895</v>
      </c>
      <c r="R793" s="28" t="s">
        <v>212</v>
      </c>
      <c r="T793" s="28">
        <v>1</v>
      </c>
      <c r="U793" s="28" t="b">
        <v>0</v>
      </c>
      <c r="X793" s="28">
        <v>0.63</v>
      </c>
      <c r="Y793" s="28" t="s">
        <v>930</v>
      </c>
    </row>
    <row r="794" spans="1:26" x14ac:dyDescent="0.2">
      <c r="A794" s="28" t="s">
        <v>195</v>
      </c>
      <c r="B794" s="28" t="s">
        <v>209</v>
      </c>
      <c r="C794" s="28" t="s">
        <v>2937</v>
      </c>
      <c r="D794" s="28">
        <v>0.05</v>
      </c>
      <c r="E794" s="28" t="s">
        <v>2699</v>
      </c>
      <c r="F794" s="29" t="s">
        <v>12</v>
      </c>
      <c r="G794" s="28" t="s">
        <v>217</v>
      </c>
      <c r="H794" s="28" t="s">
        <v>2015</v>
      </c>
      <c r="I794" s="28" t="s">
        <v>2941</v>
      </c>
      <c r="J794" s="28" t="s">
        <v>1999</v>
      </c>
      <c r="K794" s="28" t="s">
        <v>2021</v>
      </c>
      <c r="L794" s="28">
        <v>2.4900000000000002</v>
      </c>
      <c r="M794" s="28">
        <v>18</v>
      </c>
      <c r="N794" s="28">
        <v>1.3</v>
      </c>
      <c r="O794" s="28" t="s">
        <v>1997</v>
      </c>
      <c r="P794" s="28">
        <v>1914</v>
      </c>
      <c r="Q794" s="28">
        <v>1914</v>
      </c>
      <c r="R794" s="28" t="s">
        <v>9</v>
      </c>
      <c r="T794" s="28">
        <v>1</v>
      </c>
      <c r="U794" s="28" t="b">
        <v>0</v>
      </c>
      <c r="X794" s="28">
        <v>1</v>
      </c>
      <c r="Y794" s="28" t="s">
        <v>941</v>
      </c>
    </row>
    <row r="795" spans="1:26" x14ac:dyDescent="0.2">
      <c r="A795" s="28" t="s">
        <v>517</v>
      </c>
      <c r="B795" s="28" t="s">
        <v>517</v>
      </c>
      <c r="C795" s="28" t="s">
        <v>2046</v>
      </c>
      <c r="D795" s="28">
        <v>0.05</v>
      </c>
      <c r="E795" s="28" t="s">
        <v>2882</v>
      </c>
      <c r="F795" s="29" t="s">
        <v>12</v>
      </c>
      <c r="G795" s="28" t="s">
        <v>3552</v>
      </c>
      <c r="H795" s="28" t="s">
        <v>2015</v>
      </c>
      <c r="I795" s="28" t="s">
        <v>3553</v>
      </c>
      <c r="J795" s="28" t="s">
        <v>1999</v>
      </c>
      <c r="K795" s="28" t="s">
        <v>2021</v>
      </c>
      <c r="L795" s="28">
        <v>5</v>
      </c>
      <c r="M795" s="28">
        <v>21.2</v>
      </c>
      <c r="N795" s="28">
        <v>1.95</v>
      </c>
      <c r="O795" s="28" t="s">
        <v>2005</v>
      </c>
      <c r="P795" s="28">
        <v>1927</v>
      </c>
      <c r="Q795" s="28">
        <v>1927</v>
      </c>
      <c r="T795" s="28">
        <v>1</v>
      </c>
      <c r="U795" s="28" t="b">
        <v>0</v>
      </c>
      <c r="X795" s="28">
        <v>0.72</v>
      </c>
      <c r="Y795" s="28" t="s">
        <v>849</v>
      </c>
    </row>
    <row r="796" spans="1:26" x14ac:dyDescent="0.2">
      <c r="A796" s="28" t="s">
        <v>262</v>
      </c>
      <c r="B796" s="28" t="s">
        <v>263</v>
      </c>
      <c r="C796" s="28" t="s">
        <v>2762</v>
      </c>
      <c r="D796" s="28">
        <v>3.125E-2</v>
      </c>
      <c r="E796" s="28" t="s">
        <v>2795</v>
      </c>
      <c r="F796" s="29" t="s">
        <v>12</v>
      </c>
      <c r="G796" s="28" t="s">
        <v>278</v>
      </c>
      <c r="H796" s="28" t="s">
        <v>2015</v>
      </c>
      <c r="I796" s="28" t="s">
        <v>2774</v>
      </c>
      <c r="J796" s="28" t="s">
        <v>2783</v>
      </c>
      <c r="K796" s="28" t="s">
        <v>2021</v>
      </c>
      <c r="L796" s="28">
        <v>2.87</v>
      </c>
      <c r="M796" s="28">
        <v>19.7</v>
      </c>
      <c r="O796" s="28" t="s">
        <v>1997</v>
      </c>
      <c r="P796" s="28">
        <v>1946</v>
      </c>
      <c r="Q796" s="28">
        <v>1946</v>
      </c>
      <c r="R796" s="28" t="s">
        <v>279</v>
      </c>
      <c r="S796" s="28" t="s">
        <v>2794</v>
      </c>
      <c r="T796" s="28">
        <v>1</v>
      </c>
      <c r="U796" s="28" t="b">
        <v>0</v>
      </c>
      <c r="X796" s="28">
        <v>0.55000000000000004</v>
      </c>
      <c r="Y796" s="28" t="s">
        <v>267</v>
      </c>
      <c r="Z796" s="28" t="s">
        <v>1295</v>
      </c>
    </row>
    <row r="797" spans="1:26" x14ac:dyDescent="0.2">
      <c r="A797" s="28" t="s">
        <v>153</v>
      </c>
      <c r="B797" s="28" t="s">
        <v>153</v>
      </c>
      <c r="C797" s="28" t="s">
        <v>3082</v>
      </c>
      <c r="D797" s="28">
        <v>2.5000000000000001E-2</v>
      </c>
      <c r="E797" s="28" t="s">
        <v>2720</v>
      </c>
      <c r="F797" s="29" t="s">
        <v>12</v>
      </c>
      <c r="G797" s="28" t="s">
        <v>154</v>
      </c>
      <c r="H797" s="28" t="s">
        <v>2015</v>
      </c>
      <c r="I797" s="28" t="s">
        <v>3083</v>
      </c>
      <c r="J797" s="28" t="s">
        <v>1999</v>
      </c>
      <c r="K797" s="28" t="s">
        <v>2021</v>
      </c>
      <c r="L797" s="28">
        <v>2.8</v>
      </c>
      <c r="M797" s="28">
        <v>19.5</v>
      </c>
      <c r="O797" s="28" t="s">
        <v>1997</v>
      </c>
      <c r="P797" s="28">
        <v>1953</v>
      </c>
      <c r="Q797" s="28">
        <v>1953</v>
      </c>
      <c r="T797" s="28">
        <v>1</v>
      </c>
      <c r="U797" s="28" t="b">
        <v>0</v>
      </c>
      <c r="Y797" s="28" t="s">
        <v>14</v>
      </c>
      <c r="Z797" s="28" t="s">
        <v>1138</v>
      </c>
    </row>
    <row r="798" spans="1:26" x14ac:dyDescent="0.2">
      <c r="A798" s="28" t="s">
        <v>312</v>
      </c>
      <c r="B798" s="28" t="s">
        <v>312</v>
      </c>
      <c r="C798" s="28" t="s">
        <v>2723</v>
      </c>
      <c r="D798" s="28">
        <v>2.5000000000000001E-2</v>
      </c>
      <c r="E798" s="28" t="s">
        <v>2727</v>
      </c>
      <c r="F798" s="29" t="s">
        <v>12</v>
      </c>
      <c r="G798" s="28" t="s">
        <v>328</v>
      </c>
      <c r="H798" s="28" t="s">
        <v>2015</v>
      </c>
      <c r="I798" s="28" t="s">
        <v>2477</v>
      </c>
      <c r="J798" s="28" t="s">
        <v>1999</v>
      </c>
      <c r="K798" s="28" t="s">
        <v>2021</v>
      </c>
      <c r="L798" s="28">
        <v>4.54</v>
      </c>
      <c r="M798" s="28">
        <v>20.9</v>
      </c>
      <c r="N798" s="28">
        <v>1.8</v>
      </c>
      <c r="O798" s="28" t="s">
        <v>1997</v>
      </c>
      <c r="P798" s="28">
        <v>1960</v>
      </c>
      <c r="Q798" s="28">
        <v>1960</v>
      </c>
      <c r="T798" s="28">
        <v>1</v>
      </c>
      <c r="U798" s="28" t="b">
        <v>0</v>
      </c>
      <c r="X798" s="28">
        <v>2.79</v>
      </c>
      <c r="Y798" s="28" t="s">
        <v>17</v>
      </c>
      <c r="Z798" s="28" t="s">
        <v>1328</v>
      </c>
    </row>
    <row r="799" spans="1:26" x14ac:dyDescent="0.2">
      <c r="A799" s="28" t="s">
        <v>422</v>
      </c>
      <c r="B799" s="28" t="s">
        <v>422</v>
      </c>
      <c r="C799" s="28" t="s">
        <v>2463</v>
      </c>
      <c r="D799" s="28">
        <v>2.5000000000000001E-2</v>
      </c>
      <c r="E799" s="28" t="s">
        <v>2275</v>
      </c>
      <c r="F799" s="29" t="s">
        <v>12</v>
      </c>
      <c r="G799" s="28" t="s">
        <v>154</v>
      </c>
      <c r="H799" s="28" t="s">
        <v>2015</v>
      </c>
      <c r="I799" s="28" t="s">
        <v>2462</v>
      </c>
      <c r="J799" s="28" t="s">
        <v>1999</v>
      </c>
      <c r="K799" s="28" t="s">
        <v>2021</v>
      </c>
      <c r="L799" s="28">
        <v>2.8</v>
      </c>
      <c r="M799" s="28">
        <v>19.399999999999999</v>
      </c>
      <c r="O799" s="28" t="s">
        <v>1997</v>
      </c>
      <c r="P799" s="28">
        <v>1962</v>
      </c>
      <c r="Q799" s="28">
        <v>1962</v>
      </c>
      <c r="T799" s="28">
        <v>1</v>
      </c>
      <c r="U799" s="28" t="b">
        <v>0</v>
      </c>
      <c r="Y799" s="28" t="s">
        <v>27</v>
      </c>
      <c r="Z799" s="28" t="s">
        <v>1403</v>
      </c>
    </row>
    <row r="800" spans="1:26" x14ac:dyDescent="0.2">
      <c r="A800" s="28" t="s">
        <v>528</v>
      </c>
      <c r="B800" s="28" t="s">
        <v>529</v>
      </c>
      <c r="C800" s="28" t="s">
        <v>2372</v>
      </c>
      <c r="D800" s="28">
        <v>2.5000000000000001E-2</v>
      </c>
      <c r="E800" s="28" t="s">
        <v>2374</v>
      </c>
      <c r="F800" s="29" t="s">
        <v>12</v>
      </c>
      <c r="G800" s="28" t="s">
        <v>484</v>
      </c>
      <c r="H800" s="28" t="s">
        <v>2015</v>
      </c>
      <c r="I800" s="28" t="s">
        <v>2371</v>
      </c>
      <c r="J800" s="28" t="s">
        <v>1999</v>
      </c>
      <c r="K800" s="28" t="s">
        <v>2021</v>
      </c>
      <c r="L800" s="28">
        <v>2.8</v>
      </c>
      <c r="M800" s="28">
        <v>19.3</v>
      </c>
      <c r="N800" s="28">
        <v>1.2</v>
      </c>
      <c r="O800" s="28" t="s">
        <v>1997</v>
      </c>
      <c r="P800" s="28">
        <v>1951</v>
      </c>
      <c r="Q800" s="28">
        <v>1951</v>
      </c>
      <c r="T800" s="28">
        <v>1</v>
      </c>
      <c r="U800" s="28" t="b">
        <v>0</v>
      </c>
      <c r="X800" s="28">
        <v>0.99</v>
      </c>
      <c r="Y800" s="28" t="s">
        <v>104</v>
      </c>
      <c r="Z800" s="28" t="s">
        <v>3551</v>
      </c>
    </row>
    <row r="801" spans="1:26" x14ac:dyDescent="0.2">
      <c r="A801" s="28" t="s">
        <v>679</v>
      </c>
      <c r="B801" s="28" t="s">
        <v>679</v>
      </c>
      <c r="C801" s="28" t="s">
        <v>2092</v>
      </c>
      <c r="D801" s="28">
        <v>2.5000000000000001E-2</v>
      </c>
      <c r="E801" s="28" t="s">
        <v>2115</v>
      </c>
      <c r="F801" s="29" t="s">
        <v>12</v>
      </c>
      <c r="G801" s="28" t="s">
        <v>779</v>
      </c>
      <c r="H801" s="28" t="s">
        <v>2015</v>
      </c>
      <c r="I801" s="28" t="s">
        <v>2096</v>
      </c>
      <c r="J801" s="28" t="s">
        <v>1999</v>
      </c>
      <c r="K801" s="28" t="s">
        <v>2021</v>
      </c>
      <c r="L801" s="28">
        <v>2.83</v>
      </c>
      <c r="M801" s="28">
        <v>19</v>
      </c>
      <c r="N801" s="28">
        <v>1</v>
      </c>
      <c r="O801" s="28" t="s">
        <v>1997</v>
      </c>
      <c r="P801" s="28">
        <v>1966</v>
      </c>
      <c r="Q801" s="28">
        <v>1966</v>
      </c>
      <c r="T801" s="28">
        <v>1</v>
      </c>
      <c r="U801" s="28" t="b">
        <v>0</v>
      </c>
      <c r="Y801" s="28" t="s">
        <v>14</v>
      </c>
      <c r="Z801" s="28" t="s">
        <v>780</v>
      </c>
    </row>
    <row r="802" spans="1:26" x14ac:dyDescent="0.2">
      <c r="A802" s="28" t="s">
        <v>679</v>
      </c>
      <c r="B802" s="28" t="s">
        <v>679</v>
      </c>
      <c r="C802" s="28" t="s">
        <v>2092</v>
      </c>
      <c r="D802" s="28">
        <v>2.5000000000000001E-2</v>
      </c>
      <c r="E802" s="28" t="s">
        <v>2117</v>
      </c>
      <c r="F802" s="29" t="s">
        <v>12</v>
      </c>
      <c r="G802" s="28" t="s">
        <v>919</v>
      </c>
      <c r="H802" s="28" t="s">
        <v>2015</v>
      </c>
      <c r="I802" s="28" t="s">
        <v>2116</v>
      </c>
      <c r="J802" s="28" t="s">
        <v>1999</v>
      </c>
      <c r="K802" s="28" t="s">
        <v>2021</v>
      </c>
      <c r="L802" s="28">
        <v>2.83</v>
      </c>
      <c r="M802" s="28">
        <v>19</v>
      </c>
      <c r="N802" s="28">
        <v>1</v>
      </c>
      <c r="O802" s="28" t="s">
        <v>1997</v>
      </c>
      <c r="P802" s="28">
        <v>1950</v>
      </c>
      <c r="Q802" s="28">
        <v>1950</v>
      </c>
      <c r="T802" s="28">
        <v>1</v>
      </c>
      <c r="U802" s="28" t="b">
        <v>0</v>
      </c>
      <c r="X802" s="28">
        <v>0.08</v>
      </c>
      <c r="Y802" s="28" t="s">
        <v>61</v>
      </c>
    </row>
    <row r="803" spans="1:26" x14ac:dyDescent="0.2">
      <c r="A803" s="28" t="s">
        <v>560</v>
      </c>
      <c r="B803" s="28" t="s">
        <v>560</v>
      </c>
      <c r="C803" s="28" t="s">
        <v>3244</v>
      </c>
      <c r="D803" s="28">
        <v>1.2500000000000001E-2</v>
      </c>
      <c r="E803" s="28" t="s">
        <v>2374</v>
      </c>
      <c r="F803" s="29" t="s">
        <v>12</v>
      </c>
      <c r="G803" s="28" t="s">
        <v>483</v>
      </c>
      <c r="H803" s="28" t="s">
        <v>2015</v>
      </c>
      <c r="I803" s="28" t="s">
        <v>2674</v>
      </c>
      <c r="J803" s="28" t="s">
        <v>1999</v>
      </c>
      <c r="K803" s="28" t="s">
        <v>2021</v>
      </c>
      <c r="L803" s="28">
        <v>5.0999999999999996</v>
      </c>
      <c r="M803" s="28">
        <v>21.45</v>
      </c>
      <c r="N803" s="28">
        <v>2</v>
      </c>
      <c r="O803" s="28" t="s">
        <v>1997</v>
      </c>
      <c r="P803" s="28">
        <v>1938</v>
      </c>
      <c r="Q803" s="28">
        <v>1938</v>
      </c>
      <c r="R803" s="28" t="s">
        <v>548</v>
      </c>
      <c r="T803" s="28">
        <v>1</v>
      </c>
      <c r="U803" s="28" t="b">
        <v>0</v>
      </c>
      <c r="X803" s="28">
        <v>1.2</v>
      </c>
      <c r="Y803" s="28" t="s">
        <v>104</v>
      </c>
      <c r="Z803" s="28" t="s">
        <v>561</v>
      </c>
    </row>
    <row r="804" spans="1:26" x14ac:dyDescent="0.2">
      <c r="A804" s="28" t="s">
        <v>312</v>
      </c>
      <c r="B804" s="28" t="s">
        <v>312</v>
      </c>
      <c r="C804" s="28" t="s">
        <v>2723</v>
      </c>
      <c r="D804" s="28">
        <v>1.2500000000000001E-2</v>
      </c>
      <c r="E804" s="28" t="s">
        <v>2419</v>
      </c>
      <c r="F804" s="29" t="s">
        <v>12</v>
      </c>
      <c r="G804" s="28" t="s">
        <v>320</v>
      </c>
      <c r="H804" s="28" t="s">
        <v>2015</v>
      </c>
      <c r="I804" s="28" t="s">
        <v>2728</v>
      </c>
      <c r="J804" s="28" t="s">
        <v>1999</v>
      </c>
      <c r="K804" s="28" t="s">
        <v>2021</v>
      </c>
      <c r="L804" s="28">
        <v>3.24</v>
      </c>
      <c r="M804" s="28">
        <v>17.7</v>
      </c>
      <c r="N804" s="28">
        <v>1.81</v>
      </c>
      <c r="O804" s="28" t="s">
        <v>1997</v>
      </c>
      <c r="P804" s="28">
        <v>1953</v>
      </c>
      <c r="Q804" s="28">
        <v>1953</v>
      </c>
      <c r="T804" s="28">
        <v>1</v>
      </c>
      <c r="U804" s="28" t="b">
        <v>0</v>
      </c>
      <c r="X804" s="28">
        <v>1</v>
      </c>
      <c r="Y804" s="28" t="s">
        <v>99</v>
      </c>
      <c r="Z804" s="28" t="s">
        <v>1327</v>
      </c>
    </row>
    <row r="805" spans="1:26" x14ac:dyDescent="0.2">
      <c r="A805" s="28" t="s">
        <v>372</v>
      </c>
      <c r="B805" s="28" t="s">
        <v>372</v>
      </c>
      <c r="C805" s="28" t="s">
        <v>2580</v>
      </c>
      <c r="D805" s="28">
        <v>1.2500000000000001E-2</v>
      </c>
      <c r="E805" s="28" t="s">
        <v>2582</v>
      </c>
      <c r="F805" s="29" t="s">
        <v>12</v>
      </c>
      <c r="G805" s="28" t="s">
        <v>375</v>
      </c>
      <c r="H805" s="28" t="s">
        <v>2015</v>
      </c>
      <c r="I805" s="28" t="s">
        <v>2371</v>
      </c>
      <c r="J805" s="28" t="s">
        <v>1999</v>
      </c>
      <c r="K805" s="28" t="s">
        <v>2021</v>
      </c>
      <c r="L805" s="28">
        <v>1.4</v>
      </c>
      <c r="M805" s="28">
        <v>16.3</v>
      </c>
      <c r="O805" s="28" t="s">
        <v>1997</v>
      </c>
      <c r="P805" s="28">
        <v>1952</v>
      </c>
      <c r="Q805" s="28">
        <v>1952</v>
      </c>
      <c r="T805" s="28">
        <v>1</v>
      </c>
      <c r="U805" s="28" t="b">
        <v>0</v>
      </c>
      <c r="X805" s="28">
        <v>1.34</v>
      </c>
      <c r="Y805" s="28" t="s">
        <v>29</v>
      </c>
      <c r="Z805" s="28" t="s">
        <v>1367</v>
      </c>
    </row>
    <row r="806" spans="1:26" x14ac:dyDescent="0.2">
      <c r="A806" s="28" t="s">
        <v>372</v>
      </c>
      <c r="B806" s="28" t="s">
        <v>372</v>
      </c>
      <c r="C806" s="28" t="s">
        <v>2580</v>
      </c>
      <c r="D806" s="28">
        <v>1.2500000000000001E-2</v>
      </c>
      <c r="E806" s="28" t="s">
        <v>2582</v>
      </c>
      <c r="F806" s="29" t="s">
        <v>12</v>
      </c>
      <c r="G806" s="28" t="s">
        <v>375</v>
      </c>
      <c r="H806" s="28" t="s">
        <v>2015</v>
      </c>
      <c r="I806" s="28" t="s">
        <v>2371</v>
      </c>
      <c r="J806" s="28" t="s">
        <v>1999</v>
      </c>
      <c r="K806" s="28" t="s">
        <v>2021</v>
      </c>
      <c r="L806" s="28">
        <v>1.4</v>
      </c>
      <c r="M806" s="28">
        <v>16.3</v>
      </c>
      <c r="O806" s="28" t="s">
        <v>1997</v>
      </c>
      <c r="P806" s="28">
        <v>1950</v>
      </c>
      <c r="Q806" s="28">
        <v>1950</v>
      </c>
      <c r="T806" s="28">
        <v>1</v>
      </c>
      <c r="U806" s="28" t="b">
        <v>0</v>
      </c>
      <c r="X806" s="28">
        <v>1</v>
      </c>
      <c r="Y806" s="28" t="s">
        <v>61</v>
      </c>
      <c r="Z806" s="28" t="s">
        <v>3965</v>
      </c>
    </row>
    <row r="807" spans="1:26" x14ac:dyDescent="0.2">
      <c r="A807" s="28" t="s">
        <v>130</v>
      </c>
      <c r="B807" s="28" t="s">
        <v>130</v>
      </c>
      <c r="C807" s="28" t="s">
        <v>3123</v>
      </c>
      <c r="D807" s="28">
        <v>0.01</v>
      </c>
      <c r="E807" s="28" t="s">
        <v>2586</v>
      </c>
      <c r="F807" s="29" t="s">
        <v>12</v>
      </c>
      <c r="G807" s="28" t="s">
        <v>147</v>
      </c>
      <c r="H807" s="28" t="s">
        <v>2015</v>
      </c>
      <c r="I807" s="28" t="s">
        <v>2517</v>
      </c>
      <c r="J807" s="28" t="s">
        <v>2339</v>
      </c>
      <c r="K807" s="28" t="s">
        <v>2021</v>
      </c>
      <c r="L807" s="28">
        <v>6</v>
      </c>
      <c r="M807" s="28">
        <v>26</v>
      </c>
      <c r="N807" s="28">
        <v>1.4</v>
      </c>
      <c r="O807" s="28" t="s">
        <v>1997</v>
      </c>
      <c r="P807" s="28">
        <v>1917</v>
      </c>
      <c r="Q807" s="28">
        <v>1917</v>
      </c>
      <c r="S807" s="28" t="s">
        <v>3122</v>
      </c>
      <c r="T807" s="28">
        <v>1</v>
      </c>
      <c r="U807" s="28" t="b">
        <v>0</v>
      </c>
      <c r="X807" s="28">
        <v>0.4</v>
      </c>
      <c r="Y807" s="28" t="s">
        <v>17</v>
      </c>
      <c r="Z807" s="28" t="s">
        <v>1125</v>
      </c>
    </row>
    <row r="808" spans="1:26" x14ac:dyDescent="0.2">
      <c r="A808" s="28" t="s">
        <v>130</v>
      </c>
      <c r="B808" s="28" t="s">
        <v>130</v>
      </c>
      <c r="C808" s="28" t="s">
        <v>3123</v>
      </c>
      <c r="D808" s="28">
        <v>0.01</v>
      </c>
      <c r="E808" s="28" t="s">
        <v>2586</v>
      </c>
      <c r="F808" s="29" t="s">
        <v>12</v>
      </c>
      <c r="G808" s="28" t="s">
        <v>147</v>
      </c>
      <c r="H808" s="28" t="s">
        <v>2015</v>
      </c>
      <c r="I808" s="28" t="s">
        <v>2517</v>
      </c>
      <c r="J808" s="28" t="s">
        <v>2339</v>
      </c>
      <c r="K808" s="28" t="s">
        <v>2021</v>
      </c>
      <c r="L808" s="28">
        <v>6</v>
      </c>
      <c r="M808" s="28">
        <v>26</v>
      </c>
      <c r="N808" s="28">
        <v>1.4</v>
      </c>
      <c r="O808" s="28" t="s">
        <v>1997</v>
      </c>
      <c r="P808" s="28">
        <v>1917</v>
      </c>
      <c r="Q808" s="28">
        <v>1917</v>
      </c>
      <c r="S808" s="28" t="s">
        <v>3122</v>
      </c>
      <c r="T808" s="28">
        <v>1</v>
      </c>
      <c r="U808" s="28" t="b">
        <v>0</v>
      </c>
      <c r="X808" s="28">
        <v>1</v>
      </c>
      <c r="Y808" s="28" t="s">
        <v>61</v>
      </c>
      <c r="Z808" s="28" t="s">
        <v>3918</v>
      </c>
    </row>
    <row r="809" spans="1:26" x14ac:dyDescent="0.2">
      <c r="A809" s="28" t="s">
        <v>130</v>
      </c>
      <c r="B809" s="28" t="s">
        <v>130</v>
      </c>
      <c r="C809" s="28" t="s">
        <v>3100</v>
      </c>
      <c r="D809" s="28">
        <v>0.01</v>
      </c>
      <c r="E809" s="28" t="s">
        <v>3105</v>
      </c>
      <c r="F809" s="29" t="s">
        <v>12</v>
      </c>
      <c r="G809" s="28" t="s">
        <v>141</v>
      </c>
      <c r="H809" s="28" t="s">
        <v>2015</v>
      </c>
      <c r="I809" s="28" t="s">
        <v>3104</v>
      </c>
      <c r="J809" s="28" t="s">
        <v>1999</v>
      </c>
      <c r="K809" s="28" t="s">
        <v>2021</v>
      </c>
      <c r="L809" s="28">
        <v>5.5</v>
      </c>
      <c r="M809" s="28">
        <v>23</v>
      </c>
      <c r="N809" s="28">
        <v>1.55</v>
      </c>
      <c r="O809" s="28" t="s">
        <v>1997</v>
      </c>
      <c r="P809" s="28">
        <v>1357</v>
      </c>
      <c r="Q809" s="28">
        <v>1938</v>
      </c>
      <c r="S809" s="28" t="s">
        <v>2741</v>
      </c>
      <c r="T809" s="28">
        <v>1</v>
      </c>
      <c r="U809" s="28" t="b">
        <v>0</v>
      </c>
      <c r="X809" s="28">
        <v>1</v>
      </c>
      <c r="Y809" s="28" t="s">
        <v>61</v>
      </c>
      <c r="Z809" s="28" t="s">
        <v>3925</v>
      </c>
    </row>
    <row r="810" spans="1:26" x14ac:dyDescent="0.2">
      <c r="A810" s="28" t="s">
        <v>130</v>
      </c>
      <c r="B810" s="28" t="s">
        <v>130</v>
      </c>
      <c r="C810" s="28" t="s">
        <v>3129</v>
      </c>
      <c r="D810" s="28">
        <v>0.01</v>
      </c>
      <c r="E810" s="28" t="s">
        <v>3643</v>
      </c>
      <c r="F810" s="29" t="s">
        <v>12</v>
      </c>
      <c r="G810" s="28" t="s">
        <v>3635</v>
      </c>
      <c r="H810" s="28" t="s">
        <v>2015</v>
      </c>
      <c r="I810" s="28" t="s">
        <v>3644</v>
      </c>
      <c r="J810" s="28" t="s">
        <v>1999</v>
      </c>
      <c r="K810" s="28" t="s">
        <v>2021</v>
      </c>
      <c r="L810" s="28">
        <v>5.3</v>
      </c>
      <c r="M810" s="28">
        <v>23</v>
      </c>
      <c r="N810" s="28">
        <v>1.5</v>
      </c>
      <c r="O810" s="28" t="s">
        <v>1997</v>
      </c>
      <c r="P810" s="28">
        <v>1293</v>
      </c>
      <c r="Q810" s="28">
        <v>1904</v>
      </c>
      <c r="S810" s="28" t="s">
        <v>3645</v>
      </c>
      <c r="T810" s="28">
        <v>1</v>
      </c>
      <c r="U810" s="28" t="b">
        <v>0</v>
      </c>
      <c r="X810" s="28">
        <v>0.99</v>
      </c>
      <c r="Y810" s="28" t="s">
        <v>3619</v>
      </c>
      <c r="Z810" s="28" t="s">
        <v>3917</v>
      </c>
    </row>
    <row r="811" spans="1:26" x14ac:dyDescent="0.2">
      <c r="A811" s="28" t="s">
        <v>384</v>
      </c>
      <c r="B811" s="28" t="s">
        <v>384</v>
      </c>
      <c r="C811" s="28" t="s">
        <v>2513</v>
      </c>
      <c r="D811" s="28">
        <v>0.01</v>
      </c>
      <c r="E811" s="28" t="s">
        <v>2125</v>
      </c>
      <c r="F811" s="29" t="s">
        <v>12</v>
      </c>
      <c r="G811" s="28" t="s">
        <v>404</v>
      </c>
      <c r="H811" s="28" t="s">
        <v>2015</v>
      </c>
      <c r="I811" s="28" t="s">
        <v>2517</v>
      </c>
      <c r="J811" s="28" t="s">
        <v>1999</v>
      </c>
      <c r="K811" s="28" t="s">
        <v>2021</v>
      </c>
      <c r="L811" s="28">
        <v>6</v>
      </c>
      <c r="M811" s="28">
        <v>23.9</v>
      </c>
      <c r="N811" s="28">
        <v>1.6</v>
      </c>
      <c r="O811" s="28" t="s">
        <v>1997</v>
      </c>
      <c r="P811" s="28">
        <v>1327</v>
      </c>
      <c r="Q811" s="28">
        <v>1916</v>
      </c>
      <c r="R811" s="28" t="s">
        <v>405</v>
      </c>
      <c r="S811" s="28" t="s">
        <v>2516</v>
      </c>
      <c r="T811" s="28">
        <v>1</v>
      </c>
      <c r="U811" s="28" t="b">
        <v>0</v>
      </c>
      <c r="X811" s="28">
        <v>10</v>
      </c>
      <c r="Y811" s="28" t="s">
        <v>396</v>
      </c>
      <c r="Z811" s="28" t="s">
        <v>1391</v>
      </c>
    </row>
    <row r="812" spans="1:26" x14ac:dyDescent="0.2">
      <c r="A812" s="28" t="s">
        <v>384</v>
      </c>
      <c r="B812" s="28" t="s">
        <v>384</v>
      </c>
      <c r="C812" s="28" t="s">
        <v>2513</v>
      </c>
      <c r="D812" s="28">
        <v>0.01</v>
      </c>
      <c r="E812" s="28" t="s">
        <v>2515</v>
      </c>
      <c r="F812" s="29" t="s">
        <v>12</v>
      </c>
      <c r="G812" s="28" t="s">
        <v>406</v>
      </c>
      <c r="H812" s="28" t="s">
        <v>2015</v>
      </c>
      <c r="I812" s="28">
        <v>1921</v>
      </c>
      <c r="J812" s="28" t="s">
        <v>1999</v>
      </c>
      <c r="K812" s="28" t="s">
        <v>2021</v>
      </c>
      <c r="L812" s="28">
        <v>6</v>
      </c>
      <c r="M812" s="28">
        <v>24</v>
      </c>
      <c r="P812" s="28">
        <v>1336</v>
      </c>
      <c r="Q812" s="28">
        <v>1921</v>
      </c>
      <c r="R812" s="28" t="s">
        <v>398</v>
      </c>
      <c r="S812" s="28" t="s">
        <v>2514</v>
      </c>
      <c r="T812" s="28">
        <v>1</v>
      </c>
      <c r="U812" s="28" t="b">
        <v>0</v>
      </c>
      <c r="X812" s="28">
        <v>1.5</v>
      </c>
      <c r="Y812" s="28" t="s">
        <v>42</v>
      </c>
      <c r="Z812" s="28" t="s">
        <v>1392</v>
      </c>
    </row>
    <row r="813" spans="1:26" x14ac:dyDescent="0.2">
      <c r="A813" s="28" t="s">
        <v>972</v>
      </c>
      <c r="B813" s="28" t="s">
        <v>972</v>
      </c>
      <c r="C813" s="28" t="s">
        <v>4090</v>
      </c>
      <c r="D813" s="28">
        <v>0.01</v>
      </c>
      <c r="E813" s="28" t="s">
        <v>2275</v>
      </c>
      <c r="F813" s="29" t="s">
        <v>12</v>
      </c>
      <c r="G813" s="28" t="s">
        <v>4091</v>
      </c>
      <c r="H813" s="28" t="s">
        <v>2015</v>
      </c>
      <c r="I813" s="28">
        <v>1952</v>
      </c>
      <c r="J813" s="28" t="s">
        <v>1999</v>
      </c>
      <c r="K813" s="28" t="s">
        <v>2021</v>
      </c>
      <c r="L813" s="28">
        <v>3.8</v>
      </c>
      <c r="M813" s="28">
        <v>20</v>
      </c>
      <c r="N813" s="28">
        <v>1.5</v>
      </c>
      <c r="O813" s="28" t="s">
        <v>1997</v>
      </c>
      <c r="P813" s="28">
        <v>1952</v>
      </c>
      <c r="Q813" s="28">
        <v>1952</v>
      </c>
      <c r="S813" s="28" t="s">
        <v>4092</v>
      </c>
      <c r="T813" s="28">
        <v>1</v>
      </c>
      <c r="U813" s="28" t="b">
        <v>0</v>
      </c>
      <c r="X813" s="28">
        <v>0.1</v>
      </c>
      <c r="Y813" s="28" t="s">
        <v>4039</v>
      </c>
    </row>
    <row r="814" spans="1:26" x14ac:dyDescent="0.2">
      <c r="A814" s="28" t="s">
        <v>130</v>
      </c>
      <c r="B814" s="28" t="s">
        <v>130</v>
      </c>
      <c r="C814" s="28" t="s">
        <v>3129</v>
      </c>
      <c r="D814" s="28">
        <v>5.0000000000000001E-3</v>
      </c>
      <c r="E814" s="28" t="s">
        <v>3128</v>
      </c>
      <c r="F814" s="29" t="s">
        <v>12</v>
      </c>
      <c r="G814" s="28" t="s">
        <v>137</v>
      </c>
      <c r="H814" s="28" t="s">
        <v>2015</v>
      </c>
      <c r="I814" s="28" t="s">
        <v>3127</v>
      </c>
      <c r="J814" s="28" t="s">
        <v>1999</v>
      </c>
      <c r="K814" s="28" t="s">
        <v>2021</v>
      </c>
      <c r="L814" s="28">
        <v>3.71</v>
      </c>
      <c r="M814" s="28">
        <v>21</v>
      </c>
      <c r="N814" s="28">
        <v>1.5</v>
      </c>
      <c r="O814" s="28" t="s">
        <v>1997</v>
      </c>
      <c r="P814" s="28">
        <v>1293</v>
      </c>
      <c r="Q814" s="28">
        <v>1903</v>
      </c>
      <c r="S814" s="28" t="s">
        <v>3126</v>
      </c>
      <c r="T814" s="28">
        <v>1</v>
      </c>
      <c r="U814" s="28" t="b">
        <v>0</v>
      </c>
      <c r="X814" s="28">
        <v>2.5299999999999998</v>
      </c>
      <c r="Y814" s="28" t="s">
        <v>42</v>
      </c>
      <c r="Z814" s="28" t="s">
        <v>1122</v>
      </c>
    </row>
    <row r="815" spans="1:26" x14ac:dyDescent="0.2">
      <c r="A815" s="28" t="s">
        <v>130</v>
      </c>
      <c r="B815" s="28" t="s">
        <v>130</v>
      </c>
      <c r="C815" s="28" t="s">
        <v>3129</v>
      </c>
      <c r="D815" s="28">
        <v>5.0000000000000001E-3</v>
      </c>
      <c r="E815" s="28" t="s">
        <v>3128</v>
      </c>
      <c r="F815" s="29" t="s">
        <v>12</v>
      </c>
      <c r="G815" s="28" t="s">
        <v>137</v>
      </c>
      <c r="H815" s="28" t="s">
        <v>2015</v>
      </c>
      <c r="I815" s="28" t="s">
        <v>3127</v>
      </c>
      <c r="J815" s="28" t="s">
        <v>1999</v>
      </c>
      <c r="K815" s="28" t="s">
        <v>2021</v>
      </c>
      <c r="L815" s="28">
        <v>3.71</v>
      </c>
      <c r="M815" s="28">
        <v>21</v>
      </c>
      <c r="N815" s="28">
        <v>1.5</v>
      </c>
      <c r="O815" s="28" t="s">
        <v>1997</v>
      </c>
      <c r="P815" s="28">
        <v>1293</v>
      </c>
      <c r="Q815" s="28">
        <v>1885</v>
      </c>
      <c r="S815" s="28" t="s">
        <v>3130</v>
      </c>
      <c r="T815" s="28">
        <v>1</v>
      </c>
      <c r="U815" s="28" t="b">
        <v>0</v>
      </c>
      <c r="X815" s="28">
        <v>0.2</v>
      </c>
      <c r="Y815" s="28" t="s">
        <v>50</v>
      </c>
      <c r="Z815" s="28" t="s">
        <v>1121</v>
      </c>
    </row>
    <row r="816" spans="1:26" x14ac:dyDescent="0.2">
      <c r="A816" s="28" t="s">
        <v>130</v>
      </c>
      <c r="B816" s="28" t="s">
        <v>130</v>
      </c>
      <c r="C816" s="28" t="s">
        <v>3100</v>
      </c>
      <c r="D816" s="28">
        <v>5.0000000000000001E-3</v>
      </c>
      <c r="E816" s="28" t="s">
        <v>3114</v>
      </c>
      <c r="F816" s="29" t="s">
        <v>12</v>
      </c>
      <c r="G816" s="28" t="s">
        <v>143</v>
      </c>
      <c r="H816" s="28" t="s">
        <v>2015</v>
      </c>
      <c r="I816" s="28" t="s">
        <v>3113</v>
      </c>
      <c r="J816" s="28" t="s">
        <v>1999</v>
      </c>
      <c r="K816" s="28" t="s">
        <v>2021</v>
      </c>
      <c r="L816" s="28">
        <v>3.9</v>
      </c>
      <c r="M816" s="28">
        <v>21</v>
      </c>
      <c r="N816" s="28">
        <v>1.45</v>
      </c>
      <c r="O816" s="28" t="s">
        <v>1997</v>
      </c>
      <c r="P816" s="28">
        <v>1354</v>
      </c>
      <c r="Q816" s="28">
        <v>1935</v>
      </c>
      <c r="R816" s="28" t="s">
        <v>82</v>
      </c>
      <c r="S816" s="28" t="s">
        <v>3112</v>
      </c>
      <c r="T816" s="28">
        <v>1</v>
      </c>
      <c r="U816" s="28" t="b">
        <v>0</v>
      </c>
      <c r="X816" s="28">
        <v>0.49</v>
      </c>
      <c r="Y816" s="28" t="s">
        <v>17</v>
      </c>
      <c r="Z816" s="28" t="s">
        <v>1128</v>
      </c>
    </row>
    <row r="817" spans="1:26" x14ac:dyDescent="0.2">
      <c r="A817" s="28" t="s">
        <v>130</v>
      </c>
      <c r="B817" s="28" t="s">
        <v>130</v>
      </c>
      <c r="C817" s="28" t="s">
        <v>3123</v>
      </c>
      <c r="D817" s="28">
        <v>5.0000000000000001E-3</v>
      </c>
      <c r="E817" s="28" t="s">
        <v>3124</v>
      </c>
      <c r="F817" s="29" t="s">
        <v>12</v>
      </c>
      <c r="G817" s="28" t="s">
        <v>146</v>
      </c>
      <c r="H817" s="28" t="s">
        <v>2015</v>
      </c>
      <c r="I817" s="28" t="s">
        <v>2517</v>
      </c>
      <c r="J817" s="28" t="s">
        <v>2339</v>
      </c>
      <c r="K817" s="28" t="s">
        <v>2021</v>
      </c>
      <c r="L817" s="28">
        <v>4.75</v>
      </c>
      <c r="M817" s="28">
        <v>23.1</v>
      </c>
      <c r="N817" s="28">
        <v>1.48</v>
      </c>
      <c r="O817" s="28" t="s">
        <v>1997</v>
      </c>
      <c r="P817" s="28">
        <v>1917</v>
      </c>
      <c r="Q817" s="28">
        <v>1917</v>
      </c>
      <c r="S817" s="28" t="s">
        <v>3122</v>
      </c>
      <c r="T817" s="28">
        <v>1</v>
      </c>
      <c r="U817" s="28" t="b">
        <v>0</v>
      </c>
      <c r="X817" s="28">
        <v>0.4</v>
      </c>
      <c r="Y817" s="28" t="s">
        <v>17</v>
      </c>
      <c r="Z817" s="28" t="s">
        <v>1124</v>
      </c>
    </row>
    <row r="818" spans="1:26" x14ac:dyDescent="0.2">
      <c r="A818" s="28" t="s">
        <v>130</v>
      </c>
      <c r="B818" s="28" t="s">
        <v>130</v>
      </c>
      <c r="C818" s="28" t="s">
        <v>3100</v>
      </c>
      <c r="D818" s="28">
        <v>5.0000000000000001E-3</v>
      </c>
      <c r="E818" s="28" t="s">
        <v>3110</v>
      </c>
      <c r="F818" s="29" t="s">
        <v>12</v>
      </c>
      <c r="G818" s="28" t="s">
        <v>140</v>
      </c>
      <c r="H818" s="28" t="s">
        <v>2015</v>
      </c>
      <c r="I818" s="28" t="s">
        <v>3104</v>
      </c>
      <c r="J818" s="28" t="s">
        <v>1999</v>
      </c>
      <c r="K818" s="28" t="s">
        <v>2021</v>
      </c>
      <c r="L818" s="28">
        <v>3.9</v>
      </c>
      <c r="M818" s="28">
        <v>21</v>
      </c>
      <c r="N818" s="28">
        <v>1.44</v>
      </c>
      <c r="O818" s="28" t="s">
        <v>1997</v>
      </c>
      <c r="P818" s="28">
        <v>1357</v>
      </c>
      <c r="Q818" s="28">
        <v>1938</v>
      </c>
      <c r="S818" s="28" t="s">
        <v>2741</v>
      </c>
      <c r="T818" s="28">
        <v>1</v>
      </c>
      <c r="U818" s="28" t="b">
        <v>0</v>
      </c>
      <c r="X818" s="28">
        <v>1</v>
      </c>
      <c r="Y818" s="28" t="s">
        <v>61</v>
      </c>
      <c r="Z818" s="28" t="s">
        <v>3922</v>
      </c>
    </row>
    <row r="819" spans="1:26" x14ac:dyDescent="0.2">
      <c r="A819" s="28" t="s">
        <v>130</v>
      </c>
      <c r="B819" s="28" t="s">
        <v>130</v>
      </c>
      <c r="C819" s="28" t="s">
        <v>3100</v>
      </c>
      <c r="D819" s="28">
        <v>5.0000000000000001E-3</v>
      </c>
      <c r="E819" s="28" t="s">
        <v>3110</v>
      </c>
      <c r="F819" s="29" t="s">
        <v>12</v>
      </c>
      <c r="G819" s="28" t="s">
        <v>140</v>
      </c>
      <c r="H819" s="28" t="s">
        <v>2015</v>
      </c>
      <c r="I819" s="28" t="s">
        <v>3104</v>
      </c>
      <c r="J819" s="28" t="s">
        <v>1999</v>
      </c>
      <c r="K819" s="28" t="s">
        <v>2021</v>
      </c>
      <c r="L819" s="28">
        <v>3.9</v>
      </c>
      <c r="M819" s="28">
        <v>21</v>
      </c>
      <c r="N819" s="28">
        <v>1.44</v>
      </c>
      <c r="O819" s="28" t="s">
        <v>1997</v>
      </c>
      <c r="P819" s="28">
        <v>1357</v>
      </c>
      <c r="Q819" s="28">
        <v>1938</v>
      </c>
      <c r="S819" s="28" t="s">
        <v>2741</v>
      </c>
      <c r="T819" s="28">
        <v>1</v>
      </c>
      <c r="U819" s="28" t="b">
        <v>0</v>
      </c>
      <c r="X819" s="28">
        <v>1</v>
      </c>
      <c r="Y819" s="28" t="s">
        <v>61</v>
      </c>
      <c r="Z819" s="28" t="s">
        <v>3923</v>
      </c>
    </row>
    <row r="820" spans="1:26" x14ac:dyDescent="0.2">
      <c r="A820" s="28" t="s">
        <v>130</v>
      </c>
      <c r="B820" s="28" t="s">
        <v>130</v>
      </c>
      <c r="C820" s="28" t="s">
        <v>3100</v>
      </c>
      <c r="D820" s="28">
        <v>5.0000000000000001E-3</v>
      </c>
      <c r="E820" s="28" t="s">
        <v>3110</v>
      </c>
      <c r="F820" s="29" t="s">
        <v>12</v>
      </c>
      <c r="G820" s="28" t="s">
        <v>140</v>
      </c>
      <c r="H820" s="28" t="s">
        <v>2015</v>
      </c>
      <c r="I820" s="28" t="s">
        <v>3104</v>
      </c>
      <c r="J820" s="28" t="s">
        <v>1999</v>
      </c>
      <c r="K820" s="28" t="s">
        <v>2021</v>
      </c>
      <c r="L820" s="28">
        <v>3.9</v>
      </c>
      <c r="M820" s="28">
        <v>21</v>
      </c>
      <c r="N820" s="28">
        <v>1.44</v>
      </c>
      <c r="O820" s="28" t="s">
        <v>1997</v>
      </c>
      <c r="P820" s="28">
        <v>1360</v>
      </c>
      <c r="Q820" s="28">
        <v>1941</v>
      </c>
      <c r="S820" s="28" t="s">
        <v>3109</v>
      </c>
      <c r="T820" s="28">
        <v>1</v>
      </c>
      <c r="U820" s="28" t="b">
        <v>0</v>
      </c>
      <c r="X820" s="28">
        <v>1</v>
      </c>
      <c r="Y820" s="28" t="s">
        <v>61</v>
      </c>
      <c r="Z820" s="28" t="s">
        <v>3924</v>
      </c>
    </row>
    <row r="821" spans="1:26" x14ac:dyDescent="0.2">
      <c r="A821" s="28" t="s">
        <v>560</v>
      </c>
      <c r="B821" s="28" t="s">
        <v>560</v>
      </c>
      <c r="C821" s="28" t="s">
        <v>3244</v>
      </c>
      <c r="D821" s="28">
        <v>4.1666666666669997E-3</v>
      </c>
      <c r="E821" s="28" t="s">
        <v>2637</v>
      </c>
      <c r="F821" s="29" t="s">
        <v>12</v>
      </c>
      <c r="G821" s="28" t="s">
        <v>26</v>
      </c>
      <c r="H821" s="28" t="s">
        <v>2015</v>
      </c>
      <c r="I821" s="28" t="s">
        <v>2767</v>
      </c>
      <c r="J821" s="28" t="s">
        <v>2339</v>
      </c>
      <c r="K821" s="28" t="s">
        <v>2021</v>
      </c>
      <c r="L821" s="28">
        <v>9.43</v>
      </c>
      <c r="M821" s="28">
        <v>31</v>
      </c>
      <c r="N821" s="28">
        <v>1.5</v>
      </c>
      <c r="O821" s="28" t="s">
        <v>1997</v>
      </c>
      <c r="P821" s="28">
        <v>1920</v>
      </c>
      <c r="Q821" s="28">
        <v>1920</v>
      </c>
      <c r="R821" s="28" t="s">
        <v>82</v>
      </c>
      <c r="T821" s="28">
        <v>1</v>
      </c>
      <c r="U821" s="28" t="b">
        <v>0</v>
      </c>
      <c r="X821" s="28">
        <v>1</v>
      </c>
      <c r="Y821" s="28" t="s">
        <v>61</v>
      </c>
      <c r="Z821" s="28" t="s">
        <v>3532</v>
      </c>
    </row>
    <row r="822" spans="1:26" x14ac:dyDescent="0.2">
      <c r="A822" s="28" t="s">
        <v>343</v>
      </c>
      <c r="B822" s="28" t="s">
        <v>343</v>
      </c>
      <c r="C822" s="28" t="s">
        <v>2673</v>
      </c>
      <c r="D822" s="28">
        <v>4.1666666666669997E-3</v>
      </c>
      <c r="E822" s="28" t="s">
        <v>2297</v>
      </c>
      <c r="F822" s="29" t="s">
        <v>12</v>
      </c>
      <c r="G822" s="28" t="s">
        <v>26</v>
      </c>
      <c r="H822" s="28" t="s">
        <v>2015</v>
      </c>
      <c r="I822" s="28" t="s">
        <v>2675</v>
      </c>
      <c r="J822" s="28" t="s">
        <v>1999</v>
      </c>
      <c r="K822" s="28" t="s">
        <v>2021</v>
      </c>
      <c r="L822" s="28">
        <v>8.6</v>
      </c>
      <c r="M822" s="28">
        <v>30.9</v>
      </c>
      <c r="N822" s="28">
        <v>1.5</v>
      </c>
      <c r="O822" s="28" t="s">
        <v>1997</v>
      </c>
      <c r="P822" s="28">
        <v>1919</v>
      </c>
      <c r="Q822" s="28">
        <v>1919</v>
      </c>
      <c r="R822" s="28" t="s">
        <v>183</v>
      </c>
      <c r="T822" s="28">
        <v>1</v>
      </c>
      <c r="U822" s="28" t="b">
        <v>0</v>
      </c>
      <c r="X822" s="28">
        <v>3</v>
      </c>
      <c r="Y822" s="28" t="s">
        <v>42</v>
      </c>
      <c r="Z822" s="28" t="s">
        <v>1345</v>
      </c>
    </row>
    <row r="823" spans="1:26" x14ac:dyDescent="0.2">
      <c r="A823" s="28" t="s">
        <v>560</v>
      </c>
      <c r="B823" s="28" t="s">
        <v>560</v>
      </c>
      <c r="C823" s="28" t="s">
        <v>3244</v>
      </c>
      <c r="D823" s="28">
        <v>2.0833333333329998E-3</v>
      </c>
      <c r="E823" s="28" t="s">
        <v>2668</v>
      </c>
      <c r="F823" s="29" t="s">
        <v>12</v>
      </c>
      <c r="G823" s="28" t="s">
        <v>562</v>
      </c>
      <c r="H823" s="28" t="s">
        <v>2015</v>
      </c>
      <c r="I823" s="28" t="s">
        <v>2384</v>
      </c>
      <c r="J823" s="28" t="s">
        <v>2339</v>
      </c>
      <c r="K823" s="28" t="s">
        <v>2021</v>
      </c>
      <c r="L823" s="28">
        <v>5.66</v>
      </c>
      <c r="M823" s="28">
        <v>25.9</v>
      </c>
      <c r="O823" s="28" t="s">
        <v>1997</v>
      </c>
      <c r="P823" s="28">
        <v>1937</v>
      </c>
      <c r="Q823" s="28">
        <v>1937</v>
      </c>
      <c r="R823" s="28" t="s">
        <v>548</v>
      </c>
      <c r="T823" s="28">
        <v>1</v>
      </c>
      <c r="U823" s="28" t="b">
        <v>0</v>
      </c>
      <c r="X823" s="28">
        <v>1</v>
      </c>
      <c r="Y823" s="28" t="s">
        <v>61</v>
      </c>
      <c r="Z823" s="28" t="s">
        <v>3531</v>
      </c>
    </row>
    <row r="824" spans="1:26" x14ac:dyDescent="0.2">
      <c r="A824" s="28" t="s">
        <v>130</v>
      </c>
      <c r="B824" s="28" t="s">
        <v>130</v>
      </c>
      <c r="C824" s="28" t="s">
        <v>3123</v>
      </c>
      <c r="D824" s="28">
        <v>2E-3</v>
      </c>
      <c r="E824" s="28" t="s">
        <v>3125</v>
      </c>
      <c r="F824" s="29" t="s">
        <v>12</v>
      </c>
      <c r="G824" s="28" t="s">
        <v>145</v>
      </c>
      <c r="H824" s="28" t="s">
        <v>2015</v>
      </c>
      <c r="I824" s="28" t="s">
        <v>2517</v>
      </c>
      <c r="J824" s="28" t="s">
        <v>2339</v>
      </c>
      <c r="K824" s="28" t="s">
        <v>2021</v>
      </c>
      <c r="L824" s="28">
        <v>3.9</v>
      </c>
      <c r="M824" s="28">
        <v>20</v>
      </c>
      <c r="O824" s="28" t="s">
        <v>1997</v>
      </c>
      <c r="P824" s="28">
        <v>1917</v>
      </c>
      <c r="Q824" s="28">
        <v>1917</v>
      </c>
      <c r="S824" s="28" t="s">
        <v>3122</v>
      </c>
      <c r="T824" s="28">
        <v>1</v>
      </c>
      <c r="U824" s="28" t="b">
        <v>0</v>
      </c>
      <c r="X824" s="28">
        <v>0.4</v>
      </c>
      <c r="Y824" s="28" t="s">
        <v>17</v>
      </c>
      <c r="Z824" s="28" t="s">
        <v>1123</v>
      </c>
    </row>
    <row r="825" spans="1:26" x14ac:dyDescent="0.2">
      <c r="A825" s="28" t="s">
        <v>130</v>
      </c>
      <c r="B825" s="28" t="s">
        <v>130</v>
      </c>
      <c r="C825" s="28" t="s">
        <v>3100</v>
      </c>
      <c r="D825" s="28">
        <v>2E-3</v>
      </c>
      <c r="E825" s="28" t="s">
        <v>3116</v>
      </c>
      <c r="F825" s="29" t="s">
        <v>12</v>
      </c>
      <c r="G825" s="28" t="s">
        <v>952</v>
      </c>
      <c r="H825" s="28" t="s">
        <v>2015</v>
      </c>
      <c r="I825" s="28">
        <v>1929</v>
      </c>
      <c r="J825" s="28" t="s">
        <v>1999</v>
      </c>
      <c r="K825" s="28" t="s">
        <v>2021</v>
      </c>
      <c r="L825" s="28">
        <v>2.5</v>
      </c>
      <c r="M825" s="28">
        <v>18</v>
      </c>
      <c r="O825" s="28" t="s">
        <v>1997</v>
      </c>
      <c r="P825" s="28">
        <v>1348</v>
      </c>
      <c r="Q825" s="28">
        <v>1929</v>
      </c>
      <c r="R825" s="28" t="s">
        <v>255</v>
      </c>
      <c r="S825" s="28" t="s">
        <v>3115</v>
      </c>
      <c r="T825" s="28">
        <v>1</v>
      </c>
      <c r="U825" s="28" t="b">
        <v>0</v>
      </c>
      <c r="X825" s="28">
        <v>1</v>
      </c>
      <c r="Y825" s="28" t="s">
        <v>61</v>
      </c>
      <c r="Z825" s="28" t="s">
        <v>3920</v>
      </c>
    </row>
    <row r="826" spans="1:26" x14ac:dyDescent="0.2">
      <c r="A826" s="28" t="s">
        <v>130</v>
      </c>
      <c r="B826" s="28" t="s">
        <v>130</v>
      </c>
      <c r="C826" s="28" t="s">
        <v>3129</v>
      </c>
      <c r="D826" s="28">
        <v>1E-3</v>
      </c>
      <c r="E826" s="28" t="s">
        <v>3138</v>
      </c>
      <c r="F826" s="29" t="s">
        <v>12</v>
      </c>
      <c r="G826" s="28" t="s">
        <v>132</v>
      </c>
      <c r="H826" s="28" t="s">
        <v>2015</v>
      </c>
      <c r="I826" s="28" t="s">
        <v>3137</v>
      </c>
      <c r="J826" s="28" t="s">
        <v>1999</v>
      </c>
      <c r="K826" s="28" t="s">
        <v>2021</v>
      </c>
      <c r="L826" s="28">
        <v>1.72</v>
      </c>
      <c r="M826" s="28">
        <v>14.7</v>
      </c>
      <c r="O826" s="28" t="s">
        <v>1997</v>
      </c>
      <c r="P826" s="28">
        <v>1327</v>
      </c>
      <c r="Q826" s="28">
        <v>1913</v>
      </c>
      <c r="R826" s="28" t="s">
        <v>82</v>
      </c>
      <c r="S826" s="28" t="s">
        <v>3136</v>
      </c>
      <c r="T826" s="28">
        <v>1</v>
      </c>
      <c r="U826" s="28" t="b">
        <v>0</v>
      </c>
      <c r="X826" s="28">
        <v>4.33</v>
      </c>
      <c r="Y826" s="28" t="s">
        <v>42</v>
      </c>
      <c r="Z826" s="28" t="s">
        <v>1117</v>
      </c>
    </row>
    <row r="827" spans="1:26" x14ac:dyDescent="0.2">
      <c r="A827" t="s">
        <v>62</v>
      </c>
      <c r="B827" t="s">
        <v>62</v>
      </c>
      <c r="C827" t="s">
        <v>3255</v>
      </c>
      <c r="D827">
        <v>0.05</v>
      </c>
      <c r="E827" t="s">
        <v>3300</v>
      </c>
      <c r="F827" s="27" t="s">
        <v>12</v>
      </c>
      <c r="G827" t="s">
        <v>68</v>
      </c>
      <c r="H827" t="s">
        <v>2015</v>
      </c>
      <c r="I827" t="s">
        <v>3299</v>
      </c>
      <c r="J827" t="s">
        <v>2339</v>
      </c>
      <c r="K827" t="s">
        <v>2021</v>
      </c>
      <c r="L827">
        <v>2.5</v>
      </c>
      <c r="M827">
        <v>19</v>
      </c>
      <c r="N827">
        <v>1.21</v>
      </c>
      <c r="O827" t="s">
        <v>2005</v>
      </c>
      <c r="P827">
        <v>1927</v>
      </c>
      <c r="Q827">
        <v>1927</v>
      </c>
      <c r="R827"/>
      <c r="S827"/>
      <c r="T827">
        <v>1</v>
      </c>
      <c r="U827" t="b">
        <v>0</v>
      </c>
      <c r="V827"/>
      <c r="W827"/>
      <c r="X827">
        <v>0.1</v>
      </c>
      <c r="Y827" t="s">
        <v>4207</v>
      </c>
      <c r="Z827"/>
    </row>
    <row r="828" spans="1:26" x14ac:dyDescent="0.2">
      <c r="A828" t="s">
        <v>62</v>
      </c>
      <c r="B828" t="s">
        <v>62</v>
      </c>
      <c r="C828" t="s">
        <v>3255</v>
      </c>
      <c r="D828">
        <v>0.25</v>
      </c>
      <c r="E828" t="s">
        <v>4213</v>
      </c>
      <c r="F828" s="27" t="s">
        <v>12</v>
      </c>
      <c r="G828" t="s">
        <v>3420</v>
      </c>
      <c r="H828" t="s">
        <v>2015</v>
      </c>
      <c r="I828" t="s">
        <v>4214</v>
      </c>
      <c r="J828" t="s">
        <v>2339</v>
      </c>
      <c r="K828" t="s">
        <v>2021</v>
      </c>
      <c r="L828">
        <v>6.5</v>
      </c>
      <c r="M828">
        <v>26</v>
      </c>
      <c r="N828">
        <v>1.73</v>
      </c>
      <c r="O828" t="s">
        <v>2005</v>
      </c>
      <c r="P828">
        <v>1922</v>
      </c>
      <c r="Q828">
        <v>1922</v>
      </c>
      <c r="R828"/>
      <c r="S828" t="s">
        <v>4215</v>
      </c>
      <c r="T828">
        <v>1</v>
      </c>
      <c r="U828" t="b">
        <v>0</v>
      </c>
      <c r="V828"/>
      <c r="W828"/>
      <c r="X828">
        <v>0.1</v>
      </c>
      <c r="Y828" t="s">
        <v>4207</v>
      </c>
      <c r="Z828"/>
    </row>
    <row r="829" spans="1:26" x14ac:dyDescent="0.2">
      <c r="A829" t="s">
        <v>62</v>
      </c>
      <c r="B829" t="s">
        <v>62</v>
      </c>
      <c r="C829" t="s">
        <v>3255</v>
      </c>
      <c r="D829">
        <v>0.25</v>
      </c>
      <c r="E829" t="s">
        <v>4213</v>
      </c>
      <c r="F829" s="27" t="s">
        <v>12</v>
      </c>
      <c r="G829" t="s">
        <v>3420</v>
      </c>
      <c r="H829" t="s">
        <v>2015</v>
      </c>
      <c r="I829" t="s">
        <v>4214</v>
      </c>
      <c r="J829" t="s">
        <v>2339</v>
      </c>
      <c r="K829" t="s">
        <v>2021</v>
      </c>
      <c r="L829">
        <v>6.5</v>
      </c>
      <c r="M829">
        <v>26</v>
      </c>
      <c r="N829">
        <v>1.73</v>
      </c>
      <c r="O829" t="s">
        <v>2005</v>
      </c>
      <c r="P829">
        <v>1928</v>
      </c>
      <c r="Q829">
        <v>1928</v>
      </c>
      <c r="R829"/>
      <c r="S829"/>
      <c r="T829">
        <v>1</v>
      </c>
      <c r="U829" t="b">
        <v>0</v>
      </c>
      <c r="V829"/>
      <c r="W829"/>
      <c r="X829">
        <v>0.1</v>
      </c>
      <c r="Y829" t="s">
        <v>4207</v>
      </c>
      <c r="Z829"/>
    </row>
    <row r="830" spans="1:26" x14ac:dyDescent="0.2">
      <c r="A830" t="s">
        <v>62</v>
      </c>
      <c r="B830" t="s">
        <v>62</v>
      </c>
      <c r="C830" t="s">
        <v>3255</v>
      </c>
      <c r="D830">
        <v>0.25</v>
      </c>
      <c r="E830" t="s">
        <v>3290</v>
      </c>
      <c r="F830" s="27" t="s">
        <v>12</v>
      </c>
      <c r="G830" t="s">
        <v>550</v>
      </c>
      <c r="H830" t="s">
        <v>2015</v>
      </c>
      <c r="I830" t="s">
        <v>3289</v>
      </c>
      <c r="J830" t="s">
        <v>2339</v>
      </c>
      <c r="K830" t="s">
        <v>2021</v>
      </c>
      <c r="L830">
        <v>6.5</v>
      </c>
      <c r="M830">
        <v>26</v>
      </c>
      <c r="N830">
        <v>1.78</v>
      </c>
      <c r="O830" t="s">
        <v>2005</v>
      </c>
      <c r="P830">
        <v>1913</v>
      </c>
      <c r="Q830">
        <v>1913</v>
      </c>
      <c r="R830"/>
      <c r="S830" t="s">
        <v>3288</v>
      </c>
      <c r="T830">
        <v>1</v>
      </c>
      <c r="U830" t="b">
        <v>0</v>
      </c>
      <c r="V830"/>
      <c r="W830"/>
      <c r="X830">
        <v>0.1</v>
      </c>
      <c r="Y830" t="s">
        <v>4207</v>
      </c>
      <c r="Z830"/>
    </row>
    <row r="831" spans="1:26" x14ac:dyDescent="0.2">
      <c r="A831" t="s">
        <v>62</v>
      </c>
      <c r="B831" t="s">
        <v>62</v>
      </c>
      <c r="C831" t="s">
        <v>3255</v>
      </c>
      <c r="D831">
        <v>0.25</v>
      </c>
      <c r="E831" t="s">
        <v>3290</v>
      </c>
      <c r="F831" s="27" t="s">
        <v>12</v>
      </c>
      <c r="G831" t="s">
        <v>550</v>
      </c>
      <c r="H831" t="s">
        <v>2015</v>
      </c>
      <c r="I831" t="s">
        <v>3289</v>
      </c>
      <c r="J831" t="s">
        <v>2339</v>
      </c>
      <c r="K831" t="s">
        <v>2021</v>
      </c>
      <c r="L831">
        <v>6.5</v>
      </c>
      <c r="M831">
        <v>26</v>
      </c>
      <c r="N831">
        <v>1.78</v>
      </c>
      <c r="O831" t="s">
        <v>2005</v>
      </c>
      <c r="P831">
        <v>1929</v>
      </c>
      <c r="Q831">
        <v>1929</v>
      </c>
      <c r="R831"/>
      <c r="S831" t="s">
        <v>3288</v>
      </c>
      <c r="T831">
        <v>1</v>
      </c>
      <c r="U831" t="b">
        <v>0</v>
      </c>
      <c r="V831"/>
      <c r="W831"/>
      <c r="X831">
        <v>0.1</v>
      </c>
      <c r="Y831" t="s">
        <v>4207</v>
      </c>
      <c r="Z831"/>
    </row>
    <row r="832" spans="1:26" x14ac:dyDescent="0.2">
      <c r="A832" t="s">
        <v>130</v>
      </c>
      <c r="B832" t="s">
        <v>130</v>
      </c>
      <c r="C832" t="s">
        <v>3100</v>
      </c>
      <c r="D832">
        <v>5.0000000000000001E-3</v>
      </c>
      <c r="E832" t="s">
        <v>3114</v>
      </c>
      <c r="F832" s="27" t="s">
        <v>12</v>
      </c>
      <c r="G832" t="s">
        <v>143</v>
      </c>
      <c r="H832" t="s">
        <v>2015</v>
      </c>
      <c r="I832" t="s">
        <v>3113</v>
      </c>
      <c r="J832" t="s">
        <v>1999</v>
      </c>
      <c r="K832" t="s">
        <v>2021</v>
      </c>
      <c r="L832">
        <v>3.9</v>
      </c>
      <c r="M832">
        <v>21</v>
      </c>
      <c r="N832">
        <v>1.45</v>
      </c>
      <c r="O832" t="s">
        <v>1997</v>
      </c>
      <c r="P832">
        <v>1354</v>
      </c>
      <c r="Q832">
        <v>1935</v>
      </c>
      <c r="R832" t="s">
        <v>82</v>
      </c>
      <c r="S832" t="s">
        <v>3112</v>
      </c>
      <c r="T832">
        <v>1</v>
      </c>
      <c r="U832" t="b">
        <v>0</v>
      </c>
      <c r="V832"/>
      <c r="W832"/>
      <c r="X832">
        <v>0.1</v>
      </c>
      <c r="Y832" t="s">
        <v>4207</v>
      </c>
      <c r="Z832"/>
    </row>
    <row r="833" spans="1:26" x14ac:dyDescent="0.2">
      <c r="A833" t="s">
        <v>158</v>
      </c>
      <c r="B833" t="s">
        <v>159</v>
      </c>
      <c r="C833" t="s">
        <v>2995</v>
      </c>
      <c r="D833">
        <v>0.25</v>
      </c>
      <c r="E833" t="s">
        <v>3699</v>
      </c>
      <c r="F833" s="27" t="s">
        <v>12</v>
      </c>
      <c r="G833" t="s">
        <v>955</v>
      </c>
      <c r="H833" t="s">
        <v>2015</v>
      </c>
      <c r="I833" t="s">
        <v>3700</v>
      </c>
      <c r="J833" t="s">
        <v>2339</v>
      </c>
      <c r="K833" t="s">
        <v>2021</v>
      </c>
      <c r="L833">
        <v>5</v>
      </c>
      <c r="M833">
        <v>24</v>
      </c>
      <c r="N833">
        <v>1.64</v>
      </c>
      <c r="O833" t="s">
        <v>2005</v>
      </c>
      <c r="P833">
        <v>1925</v>
      </c>
      <c r="Q833">
        <v>1925</v>
      </c>
      <c r="R833"/>
      <c r="S833" t="s">
        <v>3701</v>
      </c>
      <c r="T833">
        <v>1</v>
      </c>
      <c r="U833" t="b">
        <v>0</v>
      </c>
      <c r="V833"/>
      <c r="W833"/>
      <c r="X833">
        <v>0.1</v>
      </c>
      <c r="Y833" t="s">
        <v>4207</v>
      </c>
      <c r="Z833"/>
    </row>
    <row r="834" spans="1:26" x14ac:dyDescent="0.2">
      <c r="A834" t="s">
        <v>242</v>
      </c>
      <c r="B834" t="s">
        <v>242</v>
      </c>
      <c r="C834" t="s">
        <v>2881</v>
      </c>
      <c r="D834">
        <v>1</v>
      </c>
      <c r="E834" t="s">
        <v>2968</v>
      </c>
      <c r="F834" s="27" t="s">
        <v>12</v>
      </c>
      <c r="G834" t="s">
        <v>4233</v>
      </c>
      <c r="H834" t="s">
        <v>2015</v>
      </c>
      <c r="I834" t="s">
        <v>3306</v>
      </c>
      <c r="J834" t="s">
        <v>1999</v>
      </c>
      <c r="K834" t="s">
        <v>2021</v>
      </c>
      <c r="L834">
        <v>4</v>
      </c>
      <c r="M834">
        <v>20.94</v>
      </c>
      <c r="N834">
        <v>1.52</v>
      </c>
      <c r="O834" t="s">
        <v>2005</v>
      </c>
      <c r="P834">
        <v>1967</v>
      </c>
      <c r="Q834">
        <v>1967</v>
      </c>
      <c r="R834"/>
      <c r="S834" t="s">
        <v>4073</v>
      </c>
      <c r="T834">
        <v>1</v>
      </c>
      <c r="U834" t="b">
        <v>0</v>
      </c>
      <c r="V834"/>
      <c r="W834"/>
      <c r="X834">
        <v>0.1</v>
      </c>
      <c r="Y834" t="s">
        <v>4207</v>
      </c>
      <c r="Z834"/>
    </row>
    <row r="835" spans="1:26" x14ac:dyDescent="0.2">
      <c r="A835" t="s">
        <v>302</v>
      </c>
      <c r="B835" t="s">
        <v>302</v>
      </c>
      <c r="C835" t="s">
        <v>4244</v>
      </c>
      <c r="D835">
        <v>50</v>
      </c>
      <c r="E835" t="s">
        <v>2954</v>
      </c>
      <c r="F835" s="27" t="s">
        <v>12</v>
      </c>
      <c r="G835" t="s">
        <v>4245</v>
      </c>
      <c r="H835" t="s">
        <v>2015</v>
      </c>
      <c r="I835">
        <v>1971</v>
      </c>
      <c r="J835" t="s">
        <v>1999</v>
      </c>
      <c r="K835" t="s">
        <v>2021</v>
      </c>
      <c r="L835">
        <v>6.06</v>
      </c>
      <c r="M835">
        <v>24</v>
      </c>
      <c r="N835">
        <v>1.7</v>
      </c>
      <c r="O835" t="s">
        <v>1997</v>
      </c>
      <c r="P835">
        <v>1971</v>
      </c>
      <c r="Q835">
        <v>1971</v>
      </c>
      <c r="R835"/>
      <c r="S835"/>
      <c r="T835">
        <v>1</v>
      </c>
      <c r="U835" t="b">
        <v>0</v>
      </c>
      <c r="V835"/>
      <c r="W835"/>
      <c r="X835">
        <v>0.1</v>
      </c>
      <c r="Y835" t="s">
        <v>4207</v>
      </c>
      <c r="Z835"/>
    </row>
    <row r="836" spans="1:26" x14ac:dyDescent="0.2">
      <c r="A836" t="s">
        <v>302</v>
      </c>
      <c r="B836" t="s">
        <v>302</v>
      </c>
      <c r="C836" t="s">
        <v>4244</v>
      </c>
      <c r="D836">
        <v>100</v>
      </c>
      <c r="E836" t="s">
        <v>4246</v>
      </c>
      <c r="F836" s="27" t="s">
        <v>12</v>
      </c>
      <c r="G836" t="s">
        <v>4247</v>
      </c>
      <c r="H836" t="s">
        <v>2071</v>
      </c>
      <c r="I836">
        <v>1978</v>
      </c>
      <c r="J836" t="s">
        <v>1999</v>
      </c>
      <c r="K836" t="s">
        <v>2021</v>
      </c>
      <c r="L836">
        <v>7</v>
      </c>
      <c r="M836">
        <v>28.5</v>
      </c>
      <c r="N836">
        <v>1.4</v>
      </c>
      <c r="O836" t="s">
        <v>1997</v>
      </c>
      <c r="P836">
        <v>1978</v>
      </c>
      <c r="Q836">
        <v>1978</v>
      </c>
      <c r="R836"/>
      <c r="S836"/>
      <c r="T836">
        <v>1</v>
      </c>
      <c r="U836" t="b">
        <v>0</v>
      </c>
      <c r="V836"/>
      <c r="W836"/>
      <c r="X836">
        <v>0.1</v>
      </c>
      <c r="Y836" t="s">
        <v>4207</v>
      </c>
      <c r="Z836"/>
    </row>
    <row r="837" spans="1:26" x14ac:dyDescent="0.2">
      <c r="A837" t="s">
        <v>972</v>
      </c>
      <c r="B837" t="s">
        <v>972</v>
      </c>
      <c r="C837" t="s">
        <v>4090</v>
      </c>
      <c r="D837">
        <v>0.05</v>
      </c>
      <c r="E837" t="s">
        <v>2375</v>
      </c>
      <c r="F837" s="27" t="s">
        <v>12</v>
      </c>
      <c r="G837" t="s">
        <v>4268</v>
      </c>
      <c r="H837" t="s">
        <v>2015</v>
      </c>
      <c r="I837">
        <v>1965</v>
      </c>
      <c r="J837" t="s">
        <v>2620</v>
      </c>
      <c r="K837" t="s">
        <v>2021</v>
      </c>
      <c r="L837">
        <v>7</v>
      </c>
      <c r="M837">
        <v>26</v>
      </c>
      <c r="N837">
        <v>1.9</v>
      </c>
      <c r="O837" t="s">
        <v>1997</v>
      </c>
      <c r="P837">
        <v>1385</v>
      </c>
      <c r="Q837">
        <v>1965</v>
      </c>
      <c r="R837"/>
      <c r="S837" t="s">
        <v>3304</v>
      </c>
      <c r="T837">
        <v>1</v>
      </c>
      <c r="U837" t="b">
        <v>0</v>
      </c>
      <c r="V837"/>
      <c r="W837"/>
      <c r="X837">
        <v>0.1</v>
      </c>
      <c r="Y837" t="s">
        <v>4207</v>
      </c>
      <c r="Z837"/>
    </row>
    <row r="838" spans="1:26" x14ac:dyDescent="0.2">
      <c r="A838" t="s">
        <v>485</v>
      </c>
      <c r="B838" t="s">
        <v>485</v>
      </c>
      <c r="C838" t="s">
        <v>2321</v>
      </c>
      <c r="D838">
        <v>0.5</v>
      </c>
      <c r="E838" t="s">
        <v>2149</v>
      </c>
      <c r="F838" s="27" t="s">
        <v>12</v>
      </c>
      <c r="G838" t="s">
        <v>486</v>
      </c>
      <c r="H838" t="s">
        <v>2015</v>
      </c>
      <c r="I838" t="s">
        <v>2340</v>
      </c>
      <c r="J838" t="s">
        <v>2339</v>
      </c>
      <c r="K838" t="s">
        <v>2021</v>
      </c>
      <c r="L838">
        <v>4.0999999999999996</v>
      </c>
      <c r="M838">
        <v>21</v>
      </c>
      <c r="N838">
        <v>1.95</v>
      </c>
      <c r="O838" t="s">
        <v>2005</v>
      </c>
      <c r="P838">
        <v>1949</v>
      </c>
      <c r="Q838">
        <v>1949</v>
      </c>
      <c r="R838"/>
      <c r="S838" t="s">
        <v>4282</v>
      </c>
      <c r="T838">
        <v>1</v>
      </c>
      <c r="U838" t="b">
        <v>0</v>
      </c>
      <c r="V838"/>
      <c r="W838"/>
      <c r="X838">
        <v>0.1</v>
      </c>
      <c r="Y838" t="s">
        <v>4207</v>
      </c>
      <c r="Z838"/>
    </row>
    <row r="839" spans="1:26" x14ac:dyDescent="0.2">
      <c r="A839" t="s">
        <v>485</v>
      </c>
      <c r="B839" t="s">
        <v>485</v>
      </c>
      <c r="C839" t="s">
        <v>2321</v>
      </c>
      <c r="D839">
        <v>0.5</v>
      </c>
      <c r="E839" t="s">
        <v>2149</v>
      </c>
      <c r="F839" s="27" t="s">
        <v>12</v>
      </c>
      <c r="G839" t="s">
        <v>486</v>
      </c>
      <c r="H839" t="s">
        <v>2015</v>
      </c>
      <c r="I839" t="s">
        <v>2340</v>
      </c>
      <c r="J839" t="s">
        <v>2339</v>
      </c>
      <c r="K839" t="s">
        <v>2021</v>
      </c>
      <c r="L839">
        <v>4.0999999999999996</v>
      </c>
      <c r="M839">
        <v>21</v>
      </c>
      <c r="N839">
        <v>1.95</v>
      </c>
      <c r="O839" t="s">
        <v>2005</v>
      </c>
      <c r="P839">
        <v>1949</v>
      </c>
      <c r="Q839">
        <v>1949</v>
      </c>
      <c r="R839"/>
      <c r="S839" t="s">
        <v>4282</v>
      </c>
      <c r="T839">
        <v>1</v>
      </c>
      <c r="U839" t="b">
        <v>0</v>
      </c>
      <c r="V839"/>
      <c r="W839"/>
      <c r="X839">
        <v>0.1</v>
      </c>
      <c r="Y839" t="s">
        <v>4207</v>
      </c>
      <c r="Z839"/>
    </row>
    <row r="840" spans="1:26" x14ac:dyDescent="0.2">
      <c r="A840" t="s">
        <v>495</v>
      </c>
      <c r="B840" t="s">
        <v>495</v>
      </c>
      <c r="C840" t="s">
        <v>2318</v>
      </c>
      <c r="D840">
        <v>0.5</v>
      </c>
      <c r="E840" t="s">
        <v>4283</v>
      </c>
      <c r="F840" s="27" t="s">
        <v>12</v>
      </c>
      <c r="G840" t="s">
        <v>4284</v>
      </c>
      <c r="H840" t="s">
        <v>2015</v>
      </c>
      <c r="I840" t="s">
        <v>4285</v>
      </c>
      <c r="J840" t="s">
        <v>1999</v>
      </c>
      <c r="K840" t="s">
        <v>2021</v>
      </c>
      <c r="L840">
        <v>5.5</v>
      </c>
      <c r="M840">
        <v>21.5</v>
      </c>
      <c r="N840">
        <v>2.1</v>
      </c>
      <c r="O840" t="s">
        <v>1997</v>
      </c>
      <c r="P840">
        <v>1991</v>
      </c>
      <c r="Q840">
        <v>1991</v>
      </c>
      <c r="R840"/>
      <c r="S840" t="s">
        <v>4286</v>
      </c>
      <c r="T840">
        <v>1</v>
      </c>
      <c r="U840" t="b">
        <v>0</v>
      </c>
      <c r="V840"/>
      <c r="W840"/>
      <c r="X840">
        <v>0.1</v>
      </c>
      <c r="Y840" t="s">
        <v>4207</v>
      </c>
      <c r="Z840"/>
    </row>
    <row r="841" spans="1:26" x14ac:dyDescent="0.2">
      <c r="A841" t="s">
        <v>4289</v>
      </c>
      <c r="B841" t="s">
        <v>4289</v>
      </c>
      <c r="C841" t="s">
        <v>4290</v>
      </c>
      <c r="D841">
        <v>1</v>
      </c>
      <c r="E841" t="s">
        <v>4291</v>
      </c>
      <c r="F841" s="27" t="s">
        <v>12</v>
      </c>
      <c r="G841" t="s">
        <v>4292</v>
      </c>
      <c r="H841" t="s">
        <v>2071</v>
      </c>
      <c r="I841">
        <v>1972</v>
      </c>
      <c r="J841" t="s">
        <v>1999</v>
      </c>
      <c r="K841" t="s">
        <v>2021</v>
      </c>
      <c r="L841">
        <v>7</v>
      </c>
      <c r="M841">
        <v>25</v>
      </c>
      <c r="N841">
        <v>2</v>
      </c>
      <c r="O841" t="s">
        <v>2005</v>
      </c>
      <c r="P841">
        <v>1972</v>
      </c>
      <c r="Q841">
        <v>1972</v>
      </c>
      <c r="R841"/>
      <c r="S841" t="s">
        <v>4293</v>
      </c>
      <c r="T841">
        <v>1</v>
      </c>
      <c r="U841" t="b">
        <v>0</v>
      </c>
      <c r="V841"/>
      <c r="W841"/>
      <c r="X841">
        <v>0.08</v>
      </c>
      <c r="Y841" t="s">
        <v>4294</v>
      </c>
      <c r="Z841"/>
    </row>
    <row r="842" spans="1:26" x14ac:dyDescent="0.2">
      <c r="A842" t="s">
        <v>130</v>
      </c>
      <c r="B842" t="s">
        <v>130</v>
      </c>
      <c r="C842" t="s">
        <v>3100</v>
      </c>
      <c r="D842">
        <v>0.01</v>
      </c>
      <c r="E842" t="s">
        <v>4304</v>
      </c>
      <c r="F842" s="27" t="s">
        <v>12</v>
      </c>
      <c r="G842" t="s">
        <v>4305</v>
      </c>
      <c r="H842" t="s">
        <v>2015</v>
      </c>
      <c r="I842">
        <v>1924</v>
      </c>
      <c r="J842" t="s">
        <v>1999</v>
      </c>
      <c r="K842" t="s">
        <v>2021</v>
      </c>
      <c r="L842">
        <v>5.19</v>
      </c>
      <c r="M842">
        <v>23</v>
      </c>
      <c r="N842"/>
      <c r="O842" t="s">
        <v>1997</v>
      </c>
      <c r="P842">
        <v>1342</v>
      </c>
      <c r="Q842">
        <v>1924</v>
      </c>
      <c r="R842"/>
      <c r="S842" t="s">
        <v>4306</v>
      </c>
      <c r="T842">
        <v>1</v>
      </c>
      <c r="U842" t="b">
        <v>0</v>
      </c>
      <c r="V842"/>
      <c r="W842"/>
      <c r="X842">
        <v>0.08</v>
      </c>
      <c r="Y842" t="s">
        <v>4294</v>
      </c>
      <c r="Z842"/>
    </row>
    <row r="843" spans="1:26" x14ac:dyDescent="0.2">
      <c r="A843" t="s">
        <v>3710</v>
      </c>
      <c r="B843" t="s">
        <v>3710</v>
      </c>
      <c r="C843" t="s">
        <v>4076</v>
      </c>
      <c r="D843">
        <v>1</v>
      </c>
      <c r="E843" t="s">
        <v>2293</v>
      </c>
      <c r="F843" s="27" t="s">
        <v>12</v>
      </c>
      <c r="G843" t="s">
        <v>4316</v>
      </c>
      <c r="H843" t="s">
        <v>2015</v>
      </c>
      <c r="I843" t="s">
        <v>4317</v>
      </c>
      <c r="J843" t="s">
        <v>1999</v>
      </c>
      <c r="K843" t="s">
        <v>2021</v>
      </c>
      <c r="L843">
        <v>4.5</v>
      </c>
      <c r="M843">
        <v>21.5</v>
      </c>
      <c r="N843">
        <v>1.66</v>
      </c>
      <c r="O843" t="s">
        <v>1997</v>
      </c>
      <c r="P843">
        <v>1984</v>
      </c>
      <c r="Q843">
        <v>1984</v>
      </c>
      <c r="R843"/>
      <c r="S843"/>
      <c r="T843">
        <v>1</v>
      </c>
      <c r="U843" t="b">
        <v>0</v>
      </c>
      <c r="V843"/>
      <c r="W843"/>
      <c r="X843">
        <v>0.08</v>
      </c>
      <c r="Y843" t="s">
        <v>4294</v>
      </c>
      <c r="Z843"/>
    </row>
    <row r="844" spans="1:26" x14ac:dyDescent="0.2">
      <c r="A844" t="s">
        <v>3722</v>
      </c>
      <c r="B844" t="s">
        <v>3722</v>
      </c>
      <c r="C844" t="s">
        <v>3723</v>
      </c>
      <c r="D844">
        <v>0.05</v>
      </c>
      <c r="E844" t="s">
        <v>2655</v>
      </c>
      <c r="F844" s="27" t="s">
        <v>12</v>
      </c>
      <c r="G844" t="s">
        <v>4324</v>
      </c>
      <c r="H844" t="s">
        <v>2015</v>
      </c>
      <c r="I844" t="s">
        <v>3744</v>
      </c>
      <c r="J844" t="s">
        <v>1999</v>
      </c>
      <c r="K844" t="s">
        <v>2021</v>
      </c>
      <c r="L844">
        <v>7.5</v>
      </c>
      <c r="M844">
        <v>26</v>
      </c>
      <c r="N844">
        <v>1.93</v>
      </c>
      <c r="O844" t="s">
        <v>1997</v>
      </c>
      <c r="P844">
        <v>1398</v>
      </c>
      <c r="Q844">
        <v>1978</v>
      </c>
      <c r="R844"/>
      <c r="S844" t="s">
        <v>4325</v>
      </c>
      <c r="T844">
        <v>1</v>
      </c>
      <c r="U844" t="b">
        <v>0</v>
      </c>
      <c r="V844"/>
      <c r="W844"/>
      <c r="X844">
        <v>0.08</v>
      </c>
      <c r="Y844" t="s">
        <v>4294</v>
      </c>
      <c r="Z844"/>
    </row>
    <row r="845" spans="1:26" x14ac:dyDescent="0.2">
      <c r="A845" t="s">
        <v>470</v>
      </c>
      <c r="B845" t="s">
        <v>470</v>
      </c>
      <c r="C845" t="s">
        <v>2417</v>
      </c>
      <c r="D845">
        <v>0.25</v>
      </c>
      <c r="E845" t="s">
        <v>2630</v>
      </c>
      <c r="F845" s="27" t="s">
        <v>12</v>
      </c>
      <c r="G845" t="s">
        <v>4348</v>
      </c>
      <c r="H845" t="s">
        <v>2015</v>
      </c>
      <c r="I845" t="s">
        <v>4349</v>
      </c>
      <c r="J845" t="s">
        <v>1999</v>
      </c>
      <c r="K845" t="s">
        <v>2021</v>
      </c>
      <c r="L845">
        <v>5</v>
      </c>
      <c r="M845">
        <v>23</v>
      </c>
      <c r="N845">
        <v>1.6</v>
      </c>
      <c r="O845" t="s">
        <v>1997</v>
      </c>
      <c r="P845">
        <v>1400</v>
      </c>
      <c r="Q845">
        <v>1980</v>
      </c>
      <c r="R845"/>
      <c r="S845" t="s">
        <v>2546</v>
      </c>
      <c r="T845">
        <v>1</v>
      </c>
      <c r="U845" t="b">
        <v>0</v>
      </c>
      <c r="V845"/>
      <c r="W845"/>
      <c r="X845">
        <v>0.08</v>
      </c>
      <c r="Y845" t="s">
        <v>4294</v>
      </c>
      <c r="Z845"/>
    </row>
    <row r="846" spans="1:26" x14ac:dyDescent="0.2">
      <c r="A846" t="s">
        <v>470</v>
      </c>
      <c r="B846" t="s">
        <v>470</v>
      </c>
      <c r="C846" t="s">
        <v>2417</v>
      </c>
      <c r="D846">
        <v>0.5</v>
      </c>
      <c r="E846" t="s">
        <v>3625</v>
      </c>
      <c r="F846" s="27" t="s">
        <v>12</v>
      </c>
      <c r="G846" t="s">
        <v>4350</v>
      </c>
      <c r="H846" t="s">
        <v>2015</v>
      </c>
      <c r="I846" t="s">
        <v>2415</v>
      </c>
      <c r="J846" t="s">
        <v>1999</v>
      </c>
      <c r="K846" t="s">
        <v>2021</v>
      </c>
      <c r="L846">
        <v>6.5</v>
      </c>
      <c r="M846">
        <v>26</v>
      </c>
      <c r="N846">
        <v>1.6</v>
      </c>
      <c r="O846" t="s">
        <v>1997</v>
      </c>
      <c r="P846">
        <v>1408</v>
      </c>
      <c r="Q846">
        <v>1988</v>
      </c>
      <c r="R846"/>
      <c r="S846" t="s">
        <v>2414</v>
      </c>
      <c r="T846">
        <v>1</v>
      </c>
      <c r="U846" t="b">
        <v>0</v>
      </c>
      <c r="V846"/>
      <c r="W846"/>
      <c r="X846">
        <v>0.08</v>
      </c>
      <c r="Y846" t="s">
        <v>4294</v>
      </c>
      <c r="Z846"/>
    </row>
    <row r="847" spans="1:26" x14ac:dyDescent="0.2">
      <c r="A847" t="s">
        <v>485</v>
      </c>
      <c r="B847" t="s">
        <v>485</v>
      </c>
      <c r="C847" t="s">
        <v>2321</v>
      </c>
      <c r="D847">
        <v>5</v>
      </c>
      <c r="E847" t="s">
        <v>2328</v>
      </c>
      <c r="F847" s="27" t="s">
        <v>12</v>
      </c>
      <c r="G847" t="s">
        <v>490</v>
      </c>
      <c r="H847" t="s">
        <v>2015</v>
      </c>
      <c r="I847">
        <v>1957</v>
      </c>
      <c r="J847" t="s">
        <v>1999</v>
      </c>
      <c r="K847" t="s">
        <v>2021</v>
      </c>
      <c r="L847">
        <v>5.7</v>
      </c>
      <c r="M847">
        <v>23</v>
      </c>
      <c r="N847">
        <v>1.8</v>
      </c>
      <c r="O847" t="s">
        <v>2005</v>
      </c>
      <c r="P847">
        <v>1957</v>
      </c>
      <c r="Q847">
        <v>1957</v>
      </c>
      <c r="R847">
        <v>67</v>
      </c>
      <c r="S847" t="s">
        <v>4357</v>
      </c>
      <c r="T847">
        <v>1</v>
      </c>
      <c r="U847" t="b">
        <v>0</v>
      </c>
      <c r="V847"/>
      <c r="W847"/>
      <c r="X847">
        <v>0.08</v>
      </c>
      <c r="Y847" t="s">
        <v>4294</v>
      </c>
      <c r="Z847"/>
    </row>
    <row r="848" spans="1:26" x14ac:dyDescent="0.2">
      <c r="A848" t="s">
        <v>485</v>
      </c>
      <c r="B848" t="s">
        <v>485</v>
      </c>
      <c r="C848" t="s">
        <v>2321</v>
      </c>
      <c r="D848">
        <v>5</v>
      </c>
      <c r="E848" t="s">
        <v>2328</v>
      </c>
      <c r="F848" s="27" t="s">
        <v>12</v>
      </c>
      <c r="G848" t="s">
        <v>490</v>
      </c>
      <c r="H848" t="s">
        <v>2015</v>
      </c>
      <c r="I848">
        <v>1957</v>
      </c>
      <c r="J848" t="s">
        <v>1999</v>
      </c>
      <c r="K848" t="s">
        <v>2021</v>
      </c>
      <c r="L848">
        <v>5.7</v>
      </c>
      <c r="M848">
        <v>23</v>
      </c>
      <c r="N848">
        <v>1.8</v>
      </c>
      <c r="O848" t="s">
        <v>2005</v>
      </c>
      <c r="P848">
        <v>1957</v>
      </c>
      <c r="Q848">
        <v>1957</v>
      </c>
      <c r="R848">
        <v>73</v>
      </c>
      <c r="S848" t="s">
        <v>4358</v>
      </c>
      <c r="T848">
        <v>1</v>
      </c>
      <c r="U848" t="b">
        <v>0</v>
      </c>
      <c r="V848"/>
      <c r="W848"/>
      <c r="X848">
        <v>0.08</v>
      </c>
      <c r="Y848" t="s">
        <v>4294</v>
      </c>
      <c r="Z848"/>
    </row>
    <row r="849" spans="1:26" x14ac:dyDescent="0.2">
      <c r="A849" t="s">
        <v>485</v>
      </c>
      <c r="B849" t="s">
        <v>485</v>
      </c>
      <c r="C849" t="s">
        <v>2321</v>
      </c>
      <c r="D849">
        <v>5</v>
      </c>
      <c r="E849" t="s">
        <v>2326</v>
      </c>
      <c r="F849" s="27" t="s">
        <v>12</v>
      </c>
      <c r="G849" t="s">
        <v>491</v>
      </c>
      <c r="H849" t="s">
        <v>2015</v>
      </c>
      <c r="I849">
        <v>1975</v>
      </c>
      <c r="J849" t="s">
        <v>1999</v>
      </c>
      <c r="K849" t="s">
        <v>2021</v>
      </c>
      <c r="L849">
        <v>5.75</v>
      </c>
      <c r="M849">
        <v>23</v>
      </c>
      <c r="N849">
        <v>1.82</v>
      </c>
      <c r="O849" t="s">
        <v>2005</v>
      </c>
      <c r="P849">
        <v>1975</v>
      </c>
      <c r="Q849">
        <v>1975</v>
      </c>
      <c r="R849">
        <v>79</v>
      </c>
      <c r="S849"/>
      <c r="T849">
        <v>1</v>
      </c>
      <c r="U849" t="b">
        <v>0</v>
      </c>
      <c r="V849"/>
      <c r="W849"/>
      <c r="X849">
        <v>0.08</v>
      </c>
      <c r="Y849" t="s">
        <v>4294</v>
      </c>
      <c r="Z849"/>
    </row>
    <row r="850" spans="1:26" x14ac:dyDescent="0.2">
      <c r="A850" t="s">
        <v>497</v>
      </c>
      <c r="B850" t="s">
        <v>497</v>
      </c>
      <c r="C850" t="s">
        <v>2300</v>
      </c>
      <c r="D850">
        <v>0.5</v>
      </c>
      <c r="E850" t="s">
        <v>2105</v>
      </c>
      <c r="F850" s="27" t="s">
        <v>12</v>
      </c>
      <c r="G850" t="s">
        <v>4359</v>
      </c>
      <c r="H850" t="s">
        <v>2015</v>
      </c>
      <c r="I850" t="s">
        <v>4360</v>
      </c>
      <c r="J850" t="s">
        <v>1999</v>
      </c>
      <c r="K850" t="s">
        <v>2021</v>
      </c>
      <c r="L850">
        <v>4.5</v>
      </c>
      <c r="M850">
        <v>22</v>
      </c>
      <c r="N850">
        <v>1.63</v>
      </c>
      <c r="O850" t="s">
        <v>1997</v>
      </c>
      <c r="P850">
        <v>1978</v>
      </c>
      <c r="Q850">
        <v>1978</v>
      </c>
      <c r="R850" t="s">
        <v>499</v>
      </c>
      <c r="S850"/>
      <c r="T850">
        <v>1</v>
      </c>
      <c r="U850" t="b">
        <v>0</v>
      </c>
      <c r="V850"/>
      <c r="W850"/>
      <c r="X850">
        <v>0.08</v>
      </c>
      <c r="Y850" t="s">
        <v>4294</v>
      </c>
      <c r="Z850"/>
    </row>
    <row r="851" spans="1:26" x14ac:dyDescent="0.2">
      <c r="A851" t="s">
        <v>470</v>
      </c>
      <c r="B851" t="s">
        <v>470</v>
      </c>
      <c r="C851" t="s">
        <v>2417</v>
      </c>
      <c r="D851">
        <v>0.1</v>
      </c>
      <c r="E851" t="s">
        <v>2666</v>
      </c>
      <c r="F851" s="27" t="s">
        <v>12</v>
      </c>
      <c r="G851" t="s">
        <v>4393</v>
      </c>
      <c r="H851" t="s">
        <v>2015</v>
      </c>
      <c r="I851" t="s">
        <v>4349</v>
      </c>
      <c r="J851" t="s">
        <v>1999</v>
      </c>
      <c r="K851" t="s">
        <v>2021</v>
      </c>
      <c r="L851">
        <v>4</v>
      </c>
      <c r="M851" s="9">
        <v>21</v>
      </c>
      <c r="N851">
        <v>1.54</v>
      </c>
      <c r="O851" t="s">
        <v>1997</v>
      </c>
      <c r="P851">
        <v>1397</v>
      </c>
      <c r="Q851">
        <v>1977</v>
      </c>
      <c r="R851"/>
      <c r="S851" t="s">
        <v>4394</v>
      </c>
      <c r="T851">
        <v>1</v>
      </c>
      <c r="U851" t="b">
        <v>0</v>
      </c>
      <c r="V851"/>
      <c r="W851"/>
      <c r="X851">
        <v>0.08</v>
      </c>
      <c r="Y851" t="s">
        <v>4294</v>
      </c>
      <c r="Z851" t="s">
        <v>1930</v>
      </c>
    </row>
    <row r="852" spans="1:26" x14ac:dyDescent="0.2">
      <c r="A852" t="s">
        <v>130</v>
      </c>
      <c r="B852" t="s">
        <v>130</v>
      </c>
      <c r="C852" t="s">
        <v>3100</v>
      </c>
      <c r="D852">
        <v>5.0000000000000001E-3</v>
      </c>
      <c r="E852" t="s">
        <v>3110</v>
      </c>
      <c r="F852" s="27" t="s">
        <v>12</v>
      </c>
      <c r="G852" t="s">
        <v>140</v>
      </c>
      <c r="H852" t="s">
        <v>2015</v>
      </c>
      <c r="I852" t="s">
        <v>3104</v>
      </c>
      <c r="J852" t="s">
        <v>1999</v>
      </c>
      <c r="K852" t="s">
        <v>2021</v>
      </c>
      <c r="L852">
        <v>3.9</v>
      </c>
      <c r="M852">
        <v>21</v>
      </c>
      <c r="N852">
        <v>1.44</v>
      </c>
      <c r="O852" t="s">
        <v>1997</v>
      </c>
      <c r="P852">
        <v>1360</v>
      </c>
      <c r="Q852">
        <v>1941</v>
      </c>
      <c r="R852"/>
      <c r="S852" t="s">
        <v>3109</v>
      </c>
      <c r="T852">
        <v>1</v>
      </c>
      <c r="U852" t="b">
        <v>0</v>
      </c>
      <c r="V852"/>
      <c r="W852"/>
      <c r="X852">
        <v>0.25</v>
      </c>
      <c r="Y852" t="s">
        <v>4395</v>
      </c>
      <c r="Z852"/>
    </row>
    <row r="853" spans="1:26" x14ac:dyDescent="0.2">
      <c r="A853" t="s">
        <v>250</v>
      </c>
      <c r="B853" t="s">
        <v>250</v>
      </c>
      <c r="C853" t="s">
        <v>4398</v>
      </c>
      <c r="D853">
        <v>0.1</v>
      </c>
      <c r="E853" t="s">
        <v>2662</v>
      </c>
      <c r="F853" s="27" t="s">
        <v>12</v>
      </c>
      <c r="G853" t="s">
        <v>667</v>
      </c>
      <c r="H853" t="s">
        <v>2015</v>
      </c>
      <c r="I853" t="s">
        <v>4399</v>
      </c>
      <c r="J853" t="s">
        <v>1999</v>
      </c>
      <c r="K853" t="s">
        <v>2021</v>
      </c>
      <c r="L853">
        <v>2.7</v>
      </c>
      <c r="M853">
        <v>18</v>
      </c>
      <c r="N853">
        <v>1.49</v>
      </c>
      <c r="O853" t="s">
        <v>1997</v>
      </c>
      <c r="P853">
        <v>1967</v>
      </c>
      <c r="Q853">
        <v>1967</v>
      </c>
      <c r="R853"/>
      <c r="S853" t="s">
        <v>3746</v>
      </c>
      <c r="T853">
        <v>1</v>
      </c>
      <c r="U853" t="b">
        <v>0</v>
      </c>
      <c r="V853"/>
      <c r="W853"/>
      <c r="X853">
        <v>0.25</v>
      </c>
      <c r="Y853" t="s">
        <v>4395</v>
      </c>
      <c r="Z853"/>
    </row>
    <row r="854" spans="1:26" x14ac:dyDescent="0.2">
      <c r="A854" t="s">
        <v>250</v>
      </c>
      <c r="B854" t="s">
        <v>250</v>
      </c>
      <c r="C854" t="s">
        <v>4398</v>
      </c>
      <c r="D854">
        <v>0.25</v>
      </c>
      <c r="E854" t="s">
        <v>2874</v>
      </c>
      <c r="F854" s="27" t="s">
        <v>12</v>
      </c>
      <c r="G854" t="s">
        <v>4400</v>
      </c>
      <c r="H854" t="s">
        <v>2015</v>
      </c>
      <c r="I854" t="s">
        <v>4399</v>
      </c>
      <c r="J854" t="s">
        <v>1999</v>
      </c>
      <c r="K854" t="s">
        <v>2021</v>
      </c>
      <c r="L854">
        <v>4.25</v>
      </c>
      <c r="M854">
        <v>21.85</v>
      </c>
      <c r="N854">
        <v>1.52</v>
      </c>
      <c r="O854" t="s">
        <v>1997</v>
      </c>
      <c r="P854">
        <v>1967</v>
      </c>
      <c r="Q854">
        <v>1967</v>
      </c>
      <c r="R854"/>
      <c r="S854" t="s">
        <v>3746</v>
      </c>
      <c r="T854">
        <v>1</v>
      </c>
      <c r="U854" t="b">
        <v>0</v>
      </c>
      <c r="V854"/>
      <c r="W854"/>
      <c r="X854">
        <v>0.25</v>
      </c>
      <c r="Y854" t="s">
        <v>4395</v>
      </c>
      <c r="Z854"/>
    </row>
    <row r="855" spans="1:26" x14ac:dyDescent="0.2">
      <c r="A855" s="28" t="s">
        <v>517</v>
      </c>
      <c r="B855" s="28" t="s">
        <v>517</v>
      </c>
      <c r="C855" s="28" t="s">
        <v>2046</v>
      </c>
      <c r="D855" s="28">
        <v>0.25</v>
      </c>
      <c r="E855" s="28" t="s">
        <v>2045</v>
      </c>
      <c r="F855" s="29" t="s">
        <v>12</v>
      </c>
      <c r="G855" s="28" t="s">
        <v>527</v>
      </c>
      <c r="H855" s="28" t="s">
        <v>2015</v>
      </c>
      <c r="I855" s="28" t="s">
        <v>2044</v>
      </c>
      <c r="J855" s="28" t="s">
        <v>1999</v>
      </c>
      <c r="K855" s="28" t="s">
        <v>2043</v>
      </c>
      <c r="L855" s="28">
        <v>5.67</v>
      </c>
      <c r="M855" s="28">
        <v>24.26</v>
      </c>
      <c r="N855" s="28">
        <v>1.75</v>
      </c>
      <c r="O855" s="28" t="s">
        <v>2005</v>
      </c>
      <c r="P855" s="28">
        <v>1979</v>
      </c>
      <c r="Q855" s="28">
        <v>1979</v>
      </c>
      <c r="S855" s="28" t="s">
        <v>2042</v>
      </c>
      <c r="T855" s="28">
        <v>1</v>
      </c>
      <c r="U855" s="28" t="b">
        <v>0</v>
      </c>
      <c r="X855" s="28">
        <v>0.18</v>
      </c>
      <c r="Y855" s="28" t="s">
        <v>61</v>
      </c>
      <c r="Z855" s="28" t="s">
        <v>1499</v>
      </c>
    </row>
    <row r="856" spans="1:26" x14ac:dyDescent="0.2">
      <c r="A856" s="28" t="s">
        <v>517</v>
      </c>
      <c r="B856" s="28" t="s">
        <v>517</v>
      </c>
      <c r="C856" s="28" t="s">
        <v>2046</v>
      </c>
      <c r="D856" s="28">
        <v>0.25</v>
      </c>
      <c r="E856" s="28" t="s">
        <v>2045</v>
      </c>
      <c r="F856" s="29" t="s">
        <v>12</v>
      </c>
      <c r="G856" s="28" t="s">
        <v>527</v>
      </c>
      <c r="H856" s="28" t="s">
        <v>2015</v>
      </c>
      <c r="I856" s="28" t="s">
        <v>2044</v>
      </c>
      <c r="J856" s="28" t="s">
        <v>1999</v>
      </c>
      <c r="K856" s="28" t="s">
        <v>2043</v>
      </c>
      <c r="L856" s="28">
        <v>5.67</v>
      </c>
      <c r="M856" s="28">
        <v>24.26</v>
      </c>
      <c r="N856" s="28">
        <v>1.75</v>
      </c>
      <c r="O856" s="28" t="s">
        <v>2005</v>
      </c>
      <c r="P856" s="28">
        <v>1965</v>
      </c>
      <c r="Q856" s="28">
        <v>1965</v>
      </c>
      <c r="S856" s="28" t="s">
        <v>3554</v>
      </c>
      <c r="T856" s="28">
        <v>1</v>
      </c>
      <c r="U856" s="28" t="b">
        <v>0</v>
      </c>
      <c r="Y856" s="28" t="s">
        <v>104</v>
      </c>
      <c r="Z856" s="28" t="s">
        <v>3993</v>
      </c>
    </row>
    <row r="857" spans="1:26" x14ac:dyDescent="0.2">
      <c r="A857" s="28" t="s">
        <v>517</v>
      </c>
      <c r="B857" s="28" t="s">
        <v>517</v>
      </c>
      <c r="C857" s="28" t="s">
        <v>2046</v>
      </c>
      <c r="D857" s="28">
        <v>0.1</v>
      </c>
      <c r="E857" s="28" t="s">
        <v>2050</v>
      </c>
      <c r="F857" s="29" t="s">
        <v>12</v>
      </c>
      <c r="G857" s="28" t="s">
        <v>526</v>
      </c>
      <c r="H857" s="28" t="s">
        <v>2015</v>
      </c>
      <c r="I857" s="28" t="s">
        <v>2049</v>
      </c>
      <c r="J857" s="28" t="s">
        <v>1999</v>
      </c>
      <c r="K857" s="28" t="s">
        <v>2043</v>
      </c>
      <c r="L857" s="28">
        <v>2.2679999999999998</v>
      </c>
      <c r="M857" s="28">
        <v>17.91</v>
      </c>
      <c r="N857" s="28">
        <v>1.35</v>
      </c>
      <c r="O857" s="28" t="s">
        <v>2005</v>
      </c>
      <c r="P857" s="28">
        <v>1965</v>
      </c>
      <c r="Q857" s="28">
        <v>1965</v>
      </c>
      <c r="T857" s="28">
        <v>1</v>
      </c>
      <c r="U857" s="28" t="b">
        <v>0</v>
      </c>
      <c r="X857" s="28">
        <v>0.18</v>
      </c>
      <c r="Y857" s="28" t="s">
        <v>61</v>
      </c>
      <c r="Z857" s="28" t="s">
        <v>1497</v>
      </c>
    </row>
    <row r="858" spans="1:26" x14ac:dyDescent="0.2">
      <c r="A858" s="28" t="s">
        <v>517</v>
      </c>
      <c r="B858" s="28" t="s">
        <v>517</v>
      </c>
      <c r="C858" s="28" t="s">
        <v>2046</v>
      </c>
      <c r="D858" s="28">
        <v>0.1</v>
      </c>
      <c r="E858" s="28" t="s">
        <v>2050</v>
      </c>
      <c r="F858" s="29" t="s">
        <v>12</v>
      </c>
      <c r="G858" s="28" t="s">
        <v>526</v>
      </c>
      <c r="H858" s="28" t="s">
        <v>2015</v>
      </c>
      <c r="I858" s="28" t="s">
        <v>2049</v>
      </c>
      <c r="J858" s="28" t="s">
        <v>1999</v>
      </c>
      <c r="K858" s="28" t="s">
        <v>2043</v>
      </c>
      <c r="L858" s="28">
        <v>2.2679999999999998</v>
      </c>
      <c r="M858" s="28">
        <v>17.91</v>
      </c>
      <c r="N858" s="28">
        <v>1.35</v>
      </c>
      <c r="O858" s="28" t="s">
        <v>2005</v>
      </c>
      <c r="P858" s="28">
        <v>1976</v>
      </c>
      <c r="Q858" s="28">
        <v>1976</v>
      </c>
      <c r="R858" s="28" t="s">
        <v>9</v>
      </c>
      <c r="T858" s="28">
        <v>1</v>
      </c>
      <c r="U858" s="28" t="b">
        <v>0</v>
      </c>
      <c r="Y858" s="28" t="s">
        <v>104</v>
      </c>
      <c r="Z858" s="28" t="s">
        <v>3992</v>
      </c>
    </row>
    <row r="859" spans="1:26" x14ac:dyDescent="0.2">
      <c r="A859" s="28" t="s">
        <v>972</v>
      </c>
      <c r="B859" s="28" t="s">
        <v>972</v>
      </c>
      <c r="C859" s="28" t="s">
        <v>2651</v>
      </c>
      <c r="D859" s="28">
        <v>0.01</v>
      </c>
      <c r="E859" s="28" t="s">
        <v>2040</v>
      </c>
      <c r="F859" s="29" t="s">
        <v>12</v>
      </c>
      <c r="G859" s="28" t="s">
        <v>973</v>
      </c>
      <c r="H859" s="28" t="s">
        <v>2015</v>
      </c>
      <c r="I859" s="28">
        <v>1975</v>
      </c>
      <c r="J859" s="28" t="s">
        <v>1999</v>
      </c>
      <c r="K859" s="28" t="s">
        <v>2650</v>
      </c>
      <c r="L859" s="28">
        <v>3</v>
      </c>
      <c r="M859" s="28">
        <v>20</v>
      </c>
      <c r="O859" s="28" t="s">
        <v>1997</v>
      </c>
      <c r="P859" s="28">
        <v>1395</v>
      </c>
      <c r="Q859" s="28">
        <v>1975</v>
      </c>
      <c r="S859" s="28" t="s">
        <v>2649</v>
      </c>
      <c r="T859" s="28">
        <v>1</v>
      </c>
      <c r="U859" s="28" t="b">
        <v>0</v>
      </c>
      <c r="X859" s="28">
        <v>1</v>
      </c>
      <c r="Y859" s="28" t="s">
        <v>61</v>
      </c>
      <c r="Z859" s="28" t="s">
        <v>3962</v>
      </c>
    </row>
    <row r="860" spans="1:26" x14ac:dyDescent="0.2">
      <c r="A860" s="28" t="s">
        <v>497</v>
      </c>
      <c r="B860" s="28" t="s">
        <v>497</v>
      </c>
      <c r="C860" s="28" t="s">
        <v>2300</v>
      </c>
      <c r="D860" s="28">
        <v>1</v>
      </c>
      <c r="E860" s="28" t="s">
        <v>2118</v>
      </c>
      <c r="F860" s="29" t="s">
        <v>12</v>
      </c>
      <c r="G860" s="28" t="s">
        <v>677</v>
      </c>
      <c r="H860" s="28" t="s">
        <v>2015</v>
      </c>
      <c r="I860" s="28" t="s">
        <v>2299</v>
      </c>
      <c r="J860" s="28" t="s">
        <v>1999</v>
      </c>
      <c r="K860" s="28" t="s">
        <v>2298</v>
      </c>
      <c r="L860" s="28">
        <v>7</v>
      </c>
      <c r="M860" s="28">
        <v>25</v>
      </c>
      <c r="N860" s="28">
        <v>1.88</v>
      </c>
      <c r="O860" s="28" t="s">
        <v>1997</v>
      </c>
      <c r="P860" s="28">
        <v>1981</v>
      </c>
      <c r="Q860" s="28">
        <v>1981</v>
      </c>
      <c r="R860" s="28" t="s">
        <v>499</v>
      </c>
      <c r="T860" s="28">
        <v>1</v>
      </c>
      <c r="U860" s="28" t="b">
        <v>0</v>
      </c>
      <c r="X860" s="28">
        <v>0.08</v>
      </c>
      <c r="Y860" s="28" t="s">
        <v>61</v>
      </c>
    </row>
    <row r="861" spans="1:26" x14ac:dyDescent="0.2">
      <c r="A861" t="s">
        <v>497</v>
      </c>
      <c r="B861" t="s">
        <v>497</v>
      </c>
      <c r="C861" t="s">
        <v>2300</v>
      </c>
      <c r="D861">
        <v>1</v>
      </c>
      <c r="E861" t="s">
        <v>4361</v>
      </c>
      <c r="F861" s="27" t="s">
        <v>12</v>
      </c>
      <c r="G861" t="s">
        <v>4362</v>
      </c>
      <c r="H861" t="s">
        <v>2015</v>
      </c>
      <c r="I861" t="s">
        <v>4363</v>
      </c>
      <c r="J861" t="s">
        <v>1999</v>
      </c>
      <c r="K861" t="s">
        <v>2298</v>
      </c>
      <c r="L861">
        <v>7</v>
      </c>
      <c r="M861">
        <v>25</v>
      </c>
      <c r="N861">
        <v>1.84</v>
      </c>
      <c r="O861" t="s">
        <v>1997</v>
      </c>
      <c r="P861">
        <v>1973</v>
      </c>
      <c r="Q861">
        <v>1973</v>
      </c>
      <c r="R861" t="s">
        <v>499</v>
      </c>
      <c r="S861"/>
      <c r="T861">
        <v>1</v>
      </c>
      <c r="U861" t="b">
        <v>0</v>
      </c>
      <c r="V861"/>
      <c r="W861"/>
      <c r="X861">
        <v>0.08</v>
      </c>
      <c r="Y861" t="s">
        <v>4294</v>
      </c>
      <c r="Z861"/>
    </row>
    <row r="862" spans="1:26" x14ac:dyDescent="0.2">
      <c r="A862" s="28" t="s">
        <v>920</v>
      </c>
      <c r="B862" s="28" t="s">
        <v>920</v>
      </c>
      <c r="C862" s="28" t="s">
        <v>2017</v>
      </c>
      <c r="D862" s="28">
        <v>100</v>
      </c>
      <c r="E862" s="28" t="s">
        <v>3285</v>
      </c>
      <c r="F862" s="29" t="s">
        <v>12</v>
      </c>
      <c r="G862" s="28" t="s">
        <v>3451</v>
      </c>
      <c r="H862" s="28" t="s">
        <v>2015</v>
      </c>
      <c r="I862" s="28" t="s">
        <v>3452</v>
      </c>
      <c r="J862" s="28" t="s">
        <v>1999</v>
      </c>
      <c r="K862" s="28" t="s">
        <v>2013</v>
      </c>
      <c r="L862" s="28">
        <v>8.6999999999999993</v>
      </c>
      <c r="M862" s="28">
        <v>29</v>
      </c>
      <c r="N862" s="28">
        <v>1.9</v>
      </c>
      <c r="O862" s="28" t="s">
        <v>1997</v>
      </c>
      <c r="P862" s="28">
        <v>1987</v>
      </c>
      <c r="Q862" s="28">
        <v>1987</v>
      </c>
      <c r="T862" s="28">
        <v>1</v>
      </c>
      <c r="U862" s="28" t="b">
        <v>0</v>
      </c>
      <c r="X862" s="28">
        <v>0.69</v>
      </c>
      <c r="Y862" s="28" t="s">
        <v>104</v>
      </c>
      <c r="Z862" s="28" t="s">
        <v>4011</v>
      </c>
    </row>
    <row r="863" spans="1:26" x14ac:dyDescent="0.2">
      <c r="A863" s="28" t="s">
        <v>620</v>
      </c>
      <c r="B863" s="28" t="s">
        <v>620</v>
      </c>
      <c r="C863" s="28" t="s">
        <v>2656</v>
      </c>
      <c r="D863" s="28">
        <v>50</v>
      </c>
      <c r="E863" s="28" t="s">
        <v>2293</v>
      </c>
      <c r="F863" s="29" t="s">
        <v>12</v>
      </c>
      <c r="G863" s="28" t="s">
        <v>625</v>
      </c>
      <c r="H863" s="28" t="s">
        <v>2015</v>
      </c>
      <c r="I863" s="28" t="s">
        <v>2657</v>
      </c>
      <c r="J863" s="28" t="s">
        <v>1999</v>
      </c>
      <c r="K863" s="28" t="s">
        <v>2013</v>
      </c>
      <c r="L863" s="28">
        <v>4.7</v>
      </c>
      <c r="M863" s="28">
        <v>23</v>
      </c>
      <c r="N863" s="28">
        <v>1.6</v>
      </c>
      <c r="O863" s="28" t="s">
        <v>1997</v>
      </c>
      <c r="P863" s="28">
        <v>2000</v>
      </c>
      <c r="Q863" s="28">
        <v>2000</v>
      </c>
      <c r="R863" s="28" t="s">
        <v>1006</v>
      </c>
      <c r="S863" s="28" t="s">
        <v>2652</v>
      </c>
      <c r="T863" s="28">
        <v>1</v>
      </c>
      <c r="U863" s="28" t="b">
        <v>0</v>
      </c>
      <c r="Y863" s="28" t="s">
        <v>115</v>
      </c>
      <c r="Z863" s="28" t="s">
        <v>626</v>
      </c>
    </row>
    <row r="864" spans="1:26" x14ac:dyDescent="0.2">
      <c r="A864" s="28" t="s">
        <v>620</v>
      </c>
      <c r="B864" s="28" t="s">
        <v>620</v>
      </c>
      <c r="C864" s="28" t="s">
        <v>2656</v>
      </c>
      <c r="D864" s="28">
        <v>20</v>
      </c>
      <c r="E864" s="28" t="s">
        <v>2297</v>
      </c>
      <c r="F864" s="29" t="s">
        <v>12</v>
      </c>
      <c r="G864" s="28" t="s">
        <v>623</v>
      </c>
      <c r="H864" s="28" t="s">
        <v>2015</v>
      </c>
      <c r="I864" s="28" t="s">
        <v>2658</v>
      </c>
      <c r="J864" s="28" t="s">
        <v>1999</v>
      </c>
      <c r="K864" s="28" t="s">
        <v>2013</v>
      </c>
      <c r="L864" s="28">
        <v>2.9</v>
      </c>
      <c r="M864" s="28">
        <v>18.350000000000001</v>
      </c>
      <c r="N864" s="28">
        <v>1.6</v>
      </c>
      <c r="O864" s="28" t="s">
        <v>1997</v>
      </c>
      <c r="P864" s="28">
        <v>2002</v>
      </c>
      <c r="Q864" s="28">
        <v>2002</v>
      </c>
      <c r="R864" s="28" t="s">
        <v>1006</v>
      </c>
      <c r="S864" s="28" t="s">
        <v>2652</v>
      </c>
      <c r="T864" s="28">
        <v>1</v>
      </c>
      <c r="U864" s="28" t="b">
        <v>0</v>
      </c>
      <c r="Y864" s="28" t="s">
        <v>115</v>
      </c>
      <c r="Z864" s="28" t="s">
        <v>624</v>
      </c>
    </row>
    <row r="865" spans="1:26" x14ac:dyDescent="0.2">
      <c r="A865" s="28" t="s">
        <v>920</v>
      </c>
      <c r="B865" s="28" t="s">
        <v>920</v>
      </c>
      <c r="C865" s="28" t="s">
        <v>2017</v>
      </c>
      <c r="D865" s="28">
        <v>5</v>
      </c>
      <c r="E865" s="28" t="s">
        <v>2016</v>
      </c>
      <c r="F865" s="29" t="s">
        <v>12</v>
      </c>
      <c r="G865" s="28" t="s">
        <v>927</v>
      </c>
      <c r="H865" s="28" t="s">
        <v>2015</v>
      </c>
      <c r="I865" s="28" t="s">
        <v>2014</v>
      </c>
      <c r="J865" s="28" t="s">
        <v>1999</v>
      </c>
      <c r="K865" s="28" t="s">
        <v>2013</v>
      </c>
      <c r="L865" s="28">
        <v>6.9</v>
      </c>
      <c r="M865" s="28">
        <v>27.5</v>
      </c>
      <c r="N865" s="28">
        <v>1.5</v>
      </c>
      <c r="O865" s="28" t="s">
        <v>1997</v>
      </c>
      <c r="P865" s="28">
        <v>1974</v>
      </c>
      <c r="Q865" s="28">
        <v>1974</v>
      </c>
      <c r="T865" s="28">
        <v>1</v>
      </c>
      <c r="U865" s="28" t="b">
        <v>0</v>
      </c>
      <c r="X865" s="28">
        <v>0.39</v>
      </c>
      <c r="Y865" s="28" t="s">
        <v>104</v>
      </c>
      <c r="Z865" s="28" t="s">
        <v>4010</v>
      </c>
    </row>
    <row r="866" spans="1:26" x14ac:dyDescent="0.2">
      <c r="A866" s="28" t="s">
        <v>423</v>
      </c>
      <c r="B866" s="28" t="s">
        <v>423</v>
      </c>
      <c r="C866" s="28" t="s">
        <v>2457</v>
      </c>
      <c r="D866" s="28">
        <v>2</v>
      </c>
      <c r="E866" s="28" t="s">
        <v>2460</v>
      </c>
      <c r="F866" s="29" t="s">
        <v>12</v>
      </c>
      <c r="G866" s="28" t="s">
        <v>447</v>
      </c>
      <c r="H866" s="28" t="s">
        <v>2015</v>
      </c>
      <c r="I866" s="28" t="s">
        <v>2459</v>
      </c>
      <c r="J866" s="28" t="s">
        <v>1999</v>
      </c>
      <c r="K866" s="28" t="s">
        <v>2013</v>
      </c>
      <c r="L866" s="28">
        <v>5.0999999999999996</v>
      </c>
      <c r="M866" s="28">
        <v>23</v>
      </c>
      <c r="N866" s="28">
        <v>1.8</v>
      </c>
      <c r="O866" s="28" t="s">
        <v>1997</v>
      </c>
      <c r="P866" s="28">
        <v>1998</v>
      </c>
      <c r="Q866" s="28">
        <v>1998</v>
      </c>
      <c r="R866" s="28" t="s">
        <v>448</v>
      </c>
      <c r="S866" s="28" t="s">
        <v>2458</v>
      </c>
      <c r="T866" s="28">
        <v>1</v>
      </c>
      <c r="U866" s="28" t="b">
        <v>0</v>
      </c>
      <c r="X866" s="28">
        <v>0.34</v>
      </c>
      <c r="Y866" s="28" t="s">
        <v>164</v>
      </c>
      <c r="Z866" s="28" t="s">
        <v>1405</v>
      </c>
    </row>
    <row r="867" spans="1:26" x14ac:dyDescent="0.2">
      <c r="A867" s="28" t="s">
        <v>920</v>
      </c>
      <c r="B867" s="28" t="s">
        <v>920</v>
      </c>
      <c r="C867" s="28" t="s">
        <v>2017</v>
      </c>
      <c r="D867" s="28">
        <v>2</v>
      </c>
      <c r="E867" s="28" t="s">
        <v>2018</v>
      </c>
      <c r="F867" s="29" t="s">
        <v>12</v>
      </c>
      <c r="G867" s="28" t="s">
        <v>924</v>
      </c>
      <c r="H867" s="28" t="s">
        <v>2015</v>
      </c>
      <c r="I867" s="28" t="s">
        <v>2014</v>
      </c>
      <c r="J867" s="28" t="s">
        <v>1999</v>
      </c>
      <c r="K867" s="28" t="s">
        <v>2013</v>
      </c>
      <c r="L867" s="28">
        <v>4.9000000000000004</v>
      </c>
      <c r="M867" s="28">
        <v>24.5</v>
      </c>
      <c r="N867" s="28">
        <v>1.5</v>
      </c>
      <c r="O867" s="28" t="s">
        <v>1997</v>
      </c>
      <c r="P867" s="28">
        <v>1972</v>
      </c>
      <c r="Q867" s="28">
        <v>1972</v>
      </c>
      <c r="T867" s="28">
        <v>1</v>
      </c>
      <c r="U867" s="28" t="b">
        <v>0</v>
      </c>
      <c r="X867" s="28">
        <v>0.39</v>
      </c>
      <c r="Y867" s="28" t="s">
        <v>104</v>
      </c>
      <c r="Z867" s="28" t="s">
        <v>4007</v>
      </c>
    </row>
    <row r="868" spans="1:26" x14ac:dyDescent="0.2">
      <c r="A868" s="28" t="s">
        <v>920</v>
      </c>
      <c r="B868" s="28" t="s">
        <v>920</v>
      </c>
      <c r="C868" s="28" t="s">
        <v>2017</v>
      </c>
      <c r="D868" s="28">
        <v>2</v>
      </c>
      <c r="E868" s="28" t="s">
        <v>2018</v>
      </c>
      <c r="F868" s="29" t="s">
        <v>12</v>
      </c>
      <c r="G868" s="28" t="s">
        <v>924</v>
      </c>
      <c r="H868" s="28" t="s">
        <v>2015</v>
      </c>
      <c r="I868" s="28" t="s">
        <v>2014</v>
      </c>
      <c r="J868" s="28" t="s">
        <v>1999</v>
      </c>
      <c r="K868" s="28" t="s">
        <v>2013</v>
      </c>
      <c r="L868" s="28">
        <v>4.9000000000000004</v>
      </c>
      <c r="M868" s="28">
        <v>24.5</v>
      </c>
      <c r="N868" s="28">
        <v>1.5</v>
      </c>
      <c r="O868" s="28" t="s">
        <v>1997</v>
      </c>
      <c r="P868" s="28">
        <v>1979</v>
      </c>
      <c r="Q868" s="28">
        <v>1979</v>
      </c>
      <c r="T868" s="28">
        <v>1</v>
      </c>
      <c r="U868" s="28" t="b">
        <v>0</v>
      </c>
      <c r="X868" s="28">
        <v>0.39</v>
      </c>
      <c r="Y868" s="28" t="s">
        <v>104</v>
      </c>
      <c r="Z868" s="28" t="s">
        <v>4008</v>
      </c>
    </row>
    <row r="869" spans="1:26" x14ac:dyDescent="0.2">
      <c r="A869" s="28" t="s">
        <v>920</v>
      </c>
      <c r="B869" s="28" t="s">
        <v>920</v>
      </c>
      <c r="C869" s="28" t="s">
        <v>2017</v>
      </c>
      <c r="D869" s="28">
        <v>2</v>
      </c>
      <c r="E869" s="28" t="s">
        <v>2018</v>
      </c>
      <c r="F869" s="29" t="s">
        <v>12</v>
      </c>
      <c r="G869" s="28" t="s">
        <v>924</v>
      </c>
      <c r="H869" s="28" t="s">
        <v>2015</v>
      </c>
      <c r="I869" s="28" t="s">
        <v>2014</v>
      </c>
      <c r="J869" s="28" t="s">
        <v>1999</v>
      </c>
      <c r="K869" s="28" t="s">
        <v>2013</v>
      </c>
      <c r="L869" s="28">
        <v>4.9000000000000004</v>
      </c>
      <c r="M869" s="28">
        <v>24.5</v>
      </c>
      <c r="N869" s="28">
        <v>1.5</v>
      </c>
      <c r="O869" s="28" t="s">
        <v>1997</v>
      </c>
      <c r="P869" s="28">
        <v>1981</v>
      </c>
      <c r="Q869" s="28">
        <v>1981</v>
      </c>
      <c r="T869" s="28">
        <v>1</v>
      </c>
      <c r="U869" s="28" t="b">
        <v>0</v>
      </c>
      <c r="X869" s="28">
        <v>0.08</v>
      </c>
      <c r="Y869" s="28" t="s">
        <v>61</v>
      </c>
      <c r="Z869" s="28" t="s">
        <v>4009</v>
      </c>
    </row>
    <row r="870" spans="1:26" x14ac:dyDescent="0.2">
      <c r="A870" s="28" t="s">
        <v>423</v>
      </c>
      <c r="B870" s="28" t="s">
        <v>423</v>
      </c>
      <c r="C870" s="28" t="s">
        <v>2457</v>
      </c>
      <c r="D870" s="28">
        <v>1</v>
      </c>
      <c r="E870" s="28" t="s">
        <v>2461</v>
      </c>
      <c r="F870" s="29" t="s">
        <v>12</v>
      </c>
      <c r="G870" s="28" t="s">
        <v>445</v>
      </c>
      <c r="H870" s="28" t="s">
        <v>2015</v>
      </c>
      <c r="I870" s="28" t="s">
        <v>2459</v>
      </c>
      <c r="J870" s="28" t="s">
        <v>1999</v>
      </c>
      <c r="K870" s="28" t="s">
        <v>2013</v>
      </c>
      <c r="L870" s="28">
        <v>3.25</v>
      </c>
      <c r="M870" s="28">
        <v>20.5</v>
      </c>
      <c r="N870" s="28">
        <v>1.5</v>
      </c>
      <c r="O870" s="28" t="s">
        <v>1997</v>
      </c>
      <c r="P870" s="28">
        <v>1998</v>
      </c>
      <c r="Q870" s="28">
        <v>1998</v>
      </c>
      <c r="R870" s="28" t="s">
        <v>446</v>
      </c>
      <c r="S870" s="28" t="s">
        <v>2423</v>
      </c>
      <c r="T870" s="28">
        <v>1</v>
      </c>
      <c r="U870" s="28" t="b">
        <v>0</v>
      </c>
      <c r="X870" s="28">
        <v>0.34</v>
      </c>
      <c r="Y870" s="28" t="s">
        <v>164</v>
      </c>
      <c r="Z870" s="28" t="s">
        <v>1404</v>
      </c>
    </row>
    <row r="871" spans="1:26" x14ac:dyDescent="0.2">
      <c r="A871" s="28" t="s">
        <v>423</v>
      </c>
      <c r="B871" s="28" t="s">
        <v>452</v>
      </c>
      <c r="C871" s="28" t="s">
        <v>2352</v>
      </c>
      <c r="D871" s="28">
        <v>1</v>
      </c>
      <c r="E871" s="28" t="s">
        <v>2351</v>
      </c>
      <c r="F871" s="29" t="s">
        <v>12</v>
      </c>
      <c r="G871" s="28" t="s">
        <v>456</v>
      </c>
      <c r="H871" s="28" t="s">
        <v>2071</v>
      </c>
      <c r="I871" s="28">
        <v>1980</v>
      </c>
      <c r="J871" s="28" t="s">
        <v>1999</v>
      </c>
      <c r="K871" s="28" t="s">
        <v>2013</v>
      </c>
      <c r="L871" s="28">
        <v>12.8</v>
      </c>
      <c r="M871" s="28">
        <v>31</v>
      </c>
      <c r="N871" s="28">
        <v>2.2999999999999998</v>
      </c>
      <c r="O871" s="28" t="s">
        <v>1997</v>
      </c>
      <c r="P871" s="28">
        <v>1980</v>
      </c>
      <c r="Q871" s="28">
        <v>1980</v>
      </c>
      <c r="S871" s="28" t="s">
        <v>2350</v>
      </c>
      <c r="T871" s="28">
        <v>1</v>
      </c>
      <c r="U871" s="28" t="b">
        <v>0</v>
      </c>
      <c r="Y871" s="28" t="s">
        <v>25</v>
      </c>
      <c r="Z871" s="28" t="s">
        <v>1448</v>
      </c>
    </row>
    <row r="872" spans="1:26" x14ac:dyDescent="0.2">
      <c r="A872" s="28" t="s">
        <v>423</v>
      </c>
      <c r="B872" s="28" t="s">
        <v>452</v>
      </c>
      <c r="C872" s="28" t="s">
        <v>2352</v>
      </c>
      <c r="D872" s="28">
        <v>1</v>
      </c>
      <c r="E872" s="28" t="s">
        <v>2357</v>
      </c>
      <c r="F872" s="29" t="s">
        <v>12</v>
      </c>
      <c r="G872" s="28" t="s">
        <v>461</v>
      </c>
      <c r="H872" s="28" t="s">
        <v>2015</v>
      </c>
      <c r="I872" s="28" t="s">
        <v>2356</v>
      </c>
      <c r="J872" s="28" t="s">
        <v>1999</v>
      </c>
      <c r="K872" s="28" t="s">
        <v>2013</v>
      </c>
      <c r="L872" s="28">
        <v>7.5</v>
      </c>
      <c r="M872" s="28">
        <v>27</v>
      </c>
      <c r="N872" s="28">
        <v>2</v>
      </c>
      <c r="O872" s="28" t="s">
        <v>1997</v>
      </c>
      <c r="P872" s="28">
        <v>1964</v>
      </c>
      <c r="Q872" s="28">
        <v>1964</v>
      </c>
      <c r="S872" s="28" t="s">
        <v>2355</v>
      </c>
      <c r="T872" s="28">
        <v>1</v>
      </c>
      <c r="U872" s="28" t="b">
        <v>0</v>
      </c>
      <c r="X872" s="28">
        <v>0.99</v>
      </c>
      <c r="Y872" s="28" t="s">
        <v>104</v>
      </c>
      <c r="Z872" s="28" t="s">
        <v>1446</v>
      </c>
    </row>
    <row r="873" spans="1:26" x14ac:dyDescent="0.2">
      <c r="A873" s="28" t="s">
        <v>423</v>
      </c>
      <c r="B873" s="28" t="s">
        <v>452</v>
      </c>
      <c r="C873" s="28" t="s">
        <v>2352</v>
      </c>
      <c r="D873" s="28">
        <v>1</v>
      </c>
      <c r="E873" s="28" t="s">
        <v>2354</v>
      </c>
      <c r="F873" s="29" t="s">
        <v>12</v>
      </c>
      <c r="G873" s="28" t="s">
        <v>462</v>
      </c>
      <c r="H873" s="28" t="s">
        <v>2071</v>
      </c>
      <c r="I873" s="28">
        <v>1965</v>
      </c>
      <c r="J873" s="28" t="s">
        <v>1999</v>
      </c>
      <c r="K873" s="28" t="s">
        <v>2013</v>
      </c>
      <c r="L873" s="28">
        <v>9.85</v>
      </c>
      <c r="M873" s="28">
        <v>31</v>
      </c>
      <c r="N873" s="28">
        <v>1.9</v>
      </c>
      <c r="O873" s="28" t="s">
        <v>1997</v>
      </c>
      <c r="P873" s="28">
        <v>1965</v>
      </c>
      <c r="Q873" s="28">
        <v>1965</v>
      </c>
      <c r="S873" s="28" t="s">
        <v>2353</v>
      </c>
      <c r="T873" s="28">
        <v>1</v>
      </c>
      <c r="U873" s="28" t="b">
        <v>0</v>
      </c>
      <c r="X873" s="28">
        <v>1.29</v>
      </c>
      <c r="Y873" s="28" t="s">
        <v>104</v>
      </c>
      <c r="Z873" s="28" t="s">
        <v>1447</v>
      </c>
    </row>
    <row r="874" spans="1:26" x14ac:dyDescent="0.2">
      <c r="A874" s="28" t="s">
        <v>920</v>
      </c>
      <c r="B874" s="28" t="s">
        <v>920</v>
      </c>
      <c r="C874" s="28" t="s">
        <v>2017</v>
      </c>
      <c r="D874" s="28">
        <v>1</v>
      </c>
      <c r="E874" s="28" t="s">
        <v>2020</v>
      </c>
      <c r="F874" s="29" t="s">
        <v>12</v>
      </c>
      <c r="G874" s="28" t="s">
        <v>923</v>
      </c>
      <c r="H874" s="28" t="s">
        <v>2015</v>
      </c>
      <c r="I874" s="28" t="s">
        <v>2019</v>
      </c>
      <c r="J874" s="28" t="s">
        <v>1999</v>
      </c>
      <c r="K874" s="28" t="s">
        <v>2013</v>
      </c>
      <c r="L874" s="28">
        <v>4</v>
      </c>
      <c r="M874" s="28">
        <v>21.8</v>
      </c>
      <c r="N874" s="28">
        <v>1.5</v>
      </c>
      <c r="O874" s="28" t="s">
        <v>1997</v>
      </c>
      <c r="P874" s="28">
        <v>1974</v>
      </c>
      <c r="Q874" s="28">
        <v>1974</v>
      </c>
      <c r="T874" s="28">
        <v>1</v>
      </c>
      <c r="U874" s="28" t="b">
        <v>0</v>
      </c>
      <c r="X874" s="28">
        <v>0.08</v>
      </c>
      <c r="Y874" s="28" t="s">
        <v>61</v>
      </c>
      <c r="Z874" s="28" t="s">
        <v>4006</v>
      </c>
    </row>
    <row r="875" spans="1:26" x14ac:dyDescent="0.2">
      <c r="A875" s="28" t="s">
        <v>661</v>
      </c>
      <c r="B875" s="28" t="s">
        <v>661</v>
      </c>
      <c r="C875" s="28" t="s">
        <v>2499</v>
      </c>
      <c r="D875" s="28">
        <v>0.25</v>
      </c>
      <c r="E875" s="28" t="s">
        <v>4109</v>
      </c>
      <c r="F875" s="29" t="s">
        <v>12</v>
      </c>
      <c r="G875" s="28" t="s">
        <v>4110</v>
      </c>
      <c r="H875" s="28" t="s">
        <v>2015</v>
      </c>
      <c r="I875" s="28" t="s">
        <v>4111</v>
      </c>
      <c r="J875" s="28" t="s">
        <v>1999</v>
      </c>
      <c r="K875" s="28" t="s">
        <v>2013</v>
      </c>
      <c r="L875" s="28">
        <v>4</v>
      </c>
      <c r="M875" s="28">
        <v>21</v>
      </c>
      <c r="N875" s="28">
        <v>1.72</v>
      </c>
      <c r="O875" s="28" t="s">
        <v>2005</v>
      </c>
      <c r="P875" s="28">
        <v>1968</v>
      </c>
      <c r="Q875" s="28">
        <v>1968</v>
      </c>
      <c r="T875" s="28">
        <v>1</v>
      </c>
      <c r="U875" s="28" t="b">
        <v>0</v>
      </c>
      <c r="X875" s="28">
        <v>0.1</v>
      </c>
      <c r="Y875" s="28" t="s">
        <v>4039</v>
      </c>
    </row>
    <row r="876" spans="1:26" x14ac:dyDescent="0.2">
      <c r="A876" s="28" t="s">
        <v>423</v>
      </c>
      <c r="B876" s="28" t="s">
        <v>452</v>
      </c>
      <c r="C876" s="28" t="s">
        <v>2352</v>
      </c>
      <c r="D876" s="28">
        <v>0.2</v>
      </c>
      <c r="E876" s="28" t="s">
        <v>2358</v>
      </c>
      <c r="F876" s="29" t="s">
        <v>12</v>
      </c>
      <c r="G876" s="28" t="s">
        <v>460</v>
      </c>
      <c r="H876" s="28" t="s">
        <v>2015</v>
      </c>
      <c r="I876" s="28" t="s">
        <v>2356</v>
      </c>
      <c r="J876" s="28" t="s">
        <v>1999</v>
      </c>
      <c r="K876" s="28" t="s">
        <v>2013</v>
      </c>
      <c r="L876" s="28">
        <v>3.4</v>
      </c>
      <c r="M876" s="28">
        <v>21.8</v>
      </c>
      <c r="N876" s="28">
        <v>1.4</v>
      </c>
      <c r="O876" s="28" t="s">
        <v>1997</v>
      </c>
      <c r="P876" s="28">
        <v>1962</v>
      </c>
      <c r="Q876" s="28">
        <v>1962</v>
      </c>
      <c r="T876" s="28">
        <v>1</v>
      </c>
      <c r="U876" s="28" t="b">
        <v>0</v>
      </c>
      <c r="X876" s="28">
        <v>0.99</v>
      </c>
      <c r="Y876" s="28" t="s">
        <v>104</v>
      </c>
      <c r="Z876" s="28" t="s">
        <v>1445</v>
      </c>
    </row>
    <row r="877" spans="1:26" x14ac:dyDescent="0.2">
      <c r="A877" s="28" t="s">
        <v>423</v>
      </c>
      <c r="B877" s="28" t="s">
        <v>452</v>
      </c>
      <c r="C877" s="28" t="s">
        <v>2352</v>
      </c>
      <c r="D877" s="28">
        <v>0.15</v>
      </c>
      <c r="E877" s="28" t="s">
        <v>2359</v>
      </c>
      <c r="F877" s="29" t="s">
        <v>12</v>
      </c>
      <c r="G877" s="28" t="s">
        <v>455</v>
      </c>
      <c r="H877" s="28" t="s">
        <v>2015</v>
      </c>
      <c r="I877" s="28" t="s">
        <v>2356</v>
      </c>
      <c r="J877" s="28" t="s">
        <v>1999</v>
      </c>
      <c r="K877" s="28" t="s">
        <v>2013</v>
      </c>
      <c r="L877" s="28">
        <v>2.5</v>
      </c>
      <c r="M877" s="28">
        <v>19.559999999999999</v>
      </c>
      <c r="N877" s="28">
        <v>1.2</v>
      </c>
      <c r="O877" s="28" t="s">
        <v>1997</v>
      </c>
      <c r="P877" s="28">
        <v>1961</v>
      </c>
      <c r="Q877" s="28">
        <v>1961</v>
      </c>
      <c r="T877" s="28">
        <v>1</v>
      </c>
      <c r="U877" s="28" t="b">
        <v>0</v>
      </c>
      <c r="Y877" s="28" t="s">
        <v>27</v>
      </c>
      <c r="Z877" s="28" t="s">
        <v>1443</v>
      </c>
    </row>
    <row r="878" spans="1:26" x14ac:dyDescent="0.2">
      <c r="A878" s="28" t="s">
        <v>423</v>
      </c>
      <c r="B878" s="28" t="s">
        <v>452</v>
      </c>
      <c r="C878" s="28" t="s">
        <v>2352</v>
      </c>
      <c r="D878" s="28">
        <v>0.15</v>
      </c>
      <c r="E878" s="28" t="s">
        <v>2359</v>
      </c>
      <c r="F878" s="29" t="s">
        <v>12</v>
      </c>
      <c r="G878" s="28" t="s">
        <v>455</v>
      </c>
      <c r="H878" s="28" t="s">
        <v>2015</v>
      </c>
      <c r="I878" s="28" t="s">
        <v>2356</v>
      </c>
      <c r="J878" s="28" t="s">
        <v>1999</v>
      </c>
      <c r="K878" s="28" t="s">
        <v>2013</v>
      </c>
      <c r="L878" s="28">
        <v>2.5</v>
      </c>
      <c r="M878" s="28">
        <v>19.559999999999999</v>
      </c>
      <c r="N878" s="28">
        <v>1.2</v>
      </c>
      <c r="O878" s="28" t="s">
        <v>1997</v>
      </c>
      <c r="P878" s="28">
        <v>1986</v>
      </c>
      <c r="Q878" s="28">
        <v>1986</v>
      </c>
      <c r="T878" s="28">
        <v>1</v>
      </c>
      <c r="U878" s="28" t="b">
        <v>0</v>
      </c>
      <c r="X878" s="28">
        <v>0.49</v>
      </c>
      <c r="Y878" s="28" t="s">
        <v>104</v>
      </c>
      <c r="Z878" s="28" t="s">
        <v>1444</v>
      </c>
    </row>
    <row r="879" spans="1:26" x14ac:dyDescent="0.2">
      <c r="A879" s="28" t="s">
        <v>253</v>
      </c>
      <c r="B879" s="28" t="s">
        <v>253</v>
      </c>
      <c r="C879" s="28" t="s">
        <v>3474</v>
      </c>
      <c r="D879" s="28">
        <v>0.1</v>
      </c>
      <c r="E879" s="28" t="s">
        <v>3478</v>
      </c>
      <c r="F879" s="29" t="s">
        <v>12</v>
      </c>
      <c r="G879" s="28" t="s">
        <v>3479</v>
      </c>
      <c r="H879" s="28" t="s">
        <v>2015</v>
      </c>
      <c r="I879" s="28" t="s">
        <v>3480</v>
      </c>
      <c r="J879" s="28" t="s">
        <v>1999</v>
      </c>
      <c r="K879" s="28" t="s">
        <v>2013</v>
      </c>
      <c r="L879" s="28">
        <v>3</v>
      </c>
      <c r="M879" s="28">
        <v>19</v>
      </c>
      <c r="N879" s="28">
        <v>1.4</v>
      </c>
      <c r="O879" s="28" t="s">
        <v>1997</v>
      </c>
      <c r="P879" s="28">
        <v>1915</v>
      </c>
      <c r="Q879" s="28">
        <v>1915</v>
      </c>
      <c r="R879" s="28" t="s">
        <v>3477</v>
      </c>
      <c r="T879" s="28">
        <v>1</v>
      </c>
      <c r="U879" s="28" t="b">
        <v>0</v>
      </c>
      <c r="X879" s="28">
        <v>0.99</v>
      </c>
      <c r="Y879" s="28" t="s">
        <v>3619</v>
      </c>
      <c r="Z879" s="28" t="s">
        <v>3932</v>
      </c>
    </row>
    <row r="880" spans="1:26" x14ac:dyDescent="0.2">
      <c r="A880" s="28" t="s">
        <v>37</v>
      </c>
      <c r="B880" s="28" t="s">
        <v>38</v>
      </c>
      <c r="C880" s="28" t="s">
        <v>3314</v>
      </c>
      <c r="D880" s="28">
        <v>0.1</v>
      </c>
      <c r="E880" s="28" t="s">
        <v>3318</v>
      </c>
      <c r="F880" s="29" t="s">
        <v>12</v>
      </c>
      <c r="G880" s="28" t="s">
        <v>43</v>
      </c>
      <c r="H880" s="28" t="s">
        <v>2015</v>
      </c>
      <c r="I880" s="28">
        <v>1916</v>
      </c>
      <c r="J880" s="28" t="s">
        <v>1999</v>
      </c>
      <c r="K880" s="28" t="s">
        <v>2013</v>
      </c>
      <c r="L880" s="28">
        <v>3</v>
      </c>
      <c r="M880" s="28">
        <v>19</v>
      </c>
      <c r="N880" s="28">
        <v>1.5</v>
      </c>
      <c r="O880" s="28" t="s">
        <v>1997</v>
      </c>
      <c r="P880" s="28">
        <v>1916</v>
      </c>
      <c r="Q880" s="28">
        <v>1916</v>
      </c>
      <c r="T880" s="28">
        <v>1</v>
      </c>
      <c r="U880" s="28" t="b">
        <v>0</v>
      </c>
      <c r="X880" s="28">
        <v>0.47</v>
      </c>
      <c r="Y880" s="28" t="s">
        <v>42</v>
      </c>
      <c r="Z880" s="28" t="s">
        <v>1047</v>
      </c>
    </row>
    <row r="881" spans="1:26" x14ac:dyDescent="0.2">
      <c r="A881" s="28" t="s">
        <v>423</v>
      </c>
      <c r="B881" s="28" t="s">
        <v>452</v>
      </c>
      <c r="C881" s="28" t="s">
        <v>2352</v>
      </c>
      <c r="D881" s="28">
        <v>0.1</v>
      </c>
      <c r="E881" s="28" t="s">
        <v>2361</v>
      </c>
      <c r="F881" s="29" t="s">
        <v>12</v>
      </c>
      <c r="G881" s="28" t="s">
        <v>454</v>
      </c>
      <c r="H881" s="28" t="s">
        <v>2015</v>
      </c>
      <c r="I881" s="28" t="s">
        <v>2356</v>
      </c>
      <c r="J881" s="28" t="s">
        <v>1999</v>
      </c>
      <c r="K881" s="28" t="s">
        <v>2013</v>
      </c>
      <c r="L881" s="28">
        <v>1.6</v>
      </c>
      <c r="M881" s="28">
        <v>17.27</v>
      </c>
      <c r="N881" s="28">
        <v>1.1000000000000001</v>
      </c>
      <c r="O881" s="28" t="s">
        <v>1997</v>
      </c>
      <c r="P881" s="28">
        <v>1981</v>
      </c>
      <c r="Q881" s="28">
        <v>1981</v>
      </c>
      <c r="T881" s="28">
        <v>1</v>
      </c>
      <c r="U881" s="28" t="b">
        <v>0</v>
      </c>
      <c r="Y881" s="28" t="s">
        <v>27</v>
      </c>
      <c r="Z881" s="28" t="s">
        <v>1441</v>
      </c>
    </row>
    <row r="882" spans="1:26" x14ac:dyDescent="0.2">
      <c r="A882" s="28" t="s">
        <v>423</v>
      </c>
      <c r="B882" s="28" t="s">
        <v>452</v>
      </c>
      <c r="C882" s="28" t="s">
        <v>2352</v>
      </c>
      <c r="D882" s="28">
        <v>0.1</v>
      </c>
      <c r="E882" s="28" t="s">
        <v>2360</v>
      </c>
      <c r="F882" s="29" t="s">
        <v>12</v>
      </c>
      <c r="G882" s="28" t="s">
        <v>459</v>
      </c>
      <c r="H882" s="28" t="s">
        <v>2071</v>
      </c>
      <c r="I882" s="28">
        <v>1967</v>
      </c>
      <c r="J882" s="28" t="s">
        <v>1999</v>
      </c>
      <c r="K882" s="28" t="s">
        <v>2013</v>
      </c>
      <c r="L882" s="28">
        <v>2.0499999999999998</v>
      </c>
      <c r="M882" s="28">
        <v>17.2</v>
      </c>
      <c r="N882" s="28">
        <v>1.2</v>
      </c>
      <c r="O882" s="28" t="s">
        <v>1997</v>
      </c>
      <c r="P882" s="28">
        <v>1967</v>
      </c>
      <c r="Q882" s="28">
        <v>1967</v>
      </c>
      <c r="S882" s="28" t="s">
        <v>2350</v>
      </c>
      <c r="T882" s="28">
        <v>1</v>
      </c>
      <c r="U882" s="28" t="b">
        <v>0</v>
      </c>
      <c r="X882" s="28">
        <v>0.99</v>
      </c>
      <c r="Y882" s="28" t="s">
        <v>104</v>
      </c>
      <c r="Z882" s="28" t="s">
        <v>1442</v>
      </c>
    </row>
    <row r="883" spans="1:26" x14ac:dyDescent="0.2">
      <c r="A883" s="28" t="s">
        <v>423</v>
      </c>
      <c r="B883" s="28" t="s">
        <v>452</v>
      </c>
      <c r="C883" s="28" t="s">
        <v>2352</v>
      </c>
      <c r="D883" s="28">
        <v>0.1</v>
      </c>
      <c r="E883" s="28" t="s">
        <v>2361</v>
      </c>
      <c r="F883" s="29" t="s">
        <v>12</v>
      </c>
      <c r="G883" s="28" t="s">
        <v>454</v>
      </c>
      <c r="H883" s="28" t="s">
        <v>2015</v>
      </c>
      <c r="I883" s="28" t="s">
        <v>2356</v>
      </c>
      <c r="J883" s="28" t="s">
        <v>1999</v>
      </c>
      <c r="K883" s="28" t="s">
        <v>2013</v>
      </c>
      <c r="L883" s="28">
        <v>1.6</v>
      </c>
      <c r="M883" s="28">
        <v>17.27</v>
      </c>
      <c r="N883" s="28">
        <v>1.1000000000000001</v>
      </c>
      <c r="O883" s="28" t="s">
        <v>1997</v>
      </c>
      <c r="P883" s="28">
        <v>1988</v>
      </c>
      <c r="Q883" s="28">
        <v>1988</v>
      </c>
      <c r="T883" s="28">
        <v>1</v>
      </c>
      <c r="U883" s="28" t="b">
        <v>0</v>
      </c>
      <c r="X883" s="28">
        <v>0.39</v>
      </c>
      <c r="Y883" s="28" t="s">
        <v>104</v>
      </c>
      <c r="Z883" s="28" t="s">
        <v>3973</v>
      </c>
    </row>
    <row r="884" spans="1:26" x14ac:dyDescent="0.2">
      <c r="A884" s="28" t="s">
        <v>661</v>
      </c>
      <c r="B884" s="28" t="s">
        <v>661</v>
      </c>
      <c r="C884" s="28" t="s">
        <v>2499</v>
      </c>
      <c r="D884" s="28">
        <v>0.1</v>
      </c>
      <c r="E884" s="28" t="s">
        <v>4107</v>
      </c>
      <c r="F884" s="29" t="s">
        <v>12</v>
      </c>
      <c r="G884" s="28" t="s">
        <v>571</v>
      </c>
      <c r="H884" s="28" t="s">
        <v>2015</v>
      </c>
      <c r="I884" s="28" t="s">
        <v>4108</v>
      </c>
      <c r="J884" s="28" t="s">
        <v>1999</v>
      </c>
      <c r="K884" s="28" t="s">
        <v>2013</v>
      </c>
      <c r="L884" s="28">
        <v>2</v>
      </c>
      <c r="M884" s="28">
        <v>17.8</v>
      </c>
      <c r="N884" s="28">
        <v>0.9</v>
      </c>
      <c r="O884" s="28" t="s">
        <v>2005</v>
      </c>
      <c r="P884" s="28">
        <v>1962</v>
      </c>
      <c r="Q884" s="28">
        <v>1962</v>
      </c>
      <c r="T884" s="28">
        <v>1</v>
      </c>
      <c r="U884" s="28" t="b">
        <v>0</v>
      </c>
      <c r="X884" s="28">
        <v>0.1</v>
      </c>
      <c r="Y884" s="28" t="s">
        <v>4039</v>
      </c>
    </row>
    <row r="885" spans="1:26" x14ac:dyDescent="0.2">
      <c r="A885" s="28" t="s">
        <v>37</v>
      </c>
      <c r="B885" s="28" t="s">
        <v>38</v>
      </c>
      <c r="C885" s="28" t="s">
        <v>3314</v>
      </c>
      <c r="D885" s="28">
        <v>0.2</v>
      </c>
      <c r="E885" s="28" t="s">
        <v>3316</v>
      </c>
      <c r="F885" s="29" t="s">
        <v>12</v>
      </c>
      <c r="G885" s="28" t="s">
        <v>44</v>
      </c>
      <c r="H885" s="28" t="s">
        <v>2015</v>
      </c>
      <c r="I885" s="28" t="s">
        <v>2512</v>
      </c>
      <c r="J885" s="28" t="s">
        <v>1999</v>
      </c>
      <c r="K885" s="28" t="s">
        <v>2933</v>
      </c>
      <c r="L885" s="28">
        <v>3.5</v>
      </c>
      <c r="M885" s="28">
        <v>21</v>
      </c>
      <c r="N885" s="28">
        <v>1.25</v>
      </c>
      <c r="O885" s="28" t="s">
        <v>1997</v>
      </c>
      <c r="P885" s="28">
        <v>1917</v>
      </c>
      <c r="Q885" s="28">
        <v>1917</v>
      </c>
      <c r="S885" s="28" t="s">
        <v>3317</v>
      </c>
      <c r="T885" s="28">
        <v>1</v>
      </c>
      <c r="U885" s="28" t="b">
        <v>0</v>
      </c>
      <c r="X885" s="28">
        <v>0.47</v>
      </c>
      <c r="Y885" s="28" t="s">
        <v>42</v>
      </c>
      <c r="Z885" s="28" t="s">
        <v>1048</v>
      </c>
    </row>
    <row r="886" spans="1:26" x14ac:dyDescent="0.2">
      <c r="A886" s="28" t="s">
        <v>37</v>
      </c>
      <c r="B886" s="28" t="s">
        <v>38</v>
      </c>
      <c r="C886" s="28" t="s">
        <v>3314</v>
      </c>
      <c r="D886" s="28">
        <v>0.2</v>
      </c>
      <c r="E886" s="28" t="s">
        <v>3316</v>
      </c>
      <c r="F886" s="29" t="s">
        <v>12</v>
      </c>
      <c r="G886" s="28" t="s">
        <v>44</v>
      </c>
      <c r="H886" s="28" t="s">
        <v>2015</v>
      </c>
      <c r="I886" s="28" t="s">
        <v>2512</v>
      </c>
      <c r="J886" s="28" t="s">
        <v>1999</v>
      </c>
      <c r="K886" s="28" t="s">
        <v>2933</v>
      </c>
      <c r="L886" s="28">
        <v>3.5</v>
      </c>
      <c r="M886" s="28">
        <v>21</v>
      </c>
      <c r="N886" s="28">
        <v>1.25</v>
      </c>
      <c r="O886" s="28" t="s">
        <v>1997</v>
      </c>
      <c r="P886" s="28">
        <v>1917</v>
      </c>
      <c r="Q886" s="28">
        <v>1917</v>
      </c>
      <c r="S886" s="28" t="s">
        <v>3315</v>
      </c>
      <c r="T886" s="28">
        <v>1</v>
      </c>
      <c r="U886" s="28" t="b">
        <v>0</v>
      </c>
      <c r="X886" s="28">
        <v>0.47</v>
      </c>
      <c r="Y886" s="28" t="s">
        <v>42</v>
      </c>
      <c r="Z886" s="28" t="s">
        <v>1049</v>
      </c>
    </row>
    <row r="887" spans="1:26" x14ac:dyDescent="0.2">
      <c r="A887" s="28" t="s">
        <v>253</v>
      </c>
      <c r="B887" s="28" t="s">
        <v>253</v>
      </c>
      <c r="C887" s="28" t="s">
        <v>3481</v>
      </c>
      <c r="D887" s="28">
        <v>0.1</v>
      </c>
      <c r="E887" s="28" t="s">
        <v>3933</v>
      </c>
      <c r="F887" s="29" t="s">
        <v>12</v>
      </c>
      <c r="G887" s="28" t="s">
        <v>3482</v>
      </c>
      <c r="H887" s="28" t="s">
        <v>2015</v>
      </c>
      <c r="I887" s="28" t="s">
        <v>3483</v>
      </c>
      <c r="J887" s="28" t="s">
        <v>1999</v>
      </c>
      <c r="K887" s="28" t="s">
        <v>2933</v>
      </c>
      <c r="L887" s="28">
        <v>3</v>
      </c>
      <c r="M887" s="28">
        <v>20</v>
      </c>
      <c r="N887" s="28">
        <v>1.4</v>
      </c>
      <c r="O887" s="28" t="s">
        <v>1997</v>
      </c>
      <c r="P887" s="28">
        <v>1942</v>
      </c>
      <c r="Q887" s="28">
        <v>1942</v>
      </c>
      <c r="R887" s="28" t="s">
        <v>255</v>
      </c>
      <c r="T887" s="28">
        <v>1</v>
      </c>
      <c r="U887" s="28" t="b">
        <v>0</v>
      </c>
      <c r="X887" s="28">
        <v>0.89</v>
      </c>
      <c r="Y887" s="28" t="s">
        <v>3619</v>
      </c>
      <c r="Z887" s="28" t="s">
        <v>3934</v>
      </c>
    </row>
    <row r="888" spans="1:26" x14ac:dyDescent="0.2">
      <c r="A888" s="28" t="s">
        <v>195</v>
      </c>
      <c r="B888" s="28" t="s">
        <v>209</v>
      </c>
      <c r="C888" s="28" t="s">
        <v>2932</v>
      </c>
      <c r="D888" s="28">
        <v>0.05</v>
      </c>
      <c r="E888" s="28" t="s">
        <v>2720</v>
      </c>
      <c r="F888" s="29" t="s">
        <v>12</v>
      </c>
      <c r="G888" s="28" t="s">
        <v>217</v>
      </c>
      <c r="H888" s="28" t="s">
        <v>2015</v>
      </c>
      <c r="I888" s="28" t="s">
        <v>2934</v>
      </c>
      <c r="J888" s="28" t="s">
        <v>1999</v>
      </c>
      <c r="K888" s="28" t="s">
        <v>2933</v>
      </c>
      <c r="L888" s="28">
        <v>2.5</v>
      </c>
      <c r="M888" s="28">
        <v>18</v>
      </c>
      <c r="N888" s="28">
        <v>1.55</v>
      </c>
      <c r="O888" s="28" t="s">
        <v>1997</v>
      </c>
      <c r="P888" s="28">
        <v>1918</v>
      </c>
      <c r="Q888" s="28">
        <v>1918</v>
      </c>
      <c r="R888" s="28" t="s">
        <v>40</v>
      </c>
      <c r="T888" s="28">
        <v>1</v>
      </c>
      <c r="U888" s="28" t="b">
        <v>0</v>
      </c>
      <c r="X888" s="28">
        <v>0.2</v>
      </c>
      <c r="Y888" s="28" t="s">
        <v>50</v>
      </c>
      <c r="Z888" s="28" t="s">
        <v>1214</v>
      </c>
    </row>
    <row r="889" spans="1:26" x14ac:dyDescent="0.2">
      <c r="A889" s="28" t="s">
        <v>195</v>
      </c>
      <c r="B889" s="28" t="s">
        <v>209</v>
      </c>
      <c r="C889" s="28" t="s">
        <v>2932</v>
      </c>
      <c r="D889" s="28">
        <v>0.05</v>
      </c>
      <c r="E889" s="28" t="s">
        <v>2720</v>
      </c>
      <c r="F889" s="29" t="s">
        <v>12</v>
      </c>
      <c r="G889" s="28" t="s">
        <v>217</v>
      </c>
      <c r="H889" s="28" t="s">
        <v>2015</v>
      </c>
      <c r="I889" s="28" t="s">
        <v>2934</v>
      </c>
      <c r="J889" s="28" t="s">
        <v>1999</v>
      </c>
      <c r="K889" s="28" t="s">
        <v>2933</v>
      </c>
      <c r="L889" s="28">
        <v>2.5</v>
      </c>
      <c r="M889" s="28">
        <v>18</v>
      </c>
      <c r="N889" s="28">
        <v>1.55</v>
      </c>
      <c r="O889" s="28" t="s">
        <v>1997</v>
      </c>
      <c r="P889" s="28">
        <v>1919</v>
      </c>
      <c r="Q889" s="28">
        <v>1919</v>
      </c>
      <c r="R889" s="28" t="s">
        <v>40</v>
      </c>
      <c r="T889" s="28">
        <v>1</v>
      </c>
      <c r="U889" s="28" t="b">
        <v>0</v>
      </c>
      <c r="Y889" s="28" t="s">
        <v>17</v>
      </c>
      <c r="Z889" s="28" t="s">
        <v>1215</v>
      </c>
    </row>
    <row r="890" spans="1:26" x14ac:dyDescent="0.2">
      <c r="A890" s="28" t="s">
        <v>195</v>
      </c>
      <c r="B890" s="28" t="s">
        <v>209</v>
      </c>
      <c r="C890" s="28" t="s">
        <v>2932</v>
      </c>
      <c r="D890" s="28">
        <v>0.05</v>
      </c>
      <c r="E890" s="28" t="s">
        <v>2720</v>
      </c>
      <c r="F890" s="29" t="s">
        <v>12</v>
      </c>
      <c r="G890" s="28" t="s">
        <v>217</v>
      </c>
      <c r="H890" s="28" t="s">
        <v>2015</v>
      </c>
      <c r="I890" s="28" t="s">
        <v>2934</v>
      </c>
      <c r="J890" s="28" t="s">
        <v>1999</v>
      </c>
      <c r="K890" s="28" t="s">
        <v>2933</v>
      </c>
      <c r="L890" s="28">
        <v>2.5</v>
      </c>
      <c r="M890" s="28">
        <v>18</v>
      </c>
      <c r="N890" s="28">
        <v>1.55</v>
      </c>
      <c r="O890" s="28" t="s">
        <v>1997</v>
      </c>
      <c r="S890" s="28" t="s">
        <v>2935</v>
      </c>
      <c r="T890" s="28">
        <v>1</v>
      </c>
      <c r="U890" s="28" t="b">
        <v>0</v>
      </c>
      <c r="X890" s="28">
        <v>0.08</v>
      </c>
      <c r="Y890" s="28" t="s">
        <v>61</v>
      </c>
      <c r="Z890" s="28" t="s">
        <v>1213</v>
      </c>
    </row>
    <row r="891" spans="1:26" x14ac:dyDescent="0.2">
      <c r="A891" s="28" t="s">
        <v>413</v>
      </c>
      <c r="B891" s="28" t="s">
        <v>413</v>
      </c>
      <c r="C891" s="28" t="s">
        <v>2487</v>
      </c>
      <c r="D891" s="28">
        <v>0.02</v>
      </c>
      <c r="E891" s="28" t="s">
        <v>4030</v>
      </c>
      <c r="F891" s="29" t="s">
        <v>12</v>
      </c>
      <c r="G891" s="28" t="s">
        <v>4029</v>
      </c>
      <c r="H891" s="28" t="s">
        <v>2015</v>
      </c>
      <c r="I891" s="28" t="s">
        <v>4031</v>
      </c>
      <c r="J891" s="28" t="s">
        <v>1999</v>
      </c>
      <c r="K891" s="28" t="s">
        <v>4032</v>
      </c>
      <c r="L891" s="28">
        <v>2.1</v>
      </c>
      <c r="M891" s="28">
        <v>17.5</v>
      </c>
      <c r="N891" s="28">
        <v>1.2</v>
      </c>
      <c r="O891" s="28" t="s">
        <v>1997</v>
      </c>
      <c r="P891" s="28">
        <v>2008</v>
      </c>
      <c r="Q891" s="28">
        <v>2008</v>
      </c>
      <c r="R891" s="28" t="s">
        <v>416</v>
      </c>
      <c r="T891" s="28">
        <v>1</v>
      </c>
      <c r="U891" s="28" t="b">
        <v>0</v>
      </c>
      <c r="Y891" s="28" t="s">
        <v>115</v>
      </c>
      <c r="Z891" s="28" t="s">
        <v>4162</v>
      </c>
    </row>
    <row r="892" spans="1:26" x14ac:dyDescent="0.2">
      <c r="A892" s="28" t="s">
        <v>62</v>
      </c>
      <c r="B892" s="28" t="s">
        <v>62</v>
      </c>
      <c r="C892" s="28" t="s">
        <v>3255</v>
      </c>
      <c r="D892" s="28">
        <v>10</v>
      </c>
      <c r="E892" s="28" t="s">
        <v>3258</v>
      </c>
      <c r="F892" s="29" t="s">
        <v>12</v>
      </c>
      <c r="G892" s="28" t="s">
        <v>67</v>
      </c>
      <c r="H892" s="28" t="s">
        <v>2015</v>
      </c>
      <c r="I892" s="28" t="s">
        <v>3257</v>
      </c>
      <c r="J892" s="28" t="s">
        <v>1999</v>
      </c>
      <c r="K892" s="28" t="s">
        <v>2289</v>
      </c>
      <c r="L892" s="28">
        <v>8</v>
      </c>
      <c r="M892" s="28">
        <v>27</v>
      </c>
      <c r="N892" s="28">
        <v>2.02</v>
      </c>
      <c r="P892" s="28">
        <v>1971</v>
      </c>
      <c r="Q892" s="28">
        <v>1971</v>
      </c>
      <c r="S892" s="28" t="s">
        <v>3256</v>
      </c>
      <c r="T892" s="28">
        <v>1</v>
      </c>
      <c r="U892" s="28" t="b">
        <v>0</v>
      </c>
      <c r="Y892" s="28" t="s">
        <v>64</v>
      </c>
      <c r="Z892" s="28" t="s">
        <v>1061</v>
      </c>
    </row>
    <row r="893" spans="1:26" x14ac:dyDescent="0.2">
      <c r="A893" s="28" t="s">
        <v>253</v>
      </c>
      <c r="B893" s="28" t="s">
        <v>253</v>
      </c>
      <c r="C893" s="28" t="s">
        <v>2850</v>
      </c>
      <c r="D893" s="28">
        <v>10</v>
      </c>
      <c r="E893" s="28" t="s">
        <v>2857</v>
      </c>
      <c r="F893" s="29" t="s">
        <v>12</v>
      </c>
      <c r="G893" s="28" t="s">
        <v>256</v>
      </c>
      <c r="H893" s="28" t="s">
        <v>2015</v>
      </c>
      <c r="I893" s="28" t="s">
        <v>2856</v>
      </c>
      <c r="J893" s="28" t="s">
        <v>1999</v>
      </c>
      <c r="K893" s="28" t="s">
        <v>2289</v>
      </c>
      <c r="L893" s="28">
        <v>8.83</v>
      </c>
      <c r="M893" s="28">
        <v>28</v>
      </c>
      <c r="N893" s="28">
        <v>1.8</v>
      </c>
      <c r="O893" s="28" t="s">
        <v>1997</v>
      </c>
      <c r="P893" s="28">
        <v>1971</v>
      </c>
      <c r="Q893" s="28">
        <v>1971</v>
      </c>
      <c r="R893" s="28" t="s">
        <v>255</v>
      </c>
      <c r="T893" s="28">
        <v>1</v>
      </c>
      <c r="U893" s="28" t="b">
        <v>0</v>
      </c>
      <c r="X893" s="28">
        <v>1.2</v>
      </c>
      <c r="Y893" s="28" t="s">
        <v>104</v>
      </c>
      <c r="Z893" s="28" t="s">
        <v>1262</v>
      </c>
    </row>
    <row r="894" spans="1:26" x14ac:dyDescent="0.2">
      <c r="A894" s="28" t="s">
        <v>158</v>
      </c>
      <c r="B894" s="28" t="s">
        <v>159</v>
      </c>
      <c r="C894" s="28" t="s">
        <v>2995</v>
      </c>
      <c r="D894" s="28">
        <v>5</v>
      </c>
      <c r="E894" s="28" t="s">
        <v>3005</v>
      </c>
      <c r="F894" s="29" t="s">
        <v>12</v>
      </c>
      <c r="G894" s="28" t="s">
        <v>179</v>
      </c>
      <c r="H894" s="28" t="s">
        <v>2015</v>
      </c>
      <c r="I894" s="28" t="s">
        <v>3004</v>
      </c>
      <c r="J894" s="28" t="s">
        <v>1999</v>
      </c>
      <c r="K894" s="28" t="s">
        <v>2289</v>
      </c>
      <c r="L894" s="28">
        <v>12</v>
      </c>
      <c r="M894" s="28">
        <v>31</v>
      </c>
      <c r="N894" s="28">
        <v>2.1</v>
      </c>
      <c r="O894" s="28" t="s">
        <v>2005</v>
      </c>
      <c r="P894" s="28">
        <v>1933</v>
      </c>
      <c r="Q894" s="28">
        <v>1933</v>
      </c>
      <c r="T894" s="28">
        <v>1</v>
      </c>
      <c r="U894" s="28" t="b">
        <v>0</v>
      </c>
      <c r="X894" s="28">
        <v>1.19</v>
      </c>
      <c r="Y894" s="28" t="s">
        <v>29</v>
      </c>
      <c r="Z894" s="28" t="s">
        <v>1176</v>
      </c>
    </row>
    <row r="895" spans="1:26" x14ac:dyDescent="0.2">
      <c r="A895" s="28" t="s">
        <v>62</v>
      </c>
      <c r="B895" s="28" t="s">
        <v>62</v>
      </c>
      <c r="C895" s="28" t="s">
        <v>3255</v>
      </c>
      <c r="D895" s="28">
        <v>2</v>
      </c>
      <c r="E895" s="28" t="s">
        <v>2926</v>
      </c>
      <c r="F895" s="29" t="s">
        <v>12</v>
      </c>
      <c r="G895" s="28" t="s">
        <v>949</v>
      </c>
      <c r="H895" s="28" t="s">
        <v>2015</v>
      </c>
      <c r="I895" s="28" t="s">
        <v>3265</v>
      </c>
      <c r="J895" s="28" t="s">
        <v>1999</v>
      </c>
      <c r="K895" s="28" t="s">
        <v>2289</v>
      </c>
      <c r="L895" s="28">
        <v>10</v>
      </c>
      <c r="M895" s="28">
        <v>27</v>
      </c>
      <c r="P895" s="28">
        <v>1923</v>
      </c>
      <c r="Q895" s="28">
        <v>1923</v>
      </c>
      <c r="S895" s="28" t="s">
        <v>3264</v>
      </c>
      <c r="T895" s="28">
        <v>1</v>
      </c>
      <c r="U895" s="28" t="b">
        <v>0</v>
      </c>
      <c r="X895" s="28">
        <v>1</v>
      </c>
      <c r="Y895" s="28" t="s">
        <v>61</v>
      </c>
      <c r="Z895" s="28" t="s">
        <v>3896</v>
      </c>
    </row>
    <row r="896" spans="1:26" x14ac:dyDescent="0.2">
      <c r="A896" s="28" t="s">
        <v>62</v>
      </c>
      <c r="B896" s="28" t="s">
        <v>62</v>
      </c>
      <c r="C896" s="28" t="s">
        <v>3255</v>
      </c>
      <c r="D896" s="28">
        <v>1</v>
      </c>
      <c r="E896" s="28" t="s">
        <v>2680</v>
      </c>
      <c r="F896" s="29" t="s">
        <v>12</v>
      </c>
      <c r="G896" s="28" t="s">
        <v>554</v>
      </c>
      <c r="H896" s="28" t="s">
        <v>2015</v>
      </c>
      <c r="I896" s="28" t="s">
        <v>2689</v>
      </c>
      <c r="J896" s="28" t="s">
        <v>1999</v>
      </c>
      <c r="K896" s="28" t="s">
        <v>2289</v>
      </c>
      <c r="L896" s="28">
        <v>5</v>
      </c>
      <c r="M896" s="28">
        <v>23</v>
      </c>
      <c r="O896" s="28" t="s">
        <v>2005</v>
      </c>
      <c r="P896" s="28">
        <v>1922</v>
      </c>
      <c r="Q896" s="28">
        <v>1922</v>
      </c>
      <c r="T896" s="28">
        <v>1</v>
      </c>
      <c r="U896" s="28" t="b">
        <v>0</v>
      </c>
      <c r="X896" s="28">
        <v>0.22</v>
      </c>
      <c r="Y896" s="28" t="s">
        <v>61</v>
      </c>
      <c r="Z896" s="28" t="s">
        <v>3890</v>
      </c>
    </row>
    <row r="897" spans="1:26" x14ac:dyDescent="0.2">
      <c r="A897" s="28" t="s">
        <v>80</v>
      </c>
      <c r="B897" s="28" t="s">
        <v>80</v>
      </c>
      <c r="C897" s="28" t="s">
        <v>3205</v>
      </c>
      <c r="D897" s="28">
        <v>1</v>
      </c>
      <c r="E897" s="28" t="s">
        <v>3066</v>
      </c>
      <c r="F897" s="29" t="s">
        <v>12</v>
      </c>
      <c r="G897" s="28" t="s">
        <v>563</v>
      </c>
      <c r="H897" s="28" t="s">
        <v>2015</v>
      </c>
      <c r="I897" s="28" t="s">
        <v>3204</v>
      </c>
      <c r="J897" s="28" t="s">
        <v>1999</v>
      </c>
      <c r="K897" s="28" t="s">
        <v>2289</v>
      </c>
      <c r="L897" s="28">
        <v>15.62</v>
      </c>
      <c r="M897" s="28">
        <v>32.130000000000003</v>
      </c>
      <c r="N897" s="28">
        <v>2.65</v>
      </c>
      <c r="O897" s="28" t="s">
        <v>1997</v>
      </c>
      <c r="P897" s="28">
        <v>1968</v>
      </c>
      <c r="Q897" s="28">
        <v>1968</v>
      </c>
      <c r="S897" s="28" t="s">
        <v>3203</v>
      </c>
      <c r="T897" s="28">
        <v>1</v>
      </c>
      <c r="U897" s="28" t="b">
        <v>0</v>
      </c>
      <c r="X897" s="28">
        <v>1</v>
      </c>
      <c r="Y897" s="28" t="s">
        <v>104</v>
      </c>
      <c r="Z897" s="28" t="s">
        <v>3911</v>
      </c>
    </row>
    <row r="898" spans="1:26" x14ac:dyDescent="0.2">
      <c r="A898" s="28" t="s">
        <v>158</v>
      </c>
      <c r="B898" s="28" t="s">
        <v>159</v>
      </c>
      <c r="C898" s="28" t="s">
        <v>2975</v>
      </c>
      <c r="D898" s="28">
        <v>1</v>
      </c>
      <c r="E898" s="28" t="s">
        <v>2983</v>
      </c>
      <c r="F898" s="29" t="s">
        <v>12</v>
      </c>
      <c r="G898" s="28" t="s">
        <v>190</v>
      </c>
      <c r="H898" s="28" t="s">
        <v>2015</v>
      </c>
      <c r="I898" s="28" t="s">
        <v>2982</v>
      </c>
      <c r="J898" s="28" t="s">
        <v>1999</v>
      </c>
      <c r="K898" s="28" t="s">
        <v>2289</v>
      </c>
      <c r="L898" s="28">
        <v>6</v>
      </c>
      <c r="M898" s="28">
        <v>24</v>
      </c>
      <c r="N898" s="28">
        <v>1.79</v>
      </c>
      <c r="O898" s="28" t="s">
        <v>2005</v>
      </c>
      <c r="P898" s="28">
        <v>1960</v>
      </c>
      <c r="Q898" s="28">
        <v>1960</v>
      </c>
      <c r="S898" s="28" t="s">
        <v>2981</v>
      </c>
      <c r="T898" s="28">
        <v>1</v>
      </c>
      <c r="U898" s="28" t="b">
        <v>0</v>
      </c>
      <c r="Y898" s="28" t="s">
        <v>64</v>
      </c>
      <c r="Z898" s="28" t="s">
        <v>1185</v>
      </c>
    </row>
    <row r="899" spans="1:26" x14ac:dyDescent="0.2">
      <c r="A899" s="28" t="s">
        <v>158</v>
      </c>
      <c r="B899" s="28" t="s">
        <v>159</v>
      </c>
      <c r="C899" s="28" t="s">
        <v>2975</v>
      </c>
      <c r="D899" s="28">
        <v>1</v>
      </c>
      <c r="E899" s="28" t="s">
        <v>2983</v>
      </c>
      <c r="F899" s="29" t="s">
        <v>12</v>
      </c>
      <c r="G899" s="28" t="s">
        <v>190</v>
      </c>
      <c r="H899" s="28" t="s">
        <v>2015</v>
      </c>
      <c r="I899" s="28" t="s">
        <v>2982</v>
      </c>
      <c r="J899" s="28" t="s">
        <v>1999</v>
      </c>
      <c r="K899" s="28" t="s">
        <v>2289</v>
      </c>
      <c r="L899" s="28">
        <v>6</v>
      </c>
      <c r="M899" s="28">
        <v>24</v>
      </c>
      <c r="N899" s="28">
        <v>1.79</v>
      </c>
      <c r="O899" s="28" t="s">
        <v>2005</v>
      </c>
      <c r="P899" s="28">
        <v>1969</v>
      </c>
      <c r="Q899" s="28">
        <v>1969</v>
      </c>
      <c r="S899" s="28" t="s">
        <v>2981</v>
      </c>
      <c r="T899" s="28">
        <v>1</v>
      </c>
      <c r="U899" s="28" t="b">
        <v>0</v>
      </c>
      <c r="X899" s="28">
        <v>0.2</v>
      </c>
      <c r="Y899" s="28" t="s">
        <v>50</v>
      </c>
      <c r="Z899" s="28" t="s">
        <v>1186</v>
      </c>
    </row>
    <row r="900" spans="1:26" x14ac:dyDescent="0.2">
      <c r="A900" s="28" t="s">
        <v>335</v>
      </c>
      <c r="B900" s="28" t="s">
        <v>335</v>
      </c>
      <c r="C900" s="28" t="s">
        <v>2678</v>
      </c>
      <c r="D900" s="28">
        <v>1</v>
      </c>
      <c r="E900" s="28" t="s">
        <v>2416</v>
      </c>
      <c r="F900" s="29" t="s">
        <v>12</v>
      </c>
      <c r="G900" s="28" t="s">
        <v>337</v>
      </c>
      <c r="H900" s="28" t="s">
        <v>2015</v>
      </c>
      <c r="I900" s="28" t="s">
        <v>2689</v>
      </c>
      <c r="J900" s="28" t="s">
        <v>1999</v>
      </c>
      <c r="K900" s="28" t="s">
        <v>2289</v>
      </c>
      <c r="L900" s="28">
        <v>8</v>
      </c>
      <c r="M900" s="28">
        <v>26.5</v>
      </c>
      <c r="N900" s="28">
        <v>1.96</v>
      </c>
      <c r="O900" s="28" t="s">
        <v>2005</v>
      </c>
      <c r="P900" s="28">
        <v>1922</v>
      </c>
      <c r="Q900" s="28">
        <v>1922</v>
      </c>
      <c r="R900" s="28" t="s">
        <v>227</v>
      </c>
      <c r="T900" s="28">
        <v>1</v>
      </c>
      <c r="U900" s="28" t="b">
        <v>0</v>
      </c>
      <c r="X900" s="28">
        <v>1</v>
      </c>
      <c r="Y900" s="28" t="s">
        <v>17</v>
      </c>
      <c r="Z900" s="28" t="s">
        <v>1342</v>
      </c>
    </row>
    <row r="901" spans="1:26" x14ac:dyDescent="0.2">
      <c r="A901" s="28" t="s">
        <v>158</v>
      </c>
      <c r="B901" s="28" t="s">
        <v>159</v>
      </c>
      <c r="C901" s="28" t="s">
        <v>2975</v>
      </c>
      <c r="D901" s="28">
        <v>1</v>
      </c>
      <c r="E901" s="28" t="s">
        <v>2983</v>
      </c>
      <c r="F901" s="29" t="s">
        <v>12</v>
      </c>
      <c r="G901" s="28" t="s">
        <v>190</v>
      </c>
      <c r="H901" s="28" t="s">
        <v>2015</v>
      </c>
      <c r="I901" s="28" t="s">
        <v>2982</v>
      </c>
      <c r="J901" s="28" t="s">
        <v>1999</v>
      </c>
      <c r="K901" s="28" t="s">
        <v>2289</v>
      </c>
      <c r="L901" s="28">
        <v>6</v>
      </c>
      <c r="M901" s="28">
        <v>24</v>
      </c>
      <c r="N901" s="28">
        <v>1.79</v>
      </c>
      <c r="O901" s="28" t="s">
        <v>2005</v>
      </c>
      <c r="P901" s="28">
        <v>1972</v>
      </c>
      <c r="Q901" s="28">
        <v>1972</v>
      </c>
      <c r="S901" s="28" t="s">
        <v>2981</v>
      </c>
      <c r="T901" s="28">
        <v>1</v>
      </c>
      <c r="U901" s="28" t="b">
        <v>0</v>
      </c>
      <c r="X901" s="28">
        <v>0.08</v>
      </c>
      <c r="Y901" s="28" t="s">
        <v>61</v>
      </c>
    </row>
    <row r="902" spans="1:26" x14ac:dyDescent="0.2">
      <c r="A902" s="28" t="s">
        <v>158</v>
      </c>
      <c r="B902" s="28" t="s">
        <v>159</v>
      </c>
      <c r="C902" s="28" t="s">
        <v>2975</v>
      </c>
      <c r="D902" s="28">
        <v>1</v>
      </c>
      <c r="E902" s="28" t="s">
        <v>4060</v>
      </c>
      <c r="F902" s="29" t="s">
        <v>12</v>
      </c>
      <c r="G902" s="28" t="s">
        <v>4061</v>
      </c>
      <c r="H902" s="28" t="s">
        <v>2071</v>
      </c>
      <c r="I902" s="28">
        <v>1992</v>
      </c>
      <c r="J902" s="28" t="s">
        <v>1999</v>
      </c>
      <c r="K902" s="28" t="s">
        <v>2289</v>
      </c>
      <c r="L902" s="28">
        <v>6</v>
      </c>
      <c r="M902" s="28">
        <v>24</v>
      </c>
      <c r="N902" s="28">
        <v>1.7</v>
      </c>
      <c r="O902" s="28" t="s">
        <v>2005</v>
      </c>
      <c r="P902" s="28">
        <v>1992</v>
      </c>
      <c r="Q902" s="28">
        <v>1992</v>
      </c>
      <c r="T902" s="28">
        <v>1</v>
      </c>
      <c r="U902" s="28" t="b">
        <v>0</v>
      </c>
      <c r="X902" s="28">
        <v>0.1</v>
      </c>
      <c r="Y902" s="28" t="s">
        <v>4039</v>
      </c>
    </row>
    <row r="903" spans="1:26" x14ac:dyDescent="0.2">
      <c r="A903" s="28" t="s">
        <v>62</v>
      </c>
      <c r="B903" s="28" t="s">
        <v>62</v>
      </c>
      <c r="C903" s="28" t="s">
        <v>3255</v>
      </c>
      <c r="D903" s="28">
        <v>0.5</v>
      </c>
      <c r="E903" s="28" t="s">
        <v>3281</v>
      </c>
      <c r="F903" s="29" t="s">
        <v>12</v>
      </c>
      <c r="G903" s="28" t="s">
        <v>552</v>
      </c>
      <c r="H903" s="28" t="s">
        <v>2015</v>
      </c>
      <c r="I903" s="28" t="s">
        <v>3280</v>
      </c>
      <c r="J903" s="28" t="s">
        <v>1999</v>
      </c>
      <c r="K903" s="28" t="s">
        <v>2289</v>
      </c>
      <c r="L903" s="28">
        <v>2.5</v>
      </c>
      <c r="M903" s="28">
        <v>18</v>
      </c>
      <c r="N903" s="28">
        <v>1.45</v>
      </c>
      <c r="O903" s="28" t="s">
        <v>2005</v>
      </c>
      <c r="P903" s="28">
        <v>1923</v>
      </c>
      <c r="Q903" s="28">
        <v>1923</v>
      </c>
      <c r="T903" s="28">
        <v>1</v>
      </c>
      <c r="U903" s="28" t="b">
        <v>0</v>
      </c>
      <c r="X903" s="28">
        <v>0.49</v>
      </c>
      <c r="Y903" s="28" t="s">
        <v>104</v>
      </c>
      <c r="Z903" s="28" t="s">
        <v>3887</v>
      </c>
    </row>
    <row r="904" spans="1:26" x14ac:dyDescent="0.2">
      <c r="A904" s="28" t="s">
        <v>62</v>
      </c>
      <c r="B904" s="28" t="s">
        <v>62</v>
      </c>
      <c r="C904" s="28" t="s">
        <v>3255</v>
      </c>
      <c r="D904" s="28">
        <v>0.5</v>
      </c>
      <c r="E904" s="28" t="s">
        <v>3281</v>
      </c>
      <c r="F904" s="29" t="s">
        <v>12</v>
      </c>
      <c r="G904" s="28" t="s">
        <v>552</v>
      </c>
      <c r="H904" s="28" t="s">
        <v>2015</v>
      </c>
      <c r="I904" s="28" t="s">
        <v>3280</v>
      </c>
      <c r="J904" s="28" t="s">
        <v>1999</v>
      </c>
      <c r="K904" s="28" t="s">
        <v>2289</v>
      </c>
      <c r="L904" s="28">
        <v>2.5</v>
      </c>
      <c r="M904" s="28">
        <v>18</v>
      </c>
      <c r="N904" s="28">
        <v>1.45</v>
      </c>
      <c r="O904" s="28" t="s">
        <v>2005</v>
      </c>
      <c r="P904" s="28">
        <v>1933</v>
      </c>
      <c r="Q904" s="28">
        <v>1933</v>
      </c>
      <c r="T904" s="28">
        <v>1</v>
      </c>
      <c r="U904" s="28" t="b">
        <v>0</v>
      </c>
      <c r="X904" s="28">
        <v>0.08</v>
      </c>
      <c r="Y904" s="28" t="s">
        <v>61</v>
      </c>
      <c r="Z904" s="28" t="s">
        <v>3888</v>
      </c>
    </row>
    <row r="905" spans="1:26" x14ac:dyDescent="0.2">
      <c r="A905" s="28" t="s">
        <v>158</v>
      </c>
      <c r="B905" s="28" t="s">
        <v>159</v>
      </c>
      <c r="C905" s="28" t="s">
        <v>2975</v>
      </c>
      <c r="D905" s="28">
        <v>0.5</v>
      </c>
      <c r="E905" s="28" t="s">
        <v>2986</v>
      </c>
      <c r="F905" s="29" t="s">
        <v>12</v>
      </c>
      <c r="G905" s="28" t="s">
        <v>594</v>
      </c>
      <c r="H905" s="28" t="s">
        <v>2015</v>
      </c>
      <c r="I905" s="28" t="s">
        <v>2985</v>
      </c>
      <c r="J905" s="28" t="s">
        <v>1999</v>
      </c>
      <c r="K905" s="28" t="s">
        <v>2289</v>
      </c>
      <c r="L905" s="28">
        <v>4.5</v>
      </c>
      <c r="M905" s="28">
        <v>19.5</v>
      </c>
      <c r="N905" s="28">
        <v>1.95</v>
      </c>
      <c r="O905" s="28" t="s">
        <v>2005</v>
      </c>
      <c r="P905" s="28">
        <v>1997</v>
      </c>
      <c r="Q905" s="28">
        <v>1997</v>
      </c>
      <c r="S905" s="28" t="s">
        <v>2984</v>
      </c>
      <c r="T905" s="28">
        <v>1</v>
      </c>
      <c r="U905" s="28" t="b">
        <v>0</v>
      </c>
      <c r="X905" s="28">
        <v>0.2</v>
      </c>
      <c r="Y905" s="28" t="s">
        <v>50</v>
      </c>
      <c r="Z905" s="28" t="s">
        <v>595</v>
      </c>
    </row>
    <row r="906" spans="1:26" x14ac:dyDescent="0.2">
      <c r="A906" s="28" t="s">
        <v>262</v>
      </c>
      <c r="B906" s="28" t="s">
        <v>263</v>
      </c>
      <c r="C906" s="28" t="s">
        <v>2762</v>
      </c>
      <c r="D906" s="28">
        <v>0.5</v>
      </c>
      <c r="E906" s="28" t="s">
        <v>2775</v>
      </c>
      <c r="F906" s="29" t="s">
        <v>12</v>
      </c>
      <c r="G906" s="28" t="s">
        <v>287</v>
      </c>
      <c r="H906" s="28" t="s">
        <v>2015</v>
      </c>
      <c r="I906" s="28" t="s">
        <v>2774</v>
      </c>
      <c r="J906" s="28" t="s">
        <v>1999</v>
      </c>
      <c r="K906" s="28" t="s">
        <v>2289</v>
      </c>
      <c r="L906" s="28">
        <v>5.8</v>
      </c>
      <c r="M906" s="28">
        <v>24</v>
      </c>
      <c r="N906" s="28">
        <v>1.64</v>
      </c>
      <c r="O906" s="28" t="s">
        <v>1997</v>
      </c>
      <c r="P906" s="28">
        <v>1946</v>
      </c>
      <c r="Q906" s="28">
        <v>1946</v>
      </c>
      <c r="R906" s="28" t="s">
        <v>281</v>
      </c>
      <c r="S906" s="28" t="s">
        <v>2763</v>
      </c>
      <c r="T906" s="28">
        <v>1</v>
      </c>
      <c r="U906" s="28" t="b">
        <v>0</v>
      </c>
      <c r="X906" s="28">
        <v>0.55000000000000004</v>
      </c>
      <c r="Y906" s="28" t="s">
        <v>267</v>
      </c>
      <c r="Z906" s="28" t="s">
        <v>1309</v>
      </c>
    </row>
    <row r="907" spans="1:26" x14ac:dyDescent="0.2">
      <c r="A907" s="28" t="s">
        <v>413</v>
      </c>
      <c r="B907" s="28" t="s">
        <v>413</v>
      </c>
      <c r="C907" s="28" t="s">
        <v>2497</v>
      </c>
      <c r="D907" s="28">
        <v>0.5</v>
      </c>
      <c r="E907" s="28" t="s">
        <v>2496</v>
      </c>
      <c r="F907" s="29" t="s">
        <v>12</v>
      </c>
      <c r="G907" s="28" t="s">
        <v>414</v>
      </c>
      <c r="H907" s="28" t="s">
        <v>2015</v>
      </c>
      <c r="I907" s="28">
        <v>1923</v>
      </c>
      <c r="J907" s="28" t="s">
        <v>1999</v>
      </c>
      <c r="K907" s="28" t="s">
        <v>2289</v>
      </c>
      <c r="L907" s="28">
        <v>5</v>
      </c>
      <c r="M907" s="28">
        <v>23</v>
      </c>
      <c r="N907" s="28">
        <v>1.7</v>
      </c>
      <c r="O907" s="28" t="s">
        <v>1997</v>
      </c>
      <c r="P907" s="28">
        <v>1923</v>
      </c>
      <c r="Q907" s="28">
        <v>1923</v>
      </c>
      <c r="R907" s="28" t="s">
        <v>167</v>
      </c>
      <c r="T907" s="28">
        <v>1</v>
      </c>
      <c r="U907" s="28" t="b">
        <v>0</v>
      </c>
      <c r="X907" s="28">
        <v>0.99</v>
      </c>
      <c r="Y907" s="28" t="s">
        <v>17</v>
      </c>
      <c r="Z907" s="28" t="s">
        <v>1394</v>
      </c>
    </row>
    <row r="908" spans="1:26" x14ac:dyDescent="0.2">
      <c r="A908" s="28" t="s">
        <v>262</v>
      </c>
      <c r="B908" s="28" t="s">
        <v>262</v>
      </c>
      <c r="C908" s="28" t="s">
        <v>2840</v>
      </c>
      <c r="D908" s="28">
        <v>0.5</v>
      </c>
      <c r="E908" s="28" t="s">
        <v>2630</v>
      </c>
      <c r="F908" s="29" t="s">
        <v>12</v>
      </c>
      <c r="G908" s="28" t="s">
        <v>4082</v>
      </c>
      <c r="H908" s="28" t="s">
        <v>2015</v>
      </c>
      <c r="I908" s="28" t="s">
        <v>2845</v>
      </c>
      <c r="J908" s="28" t="s">
        <v>1999</v>
      </c>
      <c r="K908" s="28" t="s">
        <v>2289</v>
      </c>
      <c r="L908" s="28">
        <v>5</v>
      </c>
      <c r="M908" s="28">
        <v>24</v>
      </c>
      <c r="N908" s="28">
        <v>1.67</v>
      </c>
      <c r="O908" s="28" t="s">
        <v>1997</v>
      </c>
      <c r="P908" s="28">
        <v>1962</v>
      </c>
      <c r="Q908" s="28">
        <v>1962</v>
      </c>
      <c r="S908" s="28" t="s">
        <v>2793</v>
      </c>
      <c r="T908" s="28">
        <v>1</v>
      </c>
      <c r="U908" s="28" t="b">
        <v>0</v>
      </c>
      <c r="X908" s="28">
        <v>0.1</v>
      </c>
      <c r="Y908" s="28" t="s">
        <v>4039</v>
      </c>
    </row>
    <row r="909" spans="1:26" x14ac:dyDescent="0.2">
      <c r="A909" s="28" t="s">
        <v>80</v>
      </c>
      <c r="B909" s="28" t="s">
        <v>80</v>
      </c>
      <c r="C909" s="28" t="s">
        <v>3205</v>
      </c>
      <c r="D909" s="28">
        <v>0.25</v>
      </c>
      <c r="E909" s="28" t="s">
        <v>3208</v>
      </c>
      <c r="F909" s="29" t="s">
        <v>12</v>
      </c>
      <c r="G909" s="28" t="s">
        <v>94</v>
      </c>
      <c r="H909" s="28" t="s">
        <v>2015</v>
      </c>
      <c r="I909" s="28" t="s">
        <v>3207</v>
      </c>
      <c r="J909" s="28" t="s">
        <v>1999</v>
      </c>
      <c r="K909" s="28" t="s">
        <v>2289</v>
      </c>
      <c r="L909" s="28">
        <v>5.05</v>
      </c>
      <c r="M909" s="28">
        <v>23.88</v>
      </c>
      <c r="N909" s="28">
        <v>1.61</v>
      </c>
      <c r="O909" s="28" t="s">
        <v>1997</v>
      </c>
      <c r="P909" s="28">
        <v>1972</v>
      </c>
      <c r="Q909" s="28">
        <v>1972</v>
      </c>
      <c r="S909" s="28" t="s">
        <v>3206</v>
      </c>
      <c r="T909" s="28">
        <v>1</v>
      </c>
      <c r="U909" s="28" t="b">
        <v>0</v>
      </c>
      <c r="X909" s="28">
        <v>0.2</v>
      </c>
      <c r="Y909" s="28" t="s">
        <v>50</v>
      </c>
      <c r="Z909" s="28" t="s">
        <v>1096</v>
      </c>
    </row>
    <row r="910" spans="1:26" x14ac:dyDescent="0.2">
      <c r="A910" s="28" t="s">
        <v>262</v>
      </c>
      <c r="B910" s="28" t="s">
        <v>263</v>
      </c>
      <c r="C910" s="28" t="s">
        <v>2762</v>
      </c>
      <c r="D910" s="28">
        <v>0.25</v>
      </c>
      <c r="E910" s="28" t="s">
        <v>2777</v>
      </c>
      <c r="F910" s="29" t="s">
        <v>12</v>
      </c>
      <c r="G910" s="28" t="s">
        <v>285</v>
      </c>
      <c r="H910" s="28" t="s">
        <v>2015</v>
      </c>
      <c r="I910" s="28" t="s">
        <v>2774</v>
      </c>
      <c r="J910" s="28" t="s">
        <v>1999</v>
      </c>
      <c r="K910" s="28" t="s">
        <v>2289</v>
      </c>
      <c r="L910" s="28">
        <v>2.9</v>
      </c>
      <c r="M910" s="28">
        <v>19</v>
      </c>
      <c r="N910" s="28">
        <v>1.2</v>
      </c>
      <c r="O910" s="28" t="s">
        <v>1997</v>
      </c>
      <c r="P910" s="28">
        <v>1946</v>
      </c>
      <c r="Q910" s="28">
        <v>1946</v>
      </c>
      <c r="R910" s="28" t="s">
        <v>286</v>
      </c>
      <c r="S910" s="28" t="s">
        <v>2776</v>
      </c>
      <c r="T910" s="28">
        <v>1</v>
      </c>
      <c r="U910" s="28" t="b">
        <v>0</v>
      </c>
      <c r="X910" s="28">
        <v>0.55000000000000004</v>
      </c>
      <c r="Y910" s="28" t="s">
        <v>267</v>
      </c>
      <c r="Z910" s="28" t="s">
        <v>1307</v>
      </c>
    </row>
    <row r="911" spans="1:26" x14ac:dyDescent="0.2">
      <c r="A911" s="28" t="s">
        <v>262</v>
      </c>
      <c r="B911" s="28" t="s">
        <v>263</v>
      </c>
      <c r="C911" s="28" t="s">
        <v>2762</v>
      </c>
      <c r="D911" s="28">
        <v>0.25</v>
      </c>
      <c r="E911" s="28" t="s">
        <v>2777</v>
      </c>
      <c r="F911" s="29" t="s">
        <v>12</v>
      </c>
      <c r="G911" s="28" t="s">
        <v>285</v>
      </c>
      <c r="H911" s="28" t="s">
        <v>2015</v>
      </c>
      <c r="I911" s="28" t="s">
        <v>2774</v>
      </c>
      <c r="J911" s="28" t="s">
        <v>1999</v>
      </c>
      <c r="K911" s="28" t="s">
        <v>2289</v>
      </c>
      <c r="L911" s="28">
        <v>2.9</v>
      </c>
      <c r="M911" s="28">
        <v>19</v>
      </c>
      <c r="N911" s="28">
        <v>1.2</v>
      </c>
      <c r="O911" s="28" t="s">
        <v>1997</v>
      </c>
      <c r="P911" s="28">
        <v>1947</v>
      </c>
      <c r="Q911" s="28">
        <v>1947</v>
      </c>
      <c r="R911" s="28" t="s">
        <v>286</v>
      </c>
      <c r="S911" s="28" t="s">
        <v>2776</v>
      </c>
      <c r="T911" s="28">
        <v>1</v>
      </c>
      <c r="U911" s="28" t="b">
        <v>0</v>
      </c>
      <c r="X911" s="28">
        <v>0.55000000000000004</v>
      </c>
      <c r="Y911" s="28" t="s">
        <v>267</v>
      </c>
      <c r="Z911" s="28" t="s">
        <v>1308</v>
      </c>
    </row>
    <row r="912" spans="1:26" x14ac:dyDescent="0.2">
      <c r="A912" s="28" t="s">
        <v>637</v>
      </c>
      <c r="B912" s="28" t="s">
        <v>637</v>
      </c>
      <c r="C912" s="28" t="s">
        <v>2594</v>
      </c>
      <c r="D912" s="28">
        <v>0.25</v>
      </c>
      <c r="E912" s="28" t="s">
        <v>2593</v>
      </c>
      <c r="F912" s="29" t="s">
        <v>12</v>
      </c>
      <c r="G912" s="28" t="s">
        <v>649</v>
      </c>
      <c r="H912" s="28" t="s">
        <v>2015</v>
      </c>
      <c r="I912" s="28" t="s">
        <v>2592</v>
      </c>
      <c r="J912" s="28" t="s">
        <v>1999</v>
      </c>
      <c r="K912" s="28" t="s">
        <v>2289</v>
      </c>
      <c r="L912" s="28">
        <v>3</v>
      </c>
      <c r="M912" s="28">
        <v>19</v>
      </c>
      <c r="N912" s="28">
        <v>1.61</v>
      </c>
      <c r="O912" s="28" t="s">
        <v>2005</v>
      </c>
      <c r="P912" s="28">
        <v>1975</v>
      </c>
      <c r="Q912" s="28">
        <v>1975</v>
      </c>
      <c r="S912" s="28" t="s">
        <v>2591</v>
      </c>
      <c r="T912" s="28">
        <v>1</v>
      </c>
      <c r="U912" s="28" t="b">
        <v>0</v>
      </c>
      <c r="X912" s="28">
        <v>0.25</v>
      </c>
      <c r="Y912" s="28" t="s">
        <v>19</v>
      </c>
      <c r="Z912" s="28" t="s">
        <v>650</v>
      </c>
    </row>
    <row r="913" spans="1:26" x14ac:dyDescent="0.2">
      <c r="A913" s="28" t="s">
        <v>158</v>
      </c>
      <c r="B913" s="28" t="s">
        <v>159</v>
      </c>
      <c r="C913" s="28" t="s">
        <v>2995</v>
      </c>
      <c r="D913" s="28">
        <v>0.25</v>
      </c>
      <c r="E913" s="28" t="s">
        <v>2105</v>
      </c>
      <c r="F913" s="29" t="s">
        <v>12</v>
      </c>
      <c r="G913" s="28" t="s">
        <v>955</v>
      </c>
      <c r="H913" s="28" t="s">
        <v>2015</v>
      </c>
      <c r="I913" s="28" t="s">
        <v>3039</v>
      </c>
      <c r="J913" s="28" t="s">
        <v>1999</v>
      </c>
      <c r="K913" s="28" t="s">
        <v>2289</v>
      </c>
      <c r="L913" s="28">
        <v>7</v>
      </c>
      <c r="M913" s="28">
        <v>24</v>
      </c>
      <c r="N913" s="28">
        <v>1.9</v>
      </c>
      <c r="O913" s="28" t="s">
        <v>2005</v>
      </c>
      <c r="P913" s="28">
        <v>1903</v>
      </c>
      <c r="Q913" s="28">
        <v>1903</v>
      </c>
      <c r="S913" s="28" t="s">
        <v>3038</v>
      </c>
      <c r="T913" s="28">
        <v>1</v>
      </c>
      <c r="U913" s="28" t="b">
        <v>0</v>
      </c>
      <c r="X913" s="28">
        <v>1</v>
      </c>
      <c r="Y913" s="28" t="s">
        <v>941</v>
      </c>
    </row>
    <row r="914" spans="1:26" x14ac:dyDescent="0.2">
      <c r="A914" s="28" t="s">
        <v>335</v>
      </c>
      <c r="B914" s="28" t="s">
        <v>335</v>
      </c>
      <c r="C914" s="28" t="s">
        <v>2678</v>
      </c>
      <c r="D914" s="28">
        <v>0.2</v>
      </c>
      <c r="E914" s="28" t="s">
        <v>2029</v>
      </c>
      <c r="F914" s="29" t="s">
        <v>12</v>
      </c>
      <c r="G914" s="28" t="s">
        <v>970</v>
      </c>
      <c r="H914" s="28" t="s">
        <v>2015</v>
      </c>
      <c r="I914" s="28" t="s">
        <v>2692</v>
      </c>
      <c r="J914" s="28" t="s">
        <v>1999</v>
      </c>
      <c r="K914" s="28" t="s">
        <v>2289</v>
      </c>
      <c r="L914" s="28">
        <v>4</v>
      </c>
      <c r="M914" s="28">
        <v>21.5</v>
      </c>
      <c r="N914" s="28">
        <v>1.53</v>
      </c>
      <c r="O914" s="28" t="s">
        <v>2005</v>
      </c>
      <c r="P914" s="28">
        <v>1913</v>
      </c>
      <c r="Q914" s="28">
        <v>1913</v>
      </c>
      <c r="R914" s="28" t="s">
        <v>227</v>
      </c>
      <c r="T914" s="28">
        <v>1</v>
      </c>
      <c r="U914" s="28" t="b">
        <v>0</v>
      </c>
      <c r="X914" s="28">
        <v>1</v>
      </c>
      <c r="Y914" s="28" t="s">
        <v>61</v>
      </c>
      <c r="Z914" s="28" t="s">
        <v>3567</v>
      </c>
    </row>
    <row r="915" spans="1:26" x14ac:dyDescent="0.2">
      <c r="A915" s="28" t="s">
        <v>335</v>
      </c>
      <c r="B915" s="28" t="s">
        <v>335</v>
      </c>
      <c r="C915" s="28" t="s">
        <v>2678</v>
      </c>
      <c r="D915" s="28">
        <v>0.2</v>
      </c>
      <c r="E915" s="28" t="s">
        <v>2029</v>
      </c>
      <c r="F915" s="29" t="s">
        <v>12</v>
      </c>
      <c r="G915" s="28" t="s">
        <v>970</v>
      </c>
      <c r="H915" s="28" t="s">
        <v>2015</v>
      </c>
      <c r="I915" s="28" t="s">
        <v>2692</v>
      </c>
      <c r="J915" s="28" t="s">
        <v>1999</v>
      </c>
      <c r="K915" s="28" t="s">
        <v>2289</v>
      </c>
      <c r="L915" s="28">
        <v>4</v>
      </c>
      <c r="M915" s="28">
        <v>21.5</v>
      </c>
      <c r="N915" s="28">
        <v>1.53</v>
      </c>
      <c r="O915" s="28" t="s">
        <v>2005</v>
      </c>
      <c r="P915" s="28">
        <v>1910</v>
      </c>
      <c r="Q915" s="28">
        <v>1910</v>
      </c>
      <c r="R915" s="28" t="s">
        <v>227</v>
      </c>
      <c r="T915" s="28">
        <v>1</v>
      </c>
      <c r="U915" s="28" t="b">
        <v>0</v>
      </c>
      <c r="X915" s="28">
        <v>0.5</v>
      </c>
      <c r="Y915" s="28" t="s">
        <v>3619</v>
      </c>
      <c r="Z915" s="28" t="s">
        <v>3787</v>
      </c>
    </row>
    <row r="916" spans="1:26" x14ac:dyDescent="0.2">
      <c r="A916" s="28" t="s">
        <v>335</v>
      </c>
      <c r="B916" s="28" t="s">
        <v>335</v>
      </c>
      <c r="C916" s="28" t="s">
        <v>2678</v>
      </c>
      <c r="D916" s="28">
        <v>0.2</v>
      </c>
      <c r="E916" s="28" t="s">
        <v>2029</v>
      </c>
      <c r="F916" s="29" t="s">
        <v>12</v>
      </c>
      <c r="G916" s="28" t="s">
        <v>970</v>
      </c>
      <c r="H916" s="28" t="s">
        <v>2015</v>
      </c>
      <c r="I916" s="28" t="s">
        <v>2692</v>
      </c>
      <c r="J916" s="28" t="s">
        <v>1999</v>
      </c>
      <c r="K916" s="28" t="s">
        <v>2289</v>
      </c>
      <c r="L916" s="28">
        <v>4</v>
      </c>
      <c r="M916" s="28">
        <v>21.5</v>
      </c>
      <c r="N916" s="28">
        <v>1.53</v>
      </c>
      <c r="O916" s="28" t="s">
        <v>2005</v>
      </c>
      <c r="P916" s="28">
        <v>1920</v>
      </c>
      <c r="Q916" s="28">
        <v>1920</v>
      </c>
      <c r="R916" s="28" t="s">
        <v>227</v>
      </c>
      <c r="T916" s="28">
        <v>1</v>
      </c>
      <c r="U916" s="28" t="b">
        <v>0</v>
      </c>
      <c r="X916" s="28">
        <v>0.5</v>
      </c>
      <c r="Y916" s="28" t="s">
        <v>3619</v>
      </c>
      <c r="Z916" s="28" t="s">
        <v>3788</v>
      </c>
    </row>
    <row r="917" spans="1:26" x14ac:dyDescent="0.2">
      <c r="A917" s="28" t="s">
        <v>472</v>
      </c>
      <c r="B917" s="28" t="s">
        <v>472</v>
      </c>
      <c r="C917" s="28" t="s">
        <v>2379</v>
      </c>
      <c r="D917" s="28">
        <v>0.2</v>
      </c>
      <c r="E917" s="28" t="s">
        <v>2378</v>
      </c>
      <c r="F917" s="29" t="s">
        <v>12</v>
      </c>
      <c r="G917" s="28" t="s">
        <v>669</v>
      </c>
      <c r="H917" s="28" t="s">
        <v>2015</v>
      </c>
      <c r="I917" s="28" t="s">
        <v>2377</v>
      </c>
      <c r="J917" s="28" t="s">
        <v>1999</v>
      </c>
      <c r="K917" s="28" t="s">
        <v>2289</v>
      </c>
      <c r="L917" s="28">
        <v>6</v>
      </c>
      <c r="M917" s="28">
        <v>24.2</v>
      </c>
      <c r="N917" s="28">
        <v>1.84</v>
      </c>
      <c r="O917" s="28" t="s">
        <v>1997</v>
      </c>
      <c r="P917" s="28">
        <v>1965</v>
      </c>
      <c r="Q917" s="28">
        <v>1965</v>
      </c>
      <c r="S917" s="28" t="s">
        <v>2376</v>
      </c>
      <c r="T917" s="28">
        <v>1</v>
      </c>
      <c r="U917" s="28" t="b">
        <v>0</v>
      </c>
      <c r="X917" s="28">
        <v>0.08</v>
      </c>
      <c r="Y917" s="28" t="s">
        <v>61</v>
      </c>
      <c r="Z917" s="28" t="s">
        <v>3605</v>
      </c>
    </row>
    <row r="918" spans="1:26" x14ac:dyDescent="0.2">
      <c r="A918" s="28" t="s">
        <v>80</v>
      </c>
      <c r="B918" s="28" t="s">
        <v>80</v>
      </c>
      <c r="C918" s="28" t="s">
        <v>3205</v>
      </c>
      <c r="D918" s="28">
        <v>0.1</v>
      </c>
      <c r="E918" s="28" t="s">
        <v>3211</v>
      </c>
      <c r="F918" s="29" t="s">
        <v>12</v>
      </c>
      <c r="G918" s="28" t="s">
        <v>93</v>
      </c>
      <c r="H918" s="28" t="s">
        <v>2015</v>
      </c>
      <c r="I918" s="28" t="s">
        <v>3210</v>
      </c>
      <c r="J918" s="28" t="s">
        <v>1999</v>
      </c>
      <c r="K918" s="28" t="s">
        <v>2289</v>
      </c>
      <c r="L918" s="28">
        <v>2.0699999999999998</v>
      </c>
      <c r="M918" s="28">
        <v>18.033999999999999</v>
      </c>
      <c r="N918" s="28">
        <v>1.19</v>
      </c>
      <c r="O918" s="28" t="s">
        <v>1997</v>
      </c>
      <c r="P918" s="28">
        <v>1986</v>
      </c>
      <c r="Q918" s="28">
        <v>1986</v>
      </c>
      <c r="S918" s="28" t="s">
        <v>3209</v>
      </c>
      <c r="T918" s="28">
        <v>1</v>
      </c>
      <c r="U918" s="28" t="b">
        <v>0</v>
      </c>
      <c r="X918" s="28">
        <v>0.08</v>
      </c>
      <c r="Y918" s="28" t="s">
        <v>61</v>
      </c>
      <c r="Z918" s="28" t="s">
        <v>1095</v>
      </c>
    </row>
    <row r="919" spans="1:26" x14ac:dyDescent="0.2">
      <c r="A919" s="28" t="s">
        <v>80</v>
      </c>
      <c r="B919" s="28" t="s">
        <v>80</v>
      </c>
      <c r="C919" s="28" t="s">
        <v>3205</v>
      </c>
      <c r="D919" s="28">
        <v>0.1</v>
      </c>
      <c r="E919" s="28" t="s">
        <v>3211</v>
      </c>
      <c r="F919" s="29" t="s">
        <v>12</v>
      </c>
      <c r="G919" s="28" t="s">
        <v>93</v>
      </c>
      <c r="H919" s="28" t="s">
        <v>2015</v>
      </c>
      <c r="I919" s="28" t="s">
        <v>3210</v>
      </c>
      <c r="J919" s="28" t="s">
        <v>1999</v>
      </c>
      <c r="K919" s="28" t="s">
        <v>2289</v>
      </c>
      <c r="L919" s="28">
        <v>2.0699999999999998</v>
      </c>
      <c r="M919" s="28">
        <v>18.033999999999999</v>
      </c>
      <c r="N919" s="28">
        <v>1.19</v>
      </c>
      <c r="O919" s="28" t="s">
        <v>1997</v>
      </c>
      <c r="P919" s="28">
        <v>1980</v>
      </c>
      <c r="Q919" s="28">
        <v>1980</v>
      </c>
      <c r="S919" s="28" t="s">
        <v>3212</v>
      </c>
      <c r="T919" s="28">
        <v>1</v>
      </c>
      <c r="U919" s="28" t="b">
        <v>0</v>
      </c>
      <c r="X919" s="28">
        <v>0.2</v>
      </c>
      <c r="Y919" s="28" t="s">
        <v>50</v>
      </c>
      <c r="Z919" s="28" t="s">
        <v>1094</v>
      </c>
    </row>
    <row r="920" spans="1:26" x14ac:dyDescent="0.2">
      <c r="A920" s="28" t="s">
        <v>80</v>
      </c>
      <c r="B920" s="28" t="s">
        <v>80</v>
      </c>
      <c r="C920" s="28" t="s">
        <v>3205</v>
      </c>
      <c r="D920" s="28">
        <v>0.1</v>
      </c>
      <c r="E920" s="28" t="s">
        <v>3211</v>
      </c>
      <c r="F920" s="29" t="s">
        <v>12</v>
      </c>
      <c r="G920" s="28" t="s">
        <v>93</v>
      </c>
      <c r="H920" s="28" t="s">
        <v>2015</v>
      </c>
      <c r="I920" s="28" t="s">
        <v>3210</v>
      </c>
      <c r="J920" s="28" t="s">
        <v>1999</v>
      </c>
      <c r="K920" s="28" t="s">
        <v>2289</v>
      </c>
      <c r="L920" s="28">
        <v>2.0699999999999998</v>
      </c>
      <c r="M920" s="28">
        <v>18.033999999999999</v>
      </c>
      <c r="N920" s="28">
        <v>1.19</v>
      </c>
      <c r="O920" s="28" t="s">
        <v>1997</v>
      </c>
      <c r="P920" s="28">
        <v>1969</v>
      </c>
      <c r="Q920" s="28">
        <v>1969</v>
      </c>
      <c r="S920" s="28" t="s">
        <v>3213</v>
      </c>
      <c r="T920" s="28">
        <v>1</v>
      </c>
      <c r="U920" s="28" t="b">
        <v>0</v>
      </c>
      <c r="X920" s="28">
        <v>0.08</v>
      </c>
      <c r="Y920" s="28" t="s">
        <v>61</v>
      </c>
      <c r="Z920" s="28" t="s">
        <v>3910</v>
      </c>
    </row>
    <row r="921" spans="1:26" x14ac:dyDescent="0.2">
      <c r="A921" s="28" t="s">
        <v>242</v>
      </c>
      <c r="B921" s="28" t="s">
        <v>242</v>
      </c>
      <c r="C921" s="28" t="s">
        <v>2892</v>
      </c>
      <c r="D921" s="28">
        <v>0.1</v>
      </c>
      <c r="E921" s="28" t="s">
        <v>2894</v>
      </c>
      <c r="F921" s="29" t="s">
        <v>12</v>
      </c>
      <c r="G921" s="28" t="s">
        <v>961</v>
      </c>
      <c r="H921" s="28" t="s">
        <v>2015</v>
      </c>
      <c r="I921" s="28">
        <v>1912</v>
      </c>
      <c r="J921" s="28" t="s">
        <v>2339</v>
      </c>
      <c r="K921" s="28" t="s">
        <v>2289</v>
      </c>
      <c r="L921" s="28">
        <v>4</v>
      </c>
      <c r="M921" s="28">
        <v>21</v>
      </c>
      <c r="N921" s="28">
        <v>1.6</v>
      </c>
      <c r="O921" s="28" t="s">
        <v>2005</v>
      </c>
      <c r="P921" s="28">
        <v>1912</v>
      </c>
      <c r="Q921" s="28">
        <v>1912</v>
      </c>
      <c r="S921" s="28" t="s">
        <v>2893</v>
      </c>
      <c r="T921" s="28">
        <v>1</v>
      </c>
      <c r="U921" s="28" t="b">
        <v>0</v>
      </c>
      <c r="X921" s="28">
        <v>1</v>
      </c>
      <c r="Y921" s="28" t="s">
        <v>61</v>
      </c>
      <c r="Z921" s="28" t="s">
        <v>3926</v>
      </c>
    </row>
    <row r="922" spans="1:26" x14ac:dyDescent="0.2">
      <c r="A922" s="28" t="s">
        <v>637</v>
      </c>
      <c r="B922" s="28" t="s">
        <v>637</v>
      </c>
      <c r="C922" s="28" t="s">
        <v>2594</v>
      </c>
      <c r="D922" s="28">
        <v>0.1</v>
      </c>
      <c r="E922" s="28" t="s">
        <v>2600</v>
      </c>
      <c r="F922" s="29" t="s">
        <v>12</v>
      </c>
      <c r="G922" s="28" t="s">
        <v>643</v>
      </c>
      <c r="H922" s="28" t="s">
        <v>2015</v>
      </c>
      <c r="I922" s="28" t="s">
        <v>2592</v>
      </c>
      <c r="J922" s="28" t="s">
        <v>1999</v>
      </c>
      <c r="K922" s="28" t="s">
        <v>2289</v>
      </c>
      <c r="L922" s="28">
        <v>1.5</v>
      </c>
      <c r="M922" s="28">
        <v>15</v>
      </c>
      <c r="N922" s="28">
        <v>1.21</v>
      </c>
      <c r="O922" s="28" t="s">
        <v>2005</v>
      </c>
      <c r="P922" s="28">
        <v>1970</v>
      </c>
      <c r="Q922" s="28">
        <v>1970</v>
      </c>
      <c r="S922" s="28" t="s">
        <v>2591</v>
      </c>
      <c r="T922" s="28">
        <v>1</v>
      </c>
      <c r="U922" s="28" t="b">
        <v>0</v>
      </c>
      <c r="X922" s="28">
        <v>0.25</v>
      </c>
      <c r="Y922" s="28" t="s">
        <v>19</v>
      </c>
      <c r="Z922" s="28" t="s">
        <v>644</v>
      </c>
    </row>
    <row r="923" spans="1:26" x14ac:dyDescent="0.2">
      <c r="A923" s="28" t="s">
        <v>37</v>
      </c>
      <c r="B923" s="28" t="s">
        <v>38</v>
      </c>
      <c r="C923" s="28" t="s">
        <v>3314</v>
      </c>
      <c r="D923" s="28">
        <v>0.1</v>
      </c>
      <c r="E923" s="28" t="s">
        <v>3320</v>
      </c>
      <c r="F923" s="29" t="s">
        <v>12</v>
      </c>
      <c r="G923" s="28" t="s">
        <v>54</v>
      </c>
      <c r="H923" s="28" t="s">
        <v>2015</v>
      </c>
      <c r="I923" s="28" t="s">
        <v>3319</v>
      </c>
      <c r="J923" s="28" t="s">
        <v>1999</v>
      </c>
      <c r="K923" s="28" t="s">
        <v>2289</v>
      </c>
      <c r="L923" s="28">
        <v>3</v>
      </c>
      <c r="M923" s="28">
        <v>18.899999999999999</v>
      </c>
      <c r="N923" s="28">
        <v>1.25</v>
      </c>
      <c r="O923" s="28" t="s">
        <v>1997</v>
      </c>
      <c r="P923" s="28">
        <v>1893</v>
      </c>
      <c r="Q923" s="28">
        <v>1893</v>
      </c>
      <c r="T923" s="28">
        <v>1</v>
      </c>
      <c r="U923" s="28" t="b">
        <v>0</v>
      </c>
      <c r="X923" s="28">
        <v>0.38</v>
      </c>
      <c r="Y923" s="28" t="s">
        <v>17</v>
      </c>
      <c r="Z923" s="28" t="s">
        <v>1046</v>
      </c>
    </row>
    <row r="924" spans="1:26" x14ac:dyDescent="0.2">
      <c r="A924" s="28" t="s">
        <v>501</v>
      </c>
      <c r="B924" s="28" t="s">
        <v>501</v>
      </c>
      <c r="C924" s="28" t="s">
        <v>2283</v>
      </c>
      <c r="D924" s="28">
        <v>0.1</v>
      </c>
      <c r="E924" s="28" t="s">
        <v>2291</v>
      </c>
      <c r="F924" s="29" t="s">
        <v>12</v>
      </c>
      <c r="G924" s="28" t="s">
        <v>503</v>
      </c>
      <c r="H924" s="28" t="s">
        <v>2015</v>
      </c>
      <c r="I924" s="28" t="s">
        <v>2290</v>
      </c>
      <c r="J924" s="28" t="s">
        <v>1999</v>
      </c>
      <c r="K924" s="28" t="s">
        <v>2289</v>
      </c>
      <c r="L924" s="28">
        <v>3</v>
      </c>
      <c r="M924" s="28">
        <v>19.149999999999999</v>
      </c>
      <c r="N924" s="28">
        <v>1.25</v>
      </c>
      <c r="O924" s="28" t="s">
        <v>1997</v>
      </c>
      <c r="P924" s="28">
        <v>1932</v>
      </c>
      <c r="Q924" s="28">
        <v>1932</v>
      </c>
      <c r="R924" s="28" t="s">
        <v>162</v>
      </c>
      <c r="T924" s="28">
        <v>1</v>
      </c>
      <c r="U924" s="28" t="b">
        <v>0</v>
      </c>
      <c r="X924" s="28">
        <v>0.08</v>
      </c>
      <c r="Y924" s="28" t="s">
        <v>61</v>
      </c>
      <c r="Z924" s="28" t="s">
        <v>3611</v>
      </c>
    </row>
    <row r="925" spans="1:26" x14ac:dyDescent="0.2">
      <c r="A925" s="28" t="s">
        <v>80</v>
      </c>
      <c r="B925" s="28" t="s">
        <v>80</v>
      </c>
      <c r="C925" s="28" t="s">
        <v>3205</v>
      </c>
      <c r="D925" s="28">
        <v>0.05</v>
      </c>
      <c r="E925" s="28" t="s">
        <v>2714</v>
      </c>
      <c r="F925" s="29" t="s">
        <v>12</v>
      </c>
      <c r="G925" s="28" t="s">
        <v>95</v>
      </c>
      <c r="H925" s="28" t="s">
        <v>2015</v>
      </c>
      <c r="I925" s="28" t="s">
        <v>3227</v>
      </c>
      <c r="J925" s="28" t="s">
        <v>1999</v>
      </c>
      <c r="K925" s="28" t="s">
        <v>2289</v>
      </c>
      <c r="L925" s="28">
        <v>4.54</v>
      </c>
      <c r="M925" s="28">
        <v>21.21</v>
      </c>
      <c r="N925" s="28">
        <v>1.7</v>
      </c>
      <c r="O925" s="28" t="s">
        <v>1997</v>
      </c>
      <c r="P925" s="28">
        <v>1928</v>
      </c>
      <c r="Q925" s="28">
        <v>1928</v>
      </c>
      <c r="T925" s="28">
        <v>1</v>
      </c>
      <c r="U925" s="28" t="b">
        <v>0</v>
      </c>
      <c r="X925" s="28">
        <v>1</v>
      </c>
      <c r="Y925" s="28" t="s">
        <v>17</v>
      </c>
      <c r="Z925" s="28" t="s">
        <v>1085</v>
      </c>
    </row>
    <row r="926" spans="1:26" x14ac:dyDescent="0.2">
      <c r="A926" s="28" t="s">
        <v>80</v>
      </c>
      <c r="B926" s="28" t="s">
        <v>80</v>
      </c>
      <c r="C926" s="28" t="s">
        <v>3205</v>
      </c>
      <c r="D926" s="28">
        <v>0.05</v>
      </c>
      <c r="E926" s="28" t="s">
        <v>3223</v>
      </c>
      <c r="F926" s="29" t="s">
        <v>12</v>
      </c>
      <c r="G926" s="28" t="s">
        <v>566</v>
      </c>
      <c r="H926" s="28" t="s">
        <v>2015</v>
      </c>
      <c r="I926" s="28" t="s">
        <v>2025</v>
      </c>
      <c r="J926" s="28" t="s">
        <v>1999</v>
      </c>
      <c r="K926" s="28" t="s">
        <v>2289</v>
      </c>
      <c r="L926" s="28">
        <v>4.54</v>
      </c>
      <c r="M926" s="28">
        <v>21.21</v>
      </c>
      <c r="N926" s="28">
        <v>1.7</v>
      </c>
      <c r="O926" s="28" t="s">
        <v>1997</v>
      </c>
      <c r="P926" s="28">
        <v>1976</v>
      </c>
      <c r="Q926" s="28">
        <v>1976</v>
      </c>
      <c r="S926" s="28" t="s">
        <v>3222</v>
      </c>
      <c r="T926" s="28">
        <v>1</v>
      </c>
      <c r="U926" s="28" t="b">
        <v>0</v>
      </c>
      <c r="X926" s="28">
        <v>0.08</v>
      </c>
      <c r="Y926" s="28" t="s">
        <v>61</v>
      </c>
      <c r="Z926" s="28" t="s">
        <v>3909</v>
      </c>
    </row>
    <row r="927" spans="1:26" x14ac:dyDescent="0.2">
      <c r="A927" s="28" t="s">
        <v>307</v>
      </c>
      <c r="B927" s="28" t="s">
        <v>307</v>
      </c>
      <c r="C927" s="28" t="s">
        <v>2744</v>
      </c>
      <c r="D927" s="28">
        <v>0.01</v>
      </c>
      <c r="E927" s="28" t="s">
        <v>2746</v>
      </c>
      <c r="F927" s="29" t="s">
        <v>12</v>
      </c>
      <c r="G927" s="28" t="s">
        <v>969</v>
      </c>
      <c r="H927" s="28" t="s">
        <v>2015</v>
      </c>
      <c r="I927" s="28" t="s">
        <v>2742</v>
      </c>
      <c r="J927" s="28" t="s">
        <v>2620</v>
      </c>
      <c r="K927" s="28" t="s">
        <v>2289</v>
      </c>
      <c r="L927" s="28">
        <v>6.75</v>
      </c>
      <c r="M927" s="28">
        <v>25</v>
      </c>
      <c r="O927" s="28" t="s">
        <v>1997</v>
      </c>
      <c r="P927" s="28">
        <v>1357</v>
      </c>
      <c r="Q927" s="28">
        <v>1938</v>
      </c>
      <c r="S927" s="28" t="s">
        <v>2741</v>
      </c>
      <c r="T927" s="28">
        <v>1</v>
      </c>
      <c r="U927" s="28" t="b">
        <v>0</v>
      </c>
      <c r="X927" s="28">
        <v>1</v>
      </c>
      <c r="Y927" s="28" t="s">
        <v>61</v>
      </c>
      <c r="Z927" s="28" t="s">
        <v>3959</v>
      </c>
    </row>
    <row r="928" spans="1:26" x14ac:dyDescent="0.2">
      <c r="A928" s="28" t="s">
        <v>384</v>
      </c>
      <c r="B928" s="28" t="s">
        <v>384</v>
      </c>
      <c r="C928" s="28" t="s">
        <v>2513</v>
      </c>
      <c r="D928" s="28">
        <v>5.0000000000000001E-3</v>
      </c>
      <c r="E928" s="28" t="s">
        <v>2527</v>
      </c>
      <c r="F928" s="29" t="s">
        <v>12</v>
      </c>
      <c r="G928" s="28" t="s">
        <v>399</v>
      </c>
      <c r="H928" s="28" t="s">
        <v>2015</v>
      </c>
      <c r="I928" s="28" t="s">
        <v>2526</v>
      </c>
      <c r="J928" s="28" t="s">
        <v>1999</v>
      </c>
      <c r="K928" s="28" t="s">
        <v>2289</v>
      </c>
      <c r="L928" s="28">
        <v>4.0999999999999996</v>
      </c>
      <c r="M928" s="28">
        <v>21</v>
      </c>
      <c r="N928" s="28">
        <v>1.5</v>
      </c>
      <c r="O928" s="28" t="s">
        <v>1997</v>
      </c>
      <c r="P928" s="28">
        <v>1327</v>
      </c>
      <c r="Q928" s="28">
        <v>1911</v>
      </c>
      <c r="R928" s="28" t="s">
        <v>390</v>
      </c>
      <c r="S928" s="28" t="s">
        <v>2529</v>
      </c>
      <c r="T928" s="28">
        <v>1</v>
      </c>
      <c r="U928" s="28" t="b">
        <v>0</v>
      </c>
      <c r="X928" s="28">
        <v>8</v>
      </c>
      <c r="Y928" s="28" t="s">
        <v>396</v>
      </c>
      <c r="Z928" s="28" t="s">
        <v>1386</v>
      </c>
    </row>
    <row r="929" spans="1:26" x14ac:dyDescent="0.2">
      <c r="A929" s="28" t="s">
        <v>384</v>
      </c>
      <c r="B929" s="28" t="s">
        <v>384</v>
      </c>
      <c r="C929" s="28" t="s">
        <v>2513</v>
      </c>
      <c r="D929" s="28">
        <v>5.0000000000000001E-3</v>
      </c>
      <c r="E929" s="28" t="s">
        <v>2527</v>
      </c>
      <c r="F929" s="29" t="s">
        <v>12</v>
      </c>
      <c r="G929" s="28" t="s">
        <v>399</v>
      </c>
      <c r="H929" s="28" t="s">
        <v>2015</v>
      </c>
      <c r="I929" s="28" t="s">
        <v>2526</v>
      </c>
      <c r="J929" s="28" t="s">
        <v>1999</v>
      </c>
      <c r="K929" s="28" t="s">
        <v>2289</v>
      </c>
      <c r="L929" s="28">
        <v>4.0999999999999996</v>
      </c>
      <c r="M929" s="28">
        <v>21</v>
      </c>
      <c r="N929" s="28">
        <v>1.5</v>
      </c>
      <c r="O929" s="28" t="s">
        <v>1997</v>
      </c>
      <c r="P929" s="28">
        <v>1327</v>
      </c>
      <c r="Q929" s="28">
        <v>1913</v>
      </c>
      <c r="R929" s="28" t="s">
        <v>391</v>
      </c>
      <c r="S929" s="28" t="s">
        <v>2528</v>
      </c>
      <c r="T929" s="28">
        <v>1</v>
      </c>
      <c r="U929" s="28" t="b">
        <v>0</v>
      </c>
      <c r="X929" s="28">
        <v>8</v>
      </c>
      <c r="Y929" s="28" t="s">
        <v>396</v>
      </c>
      <c r="Z929" s="28" t="s">
        <v>1387</v>
      </c>
    </row>
    <row r="930" spans="1:26" x14ac:dyDescent="0.2">
      <c r="A930" s="28" t="s">
        <v>384</v>
      </c>
      <c r="B930" s="28" t="s">
        <v>384</v>
      </c>
      <c r="C930" s="28" t="s">
        <v>2513</v>
      </c>
      <c r="D930" s="28">
        <v>5.0000000000000001E-3</v>
      </c>
      <c r="E930" s="28" t="s">
        <v>2527</v>
      </c>
      <c r="F930" s="29" t="s">
        <v>12</v>
      </c>
      <c r="G930" s="28" t="s">
        <v>399</v>
      </c>
      <c r="H930" s="28" t="s">
        <v>2015</v>
      </c>
      <c r="I930" s="28" t="s">
        <v>2526</v>
      </c>
      <c r="J930" s="28" t="s">
        <v>1999</v>
      </c>
      <c r="K930" s="28" t="s">
        <v>2289</v>
      </c>
      <c r="L930" s="28">
        <v>4.0999999999999996</v>
      </c>
      <c r="M930" s="28">
        <v>21</v>
      </c>
      <c r="N930" s="28">
        <v>1.5</v>
      </c>
      <c r="O930" s="28" t="s">
        <v>1997</v>
      </c>
      <c r="P930" s="28">
        <v>1327</v>
      </c>
      <c r="Q930" s="28">
        <v>1914</v>
      </c>
      <c r="R930" s="28" t="s">
        <v>392</v>
      </c>
      <c r="S930" s="28" t="s">
        <v>2525</v>
      </c>
      <c r="T930" s="28">
        <v>1</v>
      </c>
      <c r="U930" s="28" t="b">
        <v>0</v>
      </c>
      <c r="X930" s="28">
        <v>2.1</v>
      </c>
      <c r="Y930" s="28" t="s">
        <v>42</v>
      </c>
      <c r="Z930" s="28" t="s">
        <v>1388</v>
      </c>
    </row>
    <row r="931" spans="1:26" x14ac:dyDescent="0.2">
      <c r="A931" s="28" t="s">
        <v>307</v>
      </c>
      <c r="B931" s="28" t="s">
        <v>307</v>
      </c>
      <c r="C931" s="28" t="s">
        <v>2744</v>
      </c>
      <c r="D931" s="28">
        <v>4.0000000000000001E-3</v>
      </c>
      <c r="E931" s="28" t="s">
        <v>2749</v>
      </c>
      <c r="F931" s="29" t="s">
        <v>12</v>
      </c>
      <c r="G931" s="28" t="s">
        <v>968</v>
      </c>
      <c r="H931" s="28" t="s">
        <v>2015</v>
      </c>
      <c r="I931" s="28" t="s">
        <v>2748</v>
      </c>
      <c r="J931" s="28" t="s">
        <v>2620</v>
      </c>
      <c r="K931" s="28" t="s">
        <v>2289</v>
      </c>
      <c r="L931" s="28">
        <v>4</v>
      </c>
      <c r="M931" s="28">
        <v>21</v>
      </c>
      <c r="N931" s="28">
        <v>1.5</v>
      </c>
      <c r="O931" s="28" t="s">
        <v>1997</v>
      </c>
      <c r="P931" s="28">
        <v>1349</v>
      </c>
      <c r="Q931" s="28">
        <v>1931</v>
      </c>
      <c r="S931" s="28" t="s">
        <v>2750</v>
      </c>
      <c r="T931" s="28">
        <v>1</v>
      </c>
      <c r="U931" s="28" t="b">
        <v>0</v>
      </c>
      <c r="X931" s="28">
        <v>1</v>
      </c>
      <c r="Y931" s="28" t="s">
        <v>61</v>
      </c>
      <c r="Z931" s="28" t="s">
        <v>3957</v>
      </c>
    </row>
    <row r="932" spans="1:26" x14ac:dyDescent="0.2">
      <c r="A932" s="28" t="s">
        <v>307</v>
      </c>
      <c r="B932" s="28" t="s">
        <v>307</v>
      </c>
      <c r="C932" s="28" t="s">
        <v>2744</v>
      </c>
      <c r="D932" s="28">
        <v>4.0000000000000001E-3</v>
      </c>
      <c r="E932" s="28" t="s">
        <v>2749</v>
      </c>
      <c r="F932" s="29" t="s">
        <v>12</v>
      </c>
      <c r="G932" s="28" t="s">
        <v>968</v>
      </c>
      <c r="H932" s="28" t="s">
        <v>2015</v>
      </c>
      <c r="I932" s="28" t="s">
        <v>2748</v>
      </c>
      <c r="J932" s="28" t="s">
        <v>2620</v>
      </c>
      <c r="K932" s="28" t="s">
        <v>2289</v>
      </c>
      <c r="L932" s="28">
        <v>4</v>
      </c>
      <c r="M932" s="28">
        <v>21</v>
      </c>
      <c r="N932" s="28">
        <v>1.5</v>
      </c>
      <c r="O932" s="28" t="s">
        <v>1997</v>
      </c>
      <c r="P932" s="28">
        <v>1352</v>
      </c>
      <c r="Q932" s="28">
        <v>1933</v>
      </c>
      <c r="S932" s="28" t="s">
        <v>2747</v>
      </c>
      <c r="T932" s="28">
        <v>1</v>
      </c>
      <c r="U932" s="28" t="b">
        <v>0</v>
      </c>
      <c r="X932" s="28">
        <v>1</v>
      </c>
      <c r="Y932" s="28" t="s">
        <v>61</v>
      </c>
      <c r="Z932" s="28" t="s">
        <v>3958</v>
      </c>
    </row>
    <row r="933" spans="1:26" x14ac:dyDescent="0.2">
      <c r="A933" s="28" t="s">
        <v>384</v>
      </c>
      <c r="B933" s="28" t="s">
        <v>384</v>
      </c>
      <c r="C933" s="28" t="s">
        <v>2513</v>
      </c>
      <c r="D933" s="28">
        <v>2.5000000000000001E-3</v>
      </c>
      <c r="E933" s="28" t="s">
        <v>2536</v>
      </c>
      <c r="F933" s="29" t="s">
        <v>12</v>
      </c>
      <c r="G933" s="28" t="s">
        <v>393</v>
      </c>
      <c r="H933" s="28" t="s">
        <v>2015</v>
      </c>
      <c r="I933" s="28" t="s">
        <v>2535</v>
      </c>
      <c r="J933" s="28" t="s">
        <v>1999</v>
      </c>
      <c r="K933" s="28" t="s">
        <v>2289</v>
      </c>
      <c r="L933" s="28">
        <v>2.6</v>
      </c>
      <c r="M933" s="28">
        <v>18.899999999999999</v>
      </c>
      <c r="N933" s="28">
        <v>1.3</v>
      </c>
      <c r="O933" s="28" t="s">
        <v>1997</v>
      </c>
      <c r="P933" s="28">
        <v>1327</v>
      </c>
      <c r="Q933" s="28">
        <v>1913</v>
      </c>
      <c r="R933" s="28" t="s">
        <v>391</v>
      </c>
      <c r="S933" s="28" t="s">
        <v>2528</v>
      </c>
      <c r="T933" s="28">
        <v>1</v>
      </c>
      <c r="U933" s="28" t="b">
        <v>0</v>
      </c>
      <c r="X933" s="28">
        <v>0.62</v>
      </c>
      <c r="Y933" s="28" t="s">
        <v>42</v>
      </c>
      <c r="Z933" s="28" t="s">
        <v>1381</v>
      </c>
    </row>
    <row r="934" spans="1:26" x14ac:dyDescent="0.2">
      <c r="A934" s="28" t="s">
        <v>384</v>
      </c>
      <c r="B934" s="28" t="s">
        <v>384</v>
      </c>
      <c r="C934" s="28" t="s">
        <v>2513</v>
      </c>
      <c r="D934" s="28">
        <v>2.5000000000000001E-3</v>
      </c>
      <c r="E934" s="28" t="s">
        <v>2536</v>
      </c>
      <c r="F934" s="29" t="s">
        <v>12</v>
      </c>
      <c r="G934" s="28" t="s">
        <v>393</v>
      </c>
      <c r="H934" s="28" t="s">
        <v>2015</v>
      </c>
      <c r="I934" s="28" t="s">
        <v>2535</v>
      </c>
      <c r="J934" s="28" t="s">
        <v>1999</v>
      </c>
      <c r="K934" s="28" t="s">
        <v>2289</v>
      </c>
      <c r="L934" s="28">
        <v>2.6</v>
      </c>
      <c r="M934" s="28">
        <v>18.899999999999999</v>
      </c>
      <c r="N934" s="28">
        <v>1.3</v>
      </c>
      <c r="O934" s="28" t="s">
        <v>1997</v>
      </c>
      <c r="P934" s="28">
        <v>1327</v>
      </c>
      <c r="Q934" s="28">
        <v>1914</v>
      </c>
      <c r="R934" s="28" t="s">
        <v>392</v>
      </c>
      <c r="S934" s="28" t="s">
        <v>2525</v>
      </c>
      <c r="T934" s="28">
        <v>1</v>
      </c>
      <c r="U934" s="28" t="b">
        <v>0</v>
      </c>
      <c r="X934" s="28">
        <v>0.62</v>
      </c>
      <c r="Y934" s="28" t="s">
        <v>42</v>
      </c>
      <c r="Z934" s="28" t="s">
        <v>1382</v>
      </c>
    </row>
    <row r="935" spans="1:26" x14ac:dyDescent="0.2">
      <c r="A935" s="28" t="s">
        <v>384</v>
      </c>
      <c r="B935" s="28" t="s">
        <v>384</v>
      </c>
      <c r="C935" s="28" t="s">
        <v>2513</v>
      </c>
      <c r="D935" s="28">
        <v>2.5000000000000001E-3</v>
      </c>
      <c r="E935" s="28" t="s">
        <v>2534</v>
      </c>
      <c r="F935" s="29" t="s">
        <v>12</v>
      </c>
      <c r="G935" s="28" t="s">
        <v>394</v>
      </c>
      <c r="H935" s="28" t="s">
        <v>2015</v>
      </c>
      <c r="I935" s="28" t="s">
        <v>2533</v>
      </c>
      <c r="J935" s="28" t="s">
        <v>1999</v>
      </c>
      <c r="K935" s="28" t="s">
        <v>2289</v>
      </c>
      <c r="L935" s="28">
        <v>2.6</v>
      </c>
      <c r="M935" s="28">
        <v>18.600000000000001</v>
      </c>
      <c r="N935" s="28">
        <v>1.3</v>
      </c>
      <c r="O935" s="28" t="s">
        <v>1997</v>
      </c>
      <c r="P935" s="28">
        <v>1327</v>
      </c>
      <c r="Q935" s="28">
        <v>1915</v>
      </c>
      <c r="R935" s="28" t="s">
        <v>395</v>
      </c>
      <c r="S935" s="28" t="s">
        <v>2532</v>
      </c>
      <c r="T935" s="28">
        <v>1</v>
      </c>
      <c r="U935" s="28" t="b">
        <v>0</v>
      </c>
      <c r="X935" s="28">
        <v>8</v>
      </c>
      <c r="Y935" s="28" t="s">
        <v>396</v>
      </c>
      <c r="Z935" s="28" t="s">
        <v>1383</v>
      </c>
    </row>
    <row r="936" spans="1:26" x14ac:dyDescent="0.2">
      <c r="A936" s="28" t="s">
        <v>384</v>
      </c>
      <c r="B936" s="28" t="s">
        <v>384</v>
      </c>
      <c r="C936" s="28" t="s">
        <v>2513</v>
      </c>
      <c r="D936" s="28">
        <v>2.5000000000000001E-3</v>
      </c>
      <c r="E936" s="28" t="s">
        <v>2534</v>
      </c>
      <c r="F936" s="29" t="s">
        <v>12</v>
      </c>
      <c r="G936" s="28" t="s">
        <v>394</v>
      </c>
      <c r="H936" s="28" t="s">
        <v>2015</v>
      </c>
      <c r="I936" s="28" t="s">
        <v>2533</v>
      </c>
      <c r="J936" s="28" t="s">
        <v>1999</v>
      </c>
      <c r="K936" s="28" t="s">
        <v>2289</v>
      </c>
      <c r="L936" s="28">
        <v>2.6</v>
      </c>
      <c r="M936" s="28">
        <v>18.600000000000001</v>
      </c>
      <c r="N936" s="28">
        <v>1.3</v>
      </c>
      <c r="O936" s="28" t="s">
        <v>1997</v>
      </c>
      <c r="P936" s="28">
        <v>1327</v>
      </c>
      <c r="Q936" s="28">
        <v>1915</v>
      </c>
      <c r="R936" s="28" t="s">
        <v>395</v>
      </c>
      <c r="S936" s="28" t="s">
        <v>2532</v>
      </c>
      <c r="T936" s="28">
        <v>1</v>
      </c>
      <c r="U936" s="28" t="b">
        <v>0</v>
      </c>
      <c r="X936" s="28">
        <v>0.62</v>
      </c>
      <c r="Y936" s="28" t="s">
        <v>42</v>
      </c>
      <c r="Z936" s="28" t="s">
        <v>1384</v>
      </c>
    </row>
    <row r="937" spans="1:26" x14ac:dyDescent="0.2">
      <c r="A937" s="28" t="s">
        <v>384</v>
      </c>
      <c r="B937" s="28" t="s">
        <v>384</v>
      </c>
      <c r="C937" s="28" t="s">
        <v>2513</v>
      </c>
      <c r="D937" s="28">
        <v>1.25E-3</v>
      </c>
      <c r="E937" s="28" t="s">
        <v>2537</v>
      </c>
      <c r="F937" s="29" t="s">
        <v>12</v>
      </c>
      <c r="G937" s="28" t="s">
        <v>389</v>
      </c>
      <c r="H937" s="28" t="s">
        <v>2015</v>
      </c>
      <c r="I937" s="28" t="s">
        <v>2535</v>
      </c>
      <c r="J937" s="28" t="s">
        <v>1999</v>
      </c>
      <c r="K937" s="28" t="s">
        <v>2289</v>
      </c>
      <c r="L937" s="28">
        <v>1.8</v>
      </c>
      <c r="M937" s="28">
        <v>16.149999999999999</v>
      </c>
      <c r="N937" s="28">
        <v>1.1000000000000001</v>
      </c>
      <c r="O937" s="28" t="s">
        <v>1997</v>
      </c>
      <c r="P937" s="28">
        <v>1327</v>
      </c>
      <c r="Q937" s="28">
        <v>1911</v>
      </c>
      <c r="R937" s="28" t="s">
        <v>390</v>
      </c>
      <c r="S937" s="28" t="s">
        <v>2529</v>
      </c>
      <c r="T937" s="28">
        <v>1</v>
      </c>
      <c r="U937" s="28" t="b">
        <v>0</v>
      </c>
      <c r="X937" s="28">
        <v>0.62</v>
      </c>
      <c r="Y937" s="28" t="s">
        <v>42</v>
      </c>
      <c r="Z937" s="28" t="s">
        <v>1378</v>
      </c>
    </row>
    <row r="938" spans="1:26" x14ac:dyDescent="0.2">
      <c r="A938" s="28" t="s">
        <v>384</v>
      </c>
      <c r="B938" s="28" t="s">
        <v>384</v>
      </c>
      <c r="C938" s="28" t="s">
        <v>2513</v>
      </c>
      <c r="D938" s="28">
        <v>1.25E-3</v>
      </c>
      <c r="E938" s="28" t="s">
        <v>2537</v>
      </c>
      <c r="F938" s="29" t="s">
        <v>12</v>
      </c>
      <c r="G938" s="28" t="s">
        <v>389</v>
      </c>
      <c r="H938" s="28" t="s">
        <v>2015</v>
      </c>
      <c r="I938" s="28" t="s">
        <v>2535</v>
      </c>
      <c r="J938" s="28" t="s">
        <v>1999</v>
      </c>
      <c r="K938" s="28" t="s">
        <v>2289</v>
      </c>
      <c r="L938" s="28">
        <v>1.8</v>
      </c>
      <c r="M938" s="28">
        <v>16.149999999999999</v>
      </c>
      <c r="N938" s="28">
        <v>1.1000000000000001</v>
      </c>
      <c r="O938" s="28" t="s">
        <v>1997</v>
      </c>
      <c r="P938" s="28">
        <v>1327</v>
      </c>
      <c r="Q938" s="28">
        <v>1913</v>
      </c>
      <c r="R938" s="28" t="s">
        <v>391</v>
      </c>
      <c r="S938" s="28" t="s">
        <v>2528</v>
      </c>
      <c r="T938" s="28">
        <v>1</v>
      </c>
      <c r="U938" s="28" t="b">
        <v>0</v>
      </c>
      <c r="X938" s="28">
        <v>0.62</v>
      </c>
      <c r="Y938" s="28" t="s">
        <v>42</v>
      </c>
      <c r="Z938" s="28" t="s">
        <v>1379</v>
      </c>
    </row>
    <row r="939" spans="1:26" x14ac:dyDescent="0.2">
      <c r="A939" s="28" t="s">
        <v>384</v>
      </c>
      <c r="B939" s="28" t="s">
        <v>384</v>
      </c>
      <c r="C939" s="28" t="s">
        <v>2513</v>
      </c>
      <c r="D939" s="28">
        <v>1.25E-3</v>
      </c>
      <c r="E939" s="28" t="s">
        <v>2537</v>
      </c>
      <c r="F939" s="29" t="s">
        <v>12</v>
      </c>
      <c r="G939" s="28" t="s">
        <v>389</v>
      </c>
      <c r="H939" s="28" t="s">
        <v>2015</v>
      </c>
      <c r="I939" s="28" t="s">
        <v>2535</v>
      </c>
      <c r="J939" s="28" t="s">
        <v>1999</v>
      </c>
      <c r="K939" s="28" t="s">
        <v>2289</v>
      </c>
      <c r="L939" s="28">
        <v>1.8</v>
      </c>
      <c r="M939" s="28">
        <v>16.149999999999999</v>
      </c>
      <c r="N939" s="28">
        <v>1.1000000000000001</v>
      </c>
      <c r="O939" s="28" t="s">
        <v>1997</v>
      </c>
      <c r="P939" s="28">
        <v>1327</v>
      </c>
      <c r="Q939" s="28">
        <v>1914</v>
      </c>
      <c r="R939" s="28" t="s">
        <v>392</v>
      </c>
      <c r="S939" s="28" t="s">
        <v>2525</v>
      </c>
      <c r="T939" s="28">
        <v>1</v>
      </c>
      <c r="U939" s="28" t="b">
        <v>0</v>
      </c>
      <c r="X939" s="28">
        <v>0.62</v>
      </c>
      <c r="Y939" s="28" t="s">
        <v>42</v>
      </c>
      <c r="Z939" s="28" t="s">
        <v>1380</v>
      </c>
    </row>
    <row r="940" spans="1:26" x14ac:dyDescent="0.2">
      <c r="A940" t="s">
        <v>158</v>
      </c>
      <c r="B940" t="s">
        <v>159</v>
      </c>
      <c r="C940" t="s">
        <v>2995</v>
      </c>
      <c r="D940">
        <v>0.25</v>
      </c>
      <c r="E940" t="s">
        <v>2105</v>
      </c>
      <c r="F940" s="27" t="s">
        <v>12</v>
      </c>
      <c r="G940" t="s">
        <v>955</v>
      </c>
      <c r="H940" t="s">
        <v>2015</v>
      </c>
      <c r="I940" t="s">
        <v>3039</v>
      </c>
      <c r="J940" t="s">
        <v>1999</v>
      </c>
      <c r="K940" t="s">
        <v>2289</v>
      </c>
      <c r="L940">
        <v>7</v>
      </c>
      <c r="M940">
        <v>24</v>
      </c>
      <c r="N940">
        <v>1.9</v>
      </c>
      <c r="O940" t="s">
        <v>2005</v>
      </c>
      <c r="P940">
        <v>1903</v>
      </c>
      <c r="Q940">
        <v>1903</v>
      </c>
      <c r="R940"/>
      <c r="S940"/>
      <c r="T940">
        <v>1</v>
      </c>
      <c r="U940" t="b">
        <v>0</v>
      </c>
      <c r="V940"/>
      <c r="W940"/>
      <c r="X940">
        <v>0.1</v>
      </c>
      <c r="Y940" t="s">
        <v>4207</v>
      </c>
      <c r="Z940"/>
    </row>
    <row r="941" spans="1:26" x14ac:dyDescent="0.2">
      <c r="A941" t="s">
        <v>195</v>
      </c>
      <c r="B941" t="s">
        <v>209</v>
      </c>
      <c r="C941" t="s">
        <v>2915</v>
      </c>
      <c r="D941">
        <v>1</v>
      </c>
      <c r="E941" t="s">
        <v>2970</v>
      </c>
      <c r="F941" s="27" t="s">
        <v>12</v>
      </c>
      <c r="G941" t="s">
        <v>226</v>
      </c>
      <c r="H941" t="s">
        <v>2015</v>
      </c>
      <c r="I941" t="s">
        <v>3004</v>
      </c>
      <c r="J941" t="s">
        <v>1999</v>
      </c>
      <c r="K941" t="s">
        <v>2289</v>
      </c>
      <c r="L941">
        <v>4.8499999999999996</v>
      </c>
      <c r="M941">
        <v>23</v>
      </c>
      <c r="N941">
        <v>1.6</v>
      </c>
      <c r="O941" t="s">
        <v>1997</v>
      </c>
      <c r="P941">
        <v>1935</v>
      </c>
      <c r="Q941">
        <v>1935</v>
      </c>
      <c r="R941" t="s">
        <v>40</v>
      </c>
      <c r="S941"/>
      <c r="T941">
        <v>1</v>
      </c>
      <c r="U941" t="b">
        <v>0</v>
      </c>
      <c r="V941"/>
      <c r="W941"/>
      <c r="X941">
        <v>0.75</v>
      </c>
      <c r="Y941" t="s">
        <v>4207</v>
      </c>
      <c r="Z941"/>
    </row>
    <row r="942" spans="1:26" x14ac:dyDescent="0.2">
      <c r="A942" t="s">
        <v>335</v>
      </c>
      <c r="B942" t="s">
        <v>335</v>
      </c>
      <c r="C942" t="s">
        <v>2678</v>
      </c>
      <c r="D942">
        <v>0.2</v>
      </c>
      <c r="E942" t="s">
        <v>2029</v>
      </c>
      <c r="F942" s="27" t="s">
        <v>12</v>
      </c>
      <c r="G942" t="s">
        <v>970</v>
      </c>
      <c r="H942" t="s">
        <v>2015</v>
      </c>
      <c r="I942" t="s">
        <v>2692</v>
      </c>
      <c r="J942" t="s">
        <v>1999</v>
      </c>
      <c r="K942" t="s">
        <v>2289</v>
      </c>
      <c r="L942">
        <v>4</v>
      </c>
      <c r="M942">
        <v>21.5</v>
      </c>
      <c r="N942">
        <v>1.53</v>
      </c>
      <c r="O942" t="s">
        <v>2005</v>
      </c>
      <c r="P942">
        <v>1921</v>
      </c>
      <c r="Q942">
        <v>1921</v>
      </c>
      <c r="R942" t="s">
        <v>227</v>
      </c>
      <c r="S942"/>
      <c r="T942">
        <v>1</v>
      </c>
      <c r="U942" t="b">
        <v>0</v>
      </c>
      <c r="V942"/>
      <c r="W942"/>
      <c r="X942">
        <v>0.1</v>
      </c>
      <c r="Y942" t="s">
        <v>4207</v>
      </c>
      <c r="Z942"/>
    </row>
    <row r="943" spans="1:26" x14ac:dyDescent="0.2">
      <c r="A943" t="s">
        <v>80</v>
      </c>
      <c r="B943" t="s">
        <v>80</v>
      </c>
      <c r="C943" t="s">
        <v>3205</v>
      </c>
      <c r="D943">
        <v>0.05</v>
      </c>
      <c r="E943" t="s">
        <v>2018</v>
      </c>
      <c r="F943" s="27" t="s">
        <v>12</v>
      </c>
      <c r="G943" t="s">
        <v>4302</v>
      </c>
      <c r="H943" t="s">
        <v>2015</v>
      </c>
      <c r="I943" t="s">
        <v>4303</v>
      </c>
      <c r="J943" t="s">
        <v>1999</v>
      </c>
      <c r="K943" t="s">
        <v>2289</v>
      </c>
      <c r="L943">
        <v>4.54</v>
      </c>
      <c r="M943">
        <v>21.21</v>
      </c>
      <c r="N943">
        <v>1.7</v>
      </c>
      <c r="O943" t="s">
        <v>1997</v>
      </c>
      <c r="P943">
        <v>1963</v>
      </c>
      <c r="Q943">
        <v>1963</v>
      </c>
      <c r="R943"/>
      <c r="S943"/>
      <c r="T943">
        <v>1</v>
      </c>
      <c r="U943" t="b">
        <v>0</v>
      </c>
      <c r="V943"/>
      <c r="W943"/>
      <c r="X943">
        <v>0.08</v>
      </c>
      <c r="Y943" t="s">
        <v>4294</v>
      </c>
      <c r="Z943"/>
    </row>
    <row r="944" spans="1:26" x14ac:dyDescent="0.2">
      <c r="A944" t="s">
        <v>158</v>
      </c>
      <c r="B944" t="s">
        <v>159</v>
      </c>
      <c r="C944" t="s">
        <v>2975</v>
      </c>
      <c r="D944">
        <v>2</v>
      </c>
      <c r="E944" t="s">
        <v>4312</v>
      </c>
      <c r="F944" s="27" t="s">
        <v>12</v>
      </c>
      <c r="G944" t="s">
        <v>177</v>
      </c>
      <c r="H944" t="s">
        <v>2015</v>
      </c>
      <c r="I944" t="s">
        <v>4313</v>
      </c>
      <c r="J944" t="s">
        <v>1999</v>
      </c>
      <c r="K944" t="s">
        <v>2289</v>
      </c>
      <c r="L944">
        <v>7.52</v>
      </c>
      <c r="M944">
        <v>26.5</v>
      </c>
      <c r="N944">
        <v>1.71</v>
      </c>
      <c r="O944" t="s">
        <v>2005</v>
      </c>
      <c r="P944">
        <v>1981</v>
      </c>
      <c r="Q944">
        <v>1981</v>
      </c>
      <c r="R944"/>
      <c r="S944" t="s">
        <v>2971</v>
      </c>
      <c r="T944">
        <v>1</v>
      </c>
      <c r="U944" t="b">
        <v>0</v>
      </c>
      <c r="V944"/>
      <c r="W944"/>
      <c r="X944">
        <v>0.08</v>
      </c>
      <c r="Y944" t="s">
        <v>4294</v>
      </c>
      <c r="Z944"/>
    </row>
    <row r="945" spans="1:26" x14ac:dyDescent="0.2">
      <c r="A945" t="s">
        <v>262</v>
      </c>
      <c r="B945" t="s">
        <v>262</v>
      </c>
      <c r="C945" t="s">
        <v>2840</v>
      </c>
      <c r="D945">
        <v>0.25</v>
      </c>
      <c r="E945" t="s">
        <v>2022</v>
      </c>
      <c r="F945" s="27" t="s">
        <v>12</v>
      </c>
      <c r="G945" t="s">
        <v>4318</v>
      </c>
      <c r="H945" t="s">
        <v>2015</v>
      </c>
      <c r="I945" t="s">
        <v>2845</v>
      </c>
      <c r="J945" t="s">
        <v>1999</v>
      </c>
      <c r="K945" t="s">
        <v>2289</v>
      </c>
      <c r="L945">
        <v>2.42</v>
      </c>
      <c r="M945">
        <v>18.7</v>
      </c>
      <c r="N945">
        <v>1.32</v>
      </c>
      <c r="O945" t="s">
        <v>1997</v>
      </c>
      <c r="P945">
        <v>1963</v>
      </c>
      <c r="Q945">
        <v>1963</v>
      </c>
      <c r="R945" t="s">
        <v>286</v>
      </c>
      <c r="S945" t="s">
        <v>4319</v>
      </c>
      <c r="T945">
        <v>1</v>
      </c>
      <c r="U945" t="b">
        <v>0</v>
      </c>
      <c r="V945"/>
      <c r="W945"/>
      <c r="X945">
        <v>0.08</v>
      </c>
      <c r="Y945" t="s">
        <v>4294</v>
      </c>
      <c r="Z945"/>
    </row>
    <row r="946" spans="1:26" x14ac:dyDescent="0.2">
      <c r="A946" t="s">
        <v>637</v>
      </c>
      <c r="B946" t="s">
        <v>637</v>
      </c>
      <c r="C946" t="s">
        <v>2594</v>
      </c>
      <c r="D946">
        <v>1</v>
      </c>
      <c r="E946" t="s">
        <v>4333</v>
      </c>
      <c r="F946" s="27" t="s">
        <v>12</v>
      </c>
      <c r="G946" t="s">
        <v>4334</v>
      </c>
      <c r="H946" t="s">
        <v>2015</v>
      </c>
      <c r="I946" t="s">
        <v>4335</v>
      </c>
      <c r="J946" t="s">
        <v>1999</v>
      </c>
      <c r="K946" t="s">
        <v>2289</v>
      </c>
      <c r="L946">
        <v>6</v>
      </c>
      <c r="M946">
        <v>25</v>
      </c>
      <c r="N946">
        <v>1.81</v>
      </c>
      <c r="O946" t="s">
        <v>2005</v>
      </c>
      <c r="P946">
        <v>1971</v>
      </c>
      <c r="Q946">
        <v>1971</v>
      </c>
      <c r="R946"/>
      <c r="S946" t="s">
        <v>4336</v>
      </c>
      <c r="T946">
        <v>1</v>
      </c>
      <c r="U946" t="b">
        <v>0</v>
      </c>
      <c r="V946"/>
      <c r="W946"/>
      <c r="X946">
        <v>0.08</v>
      </c>
      <c r="Y946" t="s">
        <v>4294</v>
      </c>
      <c r="Z946"/>
    </row>
    <row r="947" spans="1:26" x14ac:dyDescent="0.2">
      <c r="A947" t="s">
        <v>4132</v>
      </c>
      <c r="B947" t="s">
        <v>4132</v>
      </c>
      <c r="C947" t="s">
        <v>4172</v>
      </c>
      <c r="D947">
        <v>1</v>
      </c>
      <c r="E947" t="s">
        <v>4364</v>
      </c>
      <c r="F947" s="27" t="s">
        <v>12</v>
      </c>
      <c r="G947" t="s">
        <v>4365</v>
      </c>
      <c r="H947" t="s">
        <v>2015</v>
      </c>
      <c r="I947">
        <v>1967</v>
      </c>
      <c r="J947" t="s">
        <v>1999</v>
      </c>
      <c r="K947" t="s">
        <v>2289</v>
      </c>
      <c r="L947">
        <v>5</v>
      </c>
      <c r="M947">
        <v>23</v>
      </c>
      <c r="N947">
        <v>1.7</v>
      </c>
      <c r="O947" t="s">
        <v>2005</v>
      </c>
      <c r="P947">
        <v>1967</v>
      </c>
      <c r="Q947">
        <v>1967</v>
      </c>
      <c r="R947"/>
      <c r="S947"/>
      <c r="T947">
        <v>1</v>
      </c>
      <c r="U947" t="b">
        <v>0</v>
      </c>
      <c r="V947"/>
      <c r="W947"/>
      <c r="X947">
        <v>0.08</v>
      </c>
      <c r="Y947" t="s">
        <v>4294</v>
      </c>
      <c r="Z947"/>
    </row>
    <row r="948" spans="1:26" x14ac:dyDescent="0.2">
      <c r="A948" t="s">
        <v>495</v>
      </c>
      <c r="B948" t="s">
        <v>496</v>
      </c>
      <c r="C948" t="s">
        <v>3189</v>
      </c>
      <c r="D948">
        <v>0.1</v>
      </c>
      <c r="E948" t="s">
        <v>4216</v>
      </c>
      <c r="F948" s="27" t="s">
        <v>12</v>
      </c>
      <c r="G948" t="s">
        <v>358</v>
      </c>
      <c r="H948" t="s">
        <v>2015</v>
      </c>
      <c r="I948">
        <v>1944</v>
      </c>
      <c r="J948" t="s">
        <v>4217</v>
      </c>
      <c r="K948" t="s">
        <v>4218</v>
      </c>
      <c r="L948">
        <v>4.2</v>
      </c>
      <c r="M948">
        <v>23</v>
      </c>
      <c r="N948">
        <v>1.31</v>
      </c>
      <c r="O948" t="s">
        <v>1997</v>
      </c>
      <c r="P948">
        <v>1944</v>
      </c>
      <c r="Q948">
        <v>1944</v>
      </c>
      <c r="R948"/>
      <c r="S948"/>
      <c r="T948">
        <v>1</v>
      </c>
      <c r="U948" t="b">
        <v>0</v>
      </c>
      <c r="V948"/>
      <c r="W948"/>
      <c r="X948">
        <v>0.1</v>
      </c>
      <c r="Y948" t="s">
        <v>4207</v>
      </c>
      <c r="Z948"/>
    </row>
    <row r="949" spans="1:26" x14ac:dyDescent="0.2">
      <c r="A949" t="s">
        <v>105</v>
      </c>
      <c r="B949" t="s">
        <v>106</v>
      </c>
      <c r="C949" t="s">
        <v>2862</v>
      </c>
      <c r="D949">
        <v>0.1</v>
      </c>
      <c r="E949" t="s">
        <v>2695</v>
      </c>
      <c r="F949" s="27" t="s">
        <v>12</v>
      </c>
      <c r="G949" t="s">
        <v>4235</v>
      </c>
      <c r="H949" t="s">
        <v>2015</v>
      </c>
      <c r="I949" t="s">
        <v>4236</v>
      </c>
      <c r="J949" t="s">
        <v>1999</v>
      </c>
      <c r="K949" t="s">
        <v>4218</v>
      </c>
      <c r="L949">
        <v>4.46</v>
      </c>
      <c r="M949">
        <v>20.5</v>
      </c>
      <c r="N949">
        <v>1.92</v>
      </c>
      <c r="O949" t="s">
        <v>1997</v>
      </c>
      <c r="P949">
        <v>1960</v>
      </c>
      <c r="Q949">
        <v>1960</v>
      </c>
      <c r="R949"/>
      <c r="S949"/>
      <c r="T949">
        <v>1</v>
      </c>
      <c r="U949" t="b">
        <v>0</v>
      </c>
      <c r="V949"/>
      <c r="W949"/>
      <c r="X949">
        <v>0.1</v>
      </c>
      <c r="Y949" t="s">
        <v>4207</v>
      </c>
      <c r="Z949"/>
    </row>
    <row r="950" spans="1:26" x14ac:dyDescent="0.2">
      <c r="A950" t="s">
        <v>105</v>
      </c>
      <c r="B950" t="s">
        <v>106</v>
      </c>
      <c r="C950" t="s">
        <v>2862</v>
      </c>
      <c r="D950">
        <v>0.1</v>
      </c>
      <c r="E950" t="s">
        <v>2695</v>
      </c>
      <c r="F950" s="27" t="s">
        <v>12</v>
      </c>
      <c r="G950" t="s">
        <v>4235</v>
      </c>
      <c r="H950" t="s">
        <v>2015</v>
      </c>
      <c r="I950" t="s">
        <v>4236</v>
      </c>
      <c r="J950" t="s">
        <v>1999</v>
      </c>
      <c r="K950" t="s">
        <v>4218</v>
      </c>
      <c r="L950">
        <v>4.46</v>
      </c>
      <c r="M950">
        <v>20.5</v>
      </c>
      <c r="N950">
        <v>1.92</v>
      </c>
      <c r="O950" t="s">
        <v>1997</v>
      </c>
      <c r="P950">
        <v>1960</v>
      </c>
      <c r="Q950">
        <v>1960</v>
      </c>
      <c r="R950" t="s">
        <v>82</v>
      </c>
      <c r="S950"/>
      <c r="T950">
        <v>1</v>
      </c>
      <c r="U950" t="b">
        <v>0</v>
      </c>
      <c r="V950"/>
      <c r="W950"/>
      <c r="X950">
        <v>0.1</v>
      </c>
      <c r="Y950" t="s">
        <v>4207</v>
      </c>
      <c r="Z950"/>
    </row>
    <row r="951" spans="1:26" x14ac:dyDescent="0.2">
      <c r="A951" t="s">
        <v>262</v>
      </c>
      <c r="B951" t="s">
        <v>262</v>
      </c>
      <c r="C951" t="s">
        <v>2840</v>
      </c>
      <c r="D951">
        <v>0.1</v>
      </c>
      <c r="E951" t="s">
        <v>2297</v>
      </c>
      <c r="F951" s="27" t="s">
        <v>12</v>
      </c>
      <c r="G951" t="s">
        <v>4237</v>
      </c>
      <c r="H951" t="s">
        <v>2015</v>
      </c>
      <c r="I951" t="s">
        <v>2875</v>
      </c>
      <c r="J951" t="s">
        <v>2844</v>
      </c>
      <c r="K951" t="s">
        <v>4218</v>
      </c>
      <c r="L951">
        <v>4.3</v>
      </c>
      <c r="M951">
        <v>23</v>
      </c>
      <c r="N951"/>
      <c r="O951" t="s">
        <v>1997</v>
      </c>
      <c r="P951">
        <v>1971</v>
      </c>
      <c r="Q951">
        <v>1971</v>
      </c>
      <c r="R951" t="s">
        <v>286</v>
      </c>
      <c r="S951" t="s">
        <v>4238</v>
      </c>
      <c r="T951">
        <v>1</v>
      </c>
      <c r="U951" t="b">
        <v>0</v>
      </c>
      <c r="V951"/>
      <c r="W951"/>
      <c r="X951">
        <v>0.1</v>
      </c>
      <c r="Y951" t="s">
        <v>4207</v>
      </c>
      <c r="Z951"/>
    </row>
    <row r="952" spans="1:26" x14ac:dyDescent="0.2">
      <c r="A952" t="s">
        <v>262</v>
      </c>
      <c r="B952" t="s">
        <v>263</v>
      </c>
      <c r="C952" t="s">
        <v>2762</v>
      </c>
      <c r="D952">
        <v>0.125</v>
      </c>
      <c r="E952" t="s">
        <v>4242</v>
      </c>
      <c r="F952" s="27" t="s">
        <v>12</v>
      </c>
      <c r="G952" t="s">
        <v>284</v>
      </c>
      <c r="H952" t="s">
        <v>2015</v>
      </c>
      <c r="I952" t="s">
        <v>3022</v>
      </c>
      <c r="J952" t="s">
        <v>2603</v>
      </c>
      <c r="K952" t="s">
        <v>4218</v>
      </c>
      <c r="L952">
        <v>5.74</v>
      </c>
      <c r="M952">
        <v>25.3</v>
      </c>
      <c r="N952">
        <v>1.75</v>
      </c>
      <c r="O952" t="s">
        <v>1997</v>
      </c>
      <c r="P952">
        <v>1943</v>
      </c>
      <c r="Q952">
        <v>1943</v>
      </c>
      <c r="R952"/>
      <c r="S952" t="s">
        <v>4243</v>
      </c>
      <c r="T952">
        <v>1</v>
      </c>
      <c r="U952" t="b">
        <v>0</v>
      </c>
      <c r="V952"/>
      <c r="W952"/>
      <c r="X952">
        <v>0.1</v>
      </c>
      <c r="Y952" t="s">
        <v>4207</v>
      </c>
      <c r="Z952"/>
    </row>
    <row r="953" spans="1:26" x14ac:dyDescent="0.2">
      <c r="A953" t="s">
        <v>661</v>
      </c>
      <c r="B953" t="s">
        <v>661</v>
      </c>
      <c r="C953" t="s">
        <v>2499</v>
      </c>
      <c r="D953">
        <v>0.1</v>
      </c>
      <c r="E953" t="s">
        <v>4274</v>
      </c>
      <c r="F953" s="27" t="s">
        <v>12</v>
      </c>
      <c r="G953" t="s">
        <v>4275</v>
      </c>
      <c r="H953" t="s">
        <v>2015</v>
      </c>
      <c r="I953" t="s">
        <v>4111</v>
      </c>
      <c r="J953" t="s">
        <v>1999</v>
      </c>
      <c r="K953" t="s">
        <v>4218</v>
      </c>
      <c r="L953">
        <v>2</v>
      </c>
      <c r="M953">
        <v>17.850000000000001</v>
      </c>
      <c r="N953">
        <v>1.1499999999999999</v>
      </c>
      <c r="O953" t="s">
        <v>2005</v>
      </c>
      <c r="P953">
        <v>1969</v>
      </c>
      <c r="Q953">
        <v>1969</v>
      </c>
      <c r="R953"/>
      <c r="S953"/>
      <c r="T953">
        <v>1</v>
      </c>
      <c r="U953" t="b">
        <v>0</v>
      </c>
      <c r="V953"/>
      <c r="W953"/>
      <c r="X953">
        <v>0.1</v>
      </c>
      <c r="Y953" t="s">
        <v>4207</v>
      </c>
      <c r="Z953"/>
    </row>
    <row r="954" spans="1:26" x14ac:dyDescent="0.2">
      <c r="A954" t="s">
        <v>423</v>
      </c>
      <c r="B954" t="s">
        <v>452</v>
      </c>
      <c r="C954" t="s">
        <v>2352</v>
      </c>
      <c r="D954">
        <v>0.1</v>
      </c>
      <c r="E954" t="s">
        <v>2361</v>
      </c>
      <c r="F954" s="27" t="s">
        <v>12</v>
      </c>
      <c r="G954" t="s">
        <v>454</v>
      </c>
      <c r="H954" t="s">
        <v>2015</v>
      </c>
      <c r="I954" t="s">
        <v>2356</v>
      </c>
      <c r="J954" t="s">
        <v>1999</v>
      </c>
      <c r="K954" t="s">
        <v>4218</v>
      </c>
      <c r="L954">
        <v>1.6</v>
      </c>
      <c r="M954">
        <v>17.27</v>
      </c>
      <c r="N954">
        <v>1.1000000000000001</v>
      </c>
      <c r="O954" t="s">
        <v>1997</v>
      </c>
      <c r="P954">
        <v>1962</v>
      </c>
      <c r="Q954">
        <v>1962</v>
      </c>
      <c r="R954"/>
      <c r="S954"/>
      <c r="T954">
        <v>1</v>
      </c>
      <c r="U954" t="b">
        <v>0</v>
      </c>
      <c r="V954"/>
      <c r="W954"/>
      <c r="X954">
        <v>0.1</v>
      </c>
      <c r="Y954" t="s">
        <v>4207</v>
      </c>
      <c r="Z954"/>
    </row>
    <row r="955" spans="1:26" x14ac:dyDescent="0.2">
      <c r="A955" t="s">
        <v>423</v>
      </c>
      <c r="B955" t="s">
        <v>452</v>
      </c>
      <c r="C955" t="s">
        <v>2352</v>
      </c>
      <c r="D955">
        <v>0.15</v>
      </c>
      <c r="E955" t="s">
        <v>2359</v>
      </c>
      <c r="F955" s="27" t="s">
        <v>12</v>
      </c>
      <c r="G955" t="s">
        <v>455</v>
      </c>
      <c r="H955" t="s">
        <v>2015</v>
      </c>
      <c r="I955" t="s">
        <v>2356</v>
      </c>
      <c r="J955" t="s">
        <v>1999</v>
      </c>
      <c r="K955" t="s">
        <v>4218</v>
      </c>
      <c r="L955">
        <v>2.5</v>
      </c>
      <c r="M955">
        <v>19.559999999999999</v>
      </c>
      <c r="N955">
        <v>1.2</v>
      </c>
      <c r="O955" t="s">
        <v>1997</v>
      </c>
      <c r="P955">
        <v>1961</v>
      </c>
      <c r="Q955">
        <v>1961</v>
      </c>
      <c r="R955"/>
      <c r="S955"/>
      <c r="T955">
        <v>1</v>
      </c>
      <c r="U955" t="b">
        <v>0</v>
      </c>
      <c r="V955"/>
      <c r="W955"/>
      <c r="X955">
        <v>0.1</v>
      </c>
      <c r="Y955" t="s">
        <v>4207</v>
      </c>
      <c r="Z955"/>
    </row>
    <row r="956" spans="1:26" x14ac:dyDescent="0.2">
      <c r="A956" t="s">
        <v>423</v>
      </c>
      <c r="B956" t="s">
        <v>452</v>
      </c>
      <c r="C956" t="s">
        <v>2352</v>
      </c>
      <c r="D956">
        <v>0.2</v>
      </c>
      <c r="E956" t="s">
        <v>2358</v>
      </c>
      <c r="F956" s="27" t="s">
        <v>12</v>
      </c>
      <c r="G956" t="s">
        <v>460</v>
      </c>
      <c r="H956" t="s">
        <v>2015</v>
      </c>
      <c r="I956" t="s">
        <v>2356</v>
      </c>
      <c r="J956" t="s">
        <v>1999</v>
      </c>
      <c r="K956" t="s">
        <v>4218</v>
      </c>
      <c r="L956">
        <v>3.4</v>
      </c>
      <c r="M956">
        <v>21.8</v>
      </c>
      <c r="N956">
        <v>1.4</v>
      </c>
      <c r="O956" t="s">
        <v>1997</v>
      </c>
      <c r="P956">
        <v>1961</v>
      </c>
      <c r="Q956">
        <v>1961</v>
      </c>
      <c r="R956"/>
      <c r="S956"/>
      <c r="T956">
        <v>1</v>
      </c>
      <c r="U956" t="b">
        <v>0</v>
      </c>
      <c r="V956"/>
      <c r="W956"/>
      <c r="X956">
        <v>0.1</v>
      </c>
      <c r="Y956" t="s">
        <v>4207</v>
      </c>
      <c r="Z956"/>
    </row>
    <row r="957" spans="1:26" x14ac:dyDescent="0.2">
      <c r="A957" t="s">
        <v>242</v>
      </c>
      <c r="B957" t="s">
        <v>242</v>
      </c>
      <c r="C957" t="s">
        <v>2881</v>
      </c>
      <c r="D957">
        <v>2</v>
      </c>
      <c r="E957" t="s">
        <v>4314</v>
      </c>
      <c r="F957" s="27" t="s">
        <v>12</v>
      </c>
      <c r="G957" t="s">
        <v>4315</v>
      </c>
      <c r="H957" t="s">
        <v>2015</v>
      </c>
      <c r="I957" t="s">
        <v>2886</v>
      </c>
      <c r="J957" t="s">
        <v>1999</v>
      </c>
      <c r="K957" t="s">
        <v>4218</v>
      </c>
      <c r="L957">
        <v>6</v>
      </c>
      <c r="M957">
        <v>24</v>
      </c>
      <c r="N957">
        <v>1.77</v>
      </c>
      <c r="O957" t="s">
        <v>1997</v>
      </c>
      <c r="P957">
        <v>1978</v>
      </c>
      <c r="Q957">
        <v>1978</v>
      </c>
      <c r="R957"/>
      <c r="S957" t="s">
        <v>2888</v>
      </c>
      <c r="T957">
        <v>1</v>
      </c>
      <c r="U957" t="b">
        <v>0</v>
      </c>
      <c r="V957"/>
      <c r="W957"/>
      <c r="X957">
        <v>0.08</v>
      </c>
      <c r="Y957" t="s">
        <v>4294</v>
      </c>
      <c r="Z957"/>
    </row>
    <row r="958" spans="1:26" x14ac:dyDescent="0.2">
      <c r="A958" t="s">
        <v>250</v>
      </c>
      <c r="B958" t="s">
        <v>250</v>
      </c>
      <c r="C958" t="s">
        <v>4398</v>
      </c>
      <c r="D958">
        <v>0.05</v>
      </c>
      <c r="E958" t="s">
        <v>2032</v>
      </c>
      <c r="F958" s="27" t="s">
        <v>12</v>
      </c>
      <c r="G958" t="s">
        <v>3743</v>
      </c>
      <c r="H958" t="s">
        <v>2015</v>
      </c>
      <c r="I958" t="s">
        <v>4399</v>
      </c>
      <c r="J958" t="s">
        <v>1999</v>
      </c>
      <c r="K958" t="s">
        <v>4218</v>
      </c>
      <c r="L958">
        <v>2.5</v>
      </c>
      <c r="M958">
        <v>19.5</v>
      </c>
      <c r="N958">
        <v>1</v>
      </c>
      <c r="O958" t="s">
        <v>1997</v>
      </c>
      <c r="P958">
        <v>1972</v>
      </c>
      <c r="Q958">
        <v>1972</v>
      </c>
      <c r="R958"/>
      <c r="S958" t="s">
        <v>3746</v>
      </c>
      <c r="T958">
        <v>1</v>
      </c>
      <c r="U958" t="b">
        <v>0</v>
      </c>
      <c r="V958"/>
      <c r="W958"/>
      <c r="X958">
        <v>0.25</v>
      </c>
      <c r="Y958" t="s">
        <v>4395</v>
      </c>
      <c r="Z958"/>
    </row>
    <row r="959" spans="1:26" x14ac:dyDescent="0.2">
      <c r="A959" t="s">
        <v>312</v>
      </c>
      <c r="B959" t="s">
        <v>312</v>
      </c>
      <c r="C959" t="s">
        <v>2715</v>
      </c>
      <c r="D959">
        <v>0.2</v>
      </c>
      <c r="E959" t="s">
        <v>2401</v>
      </c>
      <c r="F959" s="27" t="s">
        <v>12</v>
      </c>
      <c r="G959" t="s">
        <v>4401</v>
      </c>
      <c r="H959" t="s">
        <v>2015</v>
      </c>
      <c r="I959" t="s">
        <v>4402</v>
      </c>
      <c r="J959" t="s">
        <v>1999</v>
      </c>
      <c r="K959" t="s">
        <v>4218</v>
      </c>
      <c r="L959">
        <v>8.4700000000000006</v>
      </c>
      <c r="M959">
        <v>27.1</v>
      </c>
      <c r="N959">
        <v>2</v>
      </c>
      <c r="O959" t="s">
        <v>1997</v>
      </c>
      <c r="P959">
        <v>1992</v>
      </c>
      <c r="Q959">
        <v>1992</v>
      </c>
      <c r="R959"/>
      <c r="S959"/>
      <c r="T959">
        <v>1</v>
      </c>
      <c r="U959" t="b">
        <v>0</v>
      </c>
      <c r="V959"/>
      <c r="W959"/>
      <c r="X959">
        <v>0.25</v>
      </c>
      <c r="Y959" t="s">
        <v>4395</v>
      </c>
      <c r="Z959"/>
    </row>
    <row r="960" spans="1:26" x14ac:dyDescent="0.2">
      <c r="A960" s="28" t="s">
        <v>15</v>
      </c>
      <c r="B960" s="28" t="s">
        <v>15</v>
      </c>
      <c r="C960" s="28" t="s">
        <v>3369</v>
      </c>
      <c r="D960" s="28">
        <v>0.5</v>
      </c>
      <c r="E960" s="28" t="s">
        <v>3297</v>
      </c>
      <c r="F960" s="29" t="s">
        <v>12</v>
      </c>
      <c r="G960" s="28" t="s">
        <v>21</v>
      </c>
      <c r="H960" s="28" t="s">
        <v>2015</v>
      </c>
      <c r="I960" s="28" t="s">
        <v>3368</v>
      </c>
      <c r="J960" s="28" t="s">
        <v>1999</v>
      </c>
      <c r="K960" s="28" t="s">
        <v>3367</v>
      </c>
      <c r="L960" s="28">
        <v>5</v>
      </c>
      <c r="M960" s="28">
        <v>23</v>
      </c>
      <c r="N960" s="28">
        <v>1.8</v>
      </c>
      <c r="O960" s="28" t="s">
        <v>2005</v>
      </c>
      <c r="P960" s="28">
        <v>1954</v>
      </c>
      <c r="Q960" s="28">
        <v>1954</v>
      </c>
      <c r="S960" s="28" t="s">
        <v>3366</v>
      </c>
      <c r="T960" s="28">
        <v>1</v>
      </c>
      <c r="U960" s="28" t="b">
        <v>0</v>
      </c>
      <c r="X960" s="28">
        <v>0.39</v>
      </c>
      <c r="Y960" s="28" t="s">
        <v>17</v>
      </c>
      <c r="Z960" s="28" t="s">
        <v>1010</v>
      </c>
    </row>
    <row r="961" spans="1:26" x14ac:dyDescent="0.2">
      <c r="A961" s="28" t="s">
        <v>62</v>
      </c>
      <c r="B961" s="28" t="s">
        <v>62</v>
      </c>
      <c r="C961" s="28" t="s">
        <v>3255</v>
      </c>
      <c r="D961" s="28">
        <v>1</v>
      </c>
      <c r="E961" s="28" t="s">
        <v>3269</v>
      </c>
      <c r="F961" s="29" t="s">
        <v>12</v>
      </c>
      <c r="G961" s="28" t="s">
        <v>558</v>
      </c>
      <c r="H961" s="28" t="s">
        <v>2015</v>
      </c>
      <c r="I961" s="28" t="s">
        <v>3268</v>
      </c>
      <c r="J961" s="28" t="s">
        <v>1999</v>
      </c>
      <c r="K961" s="28" t="s">
        <v>3267</v>
      </c>
      <c r="L961" s="28">
        <v>2.75</v>
      </c>
      <c r="M961" s="28">
        <v>18</v>
      </c>
      <c r="N961" s="28">
        <v>1.62</v>
      </c>
      <c r="O961" s="28" t="s">
        <v>2005</v>
      </c>
      <c r="P961" s="28">
        <v>1995</v>
      </c>
      <c r="Q961" s="28">
        <v>1995</v>
      </c>
      <c r="S961" s="28" t="s">
        <v>3266</v>
      </c>
      <c r="T961" s="28">
        <v>1</v>
      </c>
      <c r="U961" s="28" t="b">
        <v>0</v>
      </c>
      <c r="X961" s="28">
        <v>0.08</v>
      </c>
      <c r="Y961" s="28" t="s">
        <v>61</v>
      </c>
      <c r="Z961" s="28" t="s">
        <v>3895</v>
      </c>
    </row>
    <row r="962" spans="1:26" x14ac:dyDescent="0.2">
      <c r="A962" s="28" t="s">
        <v>112</v>
      </c>
      <c r="B962" s="28" t="s">
        <v>112</v>
      </c>
      <c r="C962" s="28" t="s">
        <v>3175</v>
      </c>
      <c r="D962" s="28">
        <v>5</v>
      </c>
      <c r="E962" s="28" t="s">
        <v>2569</v>
      </c>
      <c r="F962" s="29" t="s">
        <v>12</v>
      </c>
      <c r="G962" s="28" t="s">
        <v>117</v>
      </c>
      <c r="H962" s="28" t="s">
        <v>2015</v>
      </c>
      <c r="I962" s="28" t="s">
        <v>3174</v>
      </c>
      <c r="J962" s="28" t="s">
        <v>1999</v>
      </c>
      <c r="K962" s="28" t="s">
        <v>3178</v>
      </c>
      <c r="L962" s="28">
        <v>4.8</v>
      </c>
      <c r="M962" s="28">
        <v>23</v>
      </c>
      <c r="N962" s="28">
        <v>1.85</v>
      </c>
      <c r="O962" s="28" t="s">
        <v>1997</v>
      </c>
      <c r="P962" s="28">
        <v>2007</v>
      </c>
      <c r="Q962" s="28">
        <v>2007</v>
      </c>
      <c r="R962" s="28" t="s">
        <v>114</v>
      </c>
      <c r="S962" s="28" t="s">
        <v>3177</v>
      </c>
      <c r="T962" s="28">
        <v>1</v>
      </c>
      <c r="U962" s="28" t="b">
        <v>0</v>
      </c>
      <c r="Y962" s="28" t="s">
        <v>115</v>
      </c>
      <c r="Z962" s="28" t="s">
        <v>1106</v>
      </c>
    </row>
    <row r="963" spans="1:26" x14ac:dyDescent="0.2">
      <c r="A963" s="28" t="s">
        <v>112</v>
      </c>
      <c r="B963" s="28" t="s">
        <v>112</v>
      </c>
      <c r="C963" s="28" t="s">
        <v>3175</v>
      </c>
      <c r="D963" s="28">
        <v>2</v>
      </c>
      <c r="E963" s="28" t="s">
        <v>2637</v>
      </c>
      <c r="F963" s="29" t="s">
        <v>12</v>
      </c>
      <c r="G963" s="28" t="s">
        <v>116</v>
      </c>
      <c r="H963" s="28" t="s">
        <v>2015</v>
      </c>
      <c r="I963" s="28" t="s">
        <v>3174</v>
      </c>
      <c r="J963" s="28" t="s">
        <v>3179</v>
      </c>
      <c r="K963" s="28" t="s">
        <v>3178</v>
      </c>
      <c r="L963" s="28">
        <v>3.7</v>
      </c>
      <c r="M963" s="28">
        <v>21.5</v>
      </c>
      <c r="N963" s="28">
        <v>1.85</v>
      </c>
      <c r="O963" s="28" t="s">
        <v>1997</v>
      </c>
      <c r="P963" s="28">
        <v>2009</v>
      </c>
      <c r="Q963" s="28">
        <v>2009</v>
      </c>
      <c r="R963" s="28" t="s">
        <v>114</v>
      </c>
      <c r="T963" s="28">
        <v>1</v>
      </c>
      <c r="U963" s="28" t="b">
        <v>0</v>
      </c>
      <c r="Y963" s="28" t="s">
        <v>115</v>
      </c>
      <c r="Z963" s="28" t="s">
        <v>1105</v>
      </c>
    </row>
    <row r="964" spans="1:26" x14ac:dyDescent="0.2">
      <c r="A964" s="28" t="s">
        <v>62</v>
      </c>
      <c r="B964" s="28" t="s">
        <v>62</v>
      </c>
      <c r="C964" s="28" t="s">
        <v>3255</v>
      </c>
      <c r="D964" s="28">
        <v>1</v>
      </c>
      <c r="E964" s="28" t="s">
        <v>3271</v>
      </c>
      <c r="F964" s="29" t="s">
        <v>12</v>
      </c>
      <c r="G964" s="28" t="s">
        <v>63</v>
      </c>
      <c r="H964" s="28" t="s">
        <v>2015</v>
      </c>
      <c r="I964" s="28" t="s">
        <v>3270</v>
      </c>
      <c r="J964" s="28" t="s">
        <v>1999</v>
      </c>
      <c r="K964" s="28" t="s">
        <v>3178</v>
      </c>
      <c r="L964" s="28">
        <v>2.75</v>
      </c>
      <c r="M964" s="28">
        <v>18</v>
      </c>
      <c r="N964" s="28">
        <v>1.7</v>
      </c>
      <c r="O964" s="28" t="s">
        <v>2005</v>
      </c>
      <c r="P964" s="28">
        <v>1991</v>
      </c>
      <c r="Q964" s="28">
        <v>1991</v>
      </c>
      <c r="S964" s="28" t="s">
        <v>2005</v>
      </c>
      <c r="T964" s="28">
        <v>1</v>
      </c>
      <c r="U964" s="28" t="b">
        <v>0</v>
      </c>
      <c r="X964" s="28">
        <v>0.08</v>
      </c>
      <c r="Y964" s="28" t="s">
        <v>61</v>
      </c>
      <c r="Z964" s="28" t="s">
        <v>3894</v>
      </c>
    </row>
    <row r="965" spans="1:26" x14ac:dyDescent="0.2">
      <c r="A965" s="28" t="s">
        <v>112</v>
      </c>
      <c r="B965" s="28" t="s">
        <v>112</v>
      </c>
      <c r="C965" s="28" t="s">
        <v>3175</v>
      </c>
      <c r="D965" s="28">
        <v>1</v>
      </c>
      <c r="E965" s="28" t="s">
        <v>2877</v>
      </c>
      <c r="F965" s="29" t="s">
        <v>12</v>
      </c>
      <c r="G965" s="28" t="s">
        <v>113</v>
      </c>
      <c r="H965" s="28" t="s">
        <v>2015</v>
      </c>
      <c r="I965" s="28" t="s">
        <v>3174</v>
      </c>
      <c r="J965" s="28" t="s">
        <v>1999</v>
      </c>
      <c r="K965" s="28" t="s">
        <v>3178</v>
      </c>
      <c r="L965" s="28">
        <v>3.6</v>
      </c>
      <c r="M965" s="28">
        <v>20</v>
      </c>
      <c r="N965" s="28">
        <v>1.85</v>
      </c>
      <c r="O965" s="28" t="s">
        <v>1997</v>
      </c>
      <c r="P965" s="28">
        <v>2016</v>
      </c>
      <c r="Q965" s="28">
        <v>2016</v>
      </c>
      <c r="R965" s="28" t="s">
        <v>114</v>
      </c>
      <c r="T965" s="28">
        <v>1</v>
      </c>
      <c r="U965" s="28" t="b">
        <v>0</v>
      </c>
      <c r="Y965" s="28" t="s">
        <v>115</v>
      </c>
      <c r="Z965" s="28" t="s">
        <v>1104</v>
      </c>
    </row>
    <row r="966" spans="1:26" x14ac:dyDescent="0.2">
      <c r="A966" s="28" t="s">
        <v>15</v>
      </c>
      <c r="B966" s="28" t="s">
        <v>15</v>
      </c>
      <c r="C966" s="28" t="s">
        <v>3369</v>
      </c>
      <c r="D966" s="28">
        <v>0.2</v>
      </c>
      <c r="E966" s="28" t="s">
        <v>2630</v>
      </c>
      <c r="F966" s="29" t="s">
        <v>12</v>
      </c>
      <c r="G966" s="28" t="s">
        <v>20</v>
      </c>
      <c r="H966" s="28" t="s">
        <v>2015</v>
      </c>
      <c r="I966" s="28" t="s">
        <v>3370</v>
      </c>
      <c r="J966" s="28" t="s">
        <v>1999</v>
      </c>
      <c r="K966" s="28" t="s">
        <v>3178</v>
      </c>
      <c r="L966" s="28">
        <v>4</v>
      </c>
      <c r="M966" s="28">
        <v>21.1</v>
      </c>
      <c r="N966" s="28">
        <v>1.7</v>
      </c>
      <c r="O966" s="28" t="s">
        <v>2005</v>
      </c>
      <c r="P966" s="28">
        <v>1957</v>
      </c>
      <c r="Q966" s="28">
        <v>1957</v>
      </c>
      <c r="T966" s="28">
        <v>1</v>
      </c>
      <c r="U966" s="28" t="b">
        <v>0</v>
      </c>
      <c r="X966" s="28">
        <v>0.39</v>
      </c>
      <c r="Y966" s="28" t="s">
        <v>17</v>
      </c>
      <c r="Z966" s="28" t="s">
        <v>1009</v>
      </c>
    </row>
    <row r="967" spans="1:26" x14ac:dyDescent="0.2">
      <c r="A967" s="28" t="s">
        <v>570</v>
      </c>
      <c r="B967" s="28" t="s">
        <v>570</v>
      </c>
      <c r="C967" s="28" t="s">
        <v>3183</v>
      </c>
      <c r="D967" s="28">
        <v>0.1</v>
      </c>
      <c r="E967" s="28" t="s">
        <v>3182</v>
      </c>
      <c r="F967" s="29" t="s">
        <v>12</v>
      </c>
      <c r="G967" s="28" t="s">
        <v>571</v>
      </c>
      <c r="H967" s="28" t="s">
        <v>2015</v>
      </c>
      <c r="I967" s="28" t="s">
        <v>3181</v>
      </c>
      <c r="J967" s="28" t="s">
        <v>1999</v>
      </c>
      <c r="K967" s="28" t="s">
        <v>3178</v>
      </c>
      <c r="L967" s="28">
        <v>4</v>
      </c>
      <c r="M967" s="28">
        <v>20</v>
      </c>
      <c r="N967" s="28">
        <v>1.8</v>
      </c>
      <c r="O967" s="28" t="s">
        <v>2005</v>
      </c>
      <c r="P967" s="28">
        <v>1999</v>
      </c>
      <c r="Q967" s="28">
        <v>1999</v>
      </c>
      <c r="S967" s="28" t="s">
        <v>3180</v>
      </c>
      <c r="T967" s="28">
        <v>1</v>
      </c>
      <c r="U967" s="28" t="b">
        <v>0</v>
      </c>
      <c r="X967" s="28">
        <v>0.08</v>
      </c>
      <c r="Y967" s="28" t="s">
        <v>61</v>
      </c>
      <c r="Z967" s="28" t="s">
        <v>3558</v>
      </c>
    </row>
    <row r="968" spans="1:26" x14ac:dyDescent="0.2">
      <c r="A968" t="s">
        <v>352</v>
      </c>
      <c r="B968" t="s">
        <v>352</v>
      </c>
      <c r="C968" t="s">
        <v>2642</v>
      </c>
      <c r="D968">
        <v>1</v>
      </c>
      <c r="E968" t="s">
        <v>4326</v>
      </c>
      <c r="F968" s="27" t="s">
        <v>12</v>
      </c>
      <c r="G968" t="s">
        <v>4327</v>
      </c>
      <c r="H968" t="s">
        <v>2015</v>
      </c>
      <c r="I968" t="s">
        <v>4328</v>
      </c>
      <c r="J968" t="s">
        <v>1999</v>
      </c>
      <c r="K968" t="s">
        <v>3178</v>
      </c>
      <c r="L968">
        <v>2.75</v>
      </c>
      <c r="M968">
        <v>18</v>
      </c>
      <c r="N968">
        <v>1.7</v>
      </c>
      <c r="O968" t="s">
        <v>2005</v>
      </c>
      <c r="P968">
        <v>1991</v>
      </c>
      <c r="Q968">
        <v>1991</v>
      </c>
      <c r="R968"/>
      <c r="S968" t="s">
        <v>4329</v>
      </c>
      <c r="T968">
        <v>1</v>
      </c>
      <c r="U968" t="b">
        <v>0</v>
      </c>
      <c r="V968"/>
      <c r="W968"/>
      <c r="X968">
        <v>0.08</v>
      </c>
      <c r="Y968" t="s">
        <v>4294</v>
      </c>
      <c r="Z968"/>
    </row>
    <row r="969" spans="1:26" x14ac:dyDescent="0.2">
      <c r="A969" t="s">
        <v>62</v>
      </c>
      <c r="B969" t="s">
        <v>62</v>
      </c>
      <c r="C969" t="s">
        <v>3255</v>
      </c>
      <c r="D969">
        <v>0.1</v>
      </c>
      <c r="E969" t="s">
        <v>4208</v>
      </c>
      <c r="F969" s="27" t="s">
        <v>12</v>
      </c>
      <c r="G969" t="s">
        <v>4209</v>
      </c>
      <c r="H969" t="s">
        <v>2015</v>
      </c>
      <c r="I969" t="s">
        <v>4210</v>
      </c>
      <c r="J969" t="s">
        <v>2339</v>
      </c>
      <c r="K969" t="s">
        <v>4211</v>
      </c>
      <c r="L969">
        <v>4</v>
      </c>
      <c r="M969">
        <v>22</v>
      </c>
      <c r="N969"/>
      <c r="O969" t="s">
        <v>2005</v>
      </c>
      <c r="P969">
        <v>1931</v>
      </c>
      <c r="Q969">
        <v>1931</v>
      </c>
      <c r="R969"/>
      <c r="S969" t="s">
        <v>4212</v>
      </c>
      <c r="T969">
        <v>1</v>
      </c>
      <c r="U969" t="b">
        <v>0</v>
      </c>
      <c r="V969"/>
      <c r="W969"/>
      <c r="X969">
        <v>0.1</v>
      </c>
      <c r="Y969" t="s">
        <v>4207</v>
      </c>
      <c r="Z969"/>
    </row>
    <row r="970" spans="1:26" x14ac:dyDescent="0.2">
      <c r="A970" s="28" t="s">
        <v>62</v>
      </c>
      <c r="B970" s="28" t="s">
        <v>62</v>
      </c>
      <c r="C970" s="28" t="s">
        <v>3255</v>
      </c>
      <c r="D970" s="28">
        <v>20</v>
      </c>
      <c r="E970" s="28" t="s">
        <v>3254</v>
      </c>
      <c r="F970" s="29" t="s">
        <v>12</v>
      </c>
      <c r="G970" s="28" t="s">
        <v>66</v>
      </c>
      <c r="H970" s="28" t="s">
        <v>2015</v>
      </c>
      <c r="I970" s="28" t="s">
        <v>3253</v>
      </c>
      <c r="J970" s="28" t="s">
        <v>1999</v>
      </c>
      <c r="K970" s="28" t="s">
        <v>2035</v>
      </c>
      <c r="L970" s="28">
        <v>8.56</v>
      </c>
      <c r="M970" s="28">
        <v>25.65</v>
      </c>
      <c r="N970" s="28">
        <v>2.27</v>
      </c>
      <c r="P970" s="28">
        <v>1982</v>
      </c>
      <c r="Q970" s="28">
        <v>1982</v>
      </c>
      <c r="S970" s="28" t="s">
        <v>2005</v>
      </c>
      <c r="T970" s="28">
        <v>1</v>
      </c>
      <c r="U970" s="28" t="b">
        <v>0</v>
      </c>
      <c r="Y970" s="28" t="s">
        <v>64</v>
      </c>
      <c r="Z970" s="28" t="s">
        <v>1062</v>
      </c>
    </row>
    <row r="971" spans="1:26" x14ac:dyDescent="0.2">
      <c r="A971" s="28" t="s">
        <v>242</v>
      </c>
      <c r="B971" s="28" t="s">
        <v>242</v>
      </c>
      <c r="C971" s="28" t="s">
        <v>2881</v>
      </c>
      <c r="D971" s="28">
        <v>20</v>
      </c>
      <c r="E971" s="28" t="s">
        <v>2839</v>
      </c>
      <c r="F971" s="29" t="s">
        <v>12</v>
      </c>
      <c r="G971" s="28" t="s">
        <v>245</v>
      </c>
      <c r="H971" s="28" t="s">
        <v>2015</v>
      </c>
      <c r="I971" s="28" t="s">
        <v>2883</v>
      </c>
      <c r="J971" s="28" t="s">
        <v>1999</v>
      </c>
      <c r="K971" s="28" t="s">
        <v>2035</v>
      </c>
      <c r="L971" s="28">
        <v>7</v>
      </c>
      <c r="M971" s="28">
        <v>24.5</v>
      </c>
      <c r="N971" s="28">
        <v>1.8</v>
      </c>
      <c r="O971" s="28" t="s">
        <v>1997</v>
      </c>
      <c r="P971" s="28">
        <v>1990</v>
      </c>
      <c r="Q971" s="28">
        <v>1990</v>
      </c>
      <c r="R971" s="28" t="s">
        <v>597</v>
      </c>
      <c r="T971" s="28">
        <v>1</v>
      </c>
      <c r="U971" s="28" t="b">
        <v>0</v>
      </c>
      <c r="X971" s="28">
        <v>0.08</v>
      </c>
      <c r="Y971" s="28" t="s">
        <v>61</v>
      </c>
      <c r="Z971" s="28" t="s">
        <v>1252</v>
      </c>
    </row>
    <row r="972" spans="1:26" x14ac:dyDescent="0.2">
      <c r="A972" s="28" t="s">
        <v>253</v>
      </c>
      <c r="B972" s="28" t="s">
        <v>253</v>
      </c>
      <c r="C972" s="28" t="s">
        <v>2850</v>
      </c>
      <c r="D972" s="28">
        <v>20</v>
      </c>
      <c r="E972" s="28" t="s">
        <v>2855</v>
      </c>
      <c r="F972" s="29" t="s">
        <v>12</v>
      </c>
      <c r="G972" s="28" t="s">
        <v>257</v>
      </c>
      <c r="H972" s="28" t="s">
        <v>2015</v>
      </c>
      <c r="I972" s="28" t="s">
        <v>2854</v>
      </c>
      <c r="J972" s="28" t="s">
        <v>1999</v>
      </c>
      <c r="K972" s="28" t="s">
        <v>2035</v>
      </c>
      <c r="L972" s="28">
        <v>6.9</v>
      </c>
      <c r="M972" s="28">
        <v>26.3</v>
      </c>
      <c r="N972" s="28">
        <v>1.9</v>
      </c>
      <c r="O972" s="28" t="s">
        <v>1997</v>
      </c>
      <c r="P972" s="28">
        <v>1993</v>
      </c>
      <c r="Q972" s="28">
        <v>1993</v>
      </c>
      <c r="R972" s="28" t="s">
        <v>255</v>
      </c>
      <c r="T972" s="28">
        <v>1</v>
      </c>
      <c r="U972" s="28" t="b">
        <v>0</v>
      </c>
      <c r="Y972" s="28" t="s">
        <v>121</v>
      </c>
      <c r="Z972" s="28" t="s">
        <v>1264</v>
      </c>
    </row>
    <row r="973" spans="1:26" x14ac:dyDescent="0.2">
      <c r="A973" s="28" t="s">
        <v>620</v>
      </c>
      <c r="B973" s="28" t="s">
        <v>620</v>
      </c>
      <c r="C973" s="28" t="s">
        <v>2656</v>
      </c>
      <c r="D973" s="28">
        <v>10</v>
      </c>
      <c r="E973" s="28" t="s">
        <v>2401</v>
      </c>
      <c r="F973" s="29" t="s">
        <v>12</v>
      </c>
      <c r="G973" s="28" t="s">
        <v>621</v>
      </c>
      <c r="H973" s="28" t="s">
        <v>2015</v>
      </c>
      <c r="I973" s="28" t="s">
        <v>2658</v>
      </c>
      <c r="J973" s="28" t="s">
        <v>1999</v>
      </c>
      <c r="K973" s="28" t="s">
        <v>2035</v>
      </c>
      <c r="L973" s="28">
        <v>2.81</v>
      </c>
      <c r="M973" s="28">
        <v>19.559999999999999</v>
      </c>
      <c r="N973" s="28">
        <v>1.3</v>
      </c>
      <c r="O973" s="28" t="s">
        <v>1997</v>
      </c>
      <c r="P973" s="28">
        <v>2005</v>
      </c>
      <c r="Q973" s="28">
        <v>2005</v>
      </c>
      <c r="R973" s="28" t="s">
        <v>1006</v>
      </c>
      <c r="S973" s="28" t="s">
        <v>2652</v>
      </c>
      <c r="T973" s="28">
        <v>1</v>
      </c>
      <c r="U973" s="28" t="b">
        <v>0</v>
      </c>
      <c r="Y973" s="28" t="s">
        <v>115</v>
      </c>
      <c r="Z973" s="28" t="s">
        <v>622</v>
      </c>
    </row>
    <row r="974" spans="1:26" x14ac:dyDescent="0.2">
      <c r="A974" s="28" t="s">
        <v>195</v>
      </c>
      <c r="B974" s="28" t="s">
        <v>201</v>
      </c>
      <c r="C974" s="28" t="s">
        <v>2951</v>
      </c>
      <c r="D974" s="28">
        <v>5</v>
      </c>
      <c r="E974" s="28" t="s">
        <v>2950</v>
      </c>
      <c r="F974" s="29" t="s">
        <v>12</v>
      </c>
      <c r="G974" s="28" t="s">
        <v>208</v>
      </c>
      <c r="H974" s="28" t="s">
        <v>2071</v>
      </c>
      <c r="I974" s="28">
        <v>1969</v>
      </c>
      <c r="J974" s="28" t="s">
        <v>1999</v>
      </c>
      <c r="K974" s="28" t="s">
        <v>2035</v>
      </c>
      <c r="L974" s="28">
        <v>9.8699999999999992</v>
      </c>
      <c r="M974" s="28">
        <v>29</v>
      </c>
      <c r="N974" s="28">
        <v>1.8</v>
      </c>
      <c r="O974" s="28" t="s">
        <v>1997</v>
      </c>
      <c r="P974" s="28">
        <v>1969</v>
      </c>
      <c r="Q974" s="28">
        <v>1969</v>
      </c>
      <c r="S974" s="28" t="s">
        <v>2949</v>
      </c>
      <c r="T974" s="28">
        <v>1</v>
      </c>
      <c r="U974" s="28" t="b">
        <v>0</v>
      </c>
      <c r="Y974" s="28" t="s">
        <v>64</v>
      </c>
      <c r="Z974" s="28" t="s">
        <v>1200</v>
      </c>
    </row>
    <row r="975" spans="1:26" x14ac:dyDescent="0.2">
      <c r="A975" s="28" t="s">
        <v>253</v>
      </c>
      <c r="B975" s="28" t="s">
        <v>253</v>
      </c>
      <c r="C975" s="28" t="s">
        <v>2850</v>
      </c>
      <c r="D975" s="28">
        <v>5</v>
      </c>
      <c r="E975" s="28" t="s">
        <v>2858</v>
      </c>
      <c r="F975" s="29" t="s">
        <v>12</v>
      </c>
      <c r="G975" s="28" t="s">
        <v>254</v>
      </c>
      <c r="H975" s="28" t="s">
        <v>2015</v>
      </c>
      <c r="I975" s="28" t="s">
        <v>2849</v>
      </c>
      <c r="J975" s="28" t="s">
        <v>1999</v>
      </c>
      <c r="K975" s="28" t="s">
        <v>2035</v>
      </c>
      <c r="L975" s="28">
        <v>4.2</v>
      </c>
      <c r="M975" s="28">
        <v>21.2</v>
      </c>
      <c r="N975" s="28">
        <v>1.8</v>
      </c>
      <c r="O975" s="28" t="s">
        <v>1997</v>
      </c>
      <c r="P975" s="28">
        <v>2019</v>
      </c>
      <c r="Q975" s="28">
        <v>2019</v>
      </c>
      <c r="R975" s="28" t="s">
        <v>255</v>
      </c>
      <c r="T975" s="28">
        <v>1</v>
      </c>
      <c r="U975" s="28" t="b">
        <v>0</v>
      </c>
      <c r="Y975" s="28" t="s">
        <v>121</v>
      </c>
      <c r="Z975" s="28" t="s">
        <v>1261</v>
      </c>
    </row>
    <row r="976" spans="1:26" x14ac:dyDescent="0.2">
      <c r="A976" s="28" t="s">
        <v>495</v>
      </c>
      <c r="B976" s="28" t="s">
        <v>495</v>
      </c>
      <c r="C976" s="28" t="s">
        <v>2318</v>
      </c>
      <c r="D976" s="28">
        <v>5</v>
      </c>
      <c r="E976" s="28" t="s">
        <v>3749</v>
      </c>
      <c r="F976" s="29" t="s">
        <v>12</v>
      </c>
      <c r="G976" s="28" t="s">
        <v>3750</v>
      </c>
      <c r="H976" s="28" t="s">
        <v>2015</v>
      </c>
      <c r="I976" s="28" t="s">
        <v>2316</v>
      </c>
      <c r="J976" s="28" t="s">
        <v>1999</v>
      </c>
      <c r="K976" s="28" t="s">
        <v>2035</v>
      </c>
      <c r="L976" s="28">
        <v>9.5</v>
      </c>
      <c r="M976" s="28">
        <v>23.4</v>
      </c>
      <c r="N976" s="28">
        <v>2.9</v>
      </c>
      <c r="O976" s="28" t="s">
        <v>1997</v>
      </c>
      <c r="P976" s="28">
        <v>1991</v>
      </c>
      <c r="Q976" s="28">
        <v>1991</v>
      </c>
      <c r="S976" s="28" t="s">
        <v>3751</v>
      </c>
      <c r="T976" s="28">
        <v>1</v>
      </c>
      <c r="U976" s="28" t="b">
        <v>0</v>
      </c>
      <c r="X976" s="28">
        <v>0.1</v>
      </c>
      <c r="Y976" s="28" t="s">
        <v>3669</v>
      </c>
      <c r="Z976" s="28" t="s">
        <v>3978</v>
      </c>
    </row>
    <row r="977" spans="1:26" x14ac:dyDescent="0.2">
      <c r="A977" s="28" t="s">
        <v>920</v>
      </c>
      <c r="B977" s="28" t="s">
        <v>920</v>
      </c>
      <c r="C977" s="28" t="s">
        <v>2037</v>
      </c>
      <c r="D977" s="28">
        <v>2</v>
      </c>
      <c r="E977" s="28" t="s">
        <v>3145</v>
      </c>
      <c r="F977" s="29" t="s">
        <v>12</v>
      </c>
      <c r="G977" s="28" t="s">
        <v>3448</v>
      </c>
      <c r="H977" s="28" t="s">
        <v>2015</v>
      </c>
      <c r="I977" s="28">
        <v>1925</v>
      </c>
      <c r="J977" s="28" t="s">
        <v>1999</v>
      </c>
      <c r="K977" s="28" t="s">
        <v>2035</v>
      </c>
      <c r="L977" s="28">
        <v>10</v>
      </c>
      <c r="M977" s="28">
        <v>27</v>
      </c>
      <c r="N977" s="28">
        <v>2.0499999999999998</v>
      </c>
      <c r="O977" s="28" t="s">
        <v>2005</v>
      </c>
      <c r="P977" s="28">
        <v>1925</v>
      </c>
      <c r="Q977" s="28">
        <v>1925</v>
      </c>
      <c r="R977" s="28" t="s">
        <v>114</v>
      </c>
      <c r="S977" s="28" t="s">
        <v>3449</v>
      </c>
      <c r="T977" s="28">
        <v>1</v>
      </c>
      <c r="U977" s="28" t="b">
        <v>0</v>
      </c>
      <c r="X977" s="28">
        <v>1.99</v>
      </c>
      <c r="Y977" s="28" t="s">
        <v>104</v>
      </c>
      <c r="Z977" s="28" t="s">
        <v>3995</v>
      </c>
    </row>
    <row r="978" spans="1:26" x14ac:dyDescent="0.2">
      <c r="A978" s="28" t="s">
        <v>78</v>
      </c>
      <c r="B978" s="28" t="s">
        <v>78</v>
      </c>
      <c r="C978" s="28" t="s">
        <v>3615</v>
      </c>
      <c r="D978" s="28">
        <v>1</v>
      </c>
      <c r="E978" s="28" t="s">
        <v>2016</v>
      </c>
      <c r="F978" s="29" t="s">
        <v>12</v>
      </c>
      <c r="G978" s="28" t="s">
        <v>3627</v>
      </c>
      <c r="H978" s="28" t="s">
        <v>2015</v>
      </c>
      <c r="I978" s="28">
        <v>1962</v>
      </c>
      <c r="J978" s="28" t="s">
        <v>1999</v>
      </c>
      <c r="K978" s="28" t="s">
        <v>2035</v>
      </c>
      <c r="L978" s="28">
        <v>4.7</v>
      </c>
      <c r="M978" s="28">
        <v>25.1</v>
      </c>
      <c r="N978" s="28">
        <v>1.4</v>
      </c>
      <c r="O978" s="28" t="s">
        <v>1997</v>
      </c>
      <c r="P978" s="28">
        <v>1962</v>
      </c>
      <c r="Q978" s="28">
        <v>1962</v>
      </c>
      <c r="S978" s="28" t="s">
        <v>3618</v>
      </c>
      <c r="T978" s="28">
        <v>1</v>
      </c>
      <c r="U978" s="28" t="b">
        <v>0</v>
      </c>
      <c r="X978" s="28">
        <v>0.79</v>
      </c>
      <c r="Y978" s="28" t="s">
        <v>3619</v>
      </c>
      <c r="Z978" s="28" t="s">
        <v>3905</v>
      </c>
    </row>
    <row r="979" spans="1:26" x14ac:dyDescent="0.2">
      <c r="A979" s="28" t="s">
        <v>253</v>
      </c>
      <c r="B979" s="28" t="s">
        <v>253</v>
      </c>
      <c r="C979" s="28" t="s">
        <v>2850</v>
      </c>
      <c r="D979" s="28">
        <v>1</v>
      </c>
      <c r="E979" s="28" t="s">
        <v>2201</v>
      </c>
      <c r="F979" s="29" t="s">
        <v>12</v>
      </c>
      <c r="G979" s="28" t="s">
        <v>3630</v>
      </c>
      <c r="H979" s="28" t="s">
        <v>2015</v>
      </c>
      <c r="I979" s="28" t="s">
        <v>3631</v>
      </c>
      <c r="J979" s="28" t="s">
        <v>1999</v>
      </c>
      <c r="K979" s="28" t="s">
        <v>2035</v>
      </c>
      <c r="L979" s="28">
        <v>2.0499999999999998</v>
      </c>
      <c r="M979" s="28">
        <v>16.3</v>
      </c>
      <c r="N979" s="28">
        <v>1.45</v>
      </c>
      <c r="O979" s="28" t="s">
        <v>1997</v>
      </c>
      <c r="P979" s="28">
        <v>1994</v>
      </c>
      <c r="Q979" s="28">
        <v>1994</v>
      </c>
      <c r="R979" s="28" t="s">
        <v>255</v>
      </c>
      <c r="T979" s="28">
        <v>1</v>
      </c>
      <c r="U979" s="28" t="b">
        <v>0</v>
      </c>
      <c r="X979" s="28">
        <v>0.34</v>
      </c>
      <c r="Y979" s="28" t="s">
        <v>3619</v>
      </c>
      <c r="Z979" s="28" t="s">
        <v>3939</v>
      </c>
    </row>
    <row r="980" spans="1:26" x14ac:dyDescent="0.2">
      <c r="A980" s="28" t="s">
        <v>679</v>
      </c>
      <c r="B980" s="28" t="s">
        <v>679</v>
      </c>
      <c r="C980" s="28" t="s">
        <v>2069</v>
      </c>
      <c r="D980" s="28">
        <v>1</v>
      </c>
      <c r="E980" s="28" t="s">
        <v>2068</v>
      </c>
      <c r="F980" s="29" t="s">
        <v>12</v>
      </c>
      <c r="G980" s="28" t="s">
        <v>841</v>
      </c>
      <c r="H980" s="28" t="s">
        <v>2015</v>
      </c>
      <c r="I980" s="28" t="s">
        <v>2067</v>
      </c>
      <c r="J980" s="28" t="s">
        <v>1999</v>
      </c>
      <c r="K980" s="28" t="s">
        <v>2035</v>
      </c>
      <c r="L980" s="28">
        <v>9.5</v>
      </c>
      <c r="M980" s="28">
        <v>22.5</v>
      </c>
      <c r="N980" s="28">
        <v>3.15</v>
      </c>
      <c r="O980" s="28" t="s">
        <v>1997</v>
      </c>
      <c r="P980" s="28">
        <v>2012</v>
      </c>
      <c r="Q980" s="28">
        <v>2012</v>
      </c>
      <c r="T980" s="28">
        <v>1</v>
      </c>
      <c r="U980" s="28" t="b">
        <v>0</v>
      </c>
      <c r="Y980" s="28" t="s">
        <v>64</v>
      </c>
      <c r="Z980" s="28" t="s">
        <v>845</v>
      </c>
    </row>
    <row r="981" spans="1:26" x14ac:dyDescent="0.2">
      <c r="A981" s="28" t="s">
        <v>242</v>
      </c>
      <c r="B981" s="28" t="s">
        <v>242</v>
      </c>
      <c r="C981" s="28" t="s">
        <v>2881</v>
      </c>
      <c r="D981" s="28">
        <v>1</v>
      </c>
      <c r="E981" s="28" t="s">
        <v>2899</v>
      </c>
      <c r="F981" s="29" t="s">
        <v>12</v>
      </c>
      <c r="G981" s="28" t="s">
        <v>4067</v>
      </c>
      <c r="H981" s="28" t="s">
        <v>2015</v>
      </c>
      <c r="I981" s="28" t="s">
        <v>4068</v>
      </c>
      <c r="J981" s="28" t="s">
        <v>1999</v>
      </c>
      <c r="K981" s="28" t="s">
        <v>2035</v>
      </c>
      <c r="L981" s="28">
        <v>4</v>
      </c>
      <c r="M981" s="28">
        <v>21</v>
      </c>
      <c r="N981" s="28">
        <v>1.55</v>
      </c>
      <c r="O981" s="28" t="s">
        <v>1997</v>
      </c>
      <c r="P981" s="28">
        <v>1984</v>
      </c>
      <c r="Q981" s="28">
        <v>1984</v>
      </c>
      <c r="S981" s="28" t="s">
        <v>2888</v>
      </c>
      <c r="T981" s="28">
        <v>1</v>
      </c>
      <c r="U981" s="28" t="b">
        <v>0</v>
      </c>
      <c r="X981" s="28">
        <v>0.1</v>
      </c>
      <c r="Y981" s="28" t="s">
        <v>4039</v>
      </c>
    </row>
    <row r="982" spans="1:26" x14ac:dyDescent="0.2">
      <c r="A982" s="28" t="s">
        <v>78</v>
      </c>
      <c r="B982" s="28" t="s">
        <v>78</v>
      </c>
      <c r="C982" s="28" t="s">
        <v>3615</v>
      </c>
      <c r="D982" s="28">
        <v>0.5</v>
      </c>
      <c r="E982" s="28" t="s">
        <v>3625</v>
      </c>
      <c r="F982" s="29" t="s">
        <v>12</v>
      </c>
      <c r="G982" s="28" t="s">
        <v>3626</v>
      </c>
      <c r="H982" s="28" t="s">
        <v>2015</v>
      </c>
      <c r="I982" s="28">
        <v>1962</v>
      </c>
      <c r="J982" s="28" t="s">
        <v>1999</v>
      </c>
      <c r="K982" s="28" t="s">
        <v>2035</v>
      </c>
      <c r="L982" s="28">
        <v>4.0999999999999996</v>
      </c>
      <c r="M982" s="28">
        <v>23</v>
      </c>
      <c r="N982" s="28">
        <v>1.4</v>
      </c>
      <c r="O982" s="28" t="s">
        <v>1997</v>
      </c>
      <c r="P982" s="28">
        <v>1962</v>
      </c>
      <c r="Q982" s="28">
        <v>1962</v>
      </c>
      <c r="S982" s="28" t="s">
        <v>3618</v>
      </c>
      <c r="T982" s="28">
        <v>1</v>
      </c>
      <c r="U982" s="28" t="b">
        <v>0</v>
      </c>
      <c r="X982" s="28">
        <v>0.69</v>
      </c>
      <c r="Y982" s="28" t="s">
        <v>3619</v>
      </c>
      <c r="Z982" s="28" t="s">
        <v>3904</v>
      </c>
    </row>
    <row r="983" spans="1:26" x14ac:dyDescent="0.2">
      <c r="A983" s="28" t="s">
        <v>62</v>
      </c>
      <c r="B983" s="28" t="s">
        <v>62</v>
      </c>
      <c r="C983" s="28" t="s">
        <v>3255</v>
      </c>
      <c r="D983" s="28">
        <v>0.25</v>
      </c>
      <c r="E983" s="28" t="s">
        <v>3285</v>
      </c>
      <c r="F983" s="29" t="s">
        <v>12</v>
      </c>
      <c r="G983" s="28" t="s">
        <v>70</v>
      </c>
      <c r="H983" s="28" t="s">
        <v>2015</v>
      </c>
      <c r="I983" s="28" t="s">
        <v>3284</v>
      </c>
      <c r="J983" s="28" t="s">
        <v>2339</v>
      </c>
      <c r="K983" s="28" t="s">
        <v>2035</v>
      </c>
      <c r="L983" s="28">
        <v>6.5</v>
      </c>
      <c r="M983" s="28">
        <v>26</v>
      </c>
      <c r="N983" s="28">
        <v>1.6</v>
      </c>
      <c r="O983" s="28" t="s">
        <v>2005</v>
      </c>
      <c r="P983" s="28">
        <v>1938</v>
      </c>
      <c r="Q983" s="28">
        <v>1938</v>
      </c>
      <c r="S983" s="28" t="s">
        <v>3283</v>
      </c>
      <c r="T983" s="28">
        <v>1</v>
      </c>
      <c r="U983" s="28" t="b">
        <v>0</v>
      </c>
      <c r="X983" s="28">
        <v>0.79</v>
      </c>
      <c r="Y983" s="28" t="s">
        <v>17</v>
      </c>
      <c r="Z983" s="28" t="s">
        <v>1058</v>
      </c>
    </row>
    <row r="984" spans="1:26" x14ac:dyDescent="0.2">
      <c r="A984" s="28" t="s">
        <v>920</v>
      </c>
      <c r="B984" s="28" t="s">
        <v>920</v>
      </c>
      <c r="C984" s="28" t="s">
        <v>2037</v>
      </c>
      <c r="D984" s="28">
        <v>0.25</v>
      </c>
      <c r="E984" s="28" t="s">
        <v>2036</v>
      </c>
      <c r="F984" s="29" t="s">
        <v>12</v>
      </c>
      <c r="G984" s="28" t="s">
        <v>986</v>
      </c>
      <c r="H984" s="28" t="s">
        <v>2015</v>
      </c>
      <c r="I984" s="28">
        <v>1920</v>
      </c>
      <c r="J984" s="28" t="s">
        <v>1999</v>
      </c>
      <c r="K984" s="28" t="s">
        <v>2035</v>
      </c>
      <c r="L984" s="28">
        <v>5.7</v>
      </c>
      <c r="M984" s="28">
        <v>24</v>
      </c>
      <c r="N984" s="28">
        <v>1.45</v>
      </c>
      <c r="O984" s="28" t="s">
        <v>1997</v>
      </c>
      <c r="P984" s="28">
        <v>1920</v>
      </c>
      <c r="Q984" s="28">
        <v>1920</v>
      </c>
      <c r="S984" s="28" t="s">
        <v>2034</v>
      </c>
      <c r="T984" s="28">
        <v>1</v>
      </c>
      <c r="U984" s="28" t="b">
        <v>0</v>
      </c>
      <c r="X984" s="28">
        <v>1</v>
      </c>
      <c r="Y984" s="28" t="s">
        <v>61</v>
      </c>
      <c r="Z984" s="28" t="s">
        <v>3994</v>
      </c>
    </row>
    <row r="985" spans="1:26" x14ac:dyDescent="0.2">
      <c r="A985" s="28" t="s">
        <v>122</v>
      </c>
      <c r="B985" s="28" t="s">
        <v>122</v>
      </c>
      <c r="C985" s="28" t="s">
        <v>3169</v>
      </c>
      <c r="D985" s="28">
        <v>0.2</v>
      </c>
      <c r="E985" s="28" t="s">
        <v>3839</v>
      </c>
      <c r="F985" s="29" t="s">
        <v>12</v>
      </c>
      <c r="G985" s="28" t="s">
        <v>3824</v>
      </c>
      <c r="H985" s="28" t="s">
        <v>2015</v>
      </c>
      <c r="I985" s="28" t="s">
        <v>2953</v>
      </c>
      <c r="J985" s="28" t="s">
        <v>1999</v>
      </c>
      <c r="K985" s="28" t="s">
        <v>2035</v>
      </c>
      <c r="L985" s="28">
        <v>2.6</v>
      </c>
      <c r="M985" s="28">
        <v>19.5</v>
      </c>
      <c r="N985" s="28">
        <v>1.5</v>
      </c>
      <c r="O985" s="28" t="s">
        <v>1997</v>
      </c>
      <c r="P985" s="28">
        <v>1985</v>
      </c>
      <c r="Q985" s="28">
        <v>1985</v>
      </c>
      <c r="T985" s="28">
        <v>1</v>
      </c>
      <c r="U985" s="28" t="b">
        <v>0</v>
      </c>
      <c r="X985" s="28">
        <v>0.49</v>
      </c>
      <c r="Y985" s="28" t="s">
        <v>3619</v>
      </c>
      <c r="Z985" s="28" t="s">
        <v>4021</v>
      </c>
    </row>
    <row r="986" spans="1:26" x14ac:dyDescent="0.2">
      <c r="A986" s="28" t="s">
        <v>3681</v>
      </c>
      <c r="B986" s="28" t="s">
        <v>3681</v>
      </c>
      <c r="C986" s="28" t="s">
        <v>4053</v>
      </c>
      <c r="D986" s="28">
        <v>0.2</v>
      </c>
      <c r="E986" s="28" t="s">
        <v>4057</v>
      </c>
      <c r="F986" s="29" t="s">
        <v>12</v>
      </c>
      <c r="G986" s="28" t="s">
        <v>4058</v>
      </c>
      <c r="H986" s="28" t="s">
        <v>2015</v>
      </c>
      <c r="I986" s="28" t="s">
        <v>4056</v>
      </c>
      <c r="J986" s="28" t="s">
        <v>1999</v>
      </c>
      <c r="K986" s="28" t="s">
        <v>2035</v>
      </c>
      <c r="L986" s="28">
        <v>7.75</v>
      </c>
      <c r="M986" s="28">
        <v>27.25</v>
      </c>
      <c r="N986" s="28">
        <v>1.8</v>
      </c>
      <c r="O986" s="28" t="s">
        <v>1997</v>
      </c>
      <c r="P986" s="28">
        <v>1992</v>
      </c>
      <c r="Q986" s="28">
        <v>1992</v>
      </c>
      <c r="T986" s="28">
        <v>1</v>
      </c>
      <c r="U986" s="28" t="b">
        <v>0</v>
      </c>
      <c r="X986" s="28">
        <v>0.1</v>
      </c>
      <c r="Y986" s="28" t="s">
        <v>4039</v>
      </c>
    </row>
    <row r="987" spans="1:26" x14ac:dyDescent="0.2">
      <c r="A987" s="28" t="s">
        <v>262</v>
      </c>
      <c r="B987" s="28" t="s">
        <v>262</v>
      </c>
      <c r="C987" s="28" t="s">
        <v>2840</v>
      </c>
      <c r="D987" s="28">
        <v>0.2</v>
      </c>
      <c r="E987" s="28" t="s">
        <v>4078</v>
      </c>
      <c r="F987" s="29" t="s">
        <v>12</v>
      </c>
      <c r="G987" s="28" t="s">
        <v>4079</v>
      </c>
      <c r="H987" s="28" t="s">
        <v>2015</v>
      </c>
      <c r="I987" s="28" t="s">
        <v>2875</v>
      </c>
      <c r="J987" s="28" t="s">
        <v>1999</v>
      </c>
      <c r="K987" s="28" t="s">
        <v>2035</v>
      </c>
      <c r="L987" s="28">
        <v>4.5999999999999996</v>
      </c>
      <c r="M987" s="28">
        <v>22</v>
      </c>
      <c r="N987" s="28">
        <v>1.75</v>
      </c>
      <c r="O987" s="28" t="s">
        <v>1997</v>
      </c>
      <c r="P987" s="28">
        <v>1970</v>
      </c>
      <c r="Q987" s="28">
        <v>1970</v>
      </c>
      <c r="R987" s="28" t="s">
        <v>4080</v>
      </c>
      <c r="S987" s="28" t="s">
        <v>4081</v>
      </c>
      <c r="T987" s="28">
        <v>1</v>
      </c>
      <c r="U987" s="28" t="b">
        <v>0</v>
      </c>
      <c r="X987" s="28">
        <v>0.1</v>
      </c>
      <c r="Y987" s="28" t="s">
        <v>4039</v>
      </c>
    </row>
    <row r="988" spans="1:26" x14ac:dyDescent="0.2">
      <c r="A988" s="28" t="s">
        <v>78</v>
      </c>
      <c r="B988" s="28" t="s">
        <v>78</v>
      </c>
      <c r="C988" s="28" t="s">
        <v>3615</v>
      </c>
      <c r="D988" s="28">
        <v>0.1</v>
      </c>
      <c r="E988" s="28" t="s">
        <v>2416</v>
      </c>
      <c r="F988" s="29" t="s">
        <v>12</v>
      </c>
      <c r="G988" s="28" t="s">
        <v>3624</v>
      </c>
      <c r="H988" s="28" t="s">
        <v>2015</v>
      </c>
      <c r="I988" s="28">
        <v>1962</v>
      </c>
      <c r="J988" s="28" t="s">
        <v>1999</v>
      </c>
      <c r="K988" s="28" t="s">
        <v>2035</v>
      </c>
      <c r="L988" s="28">
        <v>1.6</v>
      </c>
      <c r="M988" s="28">
        <v>17.2</v>
      </c>
      <c r="N988" s="28">
        <v>1.1000000000000001</v>
      </c>
      <c r="O988" s="28" t="s">
        <v>1997</v>
      </c>
      <c r="P988" s="28">
        <v>1962</v>
      </c>
      <c r="Q988" s="28">
        <v>1962</v>
      </c>
      <c r="S988" s="28" t="s">
        <v>3618</v>
      </c>
      <c r="T988" s="28">
        <v>1</v>
      </c>
      <c r="U988" s="28" t="b">
        <v>0</v>
      </c>
      <c r="X988" s="28">
        <v>0.49</v>
      </c>
      <c r="Y988" s="28" t="s">
        <v>3619</v>
      </c>
      <c r="Z988" s="28" t="s">
        <v>3903</v>
      </c>
    </row>
    <row r="989" spans="1:26" x14ac:dyDescent="0.2">
      <c r="A989" s="28" t="s">
        <v>262</v>
      </c>
      <c r="B989" s="28" t="s">
        <v>263</v>
      </c>
      <c r="C989" s="28" t="s">
        <v>2762</v>
      </c>
      <c r="D989" s="28">
        <v>6.25E-2</v>
      </c>
      <c r="E989" s="28" t="s">
        <v>2792</v>
      </c>
      <c r="F989" s="29" t="s">
        <v>12</v>
      </c>
      <c r="G989" s="28" t="s">
        <v>280</v>
      </c>
      <c r="H989" s="28" t="s">
        <v>2015</v>
      </c>
      <c r="I989" s="28" t="s">
        <v>2760</v>
      </c>
      <c r="J989" s="28" t="s">
        <v>2620</v>
      </c>
      <c r="K989" s="28" t="s">
        <v>2035</v>
      </c>
      <c r="L989" s="28">
        <v>3.89</v>
      </c>
      <c r="M989" s="28">
        <v>20.5</v>
      </c>
      <c r="N989" s="28">
        <v>1.5</v>
      </c>
      <c r="O989" s="28" t="s">
        <v>1997</v>
      </c>
      <c r="P989" s="28">
        <v>1942</v>
      </c>
      <c r="Q989" s="28">
        <v>1942</v>
      </c>
      <c r="S989" s="28" t="s">
        <v>2793</v>
      </c>
      <c r="T989" s="28">
        <v>1</v>
      </c>
      <c r="U989" s="28" t="b">
        <v>0</v>
      </c>
      <c r="X989" s="28">
        <v>0.55000000000000004</v>
      </c>
      <c r="Y989" s="28" t="s">
        <v>267</v>
      </c>
      <c r="Z989" s="28" t="s">
        <v>1296</v>
      </c>
    </row>
    <row r="990" spans="1:26" x14ac:dyDescent="0.2">
      <c r="A990" s="28" t="s">
        <v>262</v>
      </c>
      <c r="B990" s="28" t="s">
        <v>263</v>
      </c>
      <c r="C990" s="28" t="s">
        <v>2762</v>
      </c>
      <c r="D990" s="28">
        <v>6.25E-2</v>
      </c>
      <c r="E990" s="28" t="s">
        <v>2792</v>
      </c>
      <c r="F990" s="29" t="s">
        <v>12</v>
      </c>
      <c r="G990" s="28" t="s">
        <v>280</v>
      </c>
      <c r="H990" s="28" t="s">
        <v>2015</v>
      </c>
      <c r="I990" s="28" t="s">
        <v>2760</v>
      </c>
      <c r="J990" s="28" t="s">
        <v>2620</v>
      </c>
      <c r="K990" s="28" t="s">
        <v>2035</v>
      </c>
      <c r="L990" s="28">
        <v>3.89</v>
      </c>
      <c r="M990" s="28">
        <v>20.5</v>
      </c>
      <c r="N990" s="28">
        <v>1.5</v>
      </c>
      <c r="O990" s="28" t="s">
        <v>1997</v>
      </c>
      <c r="P990" s="28">
        <v>1944</v>
      </c>
      <c r="Q990" s="28">
        <v>1944</v>
      </c>
      <c r="R990" s="28" t="s">
        <v>281</v>
      </c>
      <c r="S990" s="28" t="s">
        <v>2785</v>
      </c>
      <c r="T990" s="28">
        <v>1</v>
      </c>
      <c r="U990" s="28" t="b">
        <v>0</v>
      </c>
      <c r="X990" s="28">
        <v>0.55000000000000004</v>
      </c>
      <c r="Y990" s="28" t="s">
        <v>267</v>
      </c>
      <c r="Z990" s="28" t="s">
        <v>1297</v>
      </c>
    </row>
    <row r="991" spans="1:26" x14ac:dyDescent="0.2">
      <c r="A991" s="28" t="s">
        <v>560</v>
      </c>
      <c r="B991" s="28" t="s">
        <v>560</v>
      </c>
      <c r="C991" s="28" t="s">
        <v>3244</v>
      </c>
      <c r="D991" s="28">
        <v>0.05</v>
      </c>
      <c r="E991" s="28" t="s">
        <v>2286</v>
      </c>
      <c r="F991" s="29" t="s">
        <v>12</v>
      </c>
      <c r="G991" s="28" t="s">
        <v>530</v>
      </c>
      <c r="H991" s="28" t="s">
        <v>2015</v>
      </c>
      <c r="I991" s="28" t="s">
        <v>2674</v>
      </c>
      <c r="J991" s="28" t="s">
        <v>1999</v>
      </c>
      <c r="K991" s="28" t="s">
        <v>2035</v>
      </c>
      <c r="L991" s="28">
        <v>5.63</v>
      </c>
      <c r="M991" s="28">
        <v>23.6</v>
      </c>
      <c r="N991" s="28">
        <v>1.8</v>
      </c>
      <c r="O991" s="28" t="s">
        <v>1997</v>
      </c>
      <c r="P991" s="28">
        <v>1946</v>
      </c>
      <c r="Q991" s="28">
        <v>1946</v>
      </c>
      <c r="T991" s="28">
        <v>1</v>
      </c>
      <c r="U991" s="28" t="b">
        <v>0</v>
      </c>
      <c r="X991" s="28">
        <v>1</v>
      </c>
      <c r="Y991" s="28" t="s">
        <v>61</v>
      </c>
      <c r="Z991" s="28" t="s">
        <v>3533</v>
      </c>
    </row>
    <row r="992" spans="1:26" x14ac:dyDescent="0.2">
      <c r="A992" s="28" t="s">
        <v>105</v>
      </c>
      <c r="B992" s="28" t="s">
        <v>106</v>
      </c>
      <c r="C992" s="28" t="s">
        <v>2862</v>
      </c>
      <c r="D992" s="28">
        <v>0.05</v>
      </c>
      <c r="E992" s="28" t="s">
        <v>2866</v>
      </c>
      <c r="F992" s="29" t="s">
        <v>12</v>
      </c>
      <c r="G992" s="28" t="s">
        <v>4151</v>
      </c>
      <c r="H992" s="28" t="s">
        <v>2015</v>
      </c>
      <c r="I992" s="28" t="s">
        <v>2865</v>
      </c>
      <c r="J992" s="28" t="s">
        <v>1999</v>
      </c>
      <c r="K992" s="28" t="s">
        <v>2035</v>
      </c>
      <c r="L992" s="28">
        <v>2.6</v>
      </c>
      <c r="M992" s="28">
        <v>16.5</v>
      </c>
      <c r="N992" s="28">
        <v>1.68</v>
      </c>
      <c r="O992" s="28" t="s">
        <v>1997</v>
      </c>
      <c r="P992" s="28">
        <v>1972</v>
      </c>
      <c r="Q992" s="28">
        <v>1972</v>
      </c>
      <c r="R992" s="28" t="s">
        <v>82</v>
      </c>
      <c r="S992" s="28" t="s">
        <v>2864</v>
      </c>
      <c r="T992" s="28">
        <v>1</v>
      </c>
      <c r="U992" s="28" t="b">
        <v>0</v>
      </c>
      <c r="X992" s="28">
        <v>0.08</v>
      </c>
      <c r="Y992" s="28" t="s">
        <v>61</v>
      </c>
      <c r="Z992" s="28" t="s">
        <v>3534</v>
      </c>
    </row>
    <row r="993" spans="1:26" x14ac:dyDescent="0.2">
      <c r="A993" s="28" t="s">
        <v>495</v>
      </c>
      <c r="B993" s="28" t="s">
        <v>496</v>
      </c>
      <c r="C993" s="28" t="s">
        <v>3189</v>
      </c>
      <c r="D993" s="28">
        <v>0.05</v>
      </c>
      <c r="E993" s="28" t="s">
        <v>3188</v>
      </c>
      <c r="F993" s="29" t="s">
        <v>12</v>
      </c>
      <c r="G993" s="28" t="s">
        <v>110</v>
      </c>
      <c r="H993" s="28" t="s">
        <v>2015</v>
      </c>
      <c r="I993" s="28" t="s">
        <v>2760</v>
      </c>
      <c r="J993" s="28" t="s">
        <v>3187</v>
      </c>
      <c r="K993" s="28" t="s">
        <v>2035</v>
      </c>
      <c r="L993" s="28">
        <v>3.85</v>
      </c>
      <c r="M993" s="28">
        <v>21.2</v>
      </c>
      <c r="N993" s="28">
        <v>1.71</v>
      </c>
      <c r="O993" s="28" t="s">
        <v>1997</v>
      </c>
      <c r="P993" s="28">
        <v>1944</v>
      </c>
      <c r="Q993" s="28">
        <v>1944</v>
      </c>
      <c r="S993" s="28" t="s">
        <v>3186</v>
      </c>
      <c r="T993" s="28">
        <v>1</v>
      </c>
      <c r="U993" s="28" t="b">
        <v>0</v>
      </c>
      <c r="X993" s="28">
        <v>0.49</v>
      </c>
      <c r="Y993" s="28" t="s">
        <v>17</v>
      </c>
      <c r="Z993" s="28" t="s">
        <v>1102</v>
      </c>
    </row>
    <row r="994" spans="1:26" x14ac:dyDescent="0.2">
      <c r="A994" s="28" t="s">
        <v>495</v>
      </c>
      <c r="B994" s="28" t="s">
        <v>496</v>
      </c>
      <c r="C994" s="28" t="s">
        <v>3189</v>
      </c>
      <c r="D994" s="28">
        <v>0.05</v>
      </c>
      <c r="E994" s="28" t="s">
        <v>3188</v>
      </c>
      <c r="F994" s="29" t="s">
        <v>12</v>
      </c>
      <c r="G994" s="28" t="s">
        <v>110</v>
      </c>
      <c r="H994" s="28" t="s">
        <v>2015</v>
      </c>
      <c r="I994" s="28" t="s">
        <v>2760</v>
      </c>
      <c r="J994" s="28" t="s">
        <v>3187</v>
      </c>
      <c r="K994" s="28" t="s">
        <v>2035</v>
      </c>
      <c r="L994" s="28">
        <v>3.85</v>
      </c>
      <c r="M994" s="28">
        <v>21.2</v>
      </c>
      <c r="N994" s="28">
        <v>1.71</v>
      </c>
      <c r="O994" s="28" t="s">
        <v>1997</v>
      </c>
      <c r="P994" s="28">
        <v>1945</v>
      </c>
      <c r="Q994" s="28">
        <v>1945</v>
      </c>
      <c r="S994" s="28" t="s">
        <v>3186</v>
      </c>
      <c r="T994" s="28">
        <v>1</v>
      </c>
      <c r="U994" s="28" t="b">
        <v>0</v>
      </c>
      <c r="X994" s="28">
        <v>0.49</v>
      </c>
      <c r="Y994" s="28" t="s">
        <v>17</v>
      </c>
      <c r="Z994" s="28" t="s">
        <v>1103</v>
      </c>
    </row>
    <row r="995" spans="1:26" x14ac:dyDescent="0.2">
      <c r="A995" s="28" t="s">
        <v>495</v>
      </c>
      <c r="B995" s="28" t="s">
        <v>496</v>
      </c>
      <c r="C995" s="28" t="s">
        <v>3189</v>
      </c>
      <c r="D995" s="28">
        <v>0.05</v>
      </c>
      <c r="E995" s="28" t="s">
        <v>3188</v>
      </c>
      <c r="F995" s="29" t="s">
        <v>12</v>
      </c>
      <c r="G995" s="28" t="s">
        <v>110</v>
      </c>
      <c r="H995" s="28" t="s">
        <v>2015</v>
      </c>
      <c r="I995" s="28" t="s">
        <v>2760</v>
      </c>
      <c r="J995" s="28" t="s">
        <v>3187</v>
      </c>
      <c r="K995" s="28" t="s">
        <v>2035</v>
      </c>
      <c r="L995" s="28">
        <v>3.85</v>
      </c>
      <c r="M995" s="28">
        <v>21.2</v>
      </c>
      <c r="N995" s="28">
        <v>1.71</v>
      </c>
      <c r="O995" s="28" t="s">
        <v>1997</v>
      </c>
      <c r="P995" s="28">
        <v>1944</v>
      </c>
      <c r="Q995" s="28">
        <v>1944</v>
      </c>
      <c r="S995" s="28" t="s">
        <v>3186</v>
      </c>
      <c r="T995" s="28">
        <v>1</v>
      </c>
      <c r="U995" s="28" t="b">
        <v>0</v>
      </c>
      <c r="X995" s="28">
        <v>0.1</v>
      </c>
      <c r="Y995" s="28" t="s">
        <v>3669</v>
      </c>
      <c r="Z995" s="28" t="s">
        <v>3803</v>
      </c>
    </row>
    <row r="996" spans="1:26" x14ac:dyDescent="0.2">
      <c r="A996" s="28" t="s">
        <v>377</v>
      </c>
      <c r="B996" s="28" t="s">
        <v>377</v>
      </c>
      <c r="C996" s="28" t="s">
        <v>2572</v>
      </c>
      <c r="D996" s="28">
        <v>1.2500000000000001E-2</v>
      </c>
      <c r="E996" s="28" t="s">
        <v>2036</v>
      </c>
      <c r="F996" s="29" t="s">
        <v>12</v>
      </c>
      <c r="G996" s="28" t="s">
        <v>378</v>
      </c>
      <c r="H996" s="28" t="s">
        <v>2015</v>
      </c>
      <c r="I996" s="28">
        <v>1959</v>
      </c>
      <c r="J996" s="28" t="s">
        <v>2571</v>
      </c>
      <c r="K996" s="28" t="s">
        <v>2035</v>
      </c>
      <c r="L996" s="28">
        <v>3.3</v>
      </c>
      <c r="M996" s="28">
        <v>19</v>
      </c>
      <c r="N996" s="28">
        <v>1.4</v>
      </c>
      <c r="O996" s="28" t="s">
        <v>1997</v>
      </c>
      <c r="P996" s="28">
        <v>1959</v>
      </c>
      <c r="Q996" s="28">
        <v>1959</v>
      </c>
      <c r="T996" s="28">
        <v>1</v>
      </c>
      <c r="U996" s="28" t="b">
        <v>0</v>
      </c>
      <c r="X996" s="28">
        <v>1</v>
      </c>
      <c r="Y996" s="28" t="s">
        <v>215</v>
      </c>
      <c r="Z996" s="28" t="s">
        <v>1371</v>
      </c>
    </row>
    <row r="997" spans="1:26" x14ac:dyDescent="0.2">
      <c r="A997" s="28" t="s">
        <v>3681</v>
      </c>
      <c r="B997" s="28" t="s">
        <v>3681</v>
      </c>
      <c r="C997" s="28" t="s">
        <v>4053</v>
      </c>
      <c r="D997" s="28">
        <v>0.01</v>
      </c>
      <c r="E997" s="28" t="s">
        <v>4054</v>
      </c>
      <c r="F997" s="29" t="s">
        <v>12</v>
      </c>
      <c r="G997" s="28" t="s">
        <v>4055</v>
      </c>
      <c r="H997" s="28" t="s">
        <v>2015</v>
      </c>
      <c r="I997" s="28" t="s">
        <v>4056</v>
      </c>
      <c r="J997" s="28" t="s">
        <v>1999</v>
      </c>
      <c r="K997" s="28" t="s">
        <v>2035</v>
      </c>
      <c r="L997" s="28">
        <v>2</v>
      </c>
      <c r="M997" s="28">
        <v>16.5</v>
      </c>
      <c r="N997" s="28">
        <v>1.35</v>
      </c>
      <c r="O997" s="28" t="s">
        <v>1997</v>
      </c>
      <c r="P997" s="28">
        <v>2004</v>
      </c>
      <c r="Q997" s="28">
        <v>2004</v>
      </c>
      <c r="T997" s="28">
        <v>1</v>
      </c>
      <c r="U997" s="28" t="b">
        <v>0</v>
      </c>
      <c r="X997" s="28">
        <v>0.1</v>
      </c>
      <c r="Y997" s="28" t="s">
        <v>4039</v>
      </c>
    </row>
    <row r="998" spans="1:26" x14ac:dyDescent="0.2">
      <c r="A998" s="28" t="s">
        <v>343</v>
      </c>
      <c r="B998" s="28" t="s">
        <v>343</v>
      </c>
      <c r="C998" s="28" t="s">
        <v>2673</v>
      </c>
      <c r="D998" s="28">
        <v>4.1666666666669997E-3</v>
      </c>
      <c r="E998" s="28" t="s">
        <v>2672</v>
      </c>
      <c r="F998" s="29" t="s">
        <v>12</v>
      </c>
      <c r="G998" s="28" t="s">
        <v>344</v>
      </c>
      <c r="H998" s="28" t="s">
        <v>2015</v>
      </c>
      <c r="I998" s="28" t="s">
        <v>2671</v>
      </c>
      <c r="J998" s="28" t="s">
        <v>1999</v>
      </c>
      <c r="K998" s="28" t="s">
        <v>2035</v>
      </c>
      <c r="L998" s="28">
        <v>7.48</v>
      </c>
      <c r="M998" s="28">
        <v>27</v>
      </c>
      <c r="N998" s="28">
        <v>1.8</v>
      </c>
      <c r="O998" s="28" t="s">
        <v>1997</v>
      </c>
      <c r="P998" s="28">
        <v>1958</v>
      </c>
      <c r="Q998" s="28">
        <v>1958</v>
      </c>
      <c r="T998" s="28">
        <v>1</v>
      </c>
      <c r="U998" s="28" t="b">
        <v>0</v>
      </c>
      <c r="X998" s="28">
        <v>4</v>
      </c>
      <c r="Y998" s="28" t="s">
        <v>99</v>
      </c>
      <c r="Z998" s="28" t="s">
        <v>1346</v>
      </c>
    </row>
    <row r="999" spans="1:26" x14ac:dyDescent="0.2">
      <c r="A999" s="28" t="s">
        <v>343</v>
      </c>
      <c r="B999" s="28" t="s">
        <v>343</v>
      </c>
      <c r="C999" s="28" t="s">
        <v>2673</v>
      </c>
      <c r="D999" s="28">
        <v>4.1666666666669997E-3</v>
      </c>
      <c r="E999" s="28" t="s">
        <v>2032</v>
      </c>
      <c r="F999" s="29" t="s">
        <v>12</v>
      </c>
      <c r="G999" s="28" t="s">
        <v>28</v>
      </c>
      <c r="H999" s="28" t="s">
        <v>2015</v>
      </c>
      <c r="I999" s="28" t="s">
        <v>2674</v>
      </c>
      <c r="J999" s="28" t="s">
        <v>1999</v>
      </c>
      <c r="K999" s="28" t="s">
        <v>2035</v>
      </c>
      <c r="L999" s="28">
        <v>7.4</v>
      </c>
      <c r="M999" s="28">
        <v>27</v>
      </c>
      <c r="N999" s="28">
        <v>1.8</v>
      </c>
      <c r="O999" s="28" t="s">
        <v>1997</v>
      </c>
      <c r="P999" s="28">
        <v>1947</v>
      </c>
      <c r="Q999" s="28">
        <v>1947</v>
      </c>
      <c r="T999" s="28">
        <v>1</v>
      </c>
      <c r="U999" s="28" t="b">
        <v>0</v>
      </c>
      <c r="X999" s="28">
        <v>1</v>
      </c>
      <c r="Y999" s="28" t="s">
        <v>61</v>
      </c>
      <c r="Z999" s="28" t="s">
        <v>3572</v>
      </c>
    </row>
    <row r="1000" spans="1:26" x14ac:dyDescent="0.2">
      <c r="A1000" s="28" t="s">
        <v>568</v>
      </c>
      <c r="B1000" s="28" t="s">
        <v>568</v>
      </c>
      <c r="C1000" s="28" t="s">
        <v>3185</v>
      </c>
      <c r="D1000" s="28">
        <v>2</v>
      </c>
      <c r="E1000" s="28" t="s">
        <v>2374</v>
      </c>
      <c r="F1000" s="29" t="s">
        <v>12</v>
      </c>
      <c r="G1000" s="28" t="s">
        <v>569</v>
      </c>
      <c r="H1000" s="28" t="s">
        <v>2015</v>
      </c>
      <c r="I1000" s="28" t="s">
        <v>3181</v>
      </c>
      <c r="J1000" s="28" t="s">
        <v>1999</v>
      </c>
      <c r="K1000" s="28" t="s">
        <v>3184</v>
      </c>
      <c r="L1000" s="28">
        <v>6.2</v>
      </c>
      <c r="M1000" s="28">
        <v>24.5</v>
      </c>
      <c r="N1000" s="28">
        <v>1.73</v>
      </c>
      <c r="O1000" s="28" t="s">
        <v>1997</v>
      </c>
      <c r="P1000" s="28">
        <v>1994</v>
      </c>
      <c r="Q1000" s="28">
        <v>1994</v>
      </c>
      <c r="R1000" s="28" t="s">
        <v>555</v>
      </c>
      <c r="T1000" s="28">
        <v>1</v>
      </c>
      <c r="U1000" s="28" t="b">
        <v>0</v>
      </c>
      <c r="X1000" s="28">
        <v>1</v>
      </c>
      <c r="Y1000" s="28" t="s">
        <v>61</v>
      </c>
      <c r="Z1000" s="28" t="s">
        <v>3557</v>
      </c>
    </row>
    <row r="1001" spans="1:26" x14ac:dyDescent="0.2">
      <c r="A1001" s="28" t="s">
        <v>11</v>
      </c>
      <c r="B1001" s="28" t="s">
        <v>11</v>
      </c>
      <c r="C1001" s="28" t="s">
        <v>2007</v>
      </c>
      <c r="F1001" s="29" t="s">
        <v>12</v>
      </c>
      <c r="G1001" s="28" t="s">
        <v>531</v>
      </c>
      <c r="H1001" s="28" t="s">
        <v>2000</v>
      </c>
      <c r="I1001" s="28">
        <v>1865</v>
      </c>
      <c r="J1001" s="28" t="s">
        <v>1999</v>
      </c>
      <c r="K1001" s="28" t="s">
        <v>2006</v>
      </c>
      <c r="L1001" s="28">
        <v>22.7</v>
      </c>
      <c r="M1001" s="28">
        <v>37.5</v>
      </c>
      <c r="N1001" s="28">
        <v>2.7</v>
      </c>
      <c r="O1001" s="28" t="s">
        <v>2005</v>
      </c>
      <c r="P1001" s="28">
        <v>1865</v>
      </c>
      <c r="Q1001" s="28">
        <v>1865</v>
      </c>
      <c r="S1001" s="28" t="s">
        <v>2004</v>
      </c>
      <c r="T1001" s="28">
        <v>1</v>
      </c>
      <c r="U1001" s="28" t="b">
        <v>0</v>
      </c>
      <c r="Y1001" s="28" t="s">
        <v>48</v>
      </c>
    </row>
    <row r="1002" spans="1:26" x14ac:dyDescent="0.2">
      <c r="A1002" t="s">
        <v>384</v>
      </c>
      <c r="B1002" t="s">
        <v>384</v>
      </c>
      <c r="C1002" t="s">
        <v>2545</v>
      </c>
      <c r="D1002">
        <v>0.5</v>
      </c>
      <c r="E1002" t="s">
        <v>4372</v>
      </c>
      <c r="F1002" s="27" t="s">
        <v>12</v>
      </c>
      <c r="G1002" t="s">
        <v>4373</v>
      </c>
      <c r="H1002" t="s">
        <v>2015</v>
      </c>
      <c r="I1002" t="s">
        <v>4374</v>
      </c>
      <c r="J1002" t="s">
        <v>1999</v>
      </c>
      <c r="K1002" t="s">
        <v>2006</v>
      </c>
      <c r="L1002">
        <v>1.6</v>
      </c>
      <c r="M1002">
        <v>20.5</v>
      </c>
      <c r="N1002"/>
      <c r="O1002" t="s">
        <v>1997</v>
      </c>
      <c r="P1002">
        <v>1255</v>
      </c>
      <c r="Q1002">
        <v>1839</v>
      </c>
      <c r="R1002" t="s">
        <v>134</v>
      </c>
      <c r="S1002" t="s">
        <v>2522</v>
      </c>
      <c r="T1002">
        <v>1</v>
      </c>
      <c r="U1002" t="b">
        <v>0</v>
      </c>
      <c r="V1002"/>
      <c r="W1002"/>
      <c r="X1002">
        <v>0.99</v>
      </c>
      <c r="Y1002" t="s">
        <v>849</v>
      </c>
      <c r="Z1002"/>
    </row>
    <row r="1003" spans="1:26" x14ac:dyDescent="0.2">
      <c r="A1003" t="s">
        <v>384</v>
      </c>
      <c r="B1003" t="s">
        <v>384</v>
      </c>
      <c r="C1003" t="s">
        <v>2513</v>
      </c>
      <c r="D1003">
        <v>2.5000000000000001E-3</v>
      </c>
      <c r="E1003" t="s">
        <v>4339</v>
      </c>
      <c r="F1003" s="27" t="s">
        <v>12</v>
      </c>
      <c r="G1003" t="s">
        <v>4340</v>
      </c>
      <c r="H1003" t="s">
        <v>2015</v>
      </c>
      <c r="I1003" t="s">
        <v>4341</v>
      </c>
      <c r="J1003" t="s">
        <v>1999</v>
      </c>
      <c r="K1003" t="s">
        <v>4342</v>
      </c>
      <c r="L1003">
        <v>2.0045999999999999</v>
      </c>
      <c r="M1003">
        <v>18</v>
      </c>
      <c r="N1003">
        <v>1</v>
      </c>
      <c r="O1003" t="s">
        <v>1997</v>
      </c>
      <c r="P1003">
        <v>1293</v>
      </c>
      <c r="Q1003">
        <v>1902</v>
      </c>
      <c r="R1003" t="s">
        <v>4343</v>
      </c>
      <c r="S1003" t="s">
        <v>4344</v>
      </c>
      <c r="T1003">
        <v>1</v>
      </c>
      <c r="U1003" t="b">
        <v>0</v>
      </c>
      <c r="V1003"/>
      <c r="W1003"/>
      <c r="X1003">
        <v>0.08</v>
      </c>
      <c r="Y1003" t="s">
        <v>4294</v>
      </c>
      <c r="Z1003"/>
    </row>
    <row r="1004" spans="1:26" x14ac:dyDescent="0.2">
      <c r="A1004" s="28" t="s">
        <v>384</v>
      </c>
      <c r="B1004" s="28" t="s">
        <v>384</v>
      </c>
      <c r="C1004" s="28" t="s">
        <v>2545</v>
      </c>
      <c r="D1004" s="28">
        <v>1</v>
      </c>
      <c r="E1004" s="28" t="s">
        <v>2544</v>
      </c>
      <c r="F1004" s="29" t="s">
        <v>12</v>
      </c>
      <c r="G1004" s="28" t="s">
        <v>385</v>
      </c>
      <c r="H1004" s="28" t="s">
        <v>2015</v>
      </c>
      <c r="I1004" s="28" t="s">
        <v>2543</v>
      </c>
      <c r="J1004" s="28" t="s">
        <v>1999</v>
      </c>
      <c r="K1004" s="28" t="s">
        <v>2542</v>
      </c>
      <c r="L1004" s="28">
        <v>2.6</v>
      </c>
      <c r="M1004" s="28">
        <v>27</v>
      </c>
      <c r="O1004" s="28" t="s">
        <v>1997</v>
      </c>
      <c r="P1004" s="28">
        <v>1223</v>
      </c>
      <c r="Q1004" s="28">
        <v>1829</v>
      </c>
      <c r="R1004" s="28" t="s">
        <v>386</v>
      </c>
      <c r="S1004" s="28" t="s">
        <v>2541</v>
      </c>
      <c r="T1004" s="28">
        <v>1</v>
      </c>
      <c r="U1004" s="28" t="b">
        <v>0</v>
      </c>
      <c r="X1004" s="28">
        <v>0.89</v>
      </c>
      <c r="Y1004" s="28" t="s">
        <v>29</v>
      </c>
      <c r="Z1004" s="28" t="s">
        <v>1376</v>
      </c>
    </row>
    <row r="1005" spans="1:26" x14ac:dyDescent="0.2">
      <c r="A1005" s="28" t="s">
        <v>195</v>
      </c>
      <c r="B1005" s="28" t="s">
        <v>231</v>
      </c>
      <c r="C1005" s="28" t="s">
        <v>2471</v>
      </c>
      <c r="D1005" s="28">
        <v>3.3333333333333E-2</v>
      </c>
      <c r="E1005" s="28" t="s">
        <v>3733</v>
      </c>
      <c r="F1005" s="29" t="s">
        <v>12</v>
      </c>
      <c r="G1005" s="28" t="s">
        <v>3734</v>
      </c>
      <c r="H1005" s="28" t="s">
        <v>2015</v>
      </c>
      <c r="I1005" s="28" t="s">
        <v>2469</v>
      </c>
      <c r="J1005" s="28" t="s">
        <v>1999</v>
      </c>
      <c r="K1005" s="28" t="s">
        <v>3735</v>
      </c>
      <c r="L1005" s="28">
        <v>2.19</v>
      </c>
      <c r="M1005" s="28">
        <v>18.5</v>
      </c>
      <c r="N1005" s="28">
        <v>1.3</v>
      </c>
      <c r="O1005" s="28" t="s">
        <v>1997</v>
      </c>
      <c r="P1005" s="28">
        <v>1865</v>
      </c>
      <c r="Q1005" s="28">
        <v>1865</v>
      </c>
      <c r="R1005" s="28" t="s">
        <v>40</v>
      </c>
      <c r="T1005" s="28">
        <v>1</v>
      </c>
      <c r="U1005" s="28" t="b">
        <v>0</v>
      </c>
      <c r="X1005" s="28">
        <v>1</v>
      </c>
      <c r="Y1005" s="28" t="s">
        <v>3669</v>
      </c>
      <c r="Z1005" s="28" t="s">
        <v>3971</v>
      </c>
    </row>
    <row r="1006" spans="1:26" x14ac:dyDescent="0.2">
      <c r="A1006" s="28" t="s">
        <v>129</v>
      </c>
      <c r="B1006" s="28" t="s">
        <v>129</v>
      </c>
      <c r="C1006" s="28" t="s">
        <v>3149</v>
      </c>
      <c r="D1006" s="28">
        <v>0.5</v>
      </c>
      <c r="E1006" s="28" t="s">
        <v>2293</v>
      </c>
      <c r="F1006" s="29" t="s">
        <v>12</v>
      </c>
      <c r="G1006" s="28" t="s">
        <v>111</v>
      </c>
      <c r="H1006" s="28" t="s">
        <v>2015</v>
      </c>
      <c r="I1006" s="28" t="s">
        <v>3151</v>
      </c>
      <c r="J1006" s="28" t="s">
        <v>1999</v>
      </c>
      <c r="K1006" s="28" t="s">
        <v>3150</v>
      </c>
      <c r="L1006" s="28">
        <v>3.88</v>
      </c>
      <c r="M1006" s="28">
        <v>21</v>
      </c>
      <c r="O1006" s="28" t="s">
        <v>1997</v>
      </c>
      <c r="P1006" s="28">
        <v>1937</v>
      </c>
      <c r="Q1006" s="28">
        <v>1937</v>
      </c>
      <c r="R1006" s="28" t="s">
        <v>82</v>
      </c>
      <c r="T1006" s="28">
        <v>1</v>
      </c>
      <c r="U1006" s="28" t="b">
        <v>0</v>
      </c>
      <c r="X1006" s="28">
        <v>1</v>
      </c>
      <c r="Y1006" s="28" t="s">
        <v>61</v>
      </c>
      <c r="Z1006" s="28" t="s">
        <v>3543</v>
      </c>
    </row>
    <row r="1007" spans="1:26" x14ac:dyDescent="0.2">
      <c r="A1007" s="28" t="s">
        <v>497</v>
      </c>
      <c r="B1007" s="28" t="s">
        <v>497</v>
      </c>
      <c r="C1007" s="28" t="s">
        <v>2300</v>
      </c>
      <c r="D1007" s="28">
        <v>0.25</v>
      </c>
      <c r="E1007" s="28" t="s">
        <v>4168</v>
      </c>
      <c r="F1007" s="29" t="s">
        <v>12</v>
      </c>
      <c r="G1007" s="28" t="s">
        <v>937</v>
      </c>
      <c r="H1007" s="28" t="s">
        <v>2015</v>
      </c>
      <c r="I1007" s="28" t="s">
        <v>4169</v>
      </c>
      <c r="J1007" s="28" t="s">
        <v>1999</v>
      </c>
      <c r="K1007" s="28" t="s">
        <v>2306</v>
      </c>
      <c r="L1007" s="28">
        <v>2.3199999999999998</v>
      </c>
      <c r="M1007" s="28">
        <v>17</v>
      </c>
      <c r="N1007" s="28">
        <v>1.23</v>
      </c>
      <c r="O1007" s="28" t="s">
        <v>1997</v>
      </c>
      <c r="P1007" s="28">
        <v>1945</v>
      </c>
      <c r="Q1007" s="28">
        <v>1945</v>
      </c>
      <c r="R1007" s="28" t="s">
        <v>212</v>
      </c>
      <c r="T1007" s="28">
        <v>1</v>
      </c>
      <c r="U1007" s="28" t="b">
        <v>0</v>
      </c>
      <c r="X1007" s="28">
        <v>0.99</v>
      </c>
      <c r="Y1007" s="28" t="s">
        <v>849</v>
      </c>
    </row>
    <row r="1008" spans="1:26" x14ac:dyDescent="0.2">
      <c r="A1008" s="28" t="s">
        <v>497</v>
      </c>
      <c r="B1008" s="28" t="s">
        <v>497</v>
      </c>
      <c r="C1008" s="28" t="s">
        <v>2300</v>
      </c>
      <c r="D1008" s="28">
        <v>0.1</v>
      </c>
      <c r="E1008" s="28" t="s">
        <v>2308</v>
      </c>
      <c r="F1008" s="29" t="s">
        <v>12</v>
      </c>
      <c r="G1008" s="28" t="s">
        <v>936</v>
      </c>
      <c r="H1008" s="28" t="s">
        <v>2015</v>
      </c>
      <c r="I1008" s="28" t="s">
        <v>2307</v>
      </c>
      <c r="J1008" s="28" t="s">
        <v>1999</v>
      </c>
      <c r="K1008" s="28" t="s">
        <v>2306</v>
      </c>
      <c r="L1008" s="28">
        <v>1.45</v>
      </c>
      <c r="M1008" s="28">
        <v>15</v>
      </c>
      <c r="N1008" s="28">
        <v>1</v>
      </c>
      <c r="O1008" s="28" t="s">
        <v>1997</v>
      </c>
      <c r="P1008" s="28">
        <v>1929</v>
      </c>
      <c r="Q1008" s="28">
        <v>1929</v>
      </c>
      <c r="R1008" s="28" t="s">
        <v>212</v>
      </c>
      <c r="S1008" s="28" t="s">
        <v>2305</v>
      </c>
      <c r="T1008" s="28">
        <v>1</v>
      </c>
      <c r="U1008" s="28" t="b">
        <v>0</v>
      </c>
      <c r="X1008" s="28">
        <v>1.2</v>
      </c>
      <c r="Y1008" s="28" t="s">
        <v>930</v>
      </c>
    </row>
    <row r="1009" spans="1:26" x14ac:dyDescent="0.2">
      <c r="A1009" t="s">
        <v>497</v>
      </c>
      <c r="B1009" t="s">
        <v>497</v>
      </c>
      <c r="C1009" t="s">
        <v>2300</v>
      </c>
      <c r="D1009">
        <v>1</v>
      </c>
      <c r="E1009" t="s">
        <v>4222</v>
      </c>
      <c r="F1009" s="27" t="s">
        <v>12</v>
      </c>
      <c r="G1009" t="s">
        <v>4287</v>
      </c>
      <c r="H1009" t="s">
        <v>2015</v>
      </c>
      <c r="I1009" t="s">
        <v>4288</v>
      </c>
      <c r="J1009" t="s">
        <v>1999</v>
      </c>
      <c r="K1009" t="s">
        <v>2306</v>
      </c>
      <c r="L1009">
        <v>7</v>
      </c>
      <c r="M1009">
        <v>25</v>
      </c>
      <c r="N1009">
        <v>1.83</v>
      </c>
      <c r="O1009" t="s">
        <v>1997</v>
      </c>
      <c r="P1009">
        <v>1946</v>
      </c>
      <c r="Q1009">
        <v>1946</v>
      </c>
      <c r="R1009" t="s">
        <v>4125</v>
      </c>
      <c r="S1009"/>
      <c r="T1009">
        <v>1</v>
      </c>
      <c r="U1009" t="b">
        <v>0</v>
      </c>
      <c r="V1009"/>
      <c r="W1009"/>
      <c r="X1009">
        <v>0.75</v>
      </c>
      <c r="Y1009" t="s">
        <v>4207</v>
      </c>
      <c r="Z1009"/>
    </row>
    <row r="1010" spans="1:26" x14ac:dyDescent="0.2">
      <c r="A1010" s="28" t="s">
        <v>195</v>
      </c>
      <c r="B1010" s="28" t="s">
        <v>209</v>
      </c>
      <c r="C1010" s="28" t="s">
        <v>2915</v>
      </c>
      <c r="D1010" s="28">
        <v>1</v>
      </c>
      <c r="E1010" s="28" t="s">
        <v>2029</v>
      </c>
      <c r="F1010" s="29" t="s">
        <v>12</v>
      </c>
      <c r="G1010" s="28" t="s">
        <v>226</v>
      </c>
      <c r="H1010" s="28" t="s">
        <v>2015</v>
      </c>
      <c r="I1010" s="28" t="s">
        <v>2914</v>
      </c>
      <c r="J1010" s="28" t="s">
        <v>1999</v>
      </c>
      <c r="K1010" s="28" t="s">
        <v>2103</v>
      </c>
      <c r="L1010" s="28">
        <v>5</v>
      </c>
      <c r="M1010" s="28">
        <v>22.81</v>
      </c>
      <c r="N1010" s="28">
        <v>1.51</v>
      </c>
      <c r="O1010" s="28" t="s">
        <v>1997</v>
      </c>
      <c r="P1010" s="28">
        <v>1925</v>
      </c>
      <c r="Q1010" s="28">
        <v>1925</v>
      </c>
      <c r="R1010" s="28" t="s">
        <v>194</v>
      </c>
      <c r="T1010" s="28">
        <v>1</v>
      </c>
      <c r="U1010" s="28" t="b">
        <v>0</v>
      </c>
      <c r="Y1010" s="28" t="s">
        <v>17</v>
      </c>
      <c r="Z1010" s="28" t="s">
        <v>1233</v>
      </c>
    </row>
    <row r="1011" spans="1:26" x14ac:dyDescent="0.2">
      <c r="A1011" s="28" t="s">
        <v>262</v>
      </c>
      <c r="B1011" s="28" t="s">
        <v>263</v>
      </c>
      <c r="C1011" s="28" t="s">
        <v>2762</v>
      </c>
      <c r="D1011" s="28">
        <v>1</v>
      </c>
      <c r="E1011" s="28" t="s">
        <v>2764</v>
      </c>
      <c r="F1011" s="29" t="s">
        <v>12</v>
      </c>
      <c r="G1011" s="28" t="s">
        <v>291</v>
      </c>
      <c r="H1011" s="28" t="s">
        <v>2015</v>
      </c>
      <c r="I1011" s="28" t="s">
        <v>2683</v>
      </c>
      <c r="J1011" s="28" t="s">
        <v>1999</v>
      </c>
      <c r="K1011" s="28" t="s">
        <v>2103</v>
      </c>
      <c r="L1011" s="28">
        <v>11.66</v>
      </c>
      <c r="M1011" s="28">
        <v>30.5</v>
      </c>
      <c r="O1011" s="28" t="s">
        <v>1997</v>
      </c>
      <c r="P1011" s="28">
        <v>1941</v>
      </c>
      <c r="Q1011" s="28">
        <v>1941</v>
      </c>
      <c r="R1011" s="28" t="s">
        <v>281</v>
      </c>
      <c r="S1011" s="28" t="s">
        <v>2763</v>
      </c>
      <c r="T1011" s="28">
        <v>1</v>
      </c>
      <c r="U1011" s="28" t="b">
        <v>0</v>
      </c>
      <c r="X1011" s="28">
        <v>7.76</v>
      </c>
      <c r="Y1011" s="28" t="s">
        <v>42</v>
      </c>
      <c r="Z1011" s="28" t="s">
        <v>1313</v>
      </c>
    </row>
    <row r="1012" spans="1:26" x14ac:dyDescent="0.2">
      <c r="A1012" s="28" t="s">
        <v>262</v>
      </c>
      <c r="B1012" s="28" t="s">
        <v>263</v>
      </c>
      <c r="C1012" s="28" t="s">
        <v>2762</v>
      </c>
      <c r="D1012" s="28">
        <v>1</v>
      </c>
      <c r="E1012" s="28" t="s">
        <v>2761</v>
      </c>
      <c r="F1012" s="29" t="s">
        <v>12</v>
      </c>
      <c r="G1012" s="28" t="s">
        <v>291</v>
      </c>
      <c r="H1012" s="28" t="s">
        <v>2015</v>
      </c>
      <c r="I1012" s="28" t="s">
        <v>2760</v>
      </c>
      <c r="J1012" s="28" t="s">
        <v>1999</v>
      </c>
      <c r="K1012" s="28" t="s">
        <v>2103</v>
      </c>
      <c r="L1012" s="28">
        <v>11.66</v>
      </c>
      <c r="M1012" s="28">
        <v>30.5</v>
      </c>
      <c r="O1012" s="28" t="s">
        <v>1997</v>
      </c>
      <c r="P1012" s="28">
        <v>1942</v>
      </c>
      <c r="Q1012" s="28">
        <v>1942</v>
      </c>
      <c r="R1012" s="28" t="s">
        <v>281</v>
      </c>
      <c r="S1012" s="28" t="s">
        <v>2759</v>
      </c>
      <c r="T1012" s="28">
        <v>1</v>
      </c>
      <c r="U1012" s="28" t="b">
        <v>0</v>
      </c>
      <c r="X1012" s="28">
        <v>6.99</v>
      </c>
      <c r="Y1012" s="28" t="s">
        <v>42</v>
      </c>
      <c r="Z1012" s="28" t="s">
        <v>1314</v>
      </c>
    </row>
    <row r="1013" spans="1:26" x14ac:dyDescent="0.2">
      <c r="A1013" s="28" t="s">
        <v>262</v>
      </c>
      <c r="B1013" s="28" t="s">
        <v>263</v>
      </c>
      <c r="C1013" s="28" t="s">
        <v>2762</v>
      </c>
      <c r="D1013" s="28">
        <v>0.25</v>
      </c>
      <c r="E1013" s="28" t="s">
        <v>2780</v>
      </c>
      <c r="F1013" s="29" t="s">
        <v>12</v>
      </c>
      <c r="G1013" s="28" t="s">
        <v>285</v>
      </c>
      <c r="H1013" s="28" t="s">
        <v>2015</v>
      </c>
      <c r="I1013" s="28" t="s">
        <v>2779</v>
      </c>
      <c r="J1013" s="28" t="s">
        <v>1999</v>
      </c>
      <c r="K1013" s="28" t="s">
        <v>2103</v>
      </c>
      <c r="L1013" s="28">
        <v>2.92</v>
      </c>
      <c r="M1013" s="28">
        <v>19.399999999999999</v>
      </c>
      <c r="O1013" s="28" t="s">
        <v>1997</v>
      </c>
      <c r="P1013" s="28">
        <v>1945</v>
      </c>
      <c r="Q1013" s="28">
        <v>1945</v>
      </c>
      <c r="R1013" s="28" t="s">
        <v>281</v>
      </c>
      <c r="S1013" s="28" t="s">
        <v>2778</v>
      </c>
      <c r="T1013" s="28">
        <v>1</v>
      </c>
      <c r="U1013" s="28" t="b">
        <v>0</v>
      </c>
      <c r="X1013" s="28">
        <v>5</v>
      </c>
      <c r="Y1013" s="28" t="s">
        <v>29</v>
      </c>
      <c r="Z1013" s="28" t="s">
        <v>1305</v>
      </c>
    </row>
    <row r="1014" spans="1:26" x14ac:dyDescent="0.2">
      <c r="A1014" s="28" t="s">
        <v>262</v>
      </c>
      <c r="B1014" s="28" t="s">
        <v>263</v>
      </c>
      <c r="C1014" s="28" t="s">
        <v>2762</v>
      </c>
      <c r="D1014" s="28">
        <v>0.25</v>
      </c>
      <c r="E1014" s="28" t="s">
        <v>2780</v>
      </c>
      <c r="F1014" s="29" t="s">
        <v>12</v>
      </c>
      <c r="G1014" s="28" t="s">
        <v>285</v>
      </c>
      <c r="H1014" s="28" t="s">
        <v>2015</v>
      </c>
      <c r="I1014" s="28" t="s">
        <v>2779</v>
      </c>
      <c r="J1014" s="28" t="s">
        <v>1999</v>
      </c>
      <c r="K1014" s="28" t="s">
        <v>2103</v>
      </c>
      <c r="L1014" s="28">
        <v>2.92</v>
      </c>
      <c r="M1014" s="28">
        <v>19.399999999999999</v>
      </c>
      <c r="O1014" s="28" t="s">
        <v>1997</v>
      </c>
      <c r="P1014" s="28">
        <v>1945</v>
      </c>
      <c r="Q1014" s="28">
        <v>1945</v>
      </c>
      <c r="R1014" s="28" t="s">
        <v>281</v>
      </c>
      <c r="S1014" s="28" t="s">
        <v>2778</v>
      </c>
      <c r="T1014" s="28">
        <v>1</v>
      </c>
      <c r="U1014" s="28" t="b">
        <v>0</v>
      </c>
      <c r="X1014" s="28">
        <v>1.84</v>
      </c>
      <c r="Y1014" s="28" t="s">
        <v>29</v>
      </c>
      <c r="Z1014" s="28" t="s">
        <v>1306</v>
      </c>
    </row>
    <row r="1015" spans="1:26" x14ac:dyDescent="0.2">
      <c r="A1015" s="28" t="s">
        <v>423</v>
      </c>
      <c r="B1015" s="28" t="s">
        <v>424</v>
      </c>
      <c r="C1015" s="28" t="s">
        <v>2426</v>
      </c>
      <c r="D1015" s="28">
        <v>0.2</v>
      </c>
      <c r="E1015" s="28" t="s">
        <v>2425</v>
      </c>
      <c r="F1015" s="29" t="s">
        <v>12</v>
      </c>
      <c r="G1015" s="28" t="s">
        <v>450</v>
      </c>
      <c r="H1015" s="28" t="s">
        <v>2015</v>
      </c>
      <c r="I1015" s="28" t="s">
        <v>2424</v>
      </c>
      <c r="J1015" s="28" t="s">
        <v>1999</v>
      </c>
      <c r="K1015" s="28" t="s">
        <v>2103</v>
      </c>
      <c r="L1015" s="28">
        <v>3.6</v>
      </c>
      <c r="M1015" s="28">
        <v>22</v>
      </c>
      <c r="N1015" s="28">
        <v>1.01</v>
      </c>
      <c r="O1015" s="28" t="s">
        <v>1997</v>
      </c>
      <c r="P1015" s="28">
        <v>1909</v>
      </c>
      <c r="Q1015" s="28">
        <v>1909</v>
      </c>
      <c r="R1015" s="28" t="s">
        <v>451</v>
      </c>
      <c r="S1015" s="28" t="s">
        <v>2423</v>
      </c>
      <c r="T1015" s="28">
        <v>1</v>
      </c>
      <c r="U1015" s="28" t="b">
        <v>0</v>
      </c>
      <c r="X1015" s="28">
        <v>9</v>
      </c>
      <c r="Y1015" s="28" t="s">
        <v>294</v>
      </c>
      <c r="Z1015" s="28" t="s">
        <v>1418</v>
      </c>
    </row>
    <row r="1016" spans="1:26" x14ac:dyDescent="0.2">
      <c r="A1016" s="28" t="s">
        <v>37</v>
      </c>
      <c r="B1016" s="28" t="s">
        <v>38</v>
      </c>
      <c r="C1016" s="28" t="s">
        <v>3325</v>
      </c>
      <c r="D1016" s="28">
        <v>0.2</v>
      </c>
      <c r="E1016" s="28" t="s">
        <v>4040</v>
      </c>
      <c r="F1016" s="29" t="s">
        <v>12</v>
      </c>
      <c r="G1016" s="28" t="s">
        <v>4041</v>
      </c>
      <c r="H1016" s="28" t="s">
        <v>2015</v>
      </c>
      <c r="I1016" s="28" t="s">
        <v>4042</v>
      </c>
      <c r="J1016" s="28" t="s">
        <v>1999</v>
      </c>
      <c r="K1016" s="28" t="s">
        <v>2103</v>
      </c>
      <c r="L1016" s="28">
        <v>2.7</v>
      </c>
      <c r="M1016" s="28">
        <v>21</v>
      </c>
      <c r="N1016" s="28">
        <v>1</v>
      </c>
      <c r="O1016" s="28" t="s">
        <v>1997</v>
      </c>
      <c r="P1016" s="28">
        <v>1870</v>
      </c>
      <c r="Q1016" s="28">
        <v>1870</v>
      </c>
      <c r="T1016" s="28">
        <v>1</v>
      </c>
      <c r="U1016" s="28" t="b">
        <v>0</v>
      </c>
      <c r="X1016" s="28">
        <v>2.5</v>
      </c>
      <c r="Y1016" s="28" t="s">
        <v>4039</v>
      </c>
    </row>
    <row r="1017" spans="1:26" x14ac:dyDescent="0.2">
      <c r="A1017" s="28" t="s">
        <v>423</v>
      </c>
      <c r="B1017" s="28" t="s">
        <v>424</v>
      </c>
      <c r="C1017" s="28" t="s">
        <v>2426</v>
      </c>
      <c r="D1017" s="28">
        <v>0.15</v>
      </c>
      <c r="E1017" s="28" t="s">
        <v>2427</v>
      </c>
      <c r="F1017" s="29" t="s">
        <v>12</v>
      </c>
      <c r="G1017" s="28" t="s">
        <v>444</v>
      </c>
      <c r="H1017" s="28" t="s">
        <v>2015</v>
      </c>
      <c r="I1017" s="28" t="s">
        <v>2424</v>
      </c>
      <c r="J1017" s="28" t="s">
        <v>1999</v>
      </c>
      <c r="K1017" s="28" t="s">
        <v>2103</v>
      </c>
      <c r="L1017" s="28">
        <v>2.7</v>
      </c>
      <c r="M1017" s="28">
        <v>19.7</v>
      </c>
      <c r="N1017" s="28">
        <v>1.3</v>
      </c>
      <c r="O1017" s="28" t="s">
        <v>1997</v>
      </c>
      <c r="P1017" s="28">
        <v>1867</v>
      </c>
      <c r="Q1017" s="28">
        <v>1867</v>
      </c>
      <c r="R1017" s="28" t="s">
        <v>310</v>
      </c>
      <c r="S1017" s="28" t="s">
        <v>2423</v>
      </c>
      <c r="T1017" s="28">
        <v>1</v>
      </c>
      <c r="U1017" s="28" t="b">
        <v>0</v>
      </c>
      <c r="X1017" s="28">
        <v>4</v>
      </c>
      <c r="Y1017" s="28" t="s">
        <v>17</v>
      </c>
      <c r="Z1017" s="28" t="s">
        <v>1417</v>
      </c>
    </row>
    <row r="1018" spans="1:26" x14ac:dyDescent="0.2">
      <c r="A1018" s="28" t="s">
        <v>372</v>
      </c>
      <c r="B1018" s="28" t="s">
        <v>372</v>
      </c>
      <c r="C1018" s="28" t="s">
        <v>2580</v>
      </c>
      <c r="D1018" s="28">
        <v>0.125</v>
      </c>
      <c r="E1018" s="28" t="s">
        <v>2699</v>
      </c>
      <c r="F1018" s="29" t="s">
        <v>12</v>
      </c>
      <c r="G1018" s="28" t="s">
        <v>4099</v>
      </c>
      <c r="H1018" s="28" t="s">
        <v>2015</v>
      </c>
      <c r="I1018" s="28" t="s">
        <v>2104</v>
      </c>
      <c r="J1018" s="28" t="s">
        <v>1999</v>
      </c>
      <c r="K1018" s="28" t="s">
        <v>2103</v>
      </c>
      <c r="L1018" s="28">
        <v>14.14</v>
      </c>
      <c r="M1018" s="28">
        <v>32</v>
      </c>
      <c r="O1018" s="28" t="s">
        <v>1997</v>
      </c>
      <c r="P1018" s="28">
        <v>1942</v>
      </c>
      <c r="Q1018" s="28">
        <v>1942</v>
      </c>
      <c r="T1018" s="28">
        <v>1</v>
      </c>
      <c r="U1018" s="28" t="b">
        <v>0</v>
      </c>
      <c r="X1018" s="28">
        <v>3</v>
      </c>
      <c r="Y1018" s="28" t="s">
        <v>4039</v>
      </c>
    </row>
    <row r="1019" spans="1:26" x14ac:dyDescent="0.2">
      <c r="A1019" s="28" t="s">
        <v>22</v>
      </c>
      <c r="B1019" s="28" t="s">
        <v>22</v>
      </c>
      <c r="C1019" s="28" t="s">
        <v>3353</v>
      </c>
      <c r="D1019" s="28">
        <v>0.1</v>
      </c>
      <c r="E1019" s="28" t="s">
        <v>3226</v>
      </c>
      <c r="F1019" s="29" t="s">
        <v>12</v>
      </c>
      <c r="G1019" s="28" t="s">
        <v>3671</v>
      </c>
      <c r="H1019" s="28" t="s">
        <v>2015</v>
      </c>
      <c r="I1019" s="28" t="s">
        <v>2774</v>
      </c>
      <c r="J1019" s="28" t="s">
        <v>1999</v>
      </c>
      <c r="K1019" s="28" t="s">
        <v>2103</v>
      </c>
      <c r="L1019" s="28">
        <v>11.31</v>
      </c>
      <c r="M1019" s="28">
        <v>28.6</v>
      </c>
      <c r="O1019" s="28" t="s">
        <v>1997</v>
      </c>
      <c r="P1019" s="28">
        <v>1946</v>
      </c>
      <c r="Q1019" s="28">
        <v>1946</v>
      </c>
      <c r="T1019" s="28">
        <v>1</v>
      </c>
      <c r="U1019" s="28" t="b">
        <v>0</v>
      </c>
      <c r="X1019" s="28">
        <v>1</v>
      </c>
      <c r="Y1019" s="28" t="s">
        <v>3669</v>
      </c>
      <c r="Z1019" s="28" t="s">
        <v>3864</v>
      </c>
    </row>
    <row r="1020" spans="1:26" x14ac:dyDescent="0.2">
      <c r="A1020" s="28" t="s">
        <v>679</v>
      </c>
      <c r="B1020" s="28" t="s">
        <v>679</v>
      </c>
      <c r="C1020" s="28" t="s">
        <v>2092</v>
      </c>
      <c r="D1020" s="28">
        <v>0.1</v>
      </c>
      <c r="E1020" s="28" t="s">
        <v>2107</v>
      </c>
      <c r="F1020" s="29" t="s">
        <v>12</v>
      </c>
      <c r="G1020" s="28" t="s">
        <v>786</v>
      </c>
      <c r="H1020" s="28" t="s">
        <v>2015</v>
      </c>
      <c r="I1020" s="28" t="s">
        <v>2106</v>
      </c>
      <c r="J1020" s="28" t="s">
        <v>1999</v>
      </c>
      <c r="K1020" s="28" t="s">
        <v>2103</v>
      </c>
      <c r="L1020" s="28">
        <v>11.31</v>
      </c>
      <c r="M1020" s="28">
        <v>28.3</v>
      </c>
      <c r="N1020" s="28">
        <v>1.95</v>
      </c>
      <c r="O1020" s="28" t="s">
        <v>1997</v>
      </c>
      <c r="P1020" s="28">
        <v>1921</v>
      </c>
      <c r="Q1020" s="28">
        <v>1921</v>
      </c>
      <c r="T1020" s="28">
        <v>1</v>
      </c>
      <c r="U1020" s="28" t="b">
        <v>0</v>
      </c>
      <c r="X1020" s="28">
        <v>0.34</v>
      </c>
      <c r="Y1020" s="28" t="s">
        <v>164</v>
      </c>
      <c r="Z1020" s="28" t="s">
        <v>787</v>
      </c>
    </row>
    <row r="1021" spans="1:26" x14ac:dyDescent="0.2">
      <c r="A1021" s="28" t="s">
        <v>679</v>
      </c>
      <c r="B1021" s="28" t="s">
        <v>679</v>
      </c>
      <c r="C1021" s="28" t="s">
        <v>2092</v>
      </c>
      <c r="D1021" s="28">
        <v>0.1</v>
      </c>
      <c r="E1021" s="28" t="s">
        <v>2105</v>
      </c>
      <c r="F1021" s="29" t="s">
        <v>12</v>
      </c>
      <c r="G1021" s="28" t="s">
        <v>763</v>
      </c>
      <c r="H1021" s="28" t="s">
        <v>2015</v>
      </c>
      <c r="I1021" s="28" t="s">
        <v>2104</v>
      </c>
      <c r="J1021" s="28" t="s">
        <v>1999</v>
      </c>
      <c r="K1021" s="28" t="s">
        <v>2103</v>
      </c>
      <c r="L1021" s="28">
        <v>11.31</v>
      </c>
      <c r="M1021" s="28">
        <v>28.5</v>
      </c>
      <c r="N1021" s="28">
        <v>2.1</v>
      </c>
      <c r="O1021" s="28" t="s">
        <v>1997</v>
      </c>
      <c r="P1021" s="28">
        <v>1939</v>
      </c>
      <c r="Q1021" s="28">
        <v>1939</v>
      </c>
      <c r="T1021" s="28">
        <v>1</v>
      </c>
      <c r="U1021" s="28" t="b">
        <v>0</v>
      </c>
      <c r="X1021" s="28">
        <v>4.5</v>
      </c>
      <c r="Y1021" s="28" t="s">
        <v>32</v>
      </c>
      <c r="Z1021" s="28" t="s">
        <v>764</v>
      </c>
    </row>
    <row r="1022" spans="1:26" x14ac:dyDescent="0.2">
      <c r="A1022" s="28" t="s">
        <v>307</v>
      </c>
      <c r="B1022" s="28" t="s">
        <v>307</v>
      </c>
      <c r="C1022" s="28" t="s">
        <v>2744</v>
      </c>
      <c r="D1022" s="28">
        <v>0.05</v>
      </c>
      <c r="E1022" s="28" t="s">
        <v>2743</v>
      </c>
      <c r="F1022" s="29" t="s">
        <v>12</v>
      </c>
      <c r="G1022" s="28" t="s">
        <v>309</v>
      </c>
      <c r="H1022" s="28" t="s">
        <v>2015</v>
      </c>
      <c r="I1022" s="28" t="s">
        <v>2742</v>
      </c>
      <c r="J1022" s="28" t="s">
        <v>1999</v>
      </c>
      <c r="K1022" s="28" t="s">
        <v>2103</v>
      </c>
      <c r="L1022" s="28">
        <v>9</v>
      </c>
      <c r="M1022" s="28">
        <v>26.5</v>
      </c>
      <c r="O1022" s="28" t="s">
        <v>1997</v>
      </c>
      <c r="P1022" s="28">
        <v>1357</v>
      </c>
      <c r="Q1022" s="28">
        <v>1938</v>
      </c>
      <c r="S1022" s="28" t="s">
        <v>2741</v>
      </c>
      <c r="T1022" s="28">
        <v>1</v>
      </c>
      <c r="U1022" s="28" t="b">
        <v>0</v>
      </c>
      <c r="X1022" s="28">
        <v>3.2</v>
      </c>
      <c r="Y1022" s="28" t="s">
        <v>17</v>
      </c>
      <c r="Z1022" s="28" t="s">
        <v>1319</v>
      </c>
    </row>
    <row r="1023" spans="1:26" x14ac:dyDescent="0.2">
      <c r="A1023" s="28" t="s">
        <v>679</v>
      </c>
      <c r="B1023" s="28" t="s">
        <v>679</v>
      </c>
      <c r="C1023" s="28" t="s">
        <v>2092</v>
      </c>
      <c r="D1023" s="28">
        <v>0.05</v>
      </c>
      <c r="E1023" s="28" t="s">
        <v>2114</v>
      </c>
      <c r="F1023" s="29" t="s">
        <v>12</v>
      </c>
      <c r="G1023" s="28" t="s">
        <v>827</v>
      </c>
      <c r="H1023" s="28" t="s">
        <v>2015</v>
      </c>
      <c r="I1023" s="28" t="s">
        <v>2106</v>
      </c>
      <c r="J1023" s="28" t="s">
        <v>1999</v>
      </c>
      <c r="K1023" s="28" t="s">
        <v>2103</v>
      </c>
      <c r="L1023" s="28">
        <v>5.66</v>
      </c>
      <c r="M1023" s="28">
        <v>23.5</v>
      </c>
      <c r="O1023" s="28" t="s">
        <v>1997</v>
      </c>
      <c r="P1023" s="28">
        <v>1922</v>
      </c>
      <c r="Q1023" s="28">
        <v>1922</v>
      </c>
      <c r="T1023" s="28">
        <v>1</v>
      </c>
      <c r="U1023" s="28" t="b">
        <v>0</v>
      </c>
      <c r="Y1023" s="28" t="s">
        <v>64</v>
      </c>
      <c r="Z1023" s="28" t="s">
        <v>828</v>
      </c>
    </row>
    <row r="1024" spans="1:26" x14ac:dyDescent="0.2">
      <c r="A1024" s="28" t="s">
        <v>679</v>
      </c>
      <c r="B1024" s="28" t="s">
        <v>679</v>
      </c>
      <c r="C1024" s="28" t="s">
        <v>2092</v>
      </c>
      <c r="D1024" s="28">
        <v>0.05</v>
      </c>
      <c r="E1024" s="28" t="s">
        <v>2113</v>
      </c>
      <c r="F1024" s="29" t="s">
        <v>12</v>
      </c>
      <c r="G1024" s="28" t="s">
        <v>829</v>
      </c>
      <c r="H1024" s="28" t="s">
        <v>2015</v>
      </c>
      <c r="I1024" s="28" t="s">
        <v>2112</v>
      </c>
      <c r="J1024" s="28" t="s">
        <v>1999</v>
      </c>
      <c r="K1024" s="28" t="s">
        <v>2103</v>
      </c>
      <c r="L1024" s="28">
        <v>5.66</v>
      </c>
      <c r="M1024" s="28">
        <v>23.5</v>
      </c>
      <c r="O1024" s="28" t="s">
        <v>1997</v>
      </c>
      <c r="P1024" s="28">
        <v>1936</v>
      </c>
      <c r="Q1024" s="28">
        <v>1936</v>
      </c>
      <c r="T1024" s="28">
        <v>1</v>
      </c>
      <c r="U1024" s="28" t="b">
        <v>0</v>
      </c>
      <c r="X1024" s="28">
        <v>3</v>
      </c>
      <c r="Y1024" s="28" t="s">
        <v>32</v>
      </c>
      <c r="Z1024" s="28" t="s">
        <v>830</v>
      </c>
    </row>
    <row r="1025" spans="1:26" x14ac:dyDescent="0.2">
      <c r="A1025" s="28" t="s">
        <v>679</v>
      </c>
      <c r="B1025" s="28" t="s">
        <v>679</v>
      </c>
      <c r="C1025" s="28" t="s">
        <v>2092</v>
      </c>
      <c r="D1025" s="28">
        <v>0.05</v>
      </c>
      <c r="E1025" s="28" t="s">
        <v>2111</v>
      </c>
      <c r="F1025" s="29" t="s">
        <v>12</v>
      </c>
      <c r="G1025" s="28" t="s">
        <v>831</v>
      </c>
      <c r="H1025" s="28" t="s">
        <v>2015</v>
      </c>
      <c r="I1025" s="28" t="s">
        <v>2104</v>
      </c>
      <c r="J1025" s="28" t="s">
        <v>1999</v>
      </c>
      <c r="K1025" s="28" t="s">
        <v>2103</v>
      </c>
      <c r="L1025" s="28">
        <v>5.66</v>
      </c>
      <c r="M1025" s="28">
        <v>23.5</v>
      </c>
      <c r="N1025" s="28">
        <v>1.7</v>
      </c>
      <c r="O1025" s="28" t="s">
        <v>1997</v>
      </c>
      <c r="P1025" s="28">
        <v>1940</v>
      </c>
      <c r="Q1025" s="28">
        <v>1940</v>
      </c>
      <c r="T1025" s="28">
        <v>1</v>
      </c>
      <c r="U1025" s="28" t="b">
        <v>0</v>
      </c>
      <c r="Y1025" s="28" t="s">
        <v>14</v>
      </c>
      <c r="Z1025" s="28" t="s">
        <v>832</v>
      </c>
    </row>
    <row r="1026" spans="1:26" x14ac:dyDescent="0.2">
      <c r="A1026" s="28" t="s">
        <v>679</v>
      </c>
      <c r="B1026" s="28" t="s">
        <v>679</v>
      </c>
      <c r="C1026" s="28" t="s">
        <v>2092</v>
      </c>
      <c r="D1026" s="28">
        <v>0.05</v>
      </c>
      <c r="E1026" s="28" t="s">
        <v>2110</v>
      </c>
      <c r="F1026" s="29" t="s">
        <v>12</v>
      </c>
      <c r="G1026" s="28" t="s">
        <v>833</v>
      </c>
      <c r="H1026" s="28" t="s">
        <v>2015</v>
      </c>
      <c r="I1026" s="28" t="s">
        <v>2104</v>
      </c>
      <c r="J1026" s="28" t="s">
        <v>1999</v>
      </c>
      <c r="K1026" s="28" t="s">
        <v>2103</v>
      </c>
      <c r="L1026" s="28">
        <v>5.66</v>
      </c>
      <c r="M1026" s="28">
        <v>23.5</v>
      </c>
      <c r="N1026" s="28">
        <v>1.5</v>
      </c>
      <c r="O1026" s="28" t="s">
        <v>1997</v>
      </c>
      <c r="P1026" s="28">
        <v>1939</v>
      </c>
      <c r="Q1026" s="28">
        <v>1939</v>
      </c>
      <c r="T1026" s="28">
        <v>1</v>
      </c>
      <c r="U1026" s="28" t="b">
        <v>0</v>
      </c>
      <c r="X1026" s="28">
        <v>3</v>
      </c>
      <c r="Y1026" s="28" t="s">
        <v>32</v>
      </c>
      <c r="Z1026" s="28" t="s">
        <v>834</v>
      </c>
    </row>
    <row r="1027" spans="1:26" x14ac:dyDescent="0.2">
      <c r="A1027" s="28" t="s">
        <v>356</v>
      </c>
      <c r="B1027" s="28" t="s">
        <v>357</v>
      </c>
      <c r="C1027" s="28" t="s">
        <v>2638</v>
      </c>
      <c r="D1027" s="28">
        <v>0.05</v>
      </c>
      <c r="E1027" s="28" t="s">
        <v>4155</v>
      </c>
      <c r="F1027" s="29" t="s">
        <v>12</v>
      </c>
      <c r="G1027" s="28" t="s">
        <v>110</v>
      </c>
      <c r="H1027" s="28" t="s">
        <v>2015</v>
      </c>
      <c r="I1027" s="28" t="s">
        <v>2779</v>
      </c>
      <c r="J1027" s="28" t="s">
        <v>1999</v>
      </c>
      <c r="K1027" s="28" t="s">
        <v>2103</v>
      </c>
      <c r="L1027" s="28">
        <v>1.36</v>
      </c>
      <c r="M1027" s="28">
        <v>16</v>
      </c>
      <c r="N1027" s="28">
        <v>0.95</v>
      </c>
      <c r="O1027" s="28" t="s">
        <v>1997</v>
      </c>
      <c r="P1027" s="28">
        <v>1945</v>
      </c>
      <c r="Q1027" s="28">
        <v>1945</v>
      </c>
      <c r="R1027" s="28" t="s">
        <v>24</v>
      </c>
      <c r="T1027" s="28">
        <v>1</v>
      </c>
      <c r="U1027" s="28" t="b">
        <v>0</v>
      </c>
      <c r="X1027" s="28">
        <v>0.99</v>
      </c>
      <c r="Y1027" s="28" t="s">
        <v>849</v>
      </c>
    </row>
    <row r="1028" spans="1:26" x14ac:dyDescent="0.2">
      <c r="A1028" s="28" t="s">
        <v>679</v>
      </c>
      <c r="B1028" s="28" t="s">
        <v>679</v>
      </c>
      <c r="C1028" s="28" t="s">
        <v>2092</v>
      </c>
      <c r="D1028" s="28">
        <v>2.5000000000000001E-2</v>
      </c>
      <c r="E1028" s="28" t="s">
        <v>2122</v>
      </c>
      <c r="F1028" s="29" t="s">
        <v>12</v>
      </c>
      <c r="G1028" s="28" t="s">
        <v>773</v>
      </c>
      <c r="H1028" s="28" t="s">
        <v>2015</v>
      </c>
      <c r="I1028" s="28" t="s">
        <v>2106</v>
      </c>
      <c r="J1028" s="28" t="s">
        <v>1999</v>
      </c>
      <c r="K1028" s="28" t="s">
        <v>2103</v>
      </c>
      <c r="L1028" s="28">
        <v>2.83</v>
      </c>
      <c r="M1028" s="28">
        <v>19</v>
      </c>
      <c r="N1028" s="28">
        <v>1</v>
      </c>
      <c r="O1028" s="28" t="s">
        <v>1997</v>
      </c>
      <c r="P1028" s="28">
        <v>1926</v>
      </c>
      <c r="Q1028" s="28">
        <v>1926</v>
      </c>
      <c r="S1028" s="28" t="s">
        <v>2121</v>
      </c>
      <c r="T1028" s="28">
        <v>1</v>
      </c>
      <c r="U1028" s="28" t="b">
        <v>0</v>
      </c>
      <c r="Y1028" s="28" t="s">
        <v>14</v>
      </c>
      <c r="Z1028" s="28" t="s">
        <v>774</v>
      </c>
    </row>
    <row r="1029" spans="1:26" x14ac:dyDescent="0.2">
      <c r="A1029" s="28" t="s">
        <v>679</v>
      </c>
      <c r="B1029" s="28" t="s">
        <v>679</v>
      </c>
      <c r="C1029" s="28" t="s">
        <v>2092</v>
      </c>
      <c r="D1029" s="28">
        <v>2.5000000000000001E-2</v>
      </c>
      <c r="E1029" s="28" t="s">
        <v>2120</v>
      </c>
      <c r="F1029" s="29" t="s">
        <v>12</v>
      </c>
      <c r="G1029" s="28" t="s">
        <v>775</v>
      </c>
      <c r="H1029" s="28" t="s">
        <v>2015</v>
      </c>
      <c r="I1029" s="28" t="s">
        <v>2112</v>
      </c>
      <c r="J1029" s="28" t="s">
        <v>1999</v>
      </c>
      <c r="K1029" s="28" t="s">
        <v>2103</v>
      </c>
      <c r="L1029" s="28">
        <v>2.83</v>
      </c>
      <c r="M1029" s="28">
        <v>19</v>
      </c>
      <c r="N1029" s="28">
        <v>1</v>
      </c>
      <c r="O1029" s="28" t="s">
        <v>1997</v>
      </c>
      <c r="P1029" s="28">
        <v>1928</v>
      </c>
      <c r="Q1029" s="28">
        <v>1928</v>
      </c>
      <c r="S1029" s="28" t="s">
        <v>2119</v>
      </c>
      <c r="T1029" s="28">
        <v>1</v>
      </c>
      <c r="U1029" s="28" t="b">
        <v>0</v>
      </c>
      <c r="Y1029" s="28" t="s">
        <v>14</v>
      </c>
      <c r="Z1029" s="28" t="s">
        <v>776</v>
      </c>
    </row>
    <row r="1030" spans="1:26" x14ac:dyDescent="0.2">
      <c r="A1030" s="28" t="s">
        <v>679</v>
      </c>
      <c r="B1030" s="28" t="s">
        <v>679</v>
      </c>
      <c r="C1030" s="28" t="s">
        <v>2092</v>
      </c>
      <c r="D1030" s="28">
        <v>2.5000000000000001E-2</v>
      </c>
      <c r="E1030" s="28" t="s">
        <v>2118</v>
      </c>
      <c r="F1030" s="29" t="s">
        <v>12</v>
      </c>
      <c r="G1030" s="28" t="s">
        <v>777</v>
      </c>
      <c r="H1030" s="28" t="s">
        <v>2015</v>
      </c>
      <c r="I1030" s="28" t="s">
        <v>2104</v>
      </c>
      <c r="J1030" s="28" t="s">
        <v>1999</v>
      </c>
      <c r="K1030" s="28" t="s">
        <v>2103</v>
      </c>
      <c r="L1030" s="28">
        <v>2.83</v>
      </c>
      <c r="M1030" s="28">
        <v>19</v>
      </c>
      <c r="N1030" s="28">
        <v>1</v>
      </c>
      <c r="O1030" s="28" t="s">
        <v>1997</v>
      </c>
      <c r="P1030" s="28">
        <v>1945</v>
      </c>
      <c r="Q1030" s="28">
        <v>1945</v>
      </c>
      <c r="T1030" s="28">
        <v>1</v>
      </c>
      <c r="U1030" s="28" t="b">
        <v>0</v>
      </c>
      <c r="Y1030" s="28" t="s">
        <v>14</v>
      </c>
      <c r="Z1030" s="28" t="s">
        <v>778</v>
      </c>
    </row>
    <row r="1031" spans="1:26" x14ac:dyDescent="0.2">
      <c r="A1031" s="28" t="s">
        <v>22</v>
      </c>
      <c r="B1031" s="28" t="s">
        <v>22</v>
      </c>
      <c r="C1031" s="28" t="s">
        <v>3353</v>
      </c>
      <c r="D1031" s="28">
        <v>2.5000000000000001E-2</v>
      </c>
      <c r="E1031" s="28" t="s">
        <v>2016</v>
      </c>
      <c r="F1031" s="29" t="s">
        <v>12</v>
      </c>
      <c r="G1031" s="28" t="s">
        <v>4134</v>
      </c>
      <c r="H1031" s="28" t="s">
        <v>2015</v>
      </c>
      <c r="I1031" s="28" t="s">
        <v>2462</v>
      </c>
      <c r="J1031" s="28" t="s">
        <v>1999</v>
      </c>
      <c r="K1031" s="28" t="s">
        <v>2103</v>
      </c>
      <c r="L1031" s="28">
        <v>2.82</v>
      </c>
      <c r="M1031" s="28">
        <v>19.5</v>
      </c>
      <c r="O1031" s="28" t="s">
        <v>1997</v>
      </c>
      <c r="P1031" s="28">
        <v>1962</v>
      </c>
      <c r="Q1031" s="28">
        <v>1962</v>
      </c>
      <c r="T1031" s="28">
        <v>1</v>
      </c>
      <c r="U1031" s="28" t="b">
        <v>0</v>
      </c>
      <c r="X1031" s="28">
        <v>1.31</v>
      </c>
      <c r="Y1031" s="28" t="s">
        <v>849</v>
      </c>
    </row>
    <row r="1032" spans="1:26" x14ac:dyDescent="0.2">
      <c r="A1032" s="28" t="s">
        <v>130</v>
      </c>
      <c r="B1032" s="28" t="s">
        <v>130</v>
      </c>
      <c r="C1032" s="28" t="s">
        <v>3100</v>
      </c>
      <c r="D1032" s="28">
        <v>0.02</v>
      </c>
      <c r="E1032" s="28" t="s">
        <v>3099</v>
      </c>
      <c r="F1032" s="29" t="s">
        <v>12</v>
      </c>
      <c r="G1032" s="28" t="s">
        <v>144</v>
      </c>
      <c r="H1032" s="28" t="s">
        <v>2015</v>
      </c>
      <c r="I1032" s="28">
        <v>1944</v>
      </c>
      <c r="J1032" s="28" t="s">
        <v>3098</v>
      </c>
      <c r="K1032" s="28" t="s">
        <v>2103</v>
      </c>
      <c r="L1032" s="28">
        <v>2.8</v>
      </c>
      <c r="M1032" s="28">
        <v>19</v>
      </c>
      <c r="N1032" s="28">
        <v>0.7</v>
      </c>
      <c r="O1032" s="28" t="s">
        <v>1997</v>
      </c>
      <c r="P1032" s="28">
        <v>1363</v>
      </c>
      <c r="Q1032" s="28">
        <v>1944</v>
      </c>
      <c r="S1032" s="28" t="s">
        <v>3097</v>
      </c>
      <c r="T1032" s="28">
        <v>1</v>
      </c>
      <c r="U1032" s="28" t="b">
        <v>0</v>
      </c>
      <c r="X1032" s="28">
        <v>3.65</v>
      </c>
      <c r="Y1032" s="28" t="s">
        <v>17</v>
      </c>
      <c r="Z1032" s="28" t="s">
        <v>1133</v>
      </c>
    </row>
    <row r="1033" spans="1:26" x14ac:dyDescent="0.2">
      <c r="A1033" s="28" t="s">
        <v>307</v>
      </c>
      <c r="B1033" s="28" t="s">
        <v>307</v>
      </c>
      <c r="C1033" s="28" t="s">
        <v>2744</v>
      </c>
      <c r="D1033" s="28">
        <v>0.02</v>
      </c>
      <c r="E1033" s="28" t="s">
        <v>2745</v>
      </c>
      <c r="F1033" s="29" t="s">
        <v>12</v>
      </c>
      <c r="G1033" s="28" t="s">
        <v>311</v>
      </c>
      <c r="H1033" s="28" t="s">
        <v>2015</v>
      </c>
      <c r="I1033" s="28">
        <v>1938</v>
      </c>
      <c r="J1033" s="28" t="s">
        <v>1999</v>
      </c>
      <c r="K1033" s="28" t="s">
        <v>2103</v>
      </c>
      <c r="L1033" s="28">
        <v>3.6</v>
      </c>
      <c r="M1033" s="28">
        <v>20.5</v>
      </c>
      <c r="N1033" s="28">
        <v>1.45</v>
      </c>
      <c r="O1033" s="28" t="s">
        <v>1997</v>
      </c>
      <c r="P1033" s="28">
        <v>1357</v>
      </c>
      <c r="Q1033" s="28">
        <v>1938</v>
      </c>
      <c r="R1033" s="28" t="s">
        <v>24</v>
      </c>
      <c r="S1033" s="28" t="s">
        <v>2741</v>
      </c>
      <c r="T1033" s="28">
        <v>1</v>
      </c>
      <c r="U1033" s="28" t="b">
        <v>0</v>
      </c>
      <c r="X1033" s="28">
        <v>4.2</v>
      </c>
      <c r="Y1033" s="28" t="s">
        <v>104</v>
      </c>
      <c r="Z1033" s="28" t="s">
        <v>1318</v>
      </c>
    </row>
    <row r="1034" spans="1:26" x14ac:dyDescent="0.2">
      <c r="A1034" s="28" t="s">
        <v>22</v>
      </c>
      <c r="B1034" s="28" t="s">
        <v>22</v>
      </c>
      <c r="C1034" s="28" t="s">
        <v>3353</v>
      </c>
      <c r="D1034" s="28">
        <v>1.2500000000000001E-2</v>
      </c>
      <c r="E1034" s="28" t="s">
        <v>2029</v>
      </c>
      <c r="F1034" s="29" t="s">
        <v>12</v>
      </c>
      <c r="G1034" s="28" t="s">
        <v>33</v>
      </c>
      <c r="H1034" s="28" t="s">
        <v>2015</v>
      </c>
      <c r="I1034" s="28" t="s">
        <v>2116</v>
      </c>
      <c r="J1034" s="28" t="s">
        <v>1999</v>
      </c>
      <c r="K1034" s="28" t="s">
        <v>2103</v>
      </c>
      <c r="L1034" s="28">
        <v>1.41</v>
      </c>
      <c r="M1034" s="28">
        <v>16</v>
      </c>
      <c r="N1034" s="28">
        <v>0.95</v>
      </c>
      <c r="O1034" s="28" t="s">
        <v>1997</v>
      </c>
      <c r="P1034" s="28">
        <v>1950</v>
      </c>
      <c r="Q1034" s="28">
        <v>1950</v>
      </c>
      <c r="T1034" s="28">
        <v>1</v>
      </c>
      <c r="U1034" s="28" t="b">
        <v>0</v>
      </c>
      <c r="Y1034" s="28" t="s">
        <v>14</v>
      </c>
      <c r="Z1034" s="28" t="s">
        <v>1028</v>
      </c>
    </row>
    <row r="1035" spans="1:26" x14ac:dyDescent="0.2">
      <c r="A1035" s="28" t="s">
        <v>22</v>
      </c>
      <c r="B1035" s="28" t="s">
        <v>22</v>
      </c>
      <c r="C1035" s="28" t="s">
        <v>3353</v>
      </c>
      <c r="D1035" s="28">
        <v>1.2500000000000001E-2</v>
      </c>
      <c r="E1035" s="28" t="s">
        <v>2018</v>
      </c>
      <c r="F1035" s="29" t="s">
        <v>12</v>
      </c>
      <c r="G1035" s="28" t="s">
        <v>34</v>
      </c>
      <c r="H1035" s="28" t="s">
        <v>2015</v>
      </c>
      <c r="I1035" s="28" t="s">
        <v>3355</v>
      </c>
      <c r="J1035" s="28" t="s">
        <v>1999</v>
      </c>
      <c r="K1035" s="28" t="s">
        <v>2103</v>
      </c>
      <c r="L1035" s="28">
        <v>1.41</v>
      </c>
      <c r="M1035" s="28">
        <v>16</v>
      </c>
      <c r="N1035" s="28">
        <v>0.95</v>
      </c>
      <c r="O1035" s="28" t="s">
        <v>1997</v>
      </c>
      <c r="P1035" s="28">
        <v>1961</v>
      </c>
      <c r="Q1035" s="28">
        <v>1961</v>
      </c>
      <c r="T1035" s="28">
        <v>1</v>
      </c>
      <c r="U1035" s="28" t="b">
        <v>0</v>
      </c>
      <c r="Y1035" s="28" t="s">
        <v>17</v>
      </c>
      <c r="Z1035" s="28" t="s">
        <v>1029</v>
      </c>
    </row>
    <row r="1036" spans="1:26" x14ac:dyDescent="0.2">
      <c r="A1036" s="28" t="s">
        <v>22</v>
      </c>
      <c r="B1036" s="28" t="s">
        <v>22</v>
      </c>
      <c r="C1036" s="28" t="s">
        <v>3353</v>
      </c>
      <c r="D1036" s="28">
        <v>1.2500000000000001E-2</v>
      </c>
      <c r="E1036" s="28" t="s">
        <v>2018</v>
      </c>
      <c r="F1036" s="29" t="s">
        <v>12</v>
      </c>
      <c r="G1036" s="28" t="s">
        <v>34</v>
      </c>
      <c r="H1036" s="28" t="s">
        <v>2015</v>
      </c>
      <c r="I1036" s="28" t="s">
        <v>3355</v>
      </c>
      <c r="J1036" s="28" t="s">
        <v>1999</v>
      </c>
      <c r="K1036" s="28" t="s">
        <v>2103</v>
      </c>
      <c r="L1036" s="28">
        <v>1.41</v>
      </c>
      <c r="M1036" s="28">
        <v>16</v>
      </c>
      <c r="N1036" s="28">
        <v>0.95</v>
      </c>
      <c r="O1036" s="28" t="s">
        <v>1997</v>
      </c>
      <c r="P1036" s="28">
        <v>1960</v>
      </c>
      <c r="Q1036" s="28">
        <v>1960</v>
      </c>
      <c r="T1036" s="28">
        <v>1</v>
      </c>
      <c r="U1036" s="28" t="b">
        <v>0</v>
      </c>
      <c r="X1036" s="28">
        <v>0.99</v>
      </c>
      <c r="Y1036" s="28" t="s">
        <v>104</v>
      </c>
      <c r="Z1036" s="28" t="s">
        <v>542</v>
      </c>
    </row>
    <row r="1037" spans="1:26" x14ac:dyDescent="0.2">
      <c r="A1037" s="28" t="s">
        <v>679</v>
      </c>
      <c r="B1037" s="28" t="s">
        <v>679</v>
      </c>
      <c r="C1037" s="28" t="s">
        <v>2092</v>
      </c>
      <c r="D1037" s="28">
        <v>1.2500000000000001E-2</v>
      </c>
      <c r="E1037" s="28" t="s">
        <v>2140</v>
      </c>
      <c r="F1037" s="29" t="s">
        <v>12</v>
      </c>
      <c r="G1037" s="28" t="s">
        <v>755</v>
      </c>
      <c r="H1037" s="28" t="s">
        <v>2015</v>
      </c>
      <c r="I1037" s="28" t="s">
        <v>2139</v>
      </c>
      <c r="J1037" s="28" t="s">
        <v>1999</v>
      </c>
      <c r="K1037" s="28" t="s">
        <v>2103</v>
      </c>
      <c r="L1037" s="28">
        <v>1.41</v>
      </c>
      <c r="M1037" s="28">
        <v>16</v>
      </c>
      <c r="N1037" s="28">
        <v>0.9</v>
      </c>
      <c r="O1037" s="28" t="s">
        <v>1997</v>
      </c>
      <c r="P1037" s="28">
        <v>1921</v>
      </c>
      <c r="Q1037" s="28">
        <v>1921</v>
      </c>
      <c r="S1037" s="28" t="s">
        <v>2138</v>
      </c>
      <c r="T1037" s="28">
        <v>1</v>
      </c>
      <c r="U1037" s="28" t="b">
        <v>0</v>
      </c>
      <c r="Y1037" s="28" t="s">
        <v>646</v>
      </c>
      <c r="Z1037" s="28" t="s">
        <v>756</v>
      </c>
    </row>
    <row r="1038" spans="1:26" x14ac:dyDescent="0.2">
      <c r="A1038" s="28" t="s">
        <v>679</v>
      </c>
      <c r="B1038" s="28" t="s">
        <v>679</v>
      </c>
      <c r="C1038" s="28" t="s">
        <v>2092</v>
      </c>
      <c r="D1038" s="28">
        <v>1.2500000000000001E-2</v>
      </c>
      <c r="E1038" s="28" t="s">
        <v>2137</v>
      </c>
      <c r="F1038" s="29" t="s">
        <v>12</v>
      </c>
      <c r="G1038" s="28" t="s">
        <v>31</v>
      </c>
      <c r="H1038" s="28" t="s">
        <v>2015</v>
      </c>
      <c r="I1038" s="28" t="s">
        <v>2112</v>
      </c>
      <c r="J1038" s="28" t="s">
        <v>1999</v>
      </c>
      <c r="K1038" s="28" t="s">
        <v>2103</v>
      </c>
      <c r="L1038" s="28">
        <v>1.41</v>
      </c>
      <c r="M1038" s="28">
        <v>16</v>
      </c>
      <c r="N1038" s="28">
        <v>0.89</v>
      </c>
      <c r="O1038" s="28" t="s">
        <v>1997</v>
      </c>
      <c r="P1038" s="28">
        <v>1931</v>
      </c>
      <c r="Q1038" s="28">
        <v>1931</v>
      </c>
      <c r="T1038" s="28">
        <v>1</v>
      </c>
      <c r="U1038" s="28" t="b">
        <v>0</v>
      </c>
      <c r="Y1038" s="28" t="s">
        <v>139</v>
      </c>
      <c r="Z1038" s="28" t="s">
        <v>757</v>
      </c>
    </row>
    <row r="1039" spans="1:26" x14ac:dyDescent="0.2">
      <c r="A1039" s="28" t="s">
        <v>679</v>
      </c>
      <c r="B1039" s="28" t="s">
        <v>679</v>
      </c>
      <c r="C1039" s="28" t="s">
        <v>2092</v>
      </c>
      <c r="D1039" s="28">
        <v>1.2500000000000001E-2</v>
      </c>
      <c r="E1039" s="28" t="s">
        <v>2137</v>
      </c>
      <c r="F1039" s="29" t="s">
        <v>12</v>
      </c>
      <c r="G1039" s="28" t="s">
        <v>31</v>
      </c>
      <c r="H1039" s="28" t="s">
        <v>2015</v>
      </c>
      <c r="I1039" s="28" t="s">
        <v>2112</v>
      </c>
      <c r="J1039" s="28" t="s">
        <v>1999</v>
      </c>
      <c r="K1039" s="28" t="s">
        <v>2103</v>
      </c>
      <c r="L1039" s="28">
        <v>1.41</v>
      </c>
      <c r="M1039" s="28">
        <v>16</v>
      </c>
      <c r="N1039" s="28">
        <v>0.89</v>
      </c>
      <c r="O1039" s="28" t="s">
        <v>1997</v>
      </c>
      <c r="P1039" s="28">
        <v>1934</v>
      </c>
      <c r="Q1039" s="28">
        <v>1934</v>
      </c>
      <c r="T1039" s="28">
        <v>1</v>
      </c>
      <c r="U1039" s="28" t="b">
        <v>0</v>
      </c>
      <c r="Y1039" s="28" t="s">
        <v>17</v>
      </c>
      <c r="Z1039" s="28" t="s">
        <v>758</v>
      </c>
    </row>
    <row r="1040" spans="1:26" x14ac:dyDescent="0.2">
      <c r="A1040" s="28" t="s">
        <v>679</v>
      </c>
      <c r="B1040" s="28" t="s">
        <v>679</v>
      </c>
      <c r="C1040" s="28" t="s">
        <v>2092</v>
      </c>
      <c r="D1040" s="28">
        <v>1.2500000000000001E-2</v>
      </c>
      <c r="E1040" s="28" t="s">
        <v>2136</v>
      </c>
      <c r="F1040" s="29" t="s">
        <v>12</v>
      </c>
      <c r="G1040" s="28" t="s">
        <v>759</v>
      </c>
      <c r="H1040" s="28" t="s">
        <v>2015</v>
      </c>
      <c r="I1040" s="28" t="s">
        <v>2135</v>
      </c>
      <c r="J1040" s="28" t="s">
        <v>1999</v>
      </c>
      <c r="K1040" s="28" t="s">
        <v>2103</v>
      </c>
      <c r="L1040" s="28">
        <v>1.41</v>
      </c>
      <c r="M1040" s="28">
        <v>16</v>
      </c>
      <c r="N1040" s="28">
        <v>1.95</v>
      </c>
      <c r="O1040" s="28" t="s">
        <v>1997</v>
      </c>
      <c r="P1040" s="28">
        <v>1939</v>
      </c>
      <c r="Q1040" s="28">
        <v>1939</v>
      </c>
      <c r="T1040" s="28">
        <v>1</v>
      </c>
      <c r="U1040" s="28" t="b">
        <v>0</v>
      </c>
      <c r="Y1040" s="28" t="s">
        <v>646</v>
      </c>
      <c r="Z1040" s="28" t="s">
        <v>760</v>
      </c>
    </row>
    <row r="1041" spans="1:26" x14ac:dyDescent="0.2">
      <c r="A1041" s="28" t="s">
        <v>679</v>
      </c>
      <c r="B1041" s="28" t="s">
        <v>679</v>
      </c>
      <c r="C1041" s="28" t="s">
        <v>2092</v>
      </c>
      <c r="D1041" s="28">
        <v>1.2500000000000001E-2</v>
      </c>
      <c r="E1041" s="28" t="s">
        <v>2136</v>
      </c>
      <c r="F1041" s="29" t="s">
        <v>12</v>
      </c>
      <c r="G1041" s="28" t="s">
        <v>759</v>
      </c>
      <c r="H1041" s="28" t="s">
        <v>2015</v>
      </c>
      <c r="I1041" s="28" t="s">
        <v>2135</v>
      </c>
      <c r="J1041" s="28" t="s">
        <v>1999</v>
      </c>
      <c r="K1041" s="28" t="s">
        <v>2103</v>
      </c>
      <c r="L1041" s="28">
        <v>1.41</v>
      </c>
      <c r="M1041" s="28">
        <v>16</v>
      </c>
      <c r="N1041" s="28">
        <v>1.95</v>
      </c>
      <c r="O1041" s="28" t="s">
        <v>1997</v>
      </c>
      <c r="P1041" s="28">
        <v>1939</v>
      </c>
      <c r="Q1041" s="28">
        <v>1939</v>
      </c>
      <c r="T1041" s="28">
        <v>1</v>
      </c>
      <c r="U1041" s="28" t="b">
        <v>0</v>
      </c>
      <c r="Y1041" s="28" t="s">
        <v>139</v>
      </c>
      <c r="Z1041" s="28" t="s">
        <v>761</v>
      </c>
    </row>
    <row r="1042" spans="1:26" x14ac:dyDescent="0.2">
      <c r="A1042" s="28" t="s">
        <v>472</v>
      </c>
      <c r="B1042" s="28" t="s">
        <v>472</v>
      </c>
      <c r="C1042" s="28" t="s">
        <v>2385</v>
      </c>
      <c r="D1042" s="28">
        <v>1.2500000000000001E-2</v>
      </c>
      <c r="E1042" s="28" t="s">
        <v>4166</v>
      </c>
      <c r="F1042" s="29" t="s">
        <v>12</v>
      </c>
      <c r="G1042" s="28" t="s">
        <v>483</v>
      </c>
      <c r="H1042" s="28" t="s">
        <v>2015</v>
      </c>
      <c r="I1042" s="28" t="s">
        <v>2398</v>
      </c>
      <c r="J1042" s="28" t="s">
        <v>1999</v>
      </c>
      <c r="K1042" s="28" t="s">
        <v>2103</v>
      </c>
      <c r="L1042" s="28">
        <v>1.4139999999999999</v>
      </c>
      <c r="M1042" s="28">
        <v>16.3</v>
      </c>
      <c r="N1042" s="28">
        <v>1.0900000000000001</v>
      </c>
      <c r="O1042" s="28" t="s">
        <v>1997</v>
      </c>
      <c r="P1042" s="28">
        <v>1952</v>
      </c>
      <c r="Q1042" s="28">
        <v>1952</v>
      </c>
      <c r="S1042" s="28" t="s">
        <v>4167</v>
      </c>
      <c r="T1042" s="28">
        <v>1</v>
      </c>
      <c r="U1042" s="28" t="b">
        <v>0</v>
      </c>
      <c r="X1042" s="28">
        <v>0.99</v>
      </c>
      <c r="Y1042" s="28" t="s">
        <v>849</v>
      </c>
    </row>
    <row r="1043" spans="1:26" x14ac:dyDescent="0.2">
      <c r="A1043" s="28" t="s">
        <v>497</v>
      </c>
      <c r="B1043" s="28" t="s">
        <v>497</v>
      </c>
      <c r="C1043" s="28" t="s">
        <v>2300</v>
      </c>
      <c r="D1043" s="28">
        <v>0.25</v>
      </c>
      <c r="E1043" s="28" t="s">
        <v>2304</v>
      </c>
      <c r="F1043" s="29" t="s">
        <v>12</v>
      </c>
      <c r="G1043" s="28" t="s">
        <v>937</v>
      </c>
      <c r="H1043" s="28" t="s">
        <v>2015</v>
      </c>
      <c r="I1043" s="28" t="s">
        <v>2303</v>
      </c>
      <c r="J1043" s="28" t="s">
        <v>1999</v>
      </c>
      <c r="K1043" s="28" t="s">
        <v>2302</v>
      </c>
      <c r="L1043" s="28">
        <v>2.42</v>
      </c>
      <c r="M1043" s="28">
        <v>17.2</v>
      </c>
      <c r="O1043" s="28" t="s">
        <v>1997</v>
      </c>
      <c r="P1043" s="28">
        <v>1930</v>
      </c>
      <c r="Q1043" s="28">
        <v>1930</v>
      </c>
      <c r="R1043" s="28" t="s">
        <v>212</v>
      </c>
      <c r="T1043" s="28">
        <v>1</v>
      </c>
      <c r="U1043" s="28" t="b">
        <v>0</v>
      </c>
      <c r="X1043" s="28">
        <v>1</v>
      </c>
      <c r="Y1043" s="28" t="s">
        <v>930</v>
      </c>
    </row>
    <row r="1044" spans="1:26" x14ac:dyDescent="0.2">
      <c r="A1044" t="s">
        <v>4263</v>
      </c>
      <c r="B1044" t="s">
        <v>4263</v>
      </c>
      <c r="C1044" t="s">
        <v>4264</v>
      </c>
      <c r="D1044">
        <v>0.5</v>
      </c>
      <c r="E1044" t="s">
        <v>4265</v>
      </c>
      <c r="F1044" s="27" t="s">
        <v>12</v>
      </c>
      <c r="G1044" t="s">
        <v>4266</v>
      </c>
      <c r="H1044" t="s">
        <v>2015</v>
      </c>
      <c r="I1044">
        <v>1952</v>
      </c>
      <c r="J1044" t="s">
        <v>1999</v>
      </c>
      <c r="K1044" t="s">
        <v>2302</v>
      </c>
      <c r="L1044">
        <v>5</v>
      </c>
      <c r="M1044">
        <v>24</v>
      </c>
      <c r="N1044">
        <v>1.24</v>
      </c>
      <c r="O1044" t="s">
        <v>1997</v>
      </c>
      <c r="P1044">
        <v>1952</v>
      </c>
      <c r="Q1044">
        <v>1952</v>
      </c>
      <c r="R1044"/>
      <c r="S1044" t="s">
        <v>4267</v>
      </c>
      <c r="T1044">
        <v>1</v>
      </c>
      <c r="U1044" t="b">
        <v>0</v>
      </c>
      <c r="V1044"/>
      <c r="W1044"/>
      <c r="X1044">
        <v>0.75</v>
      </c>
      <c r="Y1044" t="s">
        <v>4207</v>
      </c>
      <c r="Z1044"/>
    </row>
    <row r="1045" spans="1:26" x14ac:dyDescent="0.2">
      <c r="A1045" s="28" t="s">
        <v>37</v>
      </c>
      <c r="B1045" s="28" t="s">
        <v>37</v>
      </c>
      <c r="C1045" s="28" t="s">
        <v>3332</v>
      </c>
      <c r="D1045" s="28">
        <v>10</v>
      </c>
      <c r="E1045" s="28" t="s">
        <v>3331</v>
      </c>
      <c r="F1045" s="29" t="s">
        <v>12</v>
      </c>
      <c r="G1045" s="28" t="s">
        <v>53</v>
      </c>
      <c r="H1045" s="28" t="s">
        <v>2015</v>
      </c>
      <c r="I1045" s="28" t="s">
        <v>3330</v>
      </c>
      <c r="J1045" s="28" t="s">
        <v>1999</v>
      </c>
      <c r="K1045" s="28" t="s">
        <v>2596</v>
      </c>
      <c r="L1045" s="28">
        <v>7.5</v>
      </c>
      <c r="M1045" s="28">
        <v>27</v>
      </c>
      <c r="N1045" s="28">
        <v>1.58</v>
      </c>
      <c r="O1045" s="28" t="s">
        <v>1997</v>
      </c>
      <c r="P1045" s="28">
        <v>1958</v>
      </c>
      <c r="Q1045" s="28">
        <v>1958</v>
      </c>
      <c r="T1045" s="28">
        <v>1</v>
      </c>
      <c r="U1045" s="28" t="b">
        <v>0</v>
      </c>
      <c r="X1045" s="28">
        <v>0.2</v>
      </c>
      <c r="Y1045" s="28" t="s">
        <v>50</v>
      </c>
      <c r="Z1045" s="28" t="s">
        <v>1042</v>
      </c>
    </row>
    <row r="1046" spans="1:26" x14ac:dyDescent="0.2">
      <c r="A1046" s="28" t="s">
        <v>637</v>
      </c>
      <c r="B1046" s="28" t="s">
        <v>637</v>
      </c>
      <c r="C1046" s="28" t="s">
        <v>2594</v>
      </c>
      <c r="D1046" s="28">
        <v>0.25</v>
      </c>
      <c r="E1046" s="28" t="s">
        <v>2599</v>
      </c>
      <c r="F1046" s="29" t="s">
        <v>12</v>
      </c>
      <c r="G1046" s="28" t="s">
        <v>645</v>
      </c>
      <c r="H1046" s="28" t="s">
        <v>2015</v>
      </c>
      <c r="I1046" s="28" t="s">
        <v>2598</v>
      </c>
      <c r="J1046" s="28" t="s">
        <v>1999</v>
      </c>
      <c r="K1046" s="28" t="s">
        <v>2596</v>
      </c>
      <c r="L1046" s="28">
        <v>3.5750000000000002</v>
      </c>
      <c r="M1046" s="28">
        <v>19</v>
      </c>
      <c r="N1046" s="28">
        <v>1.44</v>
      </c>
      <c r="O1046" s="28" t="s">
        <v>2005</v>
      </c>
      <c r="P1046" s="28">
        <v>1901</v>
      </c>
      <c r="Q1046" s="28">
        <v>1901</v>
      </c>
      <c r="S1046" s="28" t="s">
        <v>4156</v>
      </c>
      <c r="T1046" s="28">
        <v>1</v>
      </c>
      <c r="U1046" s="28" t="b">
        <v>0</v>
      </c>
      <c r="Y1046" s="28" t="s">
        <v>646</v>
      </c>
      <c r="Z1046" s="28" t="s">
        <v>647</v>
      </c>
    </row>
    <row r="1047" spans="1:26" x14ac:dyDescent="0.2">
      <c r="A1047" s="28" t="s">
        <v>637</v>
      </c>
      <c r="B1047" s="28" t="s">
        <v>637</v>
      </c>
      <c r="C1047" s="28" t="s">
        <v>2594</v>
      </c>
      <c r="D1047" s="28">
        <v>0.25</v>
      </c>
      <c r="E1047" s="28" t="s">
        <v>2048</v>
      </c>
      <c r="F1047" s="29" t="s">
        <v>12</v>
      </c>
      <c r="G1047" s="28" t="s">
        <v>645</v>
      </c>
      <c r="H1047" s="28" t="s">
        <v>2015</v>
      </c>
      <c r="I1047" s="28" t="s">
        <v>2597</v>
      </c>
      <c r="J1047" s="28" t="s">
        <v>1999</v>
      </c>
      <c r="K1047" s="28" t="s">
        <v>2596</v>
      </c>
      <c r="L1047" s="28">
        <v>3.5750000000000002</v>
      </c>
      <c r="M1047" s="28">
        <v>19</v>
      </c>
      <c r="O1047" s="28" t="s">
        <v>2005</v>
      </c>
      <c r="P1047" s="28">
        <v>1941</v>
      </c>
      <c r="Q1047" s="28">
        <v>1941</v>
      </c>
      <c r="S1047" s="28" t="s">
        <v>2595</v>
      </c>
      <c r="T1047" s="28">
        <v>1</v>
      </c>
      <c r="U1047" s="28" t="b">
        <v>0</v>
      </c>
      <c r="X1047" s="28">
        <v>0.99</v>
      </c>
      <c r="Y1047" s="28" t="s">
        <v>17</v>
      </c>
      <c r="Z1047" s="28" t="s">
        <v>648</v>
      </c>
    </row>
    <row r="1048" spans="1:26" x14ac:dyDescent="0.2">
      <c r="A1048" s="28" t="s">
        <v>576</v>
      </c>
      <c r="B1048" s="28" t="s">
        <v>576</v>
      </c>
      <c r="C1048" s="28" t="s">
        <v>3143</v>
      </c>
      <c r="D1048" s="28">
        <v>5</v>
      </c>
      <c r="E1048" s="28" t="s">
        <v>3142</v>
      </c>
      <c r="F1048" s="29" t="s">
        <v>12</v>
      </c>
      <c r="G1048" s="28" t="s">
        <v>577</v>
      </c>
      <c r="H1048" s="28" t="s">
        <v>2015</v>
      </c>
      <c r="I1048" s="28" t="s">
        <v>3010</v>
      </c>
      <c r="J1048" s="28" t="s">
        <v>1999</v>
      </c>
      <c r="K1048" s="28" t="s">
        <v>2623</v>
      </c>
      <c r="L1048" s="28">
        <v>25</v>
      </c>
      <c r="M1048" s="28">
        <v>37.799999999999997</v>
      </c>
      <c r="N1048" s="28">
        <v>2.7</v>
      </c>
      <c r="O1048" s="28" t="s">
        <v>2005</v>
      </c>
      <c r="P1048" s="28">
        <v>1944</v>
      </c>
      <c r="Q1048" s="28">
        <v>1944</v>
      </c>
      <c r="R1048" s="28" t="s">
        <v>368</v>
      </c>
      <c r="S1048" s="28" t="s">
        <v>3141</v>
      </c>
      <c r="T1048" s="28">
        <v>1</v>
      </c>
      <c r="U1048" s="28" t="b">
        <v>0</v>
      </c>
      <c r="X1048" s="28">
        <v>3</v>
      </c>
      <c r="Y1048" s="28" t="s">
        <v>578</v>
      </c>
      <c r="Z1048" s="28" t="s">
        <v>579</v>
      </c>
    </row>
    <row r="1049" spans="1:26" x14ac:dyDescent="0.2">
      <c r="A1049" s="28" t="s">
        <v>366</v>
      </c>
      <c r="B1049" s="28" t="s">
        <v>366</v>
      </c>
      <c r="C1049" s="28" t="s">
        <v>2626</v>
      </c>
      <c r="D1049" s="28">
        <v>5</v>
      </c>
      <c r="E1049" s="28" t="s">
        <v>2625</v>
      </c>
      <c r="F1049" s="29" t="s">
        <v>12</v>
      </c>
      <c r="G1049" s="28" t="s">
        <v>634</v>
      </c>
      <c r="H1049" s="28" t="s">
        <v>2015</v>
      </c>
      <c r="I1049" s="28" t="s">
        <v>2624</v>
      </c>
      <c r="J1049" s="28" t="s">
        <v>1999</v>
      </c>
      <c r="K1049" s="28" t="s">
        <v>2623</v>
      </c>
      <c r="L1049" s="28">
        <v>27.78</v>
      </c>
      <c r="M1049" s="28">
        <v>40</v>
      </c>
      <c r="N1049" s="28">
        <v>3</v>
      </c>
      <c r="O1049" s="28" t="s">
        <v>2005</v>
      </c>
      <c r="P1049" s="28">
        <v>1951</v>
      </c>
      <c r="Q1049" s="28">
        <v>1951</v>
      </c>
      <c r="R1049" s="28" t="s">
        <v>368</v>
      </c>
      <c r="T1049" s="28">
        <v>1</v>
      </c>
      <c r="U1049" s="28" t="b">
        <v>0</v>
      </c>
      <c r="X1049" s="28">
        <v>3</v>
      </c>
      <c r="Y1049" s="28" t="s">
        <v>635</v>
      </c>
      <c r="Z1049" s="28" t="s">
        <v>636</v>
      </c>
    </row>
    <row r="1050" spans="1:26" x14ac:dyDescent="0.2">
      <c r="A1050" s="28" t="s">
        <v>938</v>
      </c>
      <c r="B1050" s="28" t="s">
        <v>938</v>
      </c>
      <c r="C1050" s="28" t="s">
        <v>2041</v>
      </c>
      <c r="D1050" s="28">
        <v>0.2</v>
      </c>
      <c r="E1050" s="28" t="s">
        <v>2714</v>
      </c>
      <c r="F1050" s="29" t="s">
        <v>12</v>
      </c>
      <c r="G1050" s="28" t="s">
        <v>4139</v>
      </c>
      <c r="H1050" s="28" t="s">
        <v>2015</v>
      </c>
      <c r="I1050" s="28">
        <v>1942</v>
      </c>
      <c r="J1050" s="28" t="s">
        <v>1999</v>
      </c>
      <c r="K1050" s="28" t="s">
        <v>2623</v>
      </c>
      <c r="L1050" s="28">
        <v>3</v>
      </c>
      <c r="M1050" s="28">
        <v>18.5</v>
      </c>
      <c r="N1050" s="28">
        <v>1.44</v>
      </c>
      <c r="O1050" s="28" t="s">
        <v>2005</v>
      </c>
      <c r="P1050" s="28">
        <v>1942</v>
      </c>
      <c r="Q1050" s="28">
        <v>1942</v>
      </c>
      <c r="R1050" s="28" t="s">
        <v>940</v>
      </c>
      <c r="T1050" s="28">
        <v>1</v>
      </c>
      <c r="U1050" s="28" t="b">
        <v>0</v>
      </c>
      <c r="X1050" s="28">
        <v>0.99</v>
      </c>
      <c r="Y1050" s="28" t="s">
        <v>849</v>
      </c>
    </row>
    <row r="1051" spans="1:26" x14ac:dyDescent="0.2">
      <c r="A1051" s="28" t="s">
        <v>330</v>
      </c>
      <c r="B1051" s="28" t="s">
        <v>331</v>
      </c>
      <c r="C1051" s="28" t="s">
        <v>2712</v>
      </c>
      <c r="D1051" s="28">
        <v>0.05</v>
      </c>
      <c r="E1051" s="28" t="s">
        <v>3145</v>
      </c>
      <c r="F1051" s="29" t="s">
        <v>12</v>
      </c>
      <c r="G1051" s="28" t="s">
        <v>3677</v>
      </c>
      <c r="H1051" s="28" t="s">
        <v>2015</v>
      </c>
      <c r="I1051" s="28" t="s">
        <v>3678</v>
      </c>
      <c r="J1051" s="28" t="s">
        <v>1999</v>
      </c>
      <c r="K1051" s="28" t="s">
        <v>2623</v>
      </c>
      <c r="L1051" s="28">
        <v>5.83</v>
      </c>
      <c r="M1051" s="28">
        <v>23.5</v>
      </c>
      <c r="N1051" s="28">
        <v>1.37</v>
      </c>
      <c r="O1051" s="28" t="s">
        <v>1997</v>
      </c>
      <c r="P1051" s="28">
        <v>1935</v>
      </c>
      <c r="Q1051" s="28">
        <v>1935</v>
      </c>
      <c r="T1051" s="28">
        <v>1</v>
      </c>
      <c r="U1051" s="28" t="b">
        <v>0</v>
      </c>
      <c r="X1051" s="28">
        <v>1</v>
      </c>
      <c r="Y1051" s="28" t="s">
        <v>3669</v>
      </c>
      <c r="Z1051" s="28" t="s">
        <v>3899</v>
      </c>
    </row>
    <row r="1052" spans="1:26" x14ac:dyDescent="0.2">
      <c r="A1052" s="28" t="s">
        <v>485</v>
      </c>
      <c r="B1052" s="28" t="s">
        <v>485</v>
      </c>
      <c r="C1052" s="28" t="s">
        <v>2321</v>
      </c>
      <c r="D1052" s="28">
        <v>100</v>
      </c>
      <c r="E1052" s="28" t="s">
        <v>2146</v>
      </c>
      <c r="F1052" s="29" t="s">
        <v>12</v>
      </c>
      <c r="G1052" s="28" t="s">
        <v>4120</v>
      </c>
      <c r="H1052" s="28" t="s">
        <v>2015</v>
      </c>
      <c r="I1052" s="28">
        <v>1966</v>
      </c>
      <c r="J1052" s="28" t="s">
        <v>1999</v>
      </c>
      <c r="K1052" s="28" t="s">
        <v>2383</v>
      </c>
      <c r="L1052" s="28">
        <v>19</v>
      </c>
      <c r="M1052" s="28">
        <v>34</v>
      </c>
      <c r="N1052" s="28">
        <v>2.4</v>
      </c>
      <c r="P1052" s="28">
        <v>1966</v>
      </c>
      <c r="Q1052" s="28">
        <v>1966</v>
      </c>
      <c r="R1052" s="28">
        <v>68</v>
      </c>
      <c r="S1052" s="28" t="s">
        <v>4121</v>
      </c>
      <c r="T1052" s="28">
        <v>1</v>
      </c>
      <c r="U1052" s="28" t="b">
        <v>0</v>
      </c>
      <c r="X1052" s="28">
        <v>4</v>
      </c>
      <c r="Y1052" s="28" t="s">
        <v>4039</v>
      </c>
    </row>
    <row r="1053" spans="1:26" x14ac:dyDescent="0.2">
      <c r="A1053" s="28" t="s">
        <v>495</v>
      </c>
      <c r="B1053" s="28" t="s">
        <v>496</v>
      </c>
      <c r="C1053" s="28" t="s">
        <v>3189</v>
      </c>
      <c r="D1053" s="28">
        <v>0.5</v>
      </c>
      <c r="E1053" s="28" t="s">
        <v>2906</v>
      </c>
      <c r="F1053" s="29" t="s">
        <v>12</v>
      </c>
      <c r="G1053" s="28" t="s">
        <v>3634</v>
      </c>
      <c r="H1053" s="28" t="s">
        <v>2015</v>
      </c>
      <c r="I1053" s="28" t="s">
        <v>3642</v>
      </c>
      <c r="J1053" s="28" t="s">
        <v>1999</v>
      </c>
      <c r="K1053" s="28" t="s">
        <v>2383</v>
      </c>
      <c r="L1053" s="28">
        <v>5.8319000000000001</v>
      </c>
      <c r="M1053" s="28">
        <v>23.3</v>
      </c>
      <c r="N1053" s="28">
        <v>1.5</v>
      </c>
      <c r="O1053" s="28" t="s">
        <v>1997</v>
      </c>
      <c r="P1053" s="28">
        <v>1917</v>
      </c>
      <c r="Q1053" s="28">
        <v>1917</v>
      </c>
      <c r="T1053" s="28">
        <v>1</v>
      </c>
      <c r="U1053" s="28" t="b">
        <v>0</v>
      </c>
      <c r="X1053" s="28">
        <v>6.5</v>
      </c>
      <c r="Y1053" s="28" t="s">
        <v>3619</v>
      </c>
      <c r="Z1053" s="28" t="s">
        <v>3912</v>
      </c>
    </row>
    <row r="1054" spans="1:26" x14ac:dyDescent="0.2">
      <c r="A1054" s="28" t="s">
        <v>80</v>
      </c>
      <c r="B1054" s="28" t="s">
        <v>80</v>
      </c>
      <c r="C1054" s="28" t="s">
        <v>3205</v>
      </c>
      <c r="D1054" s="28">
        <v>0.25</v>
      </c>
      <c r="E1054" s="28" t="s">
        <v>2029</v>
      </c>
      <c r="F1054" s="29" t="s">
        <v>12</v>
      </c>
      <c r="G1054" s="28" t="s">
        <v>4051</v>
      </c>
      <c r="H1054" s="28" t="s">
        <v>2015</v>
      </c>
      <c r="I1054" s="28" t="s">
        <v>2371</v>
      </c>
      <c r="J1054" s="28" t="s">
        <v>1999</v>
      </c>
      <c r="K1054" s="28" t="s">
        <v>2383</v>
      </c>
      <c r="L1054" s="28">
        <v>5.83</v>
      </c>
      <c r="M1054" s="28">
        <v>23.62</v>
      </c>
      <c r="O1054" s="28" t="s">
        <v>1997</v>
      </c>
      <c r="P1054" s="28">
        <v>1950</v>
      </c>
      <c r="Q1054" s="28">
        <v>1950</v>
      </c>
      <c r="S1054" s="28" t="s">
        <v>4052</v>
      </c>
      <c r="T1054" s="28">
        <v>1</v>
      </c>
      <c r="U1054" s="28" t="b">
        <v>0</v>
      </c>
      <c r="X1054" s="28">
        <v>2.5</v>
      </c>
      <c r="Y1054" s="28" t="s">
        <v>4039</v>
      </c>
    </row>
    <row r="1055" spans="1:26" x14ac:dyDescent="0.2">
      <c r="A1055" s="28" t="s">
        <v>472</v>
      </c>
      <c r="B1055" s="28" t="s">
        <v>472</v>
      </c>
      <c r="C1055" s="28" t="s">
        <v>2385</v>
      </c>
      <c r="D1055" s="28">
        <v>0.125</v>
      </c>
      <c r="E1055" s="28" t="s">
        <v>3736</v>
      </c>
      <c r="F1055" s="29" t="s">
        <v>12</v>
      </c>
      <c r="G1055" s="28" t="s">
        <v>3737</v>
      </c>
      <c r="H1055" s="28" t="s">
        <v>2015</v>
      </c>
      <c r="I1055" s="28" t="s">
        <v>2384</v>
      </c>
      <c r="J1055" s="28" t="s">
        <v>1999</v>
      </c>
      <c r="K1055" s="28" t="s">
        <v>2383</v>
      </c>
      <c r="L1055" s="28">
        <v>14.14</v>
      </c>
      <c r="M1055" s="28">
        <v>32.299999999999997</v>
      </c>
      <c r="N1055" s="28">
        <v>2.12</v>
      </c>
      <c r="O1055" s="28" t="s">
        <v>1997</v>
      </c>
      <c r="P1055" s="28">
        <v>1940</v>
      </c>
      <c r="Q1055" s="28">
        <v>1940</v>
      </c>
      <c r="S1055" s="28" t="s">
        <v>3738</v>
      </c>
      <c r="T1055" s="28">
        <v>1</v>
      </c>
      <c r="U1055" s="28" t="b">
        <v>0</v>
      </c>
      <c r="X1055" s="28">
        <v>1</v>
      </c>
      <c r="Y1055" s="28" t="s">
        <v>3669</v>
      </c>
      <c r="Z1055" s="28" t="s">
        <v>3972</v>
      </c>
    </row>
    <row r="1056" spans="1:26" x14ac:dyDescent="0.2">
      <c r="A1056" s="28" t="s">
        <v>80</v>
      </c>
      <c r="B1056" s="28" t="s">
        <v>80</v>
      </c>
      <c r="C1056" s="28" t="s">
        <v>3205</v>
      </c>
      <c r="D1056" s="28">
        <v>0.1</v>
      </c>
      <c r="E1056" s="28" t="s">
        <v>3215</v>
      </c>
      <c r="F1056" s="29" t="s">
        <v>12</v>
      </c>
      <c r="G1056" s="28" t="s">
        <v>90</v>
      </c>
      <c r="H1056" s="28" t="s">
        <v>2015</v>
      </c>
      <c r="I1056" s="28" t="s">
        <v>3214</v>
      </c>
      <c r="J1056" s="28" t="s">
        <v>1999</v>
      </c>
      <c r="K1056" s="28" t="s">
        <v>2383</v>
      </c>
      <c r="L1056" s="28">
        <v>2.33</v>
      </c>
      <c r="M1056" s="28">
        <v>18.033999999999999</v>
      </c>
      <c r="O1056" s="28" t="s">
        <v>1997</v>
      </c>
      <c r="P1056" s="28">
        <v>1932</v>
      </c>
      <c r="Q1056" s="28">
        <v>1932</v>
      </c>
      <c r="T1056" s="28">
        <v>1</v>
      </c>
      <c r="U1056" s="28" t="b">
        <v>0</v>
      </c>
      <c r="X1056" s="28">
        <v>0.99</v>
      </c>
      <c r="Y1056" s="28" t="s">
        <v>17</v>
      </c>
      <c r="Z1056" s="28" t="s">
        <v>1091</v>
      </c>
    </row>
    <row r="1057" spans="1:26" x14ac:dyDescent="0.2">
      <c r="A1057" s="28" t="s">
        <v>80</v>
      </c>
      <c r="B1057" s="28" t="s">
        <v>80</v>
      </c>
      <c r="C1057" s="28" t="s">
        <v>3205</v>
      </c>
      <c r="D1057" s="28">
        <v>0.1</v>
      </c>
      <c r="E1057" s="28" t="s">
        <v>2874</v>
      </c>
      <c r="F1057" s="29" t="s">
        <v>12</v>
      </c>
      <c r="G1057" s="28" t="s">
        <v>96</v>
      </c>
      <c r="H1057" s="28" t="s">
        <v>2015</v>
      </c>
      <c r="I1057" s="28" t="s">
        <v>2384</v>
      </c>
      <c r="J1057" s="28" t="s">
        <v>1999</v>
      </c>
      <c r="K1057" s="28" t="s">
        <v>2383</v>
      </c>
      <c r="L1057" s="28">
        <v>2.33</v>
      </c>
      <c r="M1057" s="28">
        <v>18.033999999999999</v>
      </c>
      <c r="O1057" s="28" t="s">
        <v>1997</v>
      </c>
      <c r="P1057" s="28">
        <v>1940</v>
      </c>
      <c r="Q1057" s="28">
        <v>1940</v>
      </c>
      <c r="T1057" s="28">
        <v>1</v>
      </c>
      <c r="U1057" s="28" t="b">
        <v>0</v>
      </c>
      <c r="X1057" s="28">
        <v>1</v>
      </c>
      <c r="Y1057" s="28" t="s">
        <v>17</v>
      </c>
      <c r="Z1057" s="28" t="s">
        <v>1092</v>
      </c>
    </row>
    <row r="1058" spans="1:26" x14ac:dyDescent="0.2">
      <c r="A1058" s="28" t="s">
        <v>80</v>
      </c>
      <c r="B1058" s="28" t="s">
        <v>80</v>
      </c>
      <c r="C1058" s="28" t="s">
        <v>3205</v>
      </c>
      <c r="D1058" s="28">
        <v>0.1</v>
      </c>
      <c r="E1058" s="28" t="s">
        <v>2874</v>
      </c>
      <c r="F1058" s="29" t="s">
        <v>12</v>
      </c>
      <c r="G1058" s="28" t="s">
        <v>96</v>
      </c>
      <c r="H1058" s="28" t="s">
        <v>2015</v>
      </c>
      <c r="I1058" s="28" t="s">
        <v>2384</v>
      </c>
      <c r="J1058" s="28" t="s">
        <v>1999</v>
      </c>
      <c r="K1058" s="28" t="s">
        <v>2383</v>
      </c>
      <c r="L1058" s="28">
        <v>2.33</v>
      </c>
      <c r="M1058" s="28">
        <v>18.033999999999999</v>
      </c>
      <c r="O1058" s="28" t="s">
        <v>1997</v>
      </c>
      <c r="P1058" s="28">
        <v>1943</v>
      </c>
      <c r="Q1058" s="28">
        <v>1943</v>
      </c>
      <c r="T1058" s="28">
        <v>1</v>
      </c>
      <c r="U1058" s="28" t="b">
        <v>0</v>
      </c>
      <c r="X1058" s="28">
        <v>1</v>
      </c>
      <c r="Y1058" s="28" t="s">
        <v>17</v>
      </c>
      <c r="Z1058" s="28" t="s">
        <v>1093</v>
      </c>
    </row>
    <row r="1059" spans="1:26" x14ac:dyDescent="0.2">
      <c r="A1059" s="28" t="s">
        <v>472</v>
      </c>
      <c r="B1059" s="28" t="s">
        <v>472</v>
      </c>
      <c r="C1059" s="28" t="s">
        <v>2385</v>
      </c>
      <c r="D1059" s="28">
        <v>2.5000000000000001E-2</v>
      </c>
      <c r="E1059" s="28" t="s">
        <v>2293</v>
      </c>
      <c r="F1059" s="29" t="s">
        <v>12</v>
      </c>
      <c r="G1059" s="28" t="s">
        <v>484</v>
      </c>
      <c r="H1059" s="28" t="s">
        <v>2015</v>
      </c>
      <c r="I1059" s="28" t="s">
        <v>2384</v>
      </c>
      <c r="J1059" s="28" t="s">
        <v>1999</v>
      </c>
      <c r="K1059" s="28" t="s">
        <v>2383</v>
      </c>
      <c r="L1059" s="28">
        <v>2.83</v>
      </c>
      <c r="M1059" s="28">
        <v>19.350000000000001</v>
      </c>
      <c r="N1059" s="28">
        <v>1.3</v>
      </c>
      <c r="O1059" s="28" t="s">
        <v>1997</v>
      </c>
      <c r="P1059" s="28">
        <v>1937</v>
      </c>
      <c r="Q1059" s="28">
        <v>1937</v>
      </c>
      <c r="S1059" s="28" t="s">
        <v>2382</v>
      </c>
      <c r="T1059" s="28">
        <v>1</v>
      </c>
      <c r="U1059" s="28" t="b">
        <v>0</v>
      </c>
      <c r="X1059" s="28">
        <v>1</v>
      </c>
      <c r="Y1059" s="28" t="s">
        <v>17</v>
      </c>
      <c r="Z1059" s="28" t="s">
        <v>1432</v>
      </c>
    </row>
    <row r="1060" spans="1:26" x14ac:dyDescent="0.2">
      <c r="A1060" s="28" t="s">
        <v>472</v>
      </c>
      <c r="B1060" s="28" t="s">
        <v>472</v>
      </c>
      <c r="C1060" s="28" t="s">
        <v>2385</v>
      </c>
      <c r="D1060" s="28">
        <v>2.5000000000000001E-2</v>
      </c>
      <c r="E1060" s="28" t="s">
        <v>2388</v>
      </c>
      <c r="F1060" s="29" t="s">
        <v>12</v>
      </c>
      <c r="G1060" s="28" t="s">
        <v>933</v>
      </c>
      <c r="H1060" s="28" t="s">
        <v>2015</v>
      </c>
      <c r="I1060" s="28" t="s">
        <v>2387</v>
      </c>
      <c r="J1060" s="28" t="s">
        <v>1999</v>
      </c>
      <c r="K1060" s="28" t="s">
        <v>2383</v>
      </c>
      <c r="L1060" s="28">
        <v>2.83</v>
      </c>
      <c r="M1060" s="28">
        <v>19.350000000000001</v>
      </c>
      <c r="N1060" s="28">
        <v>1.3</v>
      </c>
      <c r="O1060" s="28" t="s">
        <v>1997</v>
      </c>
      <c r="P1060" s="28">
        <v>1926</v>
      </c>
      <c r="Q1060" s="28">
        <v>1926</v>
      </c>
      <c r="S1060" s="28" t="s">
        <v>2386</v>
      </c>
      <c r="T1060" s="28">
        <v>1</v>
      </c>
      <c r="U1060" s="28" t="b">
        <v>0</v>
      </c>
      <c r="X1060" s="28">
        <v>1</v>
      </c>
      <c r="Y1060" s="28" t="s">
        <v>104</v>
      </c>
      <c r="Z1060" s="28" t="s">
        <v>3604</v>
      </c>
    </row>
    <row r="1061" spans="1:26" x14ac:dyDescent="0.2">
      <c r="A1061" s="28" t="s">
        <v>472</v>
      </c>
      <c r="B1061" s="28" t="s">
        <v>472</v>
      </c>
      <c r="C1061" s="28" t="s">
        <v>2385</v>
      </c>
      <c r="D1061" s="28">
        <v>1.2500000000000001E-2</v>
      </c>
      <c r="E1061" s="28" t="s">
        <v>2391</v>
      </c>
      <c r="F1061" s="29" t="s">
        <v>12</v>
      </c>
      <c r="G1061" s="28" t="s">
        <v>483</v>
      </c>
      <c r="H1061" s="28" t="s">
        <v>2015</v>
      </c>
      <c r="I1061" s="28" t="s">
        <v>2390</v>
      </c>
      <c r="J1061" s="28" t="s">
        <v>1999</v>
      </c>
      <c r="K1061" s="28" t="s">
        <v>2383</v>
      </c>
      <c r="L1061" s="28">
        <v>1.4139999999999999</v>
      </c>
      <c r="M1061" s="28">
        <v>16.3</v>
      </c>
      <c r="N1061" s="28">
        <v>1.0900000000000001</v>
      </c>
      <c r="O1061" s="28" t="s">
        <v>1997</v>
      </c>
      <c r="P1061" s="28">
        <v>1949</v>
      </c>
      <c r="Q1061" s="28">
        <v>1949</v>
      </c>
      <c r="S1061" s="28" t="s">
        <v>2389</v>
      </c>
      <c r="T1061" s="28">
        <v>1</v>
      </c>
      <c r="U1061" s="28" t="b">
        <v>0</v>
      </c>
      <c r="X1061" s="28">
        <v>1</v>
      </c>
      <c r="Y1061" s="28" t="s">
        <v>17</v>
      </c>
      <c r="Z1061" s="28" t="s">
        <v>1431</v>
      </c>
    </row>
    <row r="1062" spans="1:26" x14ac:dyDescent="0.2">
      <c r="A1062" s="28" t="s">
        <v>472</v>
      </c>
      <c r="B1062" s="28" t="s">
        <v>472</v>
      </c>
      <c r="C1062" s="28" t="s">
        <v>2385</v>
      </c>
      <c r="D1062" s="28">
        <v>1.2500000000000001E-2</v>
      </c>
      <c r="E1062" s="28" t="s">
        <v>2297</v>
      </c>
      <c r="F1062" s="29" t="s">
        <v>12</v>
      </c>
      <c r="G1062" s="28" t="s">
        <v>483</v>
      </c>
      <c r="H1062" s="28" t="s">
        <v>2015</v>
      </c>
      <c r="I1062" s="28" t="s">
        <v>2384</v>
      </c>
      <c r="J1062" s="28" t="s">
        <v>1999</v>
      </c>
      <c r="K1062" s="28" t="s">
        <v>2383</v>
      </c>
      <c r="L1062" s="28">
        <v>1.4139999999999999</v>
      </c>
      <c r="M1062" s="28">
        <v>16.3</v>
      </c>
      <c r="N1062" s="28">
        <v>0.99</v>
      </c>
      <c r="O1062" s="28" t="s">
        <v>1997</v>
      </c>
      <c r="P1062" s="28">
        <v>1943</v>
      </c>
      <c r="Q1062" s="28">
        <v>1943</v>
      </c>
      <c r="S1062" s="28" t="s">
        <v>2392</v>
      </c>
      <c r="T1062" s="28">
        <v>1</v>
      </c>
      <c r="U1062" s="28" t="b">
        <v>0</v>
      </c>
      <c r="X1062" s="28">
        <v>1.2</v>
      </c>
      <c r="Y1062" s="28" t="s">
        <v>104</v>
      </c>
      <c r="Z1062" s="28" t="s">
        <v>668</v>
      </c>
    </row>
    <row r="1063" spans="1:26" x14ac:dyDescent="0.2">
      <c r="A1063" s="28" t="s">
        <v>472</v>
      </c>
      <c r="B1063" s="28" t="s">
        <v>472</v>
      </c>
      <c r="C1063" s="28" t="s">
        <v>2385</v>
      </c>
      <c r="D1063" s="28">
        <v>1.2500000000000001E-2</v>
      </c>
      <c r="E1063" s="28" t="s">
        <v>2297</v>
      </c>
      <c r="F1063" s="29" t="s">
        <v>12</v>
      </c>
      <c r="G1063" s="28" t="s">
        <v>483</v>
      </c>
      <c r="H1063" s="28" t="s">
        <v>2015</v>
      </c>
      <c r="I1063" s="28" t="s">
        <v>2384</v>
      </c>
      <c r="J1063" s="28" t="s">
        <v>1999</v>
      </c>
      <c r="K1063" s="28" t="s">
        <v>2383</v>
      </c>
      <c r="L1063" s="28">
        <v>1.4139999999999999</v>
      </c>
      <c r="M1063" s="28">
        <v>16.3</v>
      </c>
      <c r="N1063" s="28">
        <v>0.99</v>
      </c>
      <c r="O1063" s="28" t="s">
        <v>1997</v>
      </c>
      <c r="P1063" s="28">
        <v>1941</v>
      </c>
      <c r="Q1063" s="28">
        <v>1941</v>
      </c>
      <c r="S1063" s="28" t="s">
        <v>2393</v>
      </c>
      <c r="T1063" s="28">
        <v>1</v>
      </c>
      <c r="U1063" s="28" t="b">
        <v>0</v>
      </c>
      <c r="X1063" s="28">
        <v>1.2</v>
      </c>
      <c r="Y1063" s="28" t="s">
        <v>104</v>
      </c>
      <c r="Z1063" s="28" t="s">
        <v>3603</v>
      </c>
    </row>
    <row r="1064" spans="1:26" x14ac:dyDescent="0.2">
      <c r="A1064" s="28" t="s">
        <v>384</v>
      </c>
      <c r="B1064" s="28" t="s">
        <v>384</v>
      </c>
      <c r="C1064" s="28" t="s">
        <v>2513</v>
      </c>
      <c r="D1064" s="28">
        <v>0.2</v>
      </c>
      <c r="E1064" s="28" t="s">
        <v>2308</v>
      </c>
      <c r="F1064" s="29" t="s">
        <v>12</v>
      </c>
      <c r="G1064" s="28" t="s">
        <v>407</v>
      </c>
      <c r="H1064" s="28" t="s">
        <v>2015</v>
      </c>
      <c r="I1064" s="28" t="s">
        <v>2512</v>
      </c>
      <c r="J1064" s="28" t="s">
        <v>1999</v>
      </c>
      <c r="K1064" s="28" t="s">
        <v>2511</v>
      </c>
      <c r="L1064" s="28">
        <v>24.055</v>
      </c>
      <c r="M1064" s="28">
        <v>37</v>
      </c>
      <c r="N1064" s="28">
        <v>3</v>
      </c>
      <c r="O1064" s="28" t="s">
        <v>1997</v>
      </c>
      <c r="P1064" s="28">
        <v>1327</v>
      </c>
      <c r="Q1064" s="28">
        <v>1917</v>
      </c>
      <c r="R1064" s="28" t="s">
        <v>408</v>
      </c>
      <c r="S1064" s="28" t="s">
        <v>2510</v>
      </c>
      <c r="T1064" s="28">
        <v>1</v>
      </c>
      <c r="U1064" s="28" t="b">
        <v>0</v>
      </c>
      <c r="X1064" s="28">
        <v>16.25</v>
      </c>
      <c r="Y1064" s="28" t="s">
        <v>42</v>
      </c>
      <c r="Z1064" s="28" t="s">
        <v>1393</v>
      </c>
    </row>
    <row r="1065" spans="1:26" x14ac:dyDescent="0.2">
      <c r="A1065" s="28" t="s">
        <v>37</v>
      </c>
      <c r="B1065" s="28" t="s">
        <v>38</v>
      </c>
      <c r="C1065" s="28" t="s">
        <v>3328</v>
      </c>
      <c r="D1065" s="28">
        <v>2</v>
      </c>
      <c r="E1065" s="28" t="s">
        <v>3327</v>
      </c>
      <c r="F1065" s="29" t="s">
        <v>12</v>
      </c>
      <c r="G1065" s="28" t="s">
        <v>544</v>
      </c>
      <c r="H1065" s="28" t="s">
        <v>2015</v>
      </c>
      <c r="I1065" s="28">
        <v>1780</v>
      </c>
      <c r="J1065" s="28" t="s">
        <v>1999</v>
      </c>
      <c r="K1065" s="28" t="s">
        <v>2519</v>
      </c>
      <c r="L1065" s="28">
        <v>28.066800000000001</v>
      </c>
      <c r="M1065" s="28">
        <v>41</v>
      </c>
      <c r="N1065" s="28">
        <v>2.5</v>
      </c>
      <c r="O1065" s="28" t="s">
        <v>1997</v>
      </c>
      <c r="P1065" s="28">
        <v>1780</v>
      </c>
      <c r="Q1065" s="28">
        <v>1780</v>
      </c>
      <c r="S1065" s="28" t="s">
        <v>3326</v>
      </c>
      <c r="T1065" s="28">
        <v>1</v>
      </c>
      <c r="U1065" s="28" t="b">
        <v>0</v>
      </c>
      <c r="Y1065" s="28" t="s">
        <v>546</v>
      </c>
      <c r="Z1065" s="28" t="s">
        <v>547</v>
      </c>
    </row>
    <row r="1066" spans="1:26" x14ac:dyDescent="0.2">
      <c r="A1066" s="28" t="s">
        <v>130</v>
      </c>
      <c r="B1066" s="28" t="s">
        <v>130</v>
      </c>
      <c r="C1066" s="28" t="s">
        <v>3123</v>
      </c>
      <c r="D1066" s="28">
        <v>0.05</v>
      </c>
      <c r="E1066" s="28" t="s">
        <v>3692</v>
      </c>
      <c r="F1066" s="29" t="s">
        <v>12</v>
      </c>
      <c r="G1066" s="28" t="s">
        <v>3693</v>
      </c>
      <c r="H1066" s="28" t="s">
        <v>2015</v>
      </c>
      <c r="I1066" s="28" t="s">
        <v>2517</v>
      </c>
      <c r="J1066" s="28" t="s">
        <v>1999</v>
      </c>
      <c r="K1066" s="28" t="s">
        <v>2519</v>
      </c>
      <c r="L1066" s="28">
        <v>7</v>
      </c>
      <c r="M1066" s="28">
        <v>26</v>
      </c>
      <c r="N1066" s="28">
        <v>1</v>
      </c>
      <c r="O1066" s="28" t="s">
        <v>1997</v>
      </c>
      <c r="P1066" s="28">
        <v>1917</v>
      </c>
      <c r="Q1066" s="28">
        <v>1917</v>
      </c>
      <c r="R1066" s="28" t="s">
        <v>82</v>
      </c>
      <c r="S1066" s="28" t="s">
        <v>3694</v>
      </c>
      <c r="T1066" s="28">
        <v>1</v>
      </c>
      <c r="U1066" s="28" t="b">
        <v>0</v>
      </c>
      <c r="X1066" s="28">
        <v>1</v>
      </c>
      <c r="Y1066" s="28" t="s">
        <v>3669</v>
      </c>
      <c r="Z1066" s="28" t="s">
        <v>3919</v>
      </c>
    </row>
    <row r="1067" spans="1:26" customFormat="1" x14ac:dyDescent="0.2">
      <c r="A1067" s="28" t="s">
        <v>130</v>
      </c>
      <c r="B1067" s="28" t="s">
        <v>130</v>
      </c>
      <c r="C1067" s="28" t="s">
        <v>3100</v>
      </c>
      <c r="D1067" s="28">
        <v>0.02</v>
      </c>
      <c r="E1067" s="28" t="s">
        <v>3103</v>
      </c>
      <c r="F1067" s="29" t="s">
        <v>12</v>
      </c>
      <c r="G1067" s="28" t="s">
        <v>144</v>
      </c>
      <c r="H1067" s="28" t="s">
        <v>2015</v>
      </c>
      <c r="I1067" s="28" t="s">
        <v>3102</v>
      </c>
      <c r="J1067" s="28" t="s">
        <v>1999</v>
      </c>
      <c r="K1067" s="28" t="s">
        <v>2519</v>
      </c>
      <c r="L1067" s="28">
        <v>2.8</v>
      </c>
      <c r="M1067" s="28">
        <v>19</v>
      </c>
      <c r="N1067" s="28"/>
      <c r="O1067" s="28" t="s">
        <v>1997</v>
      </c>
      <c r="P1067" s="28">
        <v>1356</v>
      </c>
      <c r="Q1067" s="28">
        <v>1937</v>
      </c>
      <c r="R1067" s="28"/>
      <c r="S1067" s="28" t="s">
        <v>3101</v>
      </c>
      <c r="T1067" s="28">
        <v>1</v>
      </c>
      <c r="U1067" s="28" t="b">
        <v>0</v>
      </c>
      <c r="V1067" s="28"/>
      <c r="W1067" s="28"/>
      <c r="X1067" s="28">
        <v>2.4</v>
      </c>
      <c r="Y1067" s="28" t="s">
        <v>104</v>
      </c>
      <c r="Z1067" s="28" t="s">
        <v>1132</v>
      </c>
    </row>
    <row r="1068" spans="1:26" customFormat="1" x14ac:dyDescent="0.2">
      <c r="A1068" s="28" t="s">
        <v>384</v>
      </c>
      <c r="B1068" s="28" t="s">
        <v>384</v>
      </c>
      <c r="C1068" s="28" t="s">
        <v>2513</v>
      </c>
      <c r="D1068" s="28">
        <v>0.01</v>
      </c>
      <c r="E1068" s="28" t="s">
        <v>2521</v>
      </c>
      <c r="F1068" s="29" t="s">
        <v>12</v>
      </c>
      <c r="G1068" s="28" t="s">
        <v>402</v>
      </c>
      <c r="H1068" s="28" t="s">
        <v>2015</v>
      </c>
      <c r="I1068" s="28" t="s">
        <v>2520</v>
      </c>
      <c r="J1068" s="28" t="s">
        <v>1999</v>
      </c>
      <c r="K1068" s="28" t="s">
        <v>2519</v>
      </c>
      <c r="L1068" s="28">
        <v>1.2027000000000001</v>
      </c>
      <c r="M1068" s="28">
        <v>14.6</v>
      </c>
      <c r="N1068" s="28">
        <v>0.7</v>
      </c>
      <c r="O1068" s="28" t="s">
        <v>1997</v>
      </c>
      <c r="P1068" s="28">
        <v>1293</v>
      </c>
      <c r="Q1068" s="28">
        <v>1898</v>
      </c>
      <c r="R1068" s="28" t="s">
        <v>403</v>
      </c>
      <c r="S1068" s="28" t="s">
        <v>2518</v>
      </c>
      <c r="T1068" s="28">
        <v>1</v>
      </c>
      <c r="U1068" s="28" t="b">
        <v>0</v>
      </c>
      <c r="V1068" s="28"/>
      <c r="W1068" s="28"/>
      <c r="X1068" s="28">
        <v>8</v>
      </c>
      <c r="Y1068" s="28" t="s">
        <v>396</v>
      </c>
      <c r="Z1068" s="28" t="s">
        <v>1390</v>
      </c>
    </row>
    <row r="1069" spans="1:26" customFormat="1" x14ac:dyDescent="0.2">
      <c r="A1069" s="28" t="s">
        <v>335</v>
      </c>
      <c r="B1069" s="28" t="s">
        <v>335</v>
      </c>
      <c r="C1069" s="28" t="s">
        <v>2678</v>
      </c>
      <c r="D1069" s="28">
        <v>5</v>
      </c>
      <c r="E1069" s="28" t="s">
        <v>3300</v>
      </c>
      <c r="F1069" s="29" t="s">
        <v>12</v>
      </c>
      <c r="G1069" s="28" t="s">
        <v>4087</v>
      </c>
      <c r="H1069" s="28" t="s">
        <v>2015</v>
      </c>
      <c r="I1069" s="28" t="s">
        <v>4088</v>
      </c>
      <c r="J1069" s="28" t="s">
        <v>1999</v>
      </c>
      <c r="K1069" s="28" t="s">
        <v>2284</v>
      </c>
      <c r="L1069" s="28">
        <v>5</v>
      </c>
      <c r="M1069" s="28">
        <v>23</v>
      </c>
      <c r="N1069" s="28">
        <v>1</v>
      </c>
      <c r="O1069" s="28" t="s">
        <v>2005</v>
      </c>
      <c r="P1069" s="28">
        <v>1927</v>
      </c>
      <c r="Q1069" s="28">
        <v>1927</v>
      </c>
      <c r="R1069" s="28" t="s">
        <v>227</v>
      </c>
      <c r="S1069" s="28" t="s">
        <v>4089</v>
      </c>
      <c r="T1069" s="28">
        <v>1</v>
      </c>
      <c r="U1069" s="28" t="b">
        <v>0</v>
      </c>
      <c r="V1069" s="28"/>
      <c r="W1069" s="28"/>
      <c r="X1069" s="28">
        <v>2.5</v>
      </c>
      <c r="Y1069" s="28" t="s">
        <v>4039</v>
      </c>
      <c r="Z1069" s="28"/>
    </row>
    <row r="1070" spans="1:26" customFormat="1" x14ac:dyDescent="0.2">
      <c r="A1070" s="28" t="s">
        <v>158</v>
      </c>
      <c r="B1070" s="28" t="s">
        <v>159</v>
      </c>
      <c r="C1070" s="28" t="s">
        <v>2995</v>
      </c>
      <c r="D1070" s="28">
        <v>2</v>
      </c>
      <c r="E1070" s="28" t="s">
        <v>2326</v>
      </c>
      <c r="F1070" s="29" t="s">
        <v>12</v>
      </c>
      <c r="G1070" s="28" t="s">
        <v>176</v>
      </c>
      <c r="H1070" s="28" t="s">
        <v>2015</v>
      </c>
      <c r="I1070" s="28" t="s">
        <v>3018</v>
      </c>
      <c r="J1070" s="28" t="s">
        <v>1999</v>
      </c>
      <c r="K1070" s="28" t="s">
        <v>2284</v>
      </c>
      <c r="L1070" s="28">
        <v>10</v>
      </c>
      <c r="M1070" s="28">
        <v>27</v>
      </c>
      <c r="N1070" s="28"/>
      <c r="O1070" s="28" t="s">
        <v>2005</v>
      </c>
      <c r="P1070" s="28">
        <v>1867</v>
      </c>
      <c r="Q1070" s="28">
        <v>1867</v>
      </c>
      <c r="R1070" s="28" t="s">
        <v>163</v>
      </c>
      <c r="S1070" s="28" t="s">
        <v>3017</v>
      </c>
      <c r="T1070" s="28">
        <v>1</v>
      </c>
      <c r="U1070" s="28" t="b">
        <v>0</v>
      </c>
      <c r="V1070" s="28"/>
      <c r="W1070" s="28"/>
      <c r="X1070" s="28">
        <v>5.99</v>
      </c>
      <c r="Y1070" s="28" t="s">
        <v>42</v>
      </c>
      <c r="Z1070" s="28" t="s">
        <v>1164</v>
      </c>
    </row>
    <row r="1071" spans="1:26" customFormat="1" x14ac:dyDescent="0.2">
      <c r="A1071" s="28" t="s">
        <v>158</v>
      </c>
      <c r="B1071" s="28" t="s">
        <v>159</v>
      </c>
      <c r="C1071" s="28" t="s">
        <v>2995</v>
      </c>
      <c r="D1071" s="28">
        <v>2</v>
      </c>
      <c r="E1071" s="28" t="s">
        <v>2157</v>
      </c>
      <c r="F1071" s="29" t="s">
        <v>12</v>
      </c>
      <c r="G1071" s="28" t="s">
        <v>177</v>
      </c>
      <c r="H1071" s="28" t="s">
        <v>2015</v>
      </c>
      <c r="I1071" s="28" t="s">
        <v>4149</v>
      </c>
      <c r="J1071" s="28" t="s">
        <v>1999</v>
      </c>
      <c r="K1071" s="28" t="s">
        <v>2284</v>
      </c>
      <c r="L1071" s="28">
        <v>10</v>
      </c>
      <c r="M1071" s="28">
        <v>27</v>
      </c>
      <c r="N1071" s="28">
        <v>2</v>
      </c>
      <c r="O1071" s="28" t="s">
        <v>2005</v>
      </c>
      <c r="P1071" s="28">
        <v>1898</v>
      </c>
      <c r="Q1071" s="28">
        <v>1898</v>
      </c>
      <c r="R1071" s="28"/>
      <c r="S1071" s="28" t="s">
        <v>4150</v>
      </c>
      <c r="T1071" s="28">
        <v>1</v>
      </c>
      <c r="U1071" s="28" t="b">
        <v>0</v>
      </c>
      <c r="V1071" s="28"/>
      <c r="W1071" s="28"/>
      <c r="X1071" s="28">
        <v>3.23</v>
      </c>
      <c r="Y1071" s="28" t="s">
        <v>849</v>
      </c>
      <c r="Z1071" s="28"/>
    </row>
    <row r="1072" spans="1:26" customFormat="1" x14ac:dyDescent="0.2">
      <c r="A1072" s="28" t="s">
        <v>158</v>
      </c>
      <c r="B1072" s="28" t="s">
        <v>159</v>
      </c>
      <c r="C1072" s="28" t="s">
        <v>2995</v>
      </c>
      <c r="D1072" s="28">
        <v>1</v>
      </c>
      <c r="E1072" s="28" t="s">
        <v>2332</v>
      </c>
      <c r="F1072" s="29" t="s">
        <v>12</v>
      </c>
      <c r="G1072" s="28" t="s">
        <v>173</v>
      </c>
      <c r="H1072" s="28" t="s">
        <v>2015</v>
      </c>
      <c r="I1072" s="28" t="s">
        <v>3032</v>
      </c>
      <c r="J1072" s="28" t="s">
        <v>1999</v>
      </c>
      <c r="K1072" s="28" t="s">
        <v>2284</v>
      </c>
      <c r="L1072" s="28">
        <v>5</v>
      </c>
      <c r="M1072" s="28">
        <v>23</v>
      </c>
      <c r="N1072" s="28"/>
      <c r="O1072" s="28" t="s">
        <v>2005</v>
      </c>
      <c r="P1072" s="28">
        <v>1866</v>
      </c>
      <c r="Q1072" s="28">
        <v>1866</v>
      </c>
      <c r="R1072" s="28" t="s">
        <v>163</v>
      </c>
      <c r="S1072" s="28" t="s">
        <v>3031</v>
      </c>
      <c r="T1072" s="28">
        <v>1</v>
      </c>
      <c r="U1072" s="28" t="b">
        <v>0</v>
      </c>
      <c r="V1072" s="28"/>
      <c r="W1072" s="28"/>
      <c r="X1072" s="28">
        <v>2.29</v>
      </c>
      <c r="Y1072" s="28" t="s">
        <v>161</v>
      </c>
      <c r="Z1072" s="28" t="s">
        <v>1153</v>
      </c>
    </row>
    <row r="1073" spans="1:26" customFormat="1" x14ac:dyDescent="0.2">
      <c r="A1073" s="28" t="s">
        <v>37</v>
      </c>
      <c r="B1073" s="28" t="s">
        <v>38</v>
      </c>
      <c r="C1073" s="28" t="s">
        <v>3314</v>
      </c>
      <c r="D1073" s="28">
        <v>1</v>
      </c>
      <c r="E1073" s="28" t="s">
        <v>3313</v>
      </c>
      <c r="F1073" s="29" t="s">
        <v>12</v>
      </c>
      <c r="G1073" s="28" t="s">
        <v>45</v>
      </c>
      <c r="H1073" s="28" t="s">
        <v>2015</v>
      </c>
      <c r="I1073" s="28" t="s">
        <v>3312</v>
      </c>
      <c r="J1073" s="28" t="s">
        <v>1999</v>
      </c>
      <c r="K1073" s="28" t="s">
        <v>2284</v>
      </c>
      <c r="L1073" s="28">
        <v>5</v>
      </c>
      <c r="M1073" s="28">
        <v>23</v>
      </c>
      <c r="N1073" s="28">
        <v>1.5</v>
      </c>
      <c r="O1073" s="28" t="s">
        <v>1997</v>
      </c>
      <c r="P1073" s="28">
        <v>1914</v>
      </c>
      <c r="Q1073" s="28">
        <v>1914</v>
      </c>
      <c r="R1073" s="28"/>
      <c r="S1073" s="28"/>
      <c r="T1073" s="28">
        <v>1</v>
      </c>
      <c r="U1073" s="28" t="b">
        <v>0</v>
      </c>
      <c r="V1073" s="28"/>
      <c r="W1073" s="28"/>
      <c r="X1073" s="28">
        <v>6.74</v>
      </c>
      <c r="Y1073" s="28" t="s">
        <v>42</v>
      </c>
      <c r="Z1073" s="28" t="s">
        <v>1050</v>
      </c>
    </row>
    <row r="1074" spans="1:26" customFormat="1" x14ac:dyDescent="0.2">
      <c r="A1074" s="28" t="s">
        <v>37</v>
      </c>
      <c r="B1074" s="28" t="s">
        <v>38</v>
      </c>
      <c r="C1074" s="28" t="s">
        <v>3314</v>
      </c>
      <c r="D1074" s="28">
        <v>1</v>
      </c>
      <c r="E1074" s="28" t="s">
        <v>4143</v>
      </c>
      <c r="F1074" s="29" t="s">
        <v>12</v>
      </c>
      <c r="G1074" s="28" t="s">
        <v>45</v>
      </c>
      <c r="H1074" s="28" t="s">
        <v>2015</v>
      </c>
      <c r="I1074" s="28" t="s">
        <v>4144</v>
      </c>
      <c r="J1074" s="28" t="s">
        <v>1999</v>
      </c>
      <c r="K1074" s="28" t="s">
        <v>2284</v>
      </c>
      <c r="L1074" s="28">
        <v>5</v>
      </c>
      <c r="M1074" s="28">
        <v>23</v>
      </c>
      <c r="N1074" s="28">
        <v>1.5</v>
      </c>
      <c r="O1074" s="28" t="s">
        <v>1997</v>
      </c>
      <c r="P1074" s="28">
        <v>1899</v>
      </c>
      <c r="Q1074" s="28">
        <v>1899</v>
      </c>
      <c r="R1074" s="28"/>
      <c r="S1074" s="28"/>
      <c r="T1074" s="28">
        <v>1</v>
      </c>
      <c r="U1074" s="28" t="b">
        <v>0</v>
      </c>
      <c r="V1074" s="28"/>
      <c r="W1074" s="28"/>
      <c r="X1074" s="28">
        <v>4.2</v>
      </c>
      <c r="Y1074" s="28" t="s">
        <v>849</v>
      </c>
      <c r="Z1074" s="28"/>
    </row>
    <row r="1075" spans="1:26" customFormat="1" x14ac:dyDescent="0.2">
      <c r="A1075" s="28" t="s">
        <v>253</v>
      </c>
      <c r="B1075" s="28" t="s">
        <v>253</v>
      </c>
      <c r="C1075" s="28" t="s">
        <v>3474</v>
      </c>
      <c r="D1075" s="28">
        <v>1</v>
      </c>
      <c r="E1075" s="28" t="s">
        <v>4152</v>
      </c>
      <c r="F1075" s="29" t="s">
        <v>12</v>
      </c>
      <c r="G1075" s="28" t="s">
        <v>4135</v>
      </c>
      <c r="H1075" s="28" t="s">
        <v>2015</v>
      </c>
      <c r="I1075" s="28" t="s">
        <v>4153</v>
      </c>
      <c r="J1075" s="28" t="s">
        <v>1999</v>
      </c>
      <c r="K1075" s="28" t="s">
        <v>2284</v>
      </c>
      <c r="L1075" s="28">
        <v>5</v>
      </c>
      <c r="M1075" s="28">
        <v>23</v>
      </c>
      <c r="N1075" s="28">
        <v>1.5</v>
      </c>
      <c r="O1075" s="28" t="s">
        <v>1997</v>
      </c>
      <c r="P1075" s="28">
        <v>1893</v>
      </c>
      <c r="Q1075" s="28">
        <v>1893</v>
      </c>
      <c r="R1075" s="28" t="s">
        <v>3477</v>
      </c>
      <c r="S1075" s="28" t="s">
        <v>4154</v>
      </c>
      <c r="T1075" s="28">
        <v>1</v>
      </c>
      <c r="U1075" s="28" t="b">
        <v>0</v>
      </c>
      <c r="V1075" s="28"/>
      <c r="W1075" s="28"/>
      <c r="X1075" s="28">
        <v>7.97</v>
      </c>
      <c r="Y1075" s="28" t="s">
        <v>849</v>
      </c>
      <c r="Z1075" s="28"/>
    </row>
    <row r="1076" spans="1:26" customFormat="1" x14ac:dyDescent="0.2">
      <c r="A1076" s="28" t="s">
        <v>485</v>
      </c>
      <c r="B1076" s="28" t="s">
        <v>485</v>
      </c>
      <c r="C1076" s="28" t="s">
        <v>2321</v>
      </c>
      <c r="D1076" s="28">
        <v>1</v>
      </c>
      <c r="E1076" s="28" t="s">
        <v>2337</v>
      </c>
      <c r="F1076" s="29" t="s">
        <v>12</v>
      </c>
      <c r="G1076" s="28" t="s">
        <v>934</v>
      </c>
      <c r="H1076" s="28" t="s">
        <v>2015</v>
      </c>
      <c r="I1076" s="28" t="s">
        <v>2336</v>
      </c>
      <c r="J1076" s="28" t="s">
        <v>1999</v>
      </c>
      <c r="K1076" s="28" t="s">
        <v>2284</v>
      </c>
      <c r="L1076" s="28">
        <v>5</v>
      </c>
      <c r="M1076" s="28">
        <v>23</v>
      </c>
      <c r="N1076" s="28"/>
      <c r="O1076" s="28" t="s">
        <v>2005</v>
      </c>
      <c r="P1076" s="28">
        <v>1896</v>
      </c>
      <c r="Q1076" s="28">
        <v>1896</v>
      </c>
      <c r="R1076" s="28" t="s">
        <v>935</v>
      </c>
      <c r="S1076" s="28" t="s">
        <v>2335</v>
      </c>
      <c r="T1076" s="28">
        <v>1</v>
      </c>
      <c r="U1076" s="28" t="b">
        <v>0</v>
      </c>
      <c r="V1076" s="28"/>
      <c r="W1076" s="28"/>
      <c r="X1076" s="28">
        <v>1.2</v>
      </c>
      <c r="Y1076" s="28" t="s">
        <v>930</v>
      </c>
      <c r="Z1076" s="28"/>
    </row>
    <row r="1077" spans="1:26" customFormat="1" x14ac:dyDescent="0.2">
      <c r="A1077" s="28" t="s">
        <v>62</v>
      </c>
      <c r="B1077" s="28" t="s">
        <v>62</v>
      </c>
      <c r="C1077" s="28" t="s">
        <v>3255</v>
      </c>
      <c r="D1077" s="28">
        <v>0.5</v>
      </c>
      <c r="E1077" s="28" t="s">
        <v>2548</v>
      </c>
      <c r="F1077" s="29" t="s">
        <v>12</v>
      </c>
      <c r="G1077" s="28" t="s">
        <v>551</v>
      </c>
      <c r="H1077" s="28" t="s">
        <v>2015</v>
      </c>
      <c r="I1077" s="28">
        <v>1901</v>
      </c>
      <c r="J1077" s="28" t="s">
        <v>1999</v>
      </c>
      <c r="K1077" s="28" t="s">
        <v>2284</v>
      </c>
      <c r="L1077" s="28">
        <v>2.5</v>
      </c>
      <c r="M1077" s="28">
        <v>18</v>
      </c>
      <c r="N1077" s="28">
        <v>1.05</v>
      </c>
      <c r="O1077" s="28" t="s">
        <v>2005</v>
      </c>
      <c r="P1077" s="28">
        <v>1901</v>
      </c>
      <c r="Q1077" s="28">
        <v>1901</v>
      </c>
      <c r="R1077" s="28"/>
      <c r="S1077" s="28"/>
      <c r="T1077" s="28">
        <v>1</v>
      </c>
      <c r="U1077" s="28" t="b">
        <v>0</v>
      </c>
      <c r="V1077" s="28"/>
      <c r="W1077" s="28"/>
      <c r="X1077" s="28">
        <v>0.22</v>
      </c>
      <c r="Y1077" s="28" t="s">
        <v>61</v>
      </c>
      <c r="Z1077" s="28" t="s">
        <v>3882</v>
      </c>
    </row>
    <row r="1078" spans="1:26" customFormat="1" x14ac:dyDescent="0.2">
      <c r="A1078" s="28" t="s">
        <v>62</v>
      </c>
      <c r="B1078" s="28" t="s">
        <v>62</v>
      </c>
      <c r="C1078" s="28" t="s">
        <v>3255</v>
      </c>
      <c r="D1078" s="28">
        <v>0.5</v>
      </c>
      <c r="E1078" s="28" t="s">
        <v>3883</v>
      </c>
      <c r="F1078" s="29" t="s">
        <v>12</v>
      </c>
      <c r="G1078" s="28" t="s">
        <v>3884</v>
      </c>
      <c r="H1078" s="28" t="s">
        <v>2015</v>
      </c>
      <c r="I1078" s="28">
        <v>1901</v>
      </c>
      <c r="J1078" s="28" t="s">
        <v>1999</v>
      </c>
      <c r="K1078" s="28" t="s">
        <v>2284</v>
      </c>
      <c r="L1078" s="28">
        <v>2.5</v>
      </c>
      <c r="M1078" s="28">
        <v>18</v>
      </c>
      <c r="N1078" s="28">
        <v>1.05</v>
      </c>
      <c r="O1078" s="28" t="s">
        <v>2005</v>
      </c>
      <c r="P1078" s="28">
        <v>1901</v>
      </c>
      <c r="Q1078" s="28">
        <v>1901</v>
      </c>
      <c r="R1078" s="28"/>
      <c r="S1078" s="28"/>
      <c r="T1078" s="28">
        <v>1</v>
      </c>
      <c r="U1078" s="28" t="b">
        <v>0</v>
      </c>
      <c r="V1078" s="28"/>
      <c r="W1078" s="28"/>
      <c r="X1078" s="28">
        <v>2.99</v>
      </c>
      <c r="Y1078" s="28" t="s">
        <v>104</v>
      </c>
      <c r="Z1078" s="28" t="s">
        <v>3885</v>
      </c>
    </row>
    <row r="1079" spans="1:26" customFormat="1" x14ac:dyDescent="0.2">
      <c r="A1079" s="28" t="s">
        <v>158</v>
      </c>
      <c r="B1079" s="28" t="s">
        <v>159</v>
      </c>
      <c r="C1079" s="28" t="s">
        <v>2995</v>
      </c>
      <c r="D1079" s="28">
        <v>0.5</v>
      </c>
      <c r="E1079" s="28" t="s">
        <v>2110</v>
      </c>
      <c r="F1079" s="29" t="s">
        <v>12</v>
      </c>
      <c r="G1079" s="28" t="s">
        <v>171</v>
      </c>
      <c r="H1079" s="28" t="s">
        <v>2015</v>
      </c>
      <c r="I1079" s="28" t="s">
        <v>3037</v>
      </c>
      <c r="J1079" s="28" t="s">
        <v>1999</v>
      </c>
      <c r="K1079" s="28" t="s">
        <v>2284</v>
      </c>
      <c r="L1079" s="28">
        <v>2.5</v>
      </c>
      <c r="M1079" s="28">
        <v>18.2</v>
      </c>
      <c r="N1079" s="28">
        <v>1.1000000000000001</v>
      </c>
      <c r="O1079" s="28" t="s">
        <v>2005</v>
      </c>
      <c r="P1079" s="28">
        <v>1913</v>
      </c>
      <c r="Q1079" s="28">
        <v>1913</v>
      </c>
      <c r="R1079" s="28"/>
      <c r="S1079" s="28"/>
      <c r="T1079" s="28">
        <v>1</v>
      </c>
      <c r="U1079" s="28" t="b">
        <v>0</v>
      </c>
      <c r="V1079" s="28"/>
      <c r="W1079" s="28"/>
      <c r="X1079" s="28">
        <v>1.54</v>
      </c>
      <c r="Y1079" s="28" t="s">
        <v>29</v>
      </c>
      <c r="Z1079" s="28" t="s">
        <v>1151</v>
      </c>
    </row>
    <row r="1080" spans="1:26" customFormat="1" x14ac:dyDescent="0.2">
      <c r="A1080" s="28" t="s">
        <v>501</v>
      </c>
      <c r="B1080" s="28" t="s">
        <v>501</v>
      </c>
      <c r="C1080" s="28" t="s">
        <v>2283</v>
      </c>
      <c r="D1080" s="28">
        <v>0.5</v>
      </c>
      <c r="E1080" s="28" t="s">
        <v>2286</v>
      </c>
      <c r="F1080" s="29" t="s">
        <v>12</v>
      </c>
      <c r="G1080" s="28" t="s">
        <v>505</v>
      </c>
      <c r="H1080" s="28" t="s">
        <v>2015</v>
      </c>
      <c r="I1080" s="28" t="s">
        <v>2285</v>
      </c>
      <c r="J1080" s="28" t="s">
        <v>1999</v>
      </c>
      <c r="K1080" s="28" t="s">
        <v>2284</v>
      </c>
      <c r="L1080" s="28">
        <v>2.5</v>
      </c>
      <c r="M1080" s="28">
        <v>18.2</v>
      </c>
      <c r="N1080" s="28">
        <v>1.28</v>
      </c>
      <c r="O1080" s="28" t="s">
        <v>2005</v>
      </c>
      <c r="P1080" s="28">
        <v>1921</v>
      </c>
      <c r="Q1080" s="28">
        <v>1921</v>
      </c>
      <c r="R1080" s="28" t="s">
        <v>162</v>
      </c>
      <c r="S1080" s="28"/>
      <c r="T1080" s="28">
        <v>1</v>
      </c>
      <c r="U1080" s="28" t="b">
        <v>0</v>
      </c>
      <c r="V1080" s="28"/>
      <c r="W1080" s="28"/>
      <c r="X1080" s="28"/>
      <c r="Y1080" s="28" t="s">
        <v>17</v>
      </c>
      <c r="Z1080" s="28" t="s">
        <v>1470</v>
      </c>
    </row>
    <row r="1081" spans="1:26" customFormat="1" x14ac:dyDescent="0.2">
      <c r="A1081" s="28" t="s">
        <v>158</v>
      </c>
      <c r="B1081" s="28" t="s">
        <v>159</v>
      </c>
      <c r="C1081" s="28" t="s">
        <v>2995</v>
      </c>
      <c r="D1081" s="28">
        <v>0.5</v>
      </c>
      <c r="E1081" s="28" t="s">
        <v>2110</v>
      </c>
      <c r="F1081" s="29" t="s">
        <v>12</v>
      </c>
      <c r="G1081" s="28" t="s">
        <v>171</v>
      </c>
      <c r="H1081" s="28" t="s">
        <v>2015</v>
      </c>
      <c r="I1081" s="28" t="s">
        <v>3037</v>
      </c>
      <c r="J1081" s="28" t="s">
        <v>1999</v>
      </c>
      <c r="K1081" s="28" t="s">
        <v>2284</v>
      </c>
      <c r="L1081" s="28">
        <v>2.5</v>
      </c>
      <c r="M1081" s="28">
        <v>18.2</v>
      </c>
      <c r="N1081" s="28">
        <v>1.1000000000000001</v>
      </c>
      <c r="O1081" s="28" t="s">
        <v>2005</v>
      </c>
      <c r="P1081" s="28">
        <v>1901</v>
      </c>
      <c r="Q1081" s="28">
        <v>1901</v>
      </c>
      <c r="R1081" s="28"/>
      <c r="S1081" s="28"/>
      <c r="T1081" s="28">
        <v>1</v>
      </c>
      <c r="U1081" s="28" t="b">
        <v>0</v>
      </c>
      <c r="V1081" s="28"/>
      <c r="W1081" s="28"/>
      <c r="X1081" s="28">
        <v>0.99</v>
      </c>
      <c r="Y1081" s="28" t="s">
        <v>849</v>
      </c>
      <c r="Z1081" s="28"/>
    </row>
    <row r="1082" spans="1:26" customFormat="1" x14ac:dyDescent="0.2">
      <c r="A1082" s="28" t="s">
        <v>4131</v>
      </c>
      <c r="B1082" s="28" t="s">
        <v>4131</v>
      </c>
      <c r="C1082" s="28" t="s">
        <v>4163</v>
      </c>
      <c r="D1082" s="28">
        <v>0.5</v>
      </c>
      <c r="E1082" s="28" t="s">
        <v>2846</v>
      </c>
      <c r="F1082" s="29" t="s">
        <v>12</v>
      </c>
      <c r="G1082" s="28" t="s">
        <v>4137</v>
      </c>
      <c r="H1082" s="28" t="s">
        <v>2015</v>
      </c>
      <c r="I1082" s="28" t="s">
        <v>4164</v>
      </c>
      <c r="J1082" s="28" t="s">
        <v>1999</v>
      </c>
      <c r="K1082" s="28" t="s">
        <v>2284</v>
      </c>
      <c r="L1082" s="28">
        <v>2.5</v>
      </c>
      <c r="M1082" s="28">
        <v>18</v>
      </c>
      <c r="N1082" s="28">
        <v>1</v>
      </c>
      <c r="O1082" s="28" t="s">
        <v>2005</v>
      </c>
      <c r="P1082" s="28">
        <v>1912</v>
      </c>
      <c r="Q1082" s="28">
        <v>1912</v>
      </c>
      <c r="R1082" s="28"/>
      <c r="S1082" s="28" t="s">
        <v>4165</v>
      </c>
      <c r="T1082" s="28">
        <v>1</v>
      </c>
      <c r="U1082" s="28" t="b">
        <v>0</v>
      </c>
      <c r="V1082" s="28"/>
      <c r="W1082" s="28"/>
      <c r="X1082" s="28">
        <v>1.84</v>
      </c>
      <c r="Y1082" s="28" t="s">
        <v>849</v>
      </c>
      <c r="Z1082" s="28"/>
    </row>
    <row r="1083" spans="1:26" customFormat="1" x14ac:dyDescent="0.2">
      <c r="A1083" s="28" t="s">
        <v>4132</v>
      </c>
      <c r="B1083" s="28" t="s">
        <v>4132</v>
      </c>
      <c r="C1083" s="28" t="s">
        <v>4172</v>
      </c>
      <c r="D1083" s="28">
        <v>0.25</v>
      </c>
      <c r="E1083" s="28" t="s">
        <v>4173</v>
      </c>
      <c r="F1083" s="29" t="s">
        <v>12</v>
      </c>
      <c r="G1083" s="28" t="s">
        <v>4140</v>
      </c>
      <c r="H1083" s="28" t="s">
        <v>2015</v>
      </c>
      <c r="I1083" s="28">
        <v>1954</v>
      </c>
      <c r="J1083" s="28" t="s">
        <v>1999</v>
      </c>
      <c r="K1083" s="28" t="s">
        <v>2284</v>
      </c>
      <c r="L1083" s="28">
        <v>1.25</v>
      </c>
      <c r="M1083" s="28">
        <v>16</v>
      </c>
      <c r="N1083" s="28">
        <v>0.75</v>
      </c>
      <c r="O1083" s="28" t="s">
        <v>2005</v>
      </c>
      <c r="P1083" s="28">
        <v>1954</v>
      </c>
      <c r="Q1083" s="28">
        <v>1954</v>
      </c>
      <c r="R1083" s="28"/>
      <c r="S1083" s="28" t="s">
        <v>4174</v>
      </c>
      <c r="T1083" s="28">
        <v>1</v>
      </c>
      <c r="U1083" s="28" t="b">
        <v>0</v>
      </c>
      <c r="V1083" s="28"/>
      <c r="W1083" s="28"/>
      <c r="X1083" s="28">
        <v>0.99</v>
      </c>
      <c r="Y1083" s="28" t="s">
        <v>849</v>
      </c>
      <c r="Z1083" s="28"/>
    </row>
    <row r="1084" spans="1:26" customFormat="1" x14ac:dyDescent="0.2">
      <c r="A1084" t="s">
        <v>158</v>
      </c>
      <c r="B1084" t="s">
        <v>159</v>
      </c>
      <c r="C1084" t="s">
        <v>2995</v>
      </c>
      <c r="D1084">
        <v>0.5</v>
      </c>
      <c r="E1084" t="s">
        <v>4222</v>
      </c>
      <c r="F1084" s="27" t="s">
        <v>12</v>
      </c>
      <c r="G1084" t="s">
        <v>4223</v>
      </c>
      <c r="H1084" t="s">
        <v>2015</v>
      </c>
      <c r="I1084" t="s">
        <v>4224</v>
      </c>
      <c r="J1084" t="s">
        <v>1999</v>
      </c>
      <c r="K1084" t="s">
        <v>2284</v>
      </c>
      <c r="L1084">
        <v>2.5</v>
      </c>
      <c r="M1084">
        <v>18</v>
      </c>
      <c r="N1084">
        <v>1.1000000000000001</v>
      </c>
      <c r="O1084" t="s">
        <v>2005</v>
      </c>
      <c r="P1084">
        <v>1867</v>
      </c>
      <c r="Q1084">
        <v>1867</v>
      </c>
      <c r="R1084" t="s">
        <v>40</v>
      </c>
      <c r="S1084" t="s">
        <v>4225</v>
      </c>
      <c r="T1084">
        <v>1</v>
      </c>
      <c r="U1084" t="b">
        <v>0</v>
      </c>
      <c r="X1084">
        <v>0.1</v>
      </c>
      <c r="Y1084" t="s">
        <v>4207</v>
      </c>
    </row>
    <row r="1085" spans="1:26" customFormat="1" x14ac:dyDescent="0.2">
      <c r="A1085" s="28" t="s">
        <v>158</v>
      </c>
      <c r="B1085" s="28" t="s">
        <v>159</v>
      </c>
      <c r="C1085" s="28" t="s">
        <v>2995</v>
      </c>
      <c r="D1085" s="28">
        <v>5</v>
      </c>
      <c r="E1085" s="28" t="s">
        <v>3008</v>
      </c>
      <c r="F1085" s="29" t="s">
        <v>12</v>
      </c>
      <c r="G1085" s="28" t="s">
        <v>178</v>
      </c>
      <c r="H1085" s="28" t="s">
        <v>2015</v>
      </c>
      <c r="I1085" s="28" t="s">
        <v>3007</v>
      </c>
      <c r="J1085" s="28" t="s">
        <v>1999</v>
      </c>
      <c r="K1085" s="28" t="s">
        <v>2038</v>
      </c>
      <c r="L1085" s="28">
        <v>25</v>
      </c>
      <c r="M1085" s="28">
        <v>37</v>
      </c>
      <c r="N1085" s="28">
        <v>2.6</v>
      </c>
      <c r="O1085" s="28" t="s">
        <v>2005</v>
      </c>
      <c r="P1085" s="28">
        <v>1869</v>
      </c>
      <c r="Q1085" s="28">
        <v>1869</v>
      </c>
      <c r="R1085" s="28" t="s">
        <v>163</v>
      </c>
      <c r="S1085" s="28" t="s">
        <v>3006</v>
      </c>
      <c r="T1085" s="28">
        <v>1</v>
      </c>
      <c r="U1085" s="28" t="b">
        <v>0</v>
      </c>
      <c r="V1085" s="28"/>
      <c r="W1085" s="28"/>
      <c r="X1085" s="28">
        <v>14.9</v>
      </c>
      <c r="Y1085" s="28" t="s">
        <v>29</v>
      </c>
      <c r="Z1085" s="28" t="s">
        <v>1175</v>
      </c>
    </row>
    <row r="1086" spans="1:26" customFormat="1" x14ac:dyDescent="0.2">
      <c r="A1086" s="28" t="s">
        <v>195</v>
      </c>
      <c r="B1086" s="28" t="s">
        <v>199</v>
      </c>
      <c r="C1086" s="28" t="s">
        <v>2466</v>
      </c>
      <c r="D1086" s="28">
        <v>5</v>
      </c>
      <c r="E1086" s="28" t="s">
        <v>2087</v>
      </c>
      <c r="F1086" s="29" t="s">
        <v>12</v>
      </c>
      <c r="G1086" s="28" t="s">
        <v>200</v>
      </c>
      <c r="H1086" s="28" t="s">
        <v>2015</v>
      </c>
      <c r="I1086" s="28" t="s">
        <v>3303</v>
      </c>
      <c r="J1086" s="28" t="s">
        <v>1999</v>
      </c>
      <c r="K1086" s="28" t="s">
        <v>2038</v>
      </c>
      <c r="L1086" s="28">
        <v>27.7</v>
      </c>
      <c r="M1086" s="28">
        <v>38</v>
      </c>
      <c r="N1086" s="28">
        <v>2.7</v>
      </c>
      <c r="O1086" s="28"/>
      <c r="P1086" s="28">
        <v>1907</v>
      </c>
      <c r="Q1086" s="28">
        <v>1907</v>
      </c>
      <c r="R1086" s="28" t="s">
        <v>9</v>
      </c>
      <c r="S1086" s="28"/>
      <c r="T1086" s="28">
        <v>1</v>
      </c>
      <c r="U1086" s="28" t="b">
        <v>0</v>
      </c>
      <c r="V1086" s="28"/>
      <c r="W1086" s="28"/>
      <c r="X1086" s="28">
        <v>6.29</v>
      </c>
      <c r="Y1086" s="28" t="s">
        <v>42</v>
      </c>
      <c r="Z1086" s="28" t="s">
        <v>1055</v>
      </c>
    </row>
    <row r="1087" spans="1:26" customFormat="1" x14ac:dyDescent="0.2">
      <c r="A1087" s="28" t="s">
        <v>195</v>
      </c>
      <c r="B1087" s="28" t="s">
        <v>231</v>
      </c>
      <c r="C1087" s="28" t="s">
        <v>2466</v>
      </c>
      <c r="D1087" s="28">
        <v>5</v>
      </c>
      <c r="E1087" s="28" t="s">
        <v>2468</v>
      </c>
      <c r="F1087" s="29" t="s">
        <v>12</v>
      </c>
      <c r="G1087" s="28" t="s">
        <v>233</v>
      </c>
      <c r="H1087" s="28" t="s">
        <v>2015</v>
      </c>
      <c r="I1087" s="28" t="s">
        <v>2467</v>
      </c>
      <c r="J1087" s="28" t="s">
        <v>1999</v>
      </c>
      <c r="K1087" s="28" t="s">
        <v>2038</v>
      </c>
      <c r="L1087" s="28">
        <v>27.777000000000001</v>
      </c>
      <c r="M1087" s="28">
        <v>38</v>
      </c>
      <c r="N1087" s="28">
        <v>2.72</v>
      </c>
      <c r="O1087" s="28" t="s">
        <v>1997</v>
      </c>
      <c r="P1087" s="28">
        <v>1876</v>
      </c>
      <c r="Q1087" s="28">
        <v>1876</v>
      </c>
      <c r="R1087" s="28" t="s">
        <v>162</v>
      </c>
      <c r="S1087" s="28"/>
      <c r="T1087" s="28">
        <v>1</v>
      </c>
      <c r="U1087" s="28" t="b">
        <v>0</v>
      </c>
      <c r="V1087" s="28"/>
      <c r="W1087" s="28"/>
      <c r="X1087" s="28">
        <v>22.67</v>
      </c>
      <c r="Y1087" s="28" t="s">
        <v>234</v>
      </c>
      <c r="Z1087" s="28" t="s">
        <v>1401</v>
      </c>
    </row>
    <row r="1088" spans="1:26" customFormat="1" x14ac:dyDescent="0.2">
      <c r="A1088" s="28" t="s">
        <v>195</v>
      </c>
      <c r="B1088" s="28" t="s">
        <v>231</v>
      </c>
      <c r="C1088" s="28" t="s">
        <v>2466</v>
      </c>
      <c r="D1088" s="28">
        <v>5</v>
      </c>
      <c r="E1088" s="28" t="s">
        <v>2465</v>
      </c>
      <c r="F1088" s="29" t="s">
        <v>12</v>
      </c>
      <c r="G1088" s="28" t="s">
        <v>235</v>
      </c>
      <c r="H1088" s="28" t="s">
        <v>2015</v>
      </c>
      <c r="I1088" s="28" t="s">
        <v>2464</v>
      </c>
      <c r="J1088" s="28" t="s">
        <v>1999</v>
      </c>
      <c r="K1088" s="28" t="s">
        <v>2038</v>
      </c>
      <c r="L1088" s="28">
        <v>27.777000000000001</v>
      </c>
      <c r="M1088" s="28">
        <v>38.130000000000003</v>
      </c>
      <c r="N1088" s="28">
        <v>2.68</v>
      </c>
      <c r="O1088" s="28" t="s">
        <v>1997</v>
      </c>
      <c r="P1088" s="28">
        <v>1904</v>
      </c>
      <c r="Q1088" s="28">
        <v>1904</v>
      </c>
      <c r="R1088" s="28" t="s">
        <v>40</v>
      </c>
      <c r="S1088" s="28"/>
      <c r="T1088" s="28">
        <v>1</v>
      </c>
      <c r="U1088" s="28" t="b">
        <v>0</v>
      </c>
      <c r="V1088" s="28"/>
      <c r="W1088" s="28"/>
      <c r="X1088" s="28">
        <v>21.15</v>
      </c>
      <c r="Y1088" s="28" t="s">
        <v>42</v>
      </c>
      <c r="Z1088" s="28" t="s">
        <v>1402</v>
      </c>
    </row>
    <row r="1089" spans="1:26" customFormat="1" x14ac:dyDescent="0.2">
      <c r="A1089" s="28" t="s">
        <v>195</v>
      </c>
      <c r="B1089" s="28" t="s">
        <v>209</v>
      </c>
      <c r="C1089" s="28" t="s">
        <v>2937</v>
      </c>
      <c r="D1089" s="28">
        <v>1</v>
      </c>
      <c r="E1089" s="28" t="s">
        <v>2040</v>
      </c>
      <c r="F1089" s="29" t="s">
        <v>12</v>
      </c>
      <c r="G1089" s="28" t="s">
        <v>219</v>
      </c>
      <c r="H1089" s="28" t="s">
        <v>2015</v>
      </c>
      <c r="I1089" s="28" t="s">
        <v>2936</v>
      </c>
      <c r="J1089" s="28" t="s">
        <v>1999</v>
      </c>
      <c r="K1089" s="28" t="s">
        <v>2038</v>
      </c>
      <c r="L1089" s="28">
        <v>5.556</v>
      </c>
      <c r="M1089" s="28">
        <v>24</v>
      </c>
      <c r="N1089" s="28">
        <v>1.44</v>
      </c>
      <c r="O1089" s="28" t="s">
        <v>1997</v>
      </c>
      <c r="P1089" s="28">
        <v>1909</v>
      </c>
      <c r="Q1089" s="28">
        <v>1909</v>
      </c>
      <c r="R1089" s="28" t="s">
        <v>40</v>
      </c>
      <c r="S1089" s="28"/>
      <c r="T1089" s="28">
        <v>1</v>
      </c>
      <c r="U1089" s="28" t="b">
        <v>0</v>
      </c>
      <c r="V1089" s="28"/>
      <c r="W1089" s="28"/>
      <c r="X1089" s="28">
        <v>4.29</v>
      </c>
      <c r="Y1089" s="28" t="s">
        <v>29</v>
      </c>
      <c r="Z1089" s="28" t="s">
        <v>1212</v>
      </c>
    </row>
    <row r="1090" spans="1:26" customFormat="1" x14ac:dyDescent="0.2">
      <c r="A1090" s="28" t="s">
        <v>661</v>
      </c>
      <c r="B1090" s="28" t="s">
        <v>661</v>
      </c>
      <c r="C1090" s="28" t="s">
        <v>2499</v>
      </c>
      <c r="D1090" s="28">
        <v>1</v>
      </c>
      <c r="E1090" s="28" t="s">
        <v>2498</v>
      </c>
      <c r="F1090" s="29" t="s">
        <v>12</v>
      </c>
      <c r="G1090" s="28" t="s">
        <v>662</v>
      </c>
      <c r="H1090" s="28" t="s">
        <v>3970</v>
      </c>
      <c r="I1090" s="28">
        <v>1963</v>
      </c>
      <c r="J1090" s="28" t="s">
        <v>1999</v>
      </c>
      <c r="K1090" s="28" t="s">
        <v>2038</v>
      </c>
      <c r="L1090" s="28">
        <v>26</v>
      </c>
      <c r="M1090" s="28">
        <v>38</v>
      </c>
      <c r="N1090" s="28"/>
      <c r="O1090" s="28"/>
      <c r="P1090" s="28">
        <v>1963</v>
      </c>
      <c r="Q1090" s="28">
        <v>1963</v>
      </c>
      <c r="R1090" s="28"/>
      <c r="S1090" s="28"/>
      <c r="T1090" s="28">
        <v>1</v>
      </c>
      <c r="U1090" s="28" t="b">
        <v>0</v>
      </c>
      <c r="V1090" s="28"/>
      <c r="W1090" s="28"/>
      <c r="X1090" s="28">
        <v>3</v>
      </c>
      <c r="Y1090" s="28" t="s">
        <v>578</v>
      </c>
      <c r="Z1090" s="28" t="s">
        <v>663</v>
      </c>
    </row>
    <row r="1091" spans="1:26" customFormat="1" x14ac:dyDescent="0.2">
      <c r="A1091" s="28" t="s">
        <v>517</v>
      </c>
      <c r="B1091" s="28" t="s">
        <v>517</v>
      </c>
      <c r="C1091" s="28" t="s">
        <v>2046</v>
      </c>
      <c r="D1091" s="28">
        <v>0.25</v>
      </c>
      <c r="E1091" s="28" t="s">
        <v>2048</v>
      </c>
      <c r="F1091" s="29" t="s">
        <v>12</v>
      </c>
      <c r="G1091" s="28" t="s">
        <v>522</v>
      </c>
      <c r="H1091" s="28" t="s">
        <v>2015</v>
      </c>
      <c r="I1091" s="28" t="s">
        <v>2047</v>
      </c>
      <c r="J1091" s="28" t="s">
        <v>1999</v>
      </c>
      <c r="K1091" s="28" t="s">
        <v>2038</v>
      </c>
      <c r="L1091" s="28">
        <v>6.25</v>
      </c>
      <c r="M1091" s="28">
        <v>24.26</v>
      </c>
      <c r="N1091" s="28">
        <v>1.75</v>
      </c>
      <c r="O1091" s="28" t="s">
        <v>2005</v>
      </c>
      <c r="P1091" s="28">
        <v>1942</v>
      </c>
      <c r="Q1091" s="28">
        <v>1942</v>
      </c>
      <c r="R1091" s="28"/>
      <c r="S1091" s="28"/>
      <c r="T1091" s="28">
        <v>1</v>
      </c>
      <c r="U1091" s="28" t="b">
        <v>0</v>
      </c>
      <c r="V1091" s="28"/>
      <c r="W1091" s="28"/>
      <c r="X1091" s="28">
        <v>1.82</v>
      </c>
      <c r="Y1091" s="28" t="s">
        <v>17</v>
      </c>
      <c r="Z1091" s="28" t="s">
        <v>1498</v>
      </c>
    </row>
    <row r="1092" spans="1:26" customFormat="1" x14ac:dyDescent="0.2">
      <c r="A1092" s="28" t="s">
        <v>517</v>
      </c>
      <c r="B1092" s="28" t="s">
        <v>517</v>
      </c>
      <c r="C1092" s="28" t="s">
        <v>2046</v>
      </c>
      <c r="D1092" s="28">
        <v>0.1</v>
      </c>
      <c r="E1092" s="28" t="s">
        <v>2052</v>
      </c>
      <c r="F1092" s="29" t="s">
        <v>12</v>
      </c>
      <c r="G1092" s="28" t="s">
        <v>521</v>
      </c>
      <c r="H1092" s="28" t="s">
        <v>2015</v>
      </c>
      <c r="I1092" s="28" t="s">
        <v>2051</v>
      </c>
      <c r="J1092" s="28" t="s">
        <v>1999</v>
      </c>
      <c r="K1092" s="28" t="s">
        <v>2038</v>
      </c>
      <c r="L1092" s="28">
        <v>2.5</v>
      </c>
      <c r="M1092" s="28">
        <v>17.899999999999999</v>
      </c>
      <c r="N1092" s="28">
        <v>1</v>
      </c>
      <c r="O1092" s="28" t="s">
        <v>2005</v>
      </c>
      <c r="P1092" s="28">
        <v>1925</v>
      </c>
      <c r="Q1092" s="28">
        <v>1925</v>
      </c>
      <c r="R1092" s="28"/>
      <c r="S1092" s="28"/>
      <c r="T1092" s="28">
        <v>1</v>
      </c>
      <c r="U1092" s="28" t="b">
        <v>0</v>
      </c>
      <c r="V1092" s="28"/>
      <c r="W1092" s="28"/>
      <c r="X1092" s="28">
        <v>1.27</v>
      </c>
      <c r="Y1092" s="28" t="s">
        <v>17</v>
      </c>
      <c r="Z1092" s="28" t="s">
        <v>1496</v>
      </c>
    </row>
    <row r="1093" spans="1:26" customFormat="1" x14ac:dyDescent="0.2">
      <c r="A1093" s="28" t="s">
        <v>517</v>
      </c>
      <c r="B1093" s="28" t="s">
        <v>517</v>
      </c>
      <c r="C1093" s="28" t="s">
        <v>2046</v>
      </c>
      <c r="D1093" s="28">
        <v>0.1</v>
      </c>
      <c r="E1093" s="28" t="s">
        <v>4170</v>
      </c>
      <c r="F1093" s="29" t="s">
        <v>12</v>
      </c>
      <c r="G1093" s="28" t="s">
        <v>4138</v>
      </c>
      <c r="H1093" s="28" t="s">
        <v>2015</v>
      </c>
      <c r="I1093" s="28" t="s">
        <v>4171</v>
      </c>
      <c r="J1093" s="28" t="s">
        <v>1999</v>
      </c>
      <c r="K1093" s="28" t="s">
        <v>2038</v>
      </c>
      <c r="L1093" s="28">
        <v>2.5</v>
      </c>
      <c r="M1093" s="28">
        <v>17.899999999999999</v>
      </c>
      <c r="N1093" s="28">
        <v>1.1000000000000001</v>
      </c>
      <c r="O1093" s="28" t="s">
        <v>2005</v>
      </c>
      <c r="P1093" s="28">
        <v>1946</v>
      </c>
      <c r="Q1093" s="28">
        <v>1946</v>
      </c>
      <c r="R1093" s="28"/>
      <c r="S1093" s="28"/>
      <c r="T1093" s="28">
        <v>1</v>
      </c>
      <c r="U1093" s="28" t="b">
        <v>0</v>
      </c>
      <c r="V1093" s="28"/>
      <c r="W1093" s="28"/>
      <c r="X1093" s="28">
        <v>0.72</v>
      </c>
      <c r="Y1093" s="28" t="s">
        <v>849</v>
      </c>
      <c r="Z1093" s="28"/>
    </row>
    <row r="1094" spans="1:26" customFormat="1" x14ac:dyDescent="0.2">
      <c r="A1094" s="28" t="s">
        <v>938</v>
      </c>
      <c r="B1094" s="28" t="s">
        <v>938</v>
      </c>
      <c r="C1094" s="28" t="s">
        <v>2041</v>
      </c>
      <c r="D1094" s="28">
        <v>0.1</v>
      </c>
      <c r="E1094" s="28" t="s">
        <v>2040</v>
      </c>
      <c r="F1094" s="29" t="s">
        <v>12</v>
      </c>
      <c r="G1094" s="28" t="s">
        <v>939</v>
      </c>
      <c r="H1094" s="28" t="s">
        <v>2015</v>
      </c>
      <c r="I1094" s="28" t="s">
        <v>2039</v>
      </c>
      <c r="J1094" s="28" t="s">
        <v>1999</v>
      </c>
      <c r="K1094" s="28" t="s">
        <v>2038</v>
      </c>
      <c r="L1094" s="28">
        <v>2.5</v>
      </c>
      <c r="M1094" s="28">
        <v>18</v>
      </c>
      <c r="N1094" s="28">
        <v>1.1000000000000001</v>
      </c>
      <c r="O1094" s="28" t="s">
        <v>2005</v>
      </c>
      <c r="P1094" s="28">
        <v>1893</v>
      </c>
      <c r="Q1094" s="28">
        <v>1893</v>
      </c>
      <c r="R1094" s="28" t="s">
        <v>940</v>
      </c>
      <c r="S1094" s="28"/>
      <c r="T1094" s="28">
        <v>1</v>
      </c>
      <c r="U1094" s="28" t="b">
        <v>0</v>
      </c>
      <c r="V1094" s="28"/>
      <c r="W1094" s="28"/>
      <c r="X1094" s="28">
        <v>1.86</v>
      </c>
      <c r="Y1094" s="28" t="s">
        <v>930</v>
      </c>
      <c r="Z1094" s="28"/>
    </row>
    <row r="1095" spans="1:26" customFormat="1" x14ac:dyDescent="0.2">
      <c r="A1095" t="s">
        <v>195</v>
      </c>
      <c r="B1095" t="s">
        <v>209</v>
      </c>
      <c r="C1095" t="s">
        <v>2937</v>
      </c>
      <c r="D1095">
        <v>1</v>
      </c>
      <c r="E1095" t="s">
        <v>2877</v>
      </c>
      <c r="F1095" s="27" t="s">
        <v>12</v>
      </c>
      <c r="G1095" t="s">
        <v>4231</v>
      </c>
      <c r="H1095" t="s">
        <v>2015</v>
      </c>
      <c r="I1095" t="s">
        <v>4232</v>
      </c>
      <c r="J1095" t="s">
        <v>1999</v>
      </c>
      <c r="K1095" t="s">
        <v>2038</v>
      </c>
      <c r="L1095">
        <v>5.556</v>
      </c>
      <c r="M1095">
        <v>24</v>
      </c>
      <c r="N1095">
        <v>1.4</v>
      </c>
      <c r="O1095" t="s">
        <v>1997</v>
      </c>
      <c r="P1095">
        <v>1875</v>
      </c>
      <c r="Q1095">
        <v>1875</v>
      </c>
      <c r="R1095" t="s">
        <v>162</v>
      </c>
      <c r="T1095">
        <v>1</v>
      </c>
      <c r="U1095" t="b">
        <v>0</v>
      </c>
      <c r="X1095">
        <v>0.75</v>
      </c>
      <c r="Y1095" t="s">
        <v>4207</v>
      </c>
    </row>
    <row r="1096" spans="1:26" customFormat="1" x14ac:dyDescent="0.2">
      <c r="A1096" s="28" t="s">
        <v>262</v>
      </c>
      <c r="B1096" s="28" t="s">
        <v>263</v>
      </c>
      <c r="C1096" s="28" t="s">
        <v>2815</v>
      </c>
      <c r="D1096" s="28">
        <v>1</v>
      </c>
      <c r="E1096" s="28" t="s">
        <v>2814</v>
      </c>
      <c r="F1096" s="29" t="s">
        <v>12</v>
      </c>
      <c r="G1096" s="28" t="s">
        <v>273</v>
      </c>
      <c r="H1096" s="28" t="s">
        <v>2015</v>
      </c>
      <c r="I1096" s="28" t="s">
        <v>2813</v>
      </c>
      <c r="J1096" s="28" t="s">
        <v>1999</v>
      </c>
      <c r="K1096" s="28" t="s">
        <v>2766</v>
      </c>
      <c r="L1096" s="28">
        <v>11.66</v>
      </c>
      <c r="M1096" s="28">
        <v>30.5</v>
      </c>
      <c r="N1096" s="28"/>
      <c r="O1096" s="28" t="s">
        <v>1997</v>
      </c>
      <c r="P1096" s="28">
        <v>1840</v>
      </c>
      <c r="Q1096" s="28">
        <v>1840</v>
      </c>
      <c r="R1096" s="28"/>
      <c r="S1096" s="28" t="s">
        <v>2812</v>
      </c>
      <c r="T1096" s="28">
        <v>1</v>
      </c>
      <c r="U1096" s="28" t="b">
        <v>0</v>
      </c>
      <c r="V1096" s="28"/>
      <c r="W1096" s="28"/>
      <c r="X1096" s="28">
        <v>21.38</v>
      </c>
      <c r="Y1096" s="28" t="s">
        <v>42</v>
      </c>
      <c r="Z1096" s="28" t="s">
        <v>1283</v>
      </c>
    </row>
    <row r="1097" spans="1:26" customFormat="1" x14ac:dyDescent="0.2">
      <c r="A1097" s="28" t="s">
        <v>262</v>
      </c>
      <c r="B1097" s="28" t="s">
        <v>263</v>
      </c>
      <c r="C1097" s="28" t="s">
        <v>2762</v>
      </c>
      <c r="D1097" s="28">
        <v>1</v>
      </c>
      <c r="E1097" s="28" t="s">
        <v>2773</v>
      </c>
      <c r="F1097" s="29" t="s">
        <v>12</v>
      </c>
      <c r="G1097" s="28" t="s">
        <v>273</v>
      </c>
      <c r="H1097" s="28" t="s">
        <v>2015</v>
      </c>
      <c r="I1097" s="28" t="s">
        <v>2772</v>
      </c>
      <c r="J1097" s="28" t="s">
        <v>1999</v>
      </c>
      <c r="K1097" s="28" t="s">
        <v>2766</v>
      </c>
      <c r="L1097" s="28">
        <v>11.66</v>
      </c>
      <c r="M1097" s="28">
        <v>30.79</v>
      </c>
      <c r="N1097" s="28"/>
      <c r="O1097" s="28" t="s">
        <v>1997</v>
      </c>
      <c r="P1097" s="28">
        <v>1878</v>
      </c>
      <c r="Q1097" s="28">
        <v>1878</v>
      </c>
      <c r="R1097" s="28" t="s">
        <v>288</v>
      </c>
      <c r="S1097" s="28" t="s">
        <v>2771</v>
      </c>
      <c r="T1097" s="28">
        <v>1</v>
      </c>
      <c r="U1097" s="28" t="b">
        <v>0</v>
      </c>
      <c r="V1097" s="28"/>
      <c r="W1097" s="28"/>
      <c r="X1097" s="28">
        <v>10</v>
      </c>
      <c r="Y1097" s="28" t="s">
        <v>42</v>
      </c>
      <c r="Z1097" s="28" t="s">
        <v>1310</v>
      </c>
    </row>
    <row r="1098" spans="1:26" customFormat="1" x14ac:dyDescent="0.2">
      <c r="A1098" s="28" t="s">
        <v>262</v>
      </c>
      <c r="B1098" s="28" t="s">
        <v>263</v>
      </c>
      <c r="C1098" s="28" t="s">
        <v>2762</v>
      </c>
      <c r="D1098" s="28">
        <v>1</v>
      </c>
      <c r="E1098" s="28" t="s">
        <v>2770</v>
      </c>
      <c r="F1098" s="29" t="s">
        <v>12</v>
      </c>
      <c r="G1098" s="28" t="s">
        <v>289</v>
      </c>
      <c r="H1098" s="28" t="s">
        <v>2015</v>
      </c>
      <c r="I1098" s="28" t="s">
        <v>2769</v>
      </c>
      <c r="J1098" s="28" t="s">
        <v>1999</v>
      </c>
      <c r="K1098" s="28" t="s">
        <v>2766</v>
      </c>
      <c r="L1098" s="28">
        <v>11.66</v>
      </c>
      <c r="M1098" s="28">
        <v>30.6</v>
      </c>
      <c r="N1098" s="28"/>
      <c r="O1098" s="28" t="s">
        <v>1997</v>
      </c>
      <c r="P1098" s="28">
        <v>1905</v>
      </c>
      <c r="Q1098" s="28">
        <v>1905</v>
      </c>
      <c r="R1098" s="28"/>
      <c r="S1098" s="28"/>
      <c r="T1098" s="28">
        <v>1</v>
      </c>
      <c r="U1098" s="28" t="b">
        <v>0</v>
      </c>
      <c r="V1098" s="28"/>
      <c r="W1098" s="28"/>
      <c r="X1098" s="28">
        <v>10</v>
      </c>
      <c r="Y1098" s="28" t="s">
        <v>42</v>
      </c>
      <c r="Z1098" s="28" t="s">
        <v>1311</v>
      </c>
    </row>
    <row r="1099" spans="1:26" customFormat="1" x14ac:dyDescent="0.2">
      <c r="A1099" s="28" t="s">
        <v>262</v>
      </c>
      <c r="B1099" s="28" t="s">
        <v>263</v>
      </c>
      <c r="C1099" s="28" t="s">
        <v>2762</v>
      </c>
      <c r="D1099" s="28">
        <v>1</v>
      </c>
      <c r="E1099" s="28" t="s">
        <v>2768</v>
      </c>
      <c r="F1099" s="29" t="s">
        <v>12</v>
      </c>
      <c r="G1099" s="28" t="s">
        <v>290</v>
      </c>
      <c r="H1099" s="28" t="s">
        <v>2015</v>
      </c>
      <c r="I1099" s="28" t="s">
        <v>2767</v>
      </c>
      <c r="J1099" s="28" t="s">
        <v>1999</v>
      </c>
      <c r="K1099" s="28" t="s">
        <v>2766</v>
      </c>
      <c r="L1099" s="28">
        <v>11.66</v>
      </c>
      <c r="M1099" s="28">
        <v>30.5</v>
      </c>
      <c r="N1099" s="28"/>
      <c r="O1099" s="28" t="s">
        <v>1997</v>
      </c>
      <c r="P1099" s="28">
        <v>1918</v>
      </c>
      <c r="Q1099" s="28">
        <v>1918</v>
      </c>
      <c r="R1099" s="28" t="s">
        <v>281</v>
      </c>
      <c r="S1099" s="28" t="s">
        <v>2765</v>
      </c>
      <c r="T1099" s="28">
        <v>1</v>
      </c>
      <c r="U1099" s="28" t="b">
        <v>0</v>
      </c>
      <c r="V1099" s="28"/>
      <c r="W1099" s="28"/>
      <c r="X1099" s="28">
        <v>12</v>
      </c>
      <c r="Y1099" s="28" t="s">
        <v>108</v>
      </c>
      <c r="Z1099" s="28" t="s">
        <v>1312</v>
      </c>
    </row>
    <row r="1100" spans="1:26" customFormat="1" x14ac:dyDescent="0.2">
      <c r="A1100" s="28" t="s">
        <v>262</v>
      </c>
      <c r="B1100" s="28" t="s">
        <v>263</v>
      </c>
      <c r="C1100" s="28" t="s">
        <v>2762</v>
      </c>
      <c r="D1100" s="28">
        <v>0.25</v>
      </c>
      <c r="E1100" s="28" t="s">
        <v>2782</v>
      </c>
      <c r="F1100" s="29" t="s">
        <v>12</v>
      </c>
      <c r="G1100" s="28" t="s">
        <v>292</v>
      </c>
      <c r="H1100" s="28" t="s">
        <v>2015</v>
      </c>
      <c r="I1100" s="28" t="s">
        <v>2772</v>
      </c>
      <c r="J1100" s="28" t="s">
        <v>1999</v>
      </c>
      <c r="K1100" s="28" t="s">
        <v>2766</v>
      </c>
      <c r="L1100" s="28">
        <v>2.92</v>
      </c>
      <c r="M1100" s="28">
        <v>20</v>
      </c>
      <c r="N1100" s="28"/>
      <c r="O1100" s="28" t="s">
        <v>1997</v>
      </c>
      <c r="P1100" s="28">
        <v>1883</v>
      </c>
      <c r="Q1100" s="28">
        <v>1883</v>
      </c>
      <c r="R1100" s="28" t="s">
        <v>293</v>
      </c>
      <c r="S1100" s="28" t="s">
        <v>2781</v>
      </c>
      <c r="T1100" s="28">
        <v>1</v>
      </c>
      <c r="U1100" s="28" t="b">
        <v>0</v>
      </c>
      <c r="V1100" s="28"/>
      <c r="W1100" s="28"/>
      <c r="X1100" s="28"/>
      <c r="Y1100" s="28" t="s">
        <v>294</v>
      </c>
      <c r="Z1100" s="28" t="s">
        <v>1304</v>
      </c>
    </row>
    <row r="1101" spans="1:26" customFormat="1" x14ac:dyDescent="0.2">
      <c r="A1101" s="28" t="s">
        <v>262</v>
      </c>
      <c r="B1101" s="28" t="s">
        <v>263</v>
      </c>
      <c r="C1101" s="28" t="s">
        <v>2762</v>
      </c>
      <c r="D1101" s="28">
        <v>0.125</v>
      </c>
      <c r="E1101" s="28" t="s">
        <v>2790</v>
      </c>
      <c r="F1101" s="29" t="s">
        <v>12</v>
      </c>
      <c r="G1101" s="28" t="s">
        <v>299</v>
      </c>
      <c r="H1101" s="28" t="s">
        <v>2015</v>
      </c>
      <c r="I1101" s="28" t="s">
        <v>2769</v>
      </c>
      <c r="J1101" s="28" t="s">
        <v>1999</v>
      </c>
      <c r="K1101" s="28" t="s">
        <v>2766</v>
      </c>
      <c r="L1101" s="28">
        <v>1.46</v>
      </c>
      <c r="M1101" s="28">
        <v>15.4</v>
      </c>
      <c r="N1101" s="28"/>
      <c r="O1101" s="28" t="s">
        <v>1997</v>
      </c>
      <c r="P1101" s="28">
        <v>1904</v>
      </c>
      <c r="Q1101" s="28">
        <v>1904</v>
      </c>
      <c r="R1101" s="28"/>
      <c r="S1101" s="28"/>
      <c r="T1101" s="28">
        <v>1</v>
      </c>
      <c r="U1101" s="28" t="b">
        <v>0</v>
      </c>
      <c r="V1101" s="28"/>
      <c r="W1101" s="28"/>
      <c r="X1101" s="28">
        <v>0.99</v>
      </c>
      <c r="Y1101" s="28" t="s">
        <v>17</v>
      </c>
      <c r="Z1101" s="28" t="s">
        <v>1299</v>
      </c>
    </row>
    <row r="1102" spans="1:26" customFormat="1" x14ac:dyDescent="0.2">
      <c r="A1102" s="28" t="s">
        <v>262</v>
      </c>
      <c r="B1102" s="28" t="s">
        <v>263</v>
      </c>
      <c r="C1102" s="28" t="s">
        <v>2762</v>
      </c>
      <c r="D1102" s="28">
        <v>0.125</v>
      </c>
      <c r="E1102" s="28" t="s">
        <v>3715</v>
      </c>
      <c r="F1102" s="29" t="s">
        <v>12</v>
      </c>
      <c r="G1102" s="28" t="s">
        <v>283</v>
      </c>
      <c r="H1102" s="28" t="s">
        <v>2015</v>
      </c>
      <c r="I1102" s="28" t="s">
        <v>3716</v>
      </c>
      <c r="J1102" s="28" t="s">
        <v>1999</v>
      </c>
      <c r="K1102" s="28" t="s">
        <v>2766</v>
      </c>
      <c r="L1102" s="28">
        <v>1.46</v>
      </c>
      <c r="M1102" s="28">
        <v>15.4</v>
      </c>
      <c r="N1102" s="28">
        <v>1</v>
      </c>
      <c r="O1102" s="28" t="s">
        <v>1997</v>
      </c>
      <c r="P1102" s="28">
        <v>1916</v>
      </c>
      <c r="Q1102" s="28">
        <v>1916</v>
      </c>
      <c r="R1102" s="28"/>
      <c r="S1102" s="28" t="s">
        <v>2789</v>
      </c>
      <c r="T1102" s="28">
        <v>1</v>
      </c>
      <c r="U1102" s="28" t="b">
        <v>0</v>
      </c>
      <c r="V1102" s="28"/>
      <c r="W1102" s="28"/>
      <c r="X1102" s="28">
        <v>1</v>
      </c>
      <c r="Y1102" s="28" t="s">
        <v>3669</v>
      </c>
      <c r="Z1102" s="28" t="s">
        <v>3954</v>
      </c>
    </row>
    <row r="1103" spans="1:26" customFormat="1" x14ac:dyDescent="0.2">
      <c r="A1103" s="28" t="s">
        <v>22</v>
      </c>
      <c r="B1103" s="28" t="s">
        <v>22</v>
      </c>
      <c r="C1103" s="28" t="s">
        <v>3353</v>
      </c>
      <c r="D1103" s="28">
        <v>0.1</v>
      </c>
      <c r="E1103" s="28" t="s">
        <v>2861</v>
      </c>
      <c r="F1103" s="29" t="s">
        <v>12</v>
      </c>
      <c r="G1103" s="28" t="s">
        <v>3670</v>
      </c>
      <c r="H1103" s="28" t="s">
        <v>2071</v>
      </c>
      <c r="I1103" s="28">
        <v>1927</v>
      </c>
      <c r="J1103" s="28" t="s">
        <v>1999</v>
      </c>
      <c r="K1103" s="28" t="s">
        <v>2123</v>
      </c>
      <c r="L1103" s="28">
        <v>11.31</v>
      </c>
      <c r="M1103" s="28">
        <v>28.5</v>
      </c>
      <c r="N1103" s="28"/>
      <c r="O1103" s="28" t="s">
        <v>1997</v>
      </c>
      <c r="P1103" s="28">
        <v>1927</v>
      </c>
      <c r="Q1103" s="28">
        <v>1927</v>
      </c>
      <c r="R1103" s="28"/>
      <c r="S1103" s="28"/>
      <c r="T1103" s="28">
        <v>1</v>
      </c>
      <c r="U1103" s="28" t="b">
        <v>0</v>
      </c>
      <c r="V1103" s="28"/>
      <c r="W1103" s="28"/>
      <c r="X1103" s="28">
        <v>1</v>
      </c>
      <c r="Y1103" s="28" t="s">
        <v>3669</v>
      </c>
      <c r="Z1103" s="28" t="s">
        <v>3863</v>
      </c>
    </row>
    <row r="1104" spans="1:26" customFormat="1" x14ac:dyDescent="0.2">
      <c r="A1104" s="28" t="s">
        <v>80</v>
      </c>
      <c r="B1104" s="28" t="s">
        <v>80</v>
      </c>
      <c r="C1104" s="28" t="s">
        <v>3205</v>
      </c>
      <c r="D1104" s="28">
        <v>0.1</v>
      </c>
      <c r="E1104" s="28" t="s">
        <v>2286</v>
      </c>
      <c r="F1104" s="29" t="s">
        <v>12</v>
      </c>
      <c r="G1104" s="28" t="s">
        <v>90</v>
      </c>
      <c r="H1104" s="28" t="s">
        <v>2015</v>
      </c>
      <c r="I1104" s="28" t="s">
        <v>3217</v>
      </c>
      <c r="J1104" s="28" t="s">
        <v>1999</v>
      </c>
      <c r="K1104" s="28" t="s">
        <v>2123</v>
      </c>
      <c r="L1104" s="28">
        <v>2.3239999999999998</v>
      </c>
      <c r="M1104" s="28">
        <v>18.033999999999999</v>
      </c>
      <c r="N1104" s="28"/>
      <c r="O1104" s="28" t="s">
        <v>1997</v>
      </c>
      <c r="P1104" s="28">
        <v>1912</v>
      </c>
      <c r="Q1104" s="28">
        <v>1912</v>
      </c>
      <c r="R1104" s="28"/>
      <c r="S1104" s="28" t="s">
        <v>3218</v>
      </c>
      <c r="T1104" s="28">
        <v>1</v>
      </c>
      <c r="U1104" s="28" t="b">
        <v>0</v>
      </c>
      <c r="V1104" s="28"/>
      <c r="W1104" s="28"/>
      <c r="X1104" s="28">
        <v>2.5</v>
      </c>
      <c r="Y1104" s="28" t="s">
        <v>29</v>
      </c>
      <c r="Z1104" s="28" t="s">
        <v>1088</v>
      </c>
    </row>
    <row r="1105" spans="1:26" customFormat="1" x14ac:dyDescent="0.2">
      <c r="A1105" s="28" t="s">
        <v>80</v>
      </c>
      <c r="B1105" s="28" t="s">
        <v>80</v>
      </c>
      <c r="C1105" s="28" t="s">
        <v>3205</v>
      </c>
      <c r="D1105" s="28">
        <v>0.1</v>
      </c>
      <c r="E1105" s="28" t="s">
        <v>2286</v>
      </c>
      <c r="F1105" s="29" t="s">
        <v>12</v>
      </c>
      <c r="G1105" s="28" t="s">
        <v>90</v>
      </c>
      <c r="H1105" s="28" t="s">
        <v>2015</v>
      </c>
      <c r="I1105" s="28" t="s">
        <v>3217</v>
      </c>
      <c r="J1105" s="28" t="s">
        <v>1999</v>
      </c>
      <c r="K1105" s="28" t="s">
        <v>2123</v>
      </c>
      <c r="L1105" s="28">
        <v>2.3239999999999998</v>
      </c>
      <c r="M1105" s="28">
        <v>18.033999999999999</v>
      </c>
      <c r="N1105" s="28"/>
      <c r="O1105" s="28" t="s">
        <v>1997</v>
      </c>
      <c r="P1105" s="28">
        <v>1913</v>
      </c>
      <c r="Q1105" s="28">
        <v>1913</v>
      </c>
      <c r="R1105" s="28"/>
      <c r="S1105" s="28" t="s">
        <v>3218</v>
      </c>
      <c r="T1105" s="28">
        <v>1</v>
      </c>
      <c r="U1105" s="28" t="b">
        <v>0</v>
      </c>
      <c r="V1105" s="28"/>
      <c r="W1105" s="28"/>
      <c r="X1105" s="28">
        <v>1</v>
      </c>
      <c r="Y1105" s="28" t="s">
        <v>17</v>
      </c>
      <c r="Z1105" s="28" t="s">
        <v>1089</v>
      </c>
    </row>
    <row r="1106" spans="1:26" customFormat="1" x14ac:dyDescent="0.2">
      <c r="A1106" s="28" t="s">
        <v>80</v>
      </c>
      <c r="B1106" s="28" t="s">
        <v>80</v>
      </c>
      <c r="C1106" s="28" t="s">
        <v>3205</v>
      </c>
      <c r="D1106" s="28">
        <v>0.1</v>
      </c>
      <c r="E1106" s="28" t="s">
        <v>2286</v>
      </c>
      <c r="F1106" s="29" t="s">
        <v>12</v>
      </c>
      <c r="G1106" s="28" t="s">
        <v>90</v>
      </c>
      <c r="H1106" s="28" t="s">
        <v>2015</v>
      </c>
      <c r="I1106" s="28" t="s">
        <v>3217</v>
      </c>
      <c r="J1106" s="28" t="s">
        <v>1999</v>
      </c>
      <c r="K1106" s="28" t="s">
        <v>2123</v>
      </c>
      <c r="L1106" s="28">
        <v>2.3239999999999998</v>
      </c>
      <c r="M1106" s="28">
        <v>18.033999999999999</v>
      </c>
      <c r="N1106" s="28"/>
      <c r="O1106" s="28" t="s">
        <v>1997</v>
      </c>
      <c r="P1106" s="28">
        <v>1919</v>
      </c>
      <c r="Q1106" s="28">
        <v>1919</v>
      </c>
      <c r="R1106" s="28"/>
      <c r="S1106" s="28" t="s">
        <v>3216</v>
      </c>
      <c r="T1106" s="28">
        <v>1</v>
      </c>
      <c r="U1106" s="28" t="b">
        <v>0</v>
      </c>
      <c r="V1106" s="28"/>
      <c r="W1106" s="28"/>
      <c r="X1106" s="28">
        <v>1.41</v>
      </c>
      <c r="Y1106" s="28" t="s">
        <v>17</v>
      </c>
      <c r="Z1106" s="28" t="s">
        <v>1090</v>
      </c>
    </row>
    <row r="1107" spans="1:26" customFormat="1" x14ac:dyDescent="0.2">
      <c r="A1107" s="28" t="s">
        <v>80</v>
      </c>
      <c r="B1107" s="28" t="s">
        <v>80</v>
      </c>
      <c r="C1107" s="28" t="s">
        <v>3205</v>
      </c>
      <c r="D1107" s="28">
        <v>0.1</v>
      </c>
      <c r="E1107" s="28" t="s">
        <v>2375</v>
      </c>
      <c r="F1107" s="29" t="s">
        <v>12</v>
      </c>
      <c r="G1107" s="28" t="s">
        <v>103</v>
      </c>
      <c r="H1107" s="28" t="s">
        <v>2015</v>
      </c>
      <c r="I1107" s="28" t="s">
        <v>2145</v>
      </c>
      <c r="J1107" s="28" t="s">
        <v>1999</v>
      </c>
      <c r="K1107" s="28" t="s">
        <v>2123</v>
      </c>
      <c r="L1107" s="28">
        <v>2.3239999999999998</v>
      </c>
      <c r="M1107" s="28">
        <v>18.033999999999999</v>
      </c>
      <c r="N1107" s="28">
        <v>0.92</v>
      </c>
      <c r="O1107" s="28"/>
      <c r="P1107" s="28">
        <v>1904</v>
      </c>
      <c r="Q1107" s="28">
        <v>1904</v>
      </c>
      <c r="R1107" s="28"/>
      <c r="S1107" s="28" t="s">
        <v>3219</v>
      </c>
      <c r="T1107" s="28">
        <v>1</v>
      </c>
      <c r="U1107" s="28" t="b">
        <v>0</v>
      </c>
      <c r="V1107" s="28"/>
      <c r="W1107" s="28"/>
      <c r="X1107" s="28">
        <v>2.99</v>
      </c>
      <c r="Y1107" s="28" t="s">
        <v>104</v>
      </c>
      <c r="Z1107" s="28" t="s">
        <v>1087</v>
      </c>
    </row>
    <row r="1108" spans="1:26" customFormat="1" x14ac:dyDescent="0.2">
      <c r="A1108" s="28" t="s">
        <v>22</v>
      </c>
      <c r="B1108" s="28" t="s">
        <v>22</v>
      </c>
      <c r="C1108" s="28" t="s">
        <v>3353</v>
      </c>
      <c r="D1108" s="28">
        <v>0.05</v>
      </c>
      <c r="E1108" s="28" t="s">
        <v>2297</v>
      </c>
      <c r="F1108" s="29" t="s">
        <v>12</v>
      </c>
      <c r="G1108" s="28" t="s">
        <v>36</v>
      </c>
      <c r="H1108" s="28" t="s">
        <v>2015</v>
      </c>
      <c r="I1108" s="28" t="s">
        <v>3352</v>
      </c>
      <c r="J1108" s="28" t="s">
        <v>1999</v>
      </c>
      <c r="K1108" s="28" t="s">
        <v>2123</v>
      </c>
      <c r="L1108" s="28">
        <v>5.65</v>
      </c>
      <c r="M1108" s="28">
        <v>23.5</v>
      </c>
      <c r="N1108" s="28">
        <v>1.36</v>
      </c>
      <c r="O1108" s="28" t="s">
        <v>1997</v>
      </c>
      <c r="P1108" s="28">
        <v>1922</v>
      </c>
      <c r="Q1108" s="28">
        <v>1922</v>
      </c>
      <c r="R1108" s="28"/>
      <c r="S1108" s="28"/>
      <c r="T1108" s="28">
        <v>1</v>
      </c>
      <c r="U1108" s="28" t="b">
        <v>0</v>
      </c>
      <c r="V1108" s="28"/>
      <c r="W1108" s="28"/>
      <c r="X1108" s="28">
        <v>2.2000000000000002</v>
      </c>
      <c r="Y1108" s="28" t="s">
        <v>17</v>
      </c>
      <c r="Z1108" s="28" t="s">
        <v>1031</v>
      </c>
    </row>
    <row r="1109" spans="1:26" customFormat="1" x14ac:dyDescent="0.2">
      <c r="A1109" s="28" t="s">
        <v>80</v>
      </c>
      <c r="B1109" s="28" t="s">
        <v>80</v>
      </c>
      <c r="C1109" s="28" t="s">
        <v>3205</v>
      </c>
      <c r="D1109" s="28">
        <v>0.05</v>
      </c>
      <c r="E1109" s="28" t="s">
        <v>2637</v>
      </c>
      <c r="F1109" s="29" t="s">
        <v>12</v>
      </c>
      <c r="G1109" s="28" t="s">
        <v>88</v>
      </c>
      <c r="H1109" s="28" t="s">
        <v>2015</v>
      </c>
      <c r="I1109" s="28">
        <v>1902</v>
      </c>
      <c r="J1109" s="28" t="s">
        <v>1999</v>
      </c>
      <c r="K1109" s="28" t="s">
        <v>2123</v>
      </c>
      <c r="L1109" s="28">
        <v>1.1619999999999999</v>
      </c>
      <c r="M1109" s="28">
        <v>15.5</v>
      </c>
      <c r="N1109" s="28"/>
      <c r="O1109" s="28" t="s">
        <v>2005</v>
      </c>
      <c r="P1109" s="28">
        <v>1902</v>
      </c>
      <c r="Q1109" s="28">
        <v>1902</v>
      </c>
      <c r="R1109" s="28"/>
      <c r="S1109" s="28" t="s">
        <v>3228</v>
      </c>
      <c r="T1109" s="28">
        <v>1</v>
      </c>
      <c r="U1109" s="28" t="b">
        <v>0</v>
      </c>
      <c r="V1109" s="28"/>
      <c r="W1109" s="28"/>
      <c r="X1109" s="28">
        <v>2.5</v>
      </c>
      <c r="Y1109" s="28" t="s">
        <v>29</v>
      </c>
      <c r="Z1109" s="28" t="s">
        <v>1083</v>
      </c>
    </row>
    <row r="1110" spans="1:26" customFormat="1" x14ac:dyDescent="0.2">
      <c r="A1110" s="28" t="s">
        <v>80</v>
      </c>
      <c r="B1110" s="28" t="s">
        <v>80</v>
      </c>
      <c r="C1110" s="28" t="s">
        <v>3205</v>
      </c>
      <c r="D1110" s="28">
        <v>0.05</v>
      </c>
      <c r="E1110" s="28" t="s">
        <v>2950</v>
      </c>
      <c r="F1110" s="29" t="s">
        <v>12</v>
      </c>
      <c r="G1110" s="28" t="s">
        <v>89</v>
      </c>
      <c r="H1110" s="28" t="s">
        <v>2015</v>
      </c>
      <c r="I1110" s="28" t="s">
        <v>3217</v>
      </c>
      <c r="J1110" s="28" t="s">
        <v>1999</v>
      </c>
      <c r="K1110" s="28" t="s">
        <v>2123</v>
      </c>
      <c r="L1110" s="28">
        <v>1.167</v>
      </c>
      <c r="M1110" s="28">
        <v>15.494</v>
      </c>
      <c r="N1110" s="28"/>
      <c r="O1110" s="28" t="s">
        <v>1997</v>
      </c>
      <c r="P1110" s="28">
        <v>1916</v>
      </c>
      <c r="Q1110" s="28">
        <v>1916</v>
      </c>
      <c r="R1110" s="28"/>
      <c r="S1110" s="28"/>
      <c r="T1110" s="28">
        <v>1</v>
      </c>
      <c r="U1110" s="28" t="b">
        <v>0</v>
      </c>
      <c r="V1110" s="28"/>
      <c r="W1110" s="28"/>
      <c r="X1110" s="28">
        <v>2.5</v>
      </c>
      <c r="Y1110" s="28" t="s">
        <v>29</v>
      </c>
      <c r="Z1110" s="28" t="s">
        <v>1084</v>
      </c>
    </row>
    <row r="1111" spans="1:26" customFormat="1" x14ac:dyDescent="0.2">
      <c r="A1111" s="28" t="s">
        <v>80</v>
      </c>
      <c r="B1111" s="28" t="s">
        <v>102</v>
      </c>
      <c r="C1111" s="28" t="s">
        <v>2576</v>
      </c>
      <c r="D1111" s="28">
        <v>0.05</v>
      </c>
      <c r="E1111" s="28" t="s">
        <v>2720</v>
      </c>
      <c r="F1111" s="29" t="s">
        <v>12</v>
      </c>
      <c r="G1111" s="28" t="s">
        <v>110</v>
      </c>
      <c r="H1111" s="28" t="s">
        <v>2015</v>
      </c>
      <c r="I1111" s="28" t="s">
        <v>3107</v>
      </c>
      <c r="J1111" s="28" t="s">
        <v>1999</v>
      </c>
      <c r="K1111" s="28" t="s">
        <v>2123</v>
      </c>
      <c r="L1111" s="28">
        <v>1.1659999999999999</v>
      </c>
      <c r="M1111" s="28">
        <v>15.69</v>
      </c>
      <c r="N1111" s="28">
        <v>0.93</v>
      </c>
      <c r="O1111" s="28" t="s">
        <v>1997</v>
      </c>
      <c r="P1111" s="28">
        <v>1938</v>
      </c>
      <c r="Q1111" s="28">
        <v>1938</v>
      </c>
      <c r="R1111" s="28"/>
      <c r="S1111" s="28"/>
      <c r="T1111" s="28">
        <v>1</v>
      </c>
      <c r="U1111" s="28" t="b">
        <v>0</v>
      </c>
      <c r="V1111" s="28"/>
      <c r="W1111" s="28"/>
      <c r="X1111" s="28">
        <v>2.5</v>
      </c>
      <c r="Y1111" s="28" t="s">
        <v>4039</v>
      </c>
      <c r="Z1111" s="28"/>
    </row>
    <row r="1112" spans="1:26" customFormat="1" x14ac:dyDescent="0.2">
      <c r="A1112" s="28" t="s">
        <v>22</v>
      </c>
      <c r="B1112" s="28" t="s">
        <v>22</v>
      </c>
      <c r="C1112" s="28" t="s">
        <v>3353</v>
      </c>
      <c r="D1112" s="28">
        <v>2.5000000000000001E-2</v>
      </c>
      <c r="E1112" s="28" t="s">
        <v>2401</v>
      </c>
      <c r="F1112" s="29" t="s">
        <v>12</v>
      </c>
      <c r="G1112" s="28" t="s">
        <v>35</v>
      </c>
      <c r="H1112" s="28" t="s">
        <v>2015</v>
      </c>
      <c r="I1112" s="28" t="s">
        <v>3352</v>
      </c>
      <c r="J1112" s="28" t="s">
        <v>1999</v>
      </c>
      <c r="K1112" s="28" t="s">
        <v>2123</v>
      </c>
      <c r="L1112" s="28">
        <v>2.82</v>
      </c>
      <c r="M1112" s="28">
        <v>19.5</v>
      </c>
      <c r="N1112" s="28"/>
      <c r="O1112" s="28" t="s">
        <v>1997</v>
      </c>
      <c r="P1112" s="28">
        <v>1926</v>
      </c>
      <c r="Q1112" s="28">
        <v>1926</v>
      </c>
      <c r="R1112" s="28"/>
      <c r="S1112" s="28"/>
      <c r="T1112" s="28">
        <v>1</v>
      </c>
      <c r="U1112" s="28" t="b">
        <v>0</v>
      </c>
      <c r="V1112" s="28"/>
      <c r="W1112" s="28"/>
      <c r="X1112" s="28">
        <v>2.2000000000000002</v>
      </c>
      <c r="Y1112" s="28" t="s">
        <v>17</v>
      </c>
      <c r="Z1112" s="28" t="s">
        <v>1030</v>
      </c>
    </row>
    <row r="1113" spans="1:26" customFormat="1" x14ac:dyDescent="0.2">
      <c r="A1113" s="28" t="s">
        <v>22</v>
      </c>
      <c r="B1113" s="28" t="s">
        <v>22</v>
      </c>
      <c r="C1113" s="28" t="s">
        <v>3353</v>
      </c>
      <c r="D1113" s="28">
        <v>2.5000000000000001E-2</v>
      </c>
      <c r="E1113" s="28" t="s">
        <v>2928</v>
      </c>
      <c r="F1113" s="29" t="s">
        <v>12</v>
      </c>
      <c r="G1113" s="28" t="s">
        <v>484</v>
      </c>
      <c r="H1113" s="28" t="s">
        <v>2015</v>
      </c>
      <c r="I1113" s="28" t="s">
        <v>3354</v>
      </c>
      <c r="J1113" s="28" t="s">
        <v>1999</v>
      </c>
      <c r="K1113" s="28" t="s">
        <v>2123</v>
      </c>
      <c r="L1113" s="28">
        <v>2.82</v>
      </c>
      <c r="M1113" s="28">
        <v>19.5</v>
      </c>
      <c r="N1113" s="28">
        <v>1.29</v>
      </c>
      <c r="O1113" s="28" t="s">
        <v>1997</v>
      </c>
      <c r="P1113" s="28">
        <v>1938</v>
      </c>
      <c r="Q1113" s="28">
        <v>1938</v>
      </c>
      <c r="R1113" s="28"/>
      <c r="S1113" s="28"/>
      <c r="T1113" s="28">
        <v>1</v>
      </c>
      <c r="U1113" s="28" t="b">
        <v>0</v>
      </c>
      <c r="V1113" s="28"/>
      <c r="W1113" s="28"/>
      <c r="X1113" s="28">
        <v>1.8</v>
      </c>
      <c r="Y1113" s="28" t="s">
        <v>104</v>
      </c>
      <c r="Z1113" s="28" t="s">
        <v>3862</v>
      </c>
    </row>
    <row r="1114" spans="1:26" customFormat="1" x14ac:dyDescent="0.2">
      <c r="A1114" s="28" t="s">
        <v>679</v>
      </c>
      <c r="B1114" s="28" t="s">
        <v>679</v>
      </c>
      <c r="C1114" s="28" t="s">
        <v>2092</v>
      </c>
      <c r="D1114" s="28">
        <v>2.5000000000000001E-2</v>
      </c>
      <c r="E1114" s="28" t="s">
        <v>2128</v>
      </c>
      <c r="F1114" s="29" t="s">
        <v>12</v>
      </c>
      <c r="G1114" s="28" t="s">
        <v>767</v>
      </c>
      <c r="H1114" s="28" t="s">
        <v>2015</v>
      </c>
      <c r="I1114" s="28" t="s">
        <v>2127</v>
      </c>
      <c r="J1114" s="28" t="s">
        <v>1999</v>
      </c>
      <c r="K1114" s="28" t="s">
        <v>2123</v>
      </c>
      <c r="L1114" s="28">
        <v>2.83</v>
      </c>
      <c r="M1114" s="28">
        <v>19</v>
      </c>
      <c r="N1114" s="28">
        <v>0.5</v>
      </c>
      <c r="O1114" s="28" t="s">
        <v>1997</v>
      </c>
      <c r="P1114" s="28">
        <v>1816</v>
      </c>
      <c r="Q1114" s="28">
        <v>1816</v>
      </c>
      <c r="R1114" s="28"/>
      <c r="S1114" s="28" t="s">
        <v>2126</v>
      </c>
      <c r="T1114" s="28">
        <v>1</v>
      </c>
      <c r="U1114" s="28" t="b">
        <v>0</v>
      </c>
      <c r="V1114" s="28"/>
      <c r="W1114" s="28"/>
      <c r="X1114" s="28">
        <v>10</v>
      </c>
      <c r="Y1114" s="28" t="s">
        <v>294</v>
      </c>
      <c r="Z1114" s="28" t="s">
        <v>768</v>
      </c>
    </row>
    <row r="1115" spans="1:26" customFormat="1" x14ac:dyDescent="0.2">
      <c r="A1115" s="28" t="s">
        <v>679</v>
      </c>
      <c r="B1115" s="28" t="s">
        <v>679</v>
      </c>
      <c r="C1115" s="28" t="s">
        <v>2092</v>
      </c>
      <c r="D1115" s="28">
        <v>2.5000000000000001E-2</v>
      </c>
      <c r="E1115" s="28" t="s">
        <v>2125</v>
      </c>
      <c r="F1115" s="29" t="s">
        <v>12</v>
      </c>
      <c r="G1115" s="28" t="s">
        <v>769</v>
      </c>
      <c r="H1115" s="28" t="s">
        <v>2015</v>
      </c>
      <c r="I1115" s="28" t="s">
        <v>2124</v>
      </c>
      <c r="J1115" s="28" t="s">
        <v>1999</v>
      </c>
      <c r="K1115" s="28" t="s">
        <v>2123</v>
      </c>
      <c r="L1115" s="28">
        <v>2.83</v>
      </c>
      <c r="M1115" s="28">
        <v>19</v>
      </c>
      <c r="N1115" s="28">
        <v>1</v>
      </c>
      <c r="O1115" s="28" t="s">
        <v>1997</v>
      </c>
      <c r="P1115" s="28">
        <v>1901</v>
      </c>
      <c r="Q1115" s="28">
        <v>1901</v>
      </c>
      <c r="R1115" s="28"/>
      <c r="S1115" s="28"/>
      <c r="T1115" s="28">
        <v>1</v>
      </c>
      <c r="U1115" s="28" t="b">
        <v>0</v>
      </c>
      <c r="V1115" s="28"/>
      <c r="W1115" s="28"/>
      <c r="X1115" s="28">
        <v>14</v>
      </c>
      <c r="Y1115" s="28" t="s">
        <v>215</v>
      </c>
      <c r="Z1115" s="28" t="s">
        <v>770</v>
      </c>
    </row>
    <row r="1116" spans="1:26" customFormat="1" x14ac:dyDescent="0.2">
      <c r="A1116" s="28" t="s">
        <v>679</v>
      </c>
      <c r="B1116" s="28" t="s">
        <v>679</v>
      </c>
      <c r="C1116" s="28" t="s">
        <v>2092</v>
      </c>
      <c r="D1116" s="28">
        <v>1.6666666666667E-2</v>
      </c>
      <c r="E1116" s="28" t="s">
        <v>2130</v>
      </c>
      <c r="F1116" s="29" t="s">
        <v>12</v>
      </c>
      <c r="G1116" s="28" t="s">
        <v>765</v>
      </c>
      <c r="H1116" s="28" t="s">
        <v>2015</v>
      </c>
      <c r="I1116" s="28" t="s">
        <v>2129</v>
      </c>
      <c r="J1116" s="28" t="s">
        <v>1999</v>
      </c>
      <c r="K1116" s="28" t="s">
        <v>2123</v>
      </c>
      <c r="L1116" s="28">
        <v>1.89</v>
      </c>
      <c r="M1116" s="28">
        <v>16</v>
      </c>
      <c r="N1116" s="28"/>
      <c r="O1116" s="28" t="s">
        <v>1997</v>
      </c>
      <c r="P1116" s="28">
        <v>1836</v>
      </c>
      <c r="Q1116" s="28">
        <v>1836</v>
      </c>
      <c r="R1116" s="28"/>
      <c r="S1116" s="28"/>
      <c r="T1116" s="28">
        <v>1</v>
      </c>
      <c r="U1116" s="28" t="b">
        <v>0</v>
      </c>
      <c r="V1116" s="28"/>
      <c r="W1116" s="28"/>
      <c r="X1116" s="28">
        <v>17.25</v>
      </c>
      <c r="Y1116" s="28" t="s">
        <v>742</v>
      </c>
      <c r="Z1116" s="28" t="s">
        <v>766</v>
      </c>
    </row>
    <row r="1117" spans="1:26" customFormat="1" x14ac:dyDescent="0.2">
      <c r="A1117" s="28" t="s">
        <v>22</v>
      </c>
      <c r="B1117" s="28" t="s">
        <v>22</v>
      </c>
      <c r="C1117" s="28" t="s">
        <v>3353</v>
      </c>
      <c r="D1117" s="28">
        <v>1.2500000000000001E-2</v>
      </c>
      <c r="E1117" s="28" t="s">
        <v>2846</v>
      </c>
      <c r="F1117" s="29" t="s">
        <v>12</v>
      </c>
      <c r="G1117" s="28" t="s">
        <v>31</v>
      </c>
      <c r="H1117" s="28" t="s">
        <v>2015</v>
      </c>
      <c r="I1117" s="28" t="s">
        <v>3352</v>
      </c>
      <c r="J1117" s="28" t="s">
        <v>1999</v>
      </c>
      <c r="K1117" s="28" t="s">
        <v>2123</v>
      </c>
      <c r="L1117" s="28">
        <v>1.41</v>
      </c>
      <c r="M1117" s="28">
        <v>16</v>
      </c>
      <c r="N1117" s="28">
        <v>0.8</v>
      </c>
      <c r="O1117" s="28" t="s">
        <v>1997</v>
      </c>
      <c r="P1117" s="28">
        <v>1926</v>
      </c>
      <c r="Q1117" s="28">
        <v>1926</v>
      </c>
      <c r="R1117" s="28"/>
      <c r="S1117" s="28"/>
      <c r="T1117" s="28">
        <v>1</v>
      </c>
      <c r="U1117" s="28" t="b">
        <v>0</v>
      </c>
      <c r="V1117" s="28"/>
      <c r="W1117" s="28"/>
      <c r="X1117" s="28">
        <v>2.5</v>
      </c>
      <c r="Y1117" s="28" t="s">
        <v>32</v>
      </c>
      <c r="Z1117" s="28" t="s">
        <v>1026</v>
      </c>
    </row>
    <row r="1118" spans="1:26" customFormat="1" x14ac:dyDescent="0.2">
      <c r="A1118" s="28" t="s">
        <v>22</v>
      </c>
      <c r="B1118" s="28" t="s">
        <v>22</v>
      </c>
      <c r="C1118" s="28" t="s">
        <v>3353</v>
      </c>
      <c r="D1118" s="28">
        <v>1.2500000000000001E-2</v>
      </c>
      <c r="E1118" s="28" t="s">
        <v>2846</v>
      </c>
      <c r="F1118" s="29" t="s">
        <v>12</v>
      </c>
      <c r="G1118" s="28" t="s">
        <v>31</v>
      </c>
      <c r="H1118" s="28" t="s">
        <v>2015</v>
      </c>
      <c r="I1118" s="28" t="s">
        <v>3352</v>
      </c>
      <c r="J1118" s="28" t="s">
        <v>1999</v>
      </c>
      <c r="K1118" s="28" t="s">
        <v>2123</v>
      </c>
      <c r="L1118" s="28">
        <v>1.41</v>
      </c>
      <c r="M1118" s="28">
        <v>16</v>
      </c>
      <c r="N1118" s="28">
        <v>0.8</v>
      </c>
      <c r="O1118" s="28" t="s">
        <v>1997</v>
      </c>
      <c r="P1118" s="28">
        <v>1927</v>
      </c>
      <c r="Q1118" s="28">
        <v>1927</v>
      </c>
      <c r="R1118" s="28"/>
      <c r="S1118" s="28"/>
      <c r="T1118" s="28">
        <v>1</v>
      </c>
      <c r="U1118" s="28" t="b">
        <v>0</v>
      </c>
      <c r="V1118" s="28"/>
      <c r="W1118" s="28"/>
      <c r="X1118" s="28"/>
      <c r="Y1118" s="28" t="s">
        <v>17</v>
      </c>
      <c r="Z1118" s="28" t="s">
        <v>1027</v>
      </c>
    </row>
    <row r="1119" spans="1:26" customFormat="1" x14ac:dyDescent="0.2">
      <c r="A1119" s="28" t="s">
        <v>22</v>
      </c>
      <c r="B1119" s="28" t="s">
        <v>22</v>
      </c>
      <c r="C1119" s="28" t="s">
        <v>3353</v>
      </c>
      <c r="D1119" s="28">
        <v>1.2500000000000001E-2</v>
      </c>
      <c r="E1119" s="28" t="s">
        <v>2846</v>
      </c>
      <c r="F1119" s="29" t="s">
        <v>12</v>
      </c>
      <c r="G1119" s="28" t="s">
        <v>31</v>
      </c>
      <c r="H1119" s="28" t="s">
        <v>2015</v>
      </c>
      <c r="I1119" s="28" t="s">
        <v>3352</v>
      </c>
      <c r="J1119" s="28" t="s">
        <v>1999</v>
      </c>
      <c r="K1119" s="28" t="s">
        <v>2123</v>
      </c>
      <c r="L1119" s="28">
        <v>1.41</v>
      </c>
      <c r="M1119" s="28">
        <v>16</v>
      </c>
      <c r="N1119" s="28">
        <v>0.8</v>
      </c>
      <c r="O1119" s="28" t="s">
        <v>1997</v>
      </c>
      <c r="P1119" s="28">
        <v>1921</v>
      </c>
      <c r="Q1119" s="28">
        <v>1921</v>
      </c>
      <c r="R1119" s="28" t="s">
        <v>97</v>
      </c>
      <c r="S1119" s="28"/>
      <c r="T1119" s="28">
        <v>1</v>
      </c>
      <c r="U1119" s="28" t="b">
        <v>0</v>
      </c>
      <c r="V1119" s="28"/>
      <c r="W1119" s="28"/>
      <c r="X1119" s="28">
        <v>0.99</v>
      </c>
      <c r="Y1119" s="28" t="s">
        <v>17</v>
      </c>
      <c r="Z1119" s="28" t="s">
        <v>1025</v>
      </c>
    </row>
    <row r="1120" spans="1:26" customFormat="1" x14ac:dyDescent="0.2">
      <c r="A1120" s="28" t="s">
        <v>22</v>
      </c>
      <c r="B1120" s="28" t="s">
        <v>22</v>
      </c>
      <c r="C1120" s="28" t="s">
        <v>3353</v>
      </c>
      <c r="D1120" s="28">
        <v>1.2500000000000001E-2</v>
      </c>
      <c r="E1120" s="28" t="s">
        <v>2672</v>
      </c>
      <c r="F1120" s="29" t="s">
        <v>12</v>
      </c>
      <c r="G1120" s="28" t="s">
        <v>483</v>
      </c>
      <c r="H1120" s="28" t="s">
        <v>2015</v>
      </c>
      <c r="I1120" s="28" t="s">
        <v>3356</v>
      </c>
      <c r="J1120" s="28" t="s">
        <v>1999</v>
      </c>
      <c r="K1120" s="28" t="s">
        <v>2123</v>
      </c>
      <c r="L1120" s="28">
        <v>1.41</v>
      </c>
      <c r="M1120" s="28">
        <v>16</v>
      </c>
      <c r="N1120" s="28">
        <v>0.95</v>
      </c>
      <c r="O1120" s="28" t="s">
        <v>1997</v>
      </c>
      <c r="P1120" s="28">
        <v>1938</v>
      </c>
      <c r="Q1120" s="28">
        <v>1938</v>
      </c>
      <c r="R1120" s="28"/>
      <c r="S1120" s="28"/>
      <c r="T1120" s="28">
        <v>1</v>
      </c>
      <c r="U1120" s="28" t="b">
        <v>0</v>
      </c>
      <c r="V1120" s="28"/>
      <c r="W1120" s="28"/>
      <c r="X1120" s="28">
        <v>1.2</v>
      </c>
      <c r="Y1120" s="28" t="s">
        <v>104</v>
      </c>
      <c r="Z1120" s="28" t="s">
        <v>3861</v>
      </c>
    </row>
    <row r="1121" spans="1:26" customFormat="1" x14ac:dyDescent="0.2">
      <c r="A1121" s="28" t="s">
        <v>679</v>
      </c>
      <c r="B1121" s="28" t="s">
        <v>679</v>
      </c>
      <c r="C1121" s="28" t="s">
        <v>2092</v>
      </c>
      <c r="D1121" s="28">
        <v>1.2500000000000001E-2</v>
      </c>
      <c r="E1121" s="28" t="s">
        <v>2153</v>
      </c>
      <c r="F1121" s="29" t="s">
        <v>12</v>
      </c>
      <c r="G1121" s="28" t="s">
        <v>899</v>
      </c>
      <c r="H1121" s="28" t="s">
        <v>2015</v>
      </c>
      <c r="I1121" s="28" t="s">
        <v>2152</v>
      </c>
      <c r="J1121" s="28" t="s">
        <v>1999</v>
      </c>
      <c r="K1121" s="28" t="s">
        <v>2123</v>
      </c>
      <c r="L1121" s="28">
        <v>1.41</v>
      </c>
      <c r="M1121" s="28">
        <v>16</v>
      </c>
      <c r="N1121" s="28">
        <v>0.6</v>
      </c>
      <c r="O1121" s="28" t="s">
        <v>2005</v>
      </c>
      <c r="P1121" s="28">
        <v>1857</v>
      </c>
      <c r="Q1121" s="28">
        <v>1857</v>
      </c>
      <c r="R1121" s="28"/>
      <c r="S1121" s="28"/>
      <c r="T1121" s="28">
        <v>1</v>
      </c>
      <c r="U1121" s="28" t="b">
        <v>0</v>
      </c>
      <c r="V1121" s="28"/>
      <c r="W1121" s="28"/>
      <c r="X1121" s="28">
        <v>2.5</v>
      </c>
      <c r="Y1121" s="28" t="s">
        <v>32</v>
      </c>
      <c r="Z1121" s="28" t="s">
        <v>900</v>
      </c>
    </row>
    <row r="1122" spans="1:26" customFormat="1" x14ac:dyDescent="0.2">
      <c r="A1122" s="28" t="s">
        <v>679</v>
      </c>
      <c r="B1122" s="28" t="s">
        <v>679</v>
      </c>
      <c r="C1122" s="28" t="s">
        <v>2092</v>
      </c>
      <c r="D1122" s="28">
        <v>1.2500000000000001E-2</v>
      </c>
      <c r="E1122" s="28" t="s">
        <v>2153</v>
      </c>
      <c r="F1122" s="29" t="s">
        <v>12</v>
      </c>
      <c r="G1122" s="28" t="s">
        <v>899</v>
      </c>
      <c r="H1122" s="28" t="s">
        <v>2015</v>
      </c>
      <c r="I1122" s="28" t="s">
        <v>2152</v>
      </c>
      <c r="J1122" s="28" t="s">
        <v>1999</v>
      </c>
      <c r="K1122" s="28" t="s">
        <v>2123</v>
      </c>
      <c r="L1122" s="28">
        <v>1.41</v>
      </c>
      <c r="M1122" s="28">
        <v>16</v>
      </c>
      <c r="N1122" s="28">
        <v>0.6</v>
      </c>
      <c r="O1122" s="28" t="s">
        <v>2005</v>
      </c>
      <c r="P1122" s="28">
        <v>1875</v>
      </c>
      <c r="Q1122" s="28">
        <v>1875</v>
      </c>
      <c r="R1122" s="28"/>
      <c r="S1122" s="28"/>
      <c r="T1122" s="28">
        <v>1</v>
      </c>
      <c r="U1122" s="28" t="b">
        <v>0</v>
      </c>
      <c r="V1122" s="28"/>
      <c r="W1122" s="28"/>
      <c r="X1122" s="28"/>
      <c r="Y1122" s="28" t="s">
        <v>646</v>
      </c>
      <c r="Z1122" s="28" t="s">
        <v>901</v>
      </c>
    </row>
    <row r="1123" spans="1:26" customFormat="1" x14ac:dyDescent="0.2">
      <c r="A1123" s="28" t="s">
        <v>679</v>
      </c>
      <c r="B1123" s="28" t="s">
        <v>679</v>
      </c>
      <c r="C1123" s="28" t="s">
        <v>2092</v>
      </c>
      <c r="D1123" s="28">
        <v>1.2500000000000001E-2</v>
      </c>
      <c r="E1123" s="28" t="s">
        <v>2153</v>
      </c>
      <c r="F1123" s="29" t="s">
        <v>12</v>
      </c>
      <c r="G1123" s="28" t="s">
        <v>899</v>
      </c>
      <c r="H1123" s="28" t="s">
        <v>2015</v>
      </c>
      <c r="I1123" s="28" t="s">
        <v>2152</v>
      </c>
      <c r="J1123" s="28" t="s">
        <v>1999</v>
      </c>
      <c r="K1123" s="28" t="s">
        <v>2123</v>
      </c>
      <c r="L1123" s="28">
        <v>1.41</v>
      </c>
      <c r="M1123" s="28">
        <v>16</v>
      </c>
      <c r="N1123" s="28">
        <v>0.6</v>
      </c>
      <c r="O1123" s="28" t="s">
        <v>2005</v>
      </c>
      <c r="P1123" s="28">
        <v>1885</v>
      </c>
      <c r="Q1123" s="28">
        <v>1885</v>
      </c>
      <c r="R1123" s="28"/>
      <c r="S1123" s="28"/>
      <c r="T1123" s="28">
        <v>1</v>
      </c>
      <c r="U1123" s="28" t="b">
        <v>0</v>
      </c>
      <c r="V1123" s="28"/>
      <c r="W1123" s="28"/>
      <c r="X1123" s="28"/>
      <c r="Y1123" s="28" t="s">
        <v>646</v>
      </c>
      <c r="Z1123" s="28" t="s">
        <v>902</v>
      </c>
    </row>
    <row r="1124" spans="1:26" customFormat="1" x14ac:dyDescent="0.2">
      <c r="A1124" s="28" t="s">
        <v>679</v>
      </c>
      <c r="B1124" s="28" t="s">
        <v>679</v>
      </c>
      <c r="C1124" s="28" t="s">
        <v>2092</v>
      </c>
      <c r="D1124" s="28">
        <v>1.2500000000000001E-2</v>
      </c>
      <c r="E1124" s="28" t="s">
        <v>2151</v>
      </c>
      <c r="F1124" s="29" t="s">
        <v>12</v>
      </c>
      <c r="G1124" s="28" t="s">
        <v>903</v>
      </c>
      <c r="H1124" s="28" t="s">
        <v>2015</v>
      </c>
      <c r="I1124" s="28" t="s">
        <v>2150</v>
      </c>
      <c r="J1124" s="28" t="s">
        <v>1999</v>
      </c>
      <c r="K1124" s="28" t="s">
        <v>2123</v>
      </c>
      <c r="L1124" s="28">
        <v>1.41</v>
      </c>
      <c r="M1124" s="28">
        <v>16</v>
      </c>
      <c r="N1124" s="28">
        <v>0.6</v>
      </c>
      <c r="O1124" s="28" t="s">
        <v>1997</v>
      </c>
      <c r="P1124" s="28">
        <v>1892</v>
      </c>
      <c r="Q1124" s="28">
        <v>1892</v>
      </c>
      <c r="R1124" s="28"/>
      <c r="S1124" s="28"/>
      <c r="T1124" s="28">
        <v>1</v>
      </c>
      <c r="U1124" s="28" t="b">
        <v>0</v>
      </c>
      <c r="V1124" s="28"/>
      <c r="W1124" s="28"/>
      <c r="X1124" s="28"/>
      <c r="Y1124" s="28" t="s">
        <v>646</v>
      </c>
      <c r="Z1124" s="28" t="s">
        <v>904</v>
      </c>
    </row>
    <row r="1125" spans="1:26" customFormat="1" x14ac:dyDescent="0.2">
      <c r="A1125" s="28" t="s">
        <v>679</v>
      </c>
      <c r="B1125" s="28" t="s">
        <v>679</v>
      </c>
      <c r="C1125" s="28" t="s">
        <v>2092</v>
      </c>
      <c r="D1125" s="28">
        <v>1.2500000000000001E-2</v>
      </c>
      <c r="E1125" s="28" t="s">
        <v>2149</v>
      </c>
      <c r="F1125" s="29" t="s">
        <v>12</v>
      </c>
      <c r="G1125" s="28" t="s">
        <v>905</v>
      </c>
      <c r="H1125" s="28" t="s">
        <v>2015</v>
      </c>
      <c r="I1125" s="28" t="s">
        <v>2124</v>
      </c>
      <c r="J1125" s="28" t="s">
        <v>1999</v>
      </c>
      <c r="K1125" s="28" t="s">
        <v>2123</v>
      </c>
      <c r="L1125" s="28">
        <v>1.41</v>
      </c>
      <c r="M1125" s="28">
        <v>16</v>
      </c>
      <c r="N1125" s="28">
        <v>0.8</v>
      </c>
      <c r="O1125" s="28" t="s">
        <v>1997</v>
      </c>
      <c r="P1125" s="28">
        <v>1893</v>
      </c>
      <c r="Q1125" s="28">
        <v>1893</v>
      </c>
      <c r="R1125" s="28"/>
      <c r="S1125" s="28" t="s">
        <v>2148</v>
      </c>
      <c r="T1125" s="28">
        <v>1</v>
      </c>
      <c r="U1125" s="28" t="b">
        <v>0</v>
      </c>
      <c r="V1125" s="28"/>
      <c r="W1125" s="28"/>
      <c r="X1125" s="28">
        <v>2</v>
      </c>
      <c r="Y1125" s="28" t="s">
        <v>533</v>
      </c>
      <c r="Z1125" s="28" t="s">
        <v>906</v>
      </c>
    </row>
    <row r="1126" spans="1:26" customFormat="1" x14ac:dyDescent="0.2">
      <c r="A1126" s="28" t="s">
        <v>679</v>
      </c>
      <c r="B1126" s="28" t="s">
        <v>679</v>
      </c>
      <c r="C1126" s="28" t="s">
        <v>2092</v>
      </c>
      <c r="D1126" s="28">
        <v>1.2500000000000001E-2</v>
      </c>
      <c r="E1126" s="28" t="s">
        <v>2146</v>
      </c>
      <c r="F1126" s="29" t="s">
        <v>12</v>
      </c>
      <c r="G1126" s="28" t="s">
        <v>907</v>
      </c>
      <c r="H1126" s="28" t="s">
        <v>2015</v>
      </c>
      <c r="I1126" s="28" t="s">
        <v>2145</v>
      </c>
      <c r="J1126" s="28" t="s">
        <v>1999</v>
      </c>
      <c r="K1126" s="28" t="s">
        <v>2123</v>
      </c>
      <c r="L1126" s="28">
        <v>1.41</v>
      </c>
      <c r="M1126" s="28">
        <v>16</v>
      </c>
      <c r="N1126" s="28"/>
      <c r="O1126" s="28" t="s">
        <v>1997</v>
      </c>
      <c r="P1126" s="28">
        <v>1902</v>
      </c>
      <c r="Q1126" s="28">
        <v>1902</v>
      </c>
      <c r="R1126" s="28"/>
      <c r="S1126" s="28" t="s">
        <v>2147</v>
      </c>
      <c r="T1126" s="28">
        <v>1</v>
      </c>
      <c r="U1126" s="28" t="b">
        <v>0</v>
      </c>
      <c r="V1126" s="28"/>
      <c r="W1126" s="28"/>
      <c r="X1126" s="28">
        <v>2</v>
      </c>
      <c r="Y1126" s="28" t="s">
        <v>533</v>
      </c>
      <c r="Z1126" s="28" t="s">
        <v>908</v>
      </c>
    </row>
    <row r="1127" spans="1:26" customFormat="1" x14ac:dyDescent="0.2">
      <c r="A1127" s="28" t="s">
        <v>679</v>
      </c>
      <c r="B1127" s="28" t="s">
        <v>679</v>
      </c>
      <c r="C1127" s="28" t="s">
        <v>2092</v>
      </c>
      <c r="D1127" s="28">
        <v>1.2500000000000001E-2</v>
      </c>
      <c r="E1127" s="28" t="s">
        <v>2146</v>
      </c>
      <c r="F1127" s="29" t="s">
        <v>12</v>
      </c>
      <c r="G1127" s="28" t="s">
        <v>907</v>
      </c>
      <c r="H1127" s="28" t="s">
        <v>2015</v>
      </c>
      <c r="I1127" s="28" t="s">
        <v>2145</v>
      </c>
      <c r="J1127" s="28" t="s">
        <v>1999</v>
      </c>
      <c r="K1127" s="28" t="s">
        <v>2123</v>
      </c>
      <c r="L1127" s="28">
        <v>1.41</v>
      </c>
      <c r="M1127" s="28">
        <v>16</v>
      </c>
      <c r="N1127" s="28"/>
      <c r="O1127" s="28" t="s">
        <v>1997</v>
      </c>
      <c r="P1127" s="28">
        <v>1905</v>
      </c>
      <c r="Q1127" s="28">
        <v>1905</v>
      </c>
      <c r="R1127" s="28"/>
      <c r="S1127" s="28" t="s">
        <v>2144</v>
      </c>
      <c r="T1127" s="28">
        <v>1</v>
      </c>
      <c r="U1127" s="28" t="b">
        <v>0</v>
      </c>
      <c r="V1127" s="28"/>
      <c r="W1127" s="28"/>
      <c r="X1127" s="28">
        <v>2</v>
      </c>
      <c r="Y1127" s="28" t="s">
        <v>533</v>
      </c>
      <c r="Z1127" s="28" t="s">
        <v>909</v>
      </c>
    </row>
    <row r="1128" spans="1:26" customFormat="1" x14ac:dyDescent="0.2">
      <c r="A1128" s="28" t="s">
        <v>679</v>
      </c>
      <c r="B1128" s="28" t="s">
        <v>679</v>
      </c>
      <c r="C1128" s="28" t="s">
        <v>2092</v>
      </c>
      <c r="D1128" s="28">
        <v>1.2500000000000001E-2</v>
      </c>
      <c r="E1128" s="28" t="s">
        <v>2143</v>
      </c>
      <c r="F1128" s="29" t="s">
        <v>12</v>
      </c>
      <c r="G1128" s="28" t="s">
        <v>910</v>
      </c>
      <c r="H1128" s="28" t="s">
        <v>2015</v>
      </c>
      <c r="I1128" s="28" t="s">
        <v>2142</v>
      </c>
      <c r="J1128" s="28" t="s">
        <v>1999</v>
      </c>
      <c r="K1128" s="28" t="s">
        <v>2123</v>
      </c>
      <c r="L1128" s="28">
        <v>1.41</v>
      </c>
      <c r="M1128" s="28">
        <v>16</v>
      </c>
      <c r="N1128" s="28">
        <v>0.8</v>
      </c>
      <c r="O1128" s="28" t="s">
        <v>1997</v>
      </c>
      <c r="P1128" s="28">
        <v>1914</v>
      </c>
      <c r="Q1128" s="28">
        <v>1914</v>
      </c>
      <c r="R1128" s="28"/>
      <c r="S1128" s="28" t="s">
        <v>2141</v>
      </c>
      <c r="T1128" s="28">
        <v>1</v>
      </c>
      <c r="U1128" s="28" t="b">
        <v>0</v>
      </c>
      <c r="V1128" s="28"/>
      <c r="W1128" s="28"/>
      <c r="X1128" s="28">
        <v>2</v>
      </c>
      <c r="Y1128" s="28" t="s">
        <v>533</v>
      </c>
      <c r="Z1128" s="28" t="s">
        <v>911</v>
      </c>
    </row>
    <row r="1129" spans="1:26" customFormat="1" x14ac:dyDescent="0.2">
      <c r="A1129" s="28" t="s">
        <v>679</v>
      </c>
      <c r="B1129" s="28" t="s">
        <v>679</v>
      </c>
      <c r="C1129" s="28" t="s">
        <v>2092</v>
      </c>
      <c r="D1129" s="28">
        <v>1.2500000000000001E-2</v>
      </c>
      <c r="E1129" s="28" t="s">
        <v>2143</v>
      </c>
      <c r="F1129" s="29" t="s">
        <v>12</v>
      </c>
      <c r="G1129" s="28" t="s">
        <v>910</v>
      </c>
      <c r="H1129" s="28" t="s">
        <v>2015</v>
      </c>
      <c r="I1129" s="28" t="s">
        <v>2142</v>
      </c>
      <c r="J1129" s="28" t="s">
        <v>1999</v>
      </c>
      <c r="K1129" s="28" t="s">
        <v>2123</v>
      </c>
      <c r="L1129" s="28">
        <v>1.41</v>
      </c>
      <c r="M1129" s="28">
        <v>16</v>
      </c>
      <c r="N1129" s="28">
        <v>0.8</v>
      </c>
      <c r="O1129" s="28" t="s">
        <v>1997</v>
      </c>
      <c r="P1129" s="28">
        <v>1915</v>
      </c>
      <c r="Q1129" s="28">
        <v>1915</v>
      </c>
      <c r="R1129" s="28"/>
      <c r="S1129" s="28" t="s">
        <v>2141</v>
      </c>
      <c r="T1129" s="28">
        <v>1</v>
      </c>
      <c r="U1129" s="28" t="b">
        <v>0</v>
      </c>
      <c r="V1129" s="28"/>
      <c r="W1129" s="28"/>
      <c r="X1129" s="28">
        <v>2</v>
      </c>
      <c r="Y1129" s="28" t="s">
        <v>533</v>
      </c>
      <c r="Z1129" s="28" t="s">
        <v>912</v>
      </c>
    </row>
    <row r="1130" spans="1:26" customFormat="1" x14ac:dyDescent="0.2">
      <c r="A1130" s="28" t="s">
        <v>679</v>
      </c>
      <c r="B1130" s="28" t="s">
        <v>679</v>
      </c>
      <c r="C1130" s="28" t="s">
        <v>2092</v>
      </c>
      <c r="D1130" s="28">
        <v>1.2500000000000001E-2</v>
      </c>
      <c r="E1130" s="28" t="s">
        <v>2143</v>
      </c>
      <c r="F1130" s="29" t="s">
        <v>12</v>
      </c>
      <c r="G1130" s="28" t="s">
        <v>910</v>
      </c>
      <c r="H1130" s="28" t="s">
        <v>2015</v>
      </c>
      <c r="I1130" s="28" t="s">
        <v>2142</v>
      </c>
      <c r="J1130" s="28" t="s">
        <v>1999</v>
      </c>
      <c r="K1130" s="28" t="s">
        <v>2123</v>
      </c>
      <c r="L1130" s="28">
        <v>1.41</v>
      </c>
      <c r="M1130" s="28">
        <v>16</v>
      </c>
      <c r="N1130" s="28">
        <v>0.8</v>
      </c>
      <c r="O1130" s="28" t="s">
        <v>1997</v>
      </c>
      <c r="P1130" s="28">
        <v>1918</v>
      </c>
      <c r="Q1130" s="28">
        <v>1918</v>
      </c>
      <c r="R1130" s="28"/>
      <c r="S1130" s="28" t="s">
        <v>2141</v>
      </c>
      <c r="T1130" s="28">
        <v>1</v>
      </c>
      <c r="U1130" s="28" t="b">
        <v>0</v>
      </c>
      <c r="V1130" s="28"/>
      <c r="W1130" s="28"/>
      <c r="X1130" s="28">
        <v>2</v>
      </c>
      <c r="Y1130" s="28" t="s">
        <v>533</v>
      </c>
      <c r="Z1130" s="28" t="s">
        <v>913</v>
      </c>
    </row>
    <row r="1131" spans="1:26" customFormat="1" x14ac:dyDescent="0.2">
      <c r="A1131" s="28" t="s">
        <v>679</v>
      </c>
      <c r="B1131" s="28" t="s">
        <v>679</v>
      </c>
      <c r="C1131" s="28" t="s">
        <v>2092</v>
      </c>
      <c r="D1131" s="28">
        <v>1.2500000000000001E-2</v>
      </c>
      <c r="E1131" s="28" t="s">
        <v>2143</v>
      </c>
      <c r="F1131" s="29" t="s">
        <v>12</v>
      </c>
      <c r="G1131" s="28" t="s">
        <v>910</v>
      </c>
      <c r="H1131" s="28" t="s">
        <v>2015</v>
      </c>
      <c r="I1131" s="28" t="s">
        <v>2142</v>
      </c>
      <c r="J1131" s="28" t="s">
        <v>1999</v>
      </c>
      <c r="K1131" s="28" t="s">
        <v>2123</v>
      </c>
      <c r="L1131" s="28">
        <v>1.41</v>
      </c>
      <c r="M1131" s="28">
        <v>16</v>
      </c>
      <c r="N1131" s="28">
        <v>0.8</v>
      </c>
      <c r="O1131" s="28" t="s">
        <v>1997</v>
      </c>
      <c r="P1131" s="28">
        <v>1920</v>
      </c>
      <c r="Q1131" s="28">
        <v>1920</v>
      </c>
      <c r="R1131" s="28"/>
      <c r="S1131" s="28" t="s">
        <v>2141</v>
      </c>
      <c r="T1131" s="28">
        <v>1</v>
      </c>
      <c r="U1131" s="28" t="b">
        <v>0</v>
      </c>
      <c r="V1131" s="28"/>
      <c r="W1131" s="28"/>
      <c r="X1131" s="28"/>
      <c r="Y1131" s="28" t="s">
        <v>139</v>
      </c>
      <c r="Z1131" s="28" t="s">
        <v>914</v>
      </c>
    </row>
    <row r="1132" spans="1:26" customFormat="1" x14ac:dyDescent="0.2">
      <c r="A1132" s="28" t="s">
        <v>679</v>
      </c>
      <c r="B1132" s="28" t="s">
        <v>679</v>
      </c>
      <c r="C1132" s="28" t="s">
        <v>2092</v>
      </c>
      <c r="D1132" s="28">
        <v>1.2500000000000001E-2</v>
      </c>
      <c r="E1132" s="28" t="s">
        <v>2143</v>
      </c>
      <c r="F1132" s="29" t="s">
        <v>12</v>
      </c>
      <c r="G1132" s="28" t="s">
        <v>910</v>
      </c>
      <c r="H1132" s="28" t="s">
        <v>2015</v>
      </c>
      <c r="I1132" s="28" t="s">
        <v>2142</v>
      </c>
      <c r="J1132" s="28" t="s">
        <v>1999</v>
      </c>
      <c r="K1132" s="28" t="s">
        <v>2123</v>
      </c>
      <c r="L1132" s="28">
        <v>1.41</v>
      </c>
      <c r="M1132" s="28">
        <v>16</v>
      </c>
      <c r="N1132" s="28">
        <v>0.8</v>
      </c>
      <c r="O1132" s="28" t="s">
        <v>1997</v>
      </c>
      <c r="P1132" s="28">
        <v>1920</v>
      </c>
      <c r="Q1132" s="28">
        <v>1920</v>
      </c>
      <c r="R1132" s="28"/>
      <c r="S1132" s="28" t="s">
        <v>2141</v>
      </c>
      <c r="T1132" s="28">
        <v>1</v>
      </c>
      <c r="U1132" s="28" t="b">
        <v>0</v>
      </c>
      <c r="V1132" s="28"/>
      <c r="W1132" s="28"/>
      <c r="X1132" s="28"/>
      <c r="Y1132" s="28" t="s">
        <v>139</v>
      </c>
      <c r="Z1132" s="28" t="s">
        <v>915</v>
      </c>
    </row>
    <row r="1133" spans="1:26" customFormat="1" x14ac:dyDescent="0.2">
      <c r="A1133" s="28" t="s">
        <v>22</v>
      </c>
      <c r="B1133" s="28" t="s">
        <v>22</v>
      </c>
      <c r="C1133" s="28" t="s">
        <v>3353</v>
      </c>
      <c r="D1133" s="28">
        <v>1.2500000000000001E-2</v>
      </c>
      <c r="E1133" s="28" t="s">
        <v>2668</v>
      </c>
      <c r="F1133" s="29" t="s">
        <v>12</v>
      </c>
      <c r="G1133" s="28" t="s">
        <v>4133</v>
      </c>
      <c r="H1133" s="28" t="s">
        <v>2015</v>
      </c>
      <c r="I1133" s="28">
        <v>1910</v>
      </c>
      <c r="J1133" s="28" t="s">
        <v>1999</v>
      </c>
      <c r="K1133" s="28" t="s">
        <v>2123</v>
      </c>
      <c r="L1133" s="28">
        <v>1.41</v>
      </c>
      <c r="M1133" s="28">
        <v>16</v>
      </c>
      <c r="N1133" s="28">
        <v>0.9</v>
      </c>
      <c r="O1133" s="28" t="s">
        <v>1997</v>
      </c>
      <c r="P1133" s="28">
        <v>1910</v>
      </c>
      <c r="Q1133" s="28">
        <v>1910</v>
      </c>
      <c r="R1133" s="28"/>
      <c r="S1133" s="28"/>
      <c r="T1133" s="28">
        <v>1</v>
      </c>
      <c r="U1133" s="28" t="b">
        <v>0</v>
      </c>
      <c r="V1133" s="28"/>
      <c r="W1133" s="28"/>
      <c r="X1133" s="28">
        <v>0.99</v>
      </c>
      <c r="Y1133" s="28" t="s">
        <v>849</v>
      </c>
      <c r="Z1133" s="28"/>
    </row>
    <row r="1134" spans="1:26" customFormat="1" x14ac:dyDescent="0.2">
      <c r="A1134" s="28" t="s">
        <v>22</v>
      </c>
      <c r="B1134" s="28" t="s">
        <v>22</v>
      </c>
      <c r="C1134" s="28" t="s">
        <v>3353</v>
      </c>
      <c r="D1134" s="28">
        <v>1.2500000000000001E-2</v>
      </c>
      <c r="E1134" s="28" t="s">
        <v>2846</v>
      </c>
      <c r="F1134" s="29" t="s">
        <v>12</v>
      </c>
      <c r="G1134" s="28" t="s">
        <v>31</v>
      </c>
      <c r="H1134" s="28" t="s">
        <v>2015</v>
      </c>
      <c r="I1134" s="28" t="s">
        <v>3352</v>
      </c>
      <c r="J1134" s="28" t="s">
        <v>1999</v>
      </c>
      <c r="K1134" s="28" t="s">
        <v>2123</v>
      </c>
      <c r="L1134" s="28">
        <v>1.41</v>
      </c>
      <c r="M1134" s="28">
        <v>16</v>
      </c>
      <c r="N1134" s="28">
        <v>0.8</v>
      </c>
      <c r="O1134" s="28" t="s">
        <v>1997</v>
      </c>
      <c r="P1134" s="28">
        <v>1917</v>
      </c>
      <c r="Q1134" s="28">
        <v>1917</v>
      </c>
      <c r="R1134" s="28" t="s">
        <v>97</v>
      </c>
      <c r="S1134" s="28"/>
      <c r="T1134" s="28">
        <v>1</v>
      </c>
      <c r="U1134" s="28" t="b">
        <v>0</v>
      </c>
      <c r="V1134" s="28"/>
      <c r="W1134" s="28"/>
      <c r="X1134" s="28">
        <v>0.63</v>
      </c>
      <c r="Y1134" s="28" t="s">
        <v>849</v>
      </c>
      <c r="Z1134" s="28"/>
    </row>
    <row r="1135" spans="1:26" customFormat="1" x14ac:dyDescent="0.2">
      <c r="A1135" s="28" t="s">
        <v>22</v>
      </c>
      <c r="B1135" s="28" t="s">
        <v>22</v>
      </c>
      <c r="C1135" s="28" t="s">
        <v>3353</v>
      </c>
      <c r="D1135" s="28">
        <v>1.2500000000000001E-2</v>
      </c>
      <c r="E1135" s="28" t="s">
        <v>2846</v>
      </c>
      <c r="F1135" s="29" t="s">
        <v>12</v>
      </c>
      <c r="G1135" s="28" t="s">
        <v>31</v>
      </c>
      <c r="H1135" s="28" t="s">
        <v>2015</v>
      </c>
      <c r="I1135" s="28" t="s">
        <v>3352</v>
      </c>
      <c r="J1135" s="28" t="s">
        <v>1999</v>
      </c>
      <c r="K1135" s="28" t="s">
        <v>2123</v>
      </c>
      <c r="L1135" s="28">
        <v>1.41</v>
      </c>
      <c r="M1135" s="28">
        <v>16</v>
      </c>
      <c r="N1135" s="28">
        <v>0.8</v>
      </c>
      <c r="O1135" s="28" t="s">
        <v>1997</v>
      </c>
      <c r="P1135" s="28">
        <v>1918</v>
      </c>
      <c r="Q1135" s="28">
        <v>1918</v>
      </c>
      <c r="R1135" s="28" t="s">
        <v>97</v>
      </c>
      <c r="S1135" s="28"/>
      <c r="T1135" s="28">
        <v>1</v>
      </c>
      <c r="U1135" s="28" t="b">
        <v>0</v>
      </c>
      <c r="V1135" s="28"/>
      <c r="W1135" s="28"/>
      <c r="X1135" s="28">
        <v>0.63</v>
      </c>
      <c r="Y1135" s="28" t="s">
        <v>849</v>
      </c>
      <c r="Z1135" s="28"/>
    </row>
    <row r="1136" spans="1:26" customFormat="1" x14ac:dyDescent="0.2">
      <c r="A1136" s="28" t="s">
        <v>262</v>
      </c>
      <c r="B1136" s="28" t="s">
        <v>262</v>
      </c>
      <c r="C1136" s="28" t="s">
        <v>2840</v>
      </c>
      <c r="D1136" s="28">
        <v>1</v>
      </c>
      <c r="E1136" s="28" t="s">
        <v>2842</v>
      </c>
      <c r="F1136" s="29" t="s">
        <v>12</v>
      </c>
      <c r="G1136" s="28" t="s">
        <v>297</v>
      </c>
      <c r="H1136" s="28" t="s">
        <v>2015</v>
      </c>
      <c r="I1136" s="28" t="s">
        <v>2838</v>
      </c>
      <c r="J1136" s="28" t="s">
        <v>1999</v>
      </c>
      <c r="K1136" s="28" t="s">
        <v>2249</v>
      </c>
      <c r="L1136" s="28">
        <v>4.8499999999999996</v>
      </c>
      <c r="M1136" s="28">
        <v>25</v>
      </c>
      <c r="N1136" s="28">
        <v>1.4</v>
      </c>
      <c r="O1136" s="28" t="s">
        <v>1997</v>
      </c>
      <c r="P1136" s="28">
        <v>1996</v>
      </c>
      <c r="Q1136" s="28">
        <v>1996</v>
      </c>
      <c r="R1136" s="28" t="s">
        <v>298</v>
      </c>
      <c r="S1136" s="28" t="s">
        <v>2841</v>
      </c>
      <c r="T1136" s="28">
        <v>1</v>
      </c>
      <c r="U1136" s="28" t="b">
        <v>0</v>
      </c>
      <c r="V1136" s="28"/>
      <c r="W1136" s="28"/>
      <c r="X1136" s="28">
        <v>0.28999999999999998</v>
      </c>
      <c r="Y1136" s="28" t="s">
        <v>17</v>
      </c>
      <c r="Z1136" s="28" t="s">
        <v>1268</v>
      </c>
    </row>
    <row r="1137" spans="1:26" customFormat="1" x14ac:dyDescent="0.2">
      <c r="A1137" s="28" t="s">
        <v>513</v>
      </c>
      <c r="B1137" s="28" t="s">
        <v>513</v>
      </c>
      <c r="C1137" s="28" t="s">
        <v>2252</v>
      </c>
      <c r="D1137" s="28">
        <v>1</v>
      </c>
      <c r="E1137" s="28" t="s">
        <v>2251</v>
      </c>
      <c r="F1137" s="29" t="s">
        <v>12</v>
      </c>
      <c r="G1137" s="28" t="s">
        <v>516</v>
      </c>
      <c r="H1137" s="28" t="s">
        <v>2015</v>
      </c>
      <c r="I1137" s="28" t="s">
        <v>2250</v>
      </c>
      <c r="J1137" s="28" t="s">
        <v>1999</v>
      </c>
      <c r="K1137" s="28" t="s">
        <v>2249</v>
      </c>
      <c r="L1137" s="28">
        <v>7</v>
      </c>
      <c r="M1137" s="28">
        <v>27</v>
      </c>
      <c r="N1137" s="28"/>
      <c r="O1137" s="28" t="s">
        <v>2005</v>
      </c>
      <c r="P1137" s="28">
        <v>1967</v>
      </c>
      <c r="Q1137" s="28">
        <v>1967</v>
      </c>
      <c r="R1137" s="28"/>
      <c r="S1137" s="28" t="s">
        <v>2248</v>
      </c>
      <c r="T1137" s="28">
        <v>1</v>
      </c>
      <c r="U1137" s="28" t="b">
        <v>0</v>
      </c>
      <c r="V1137" s="28"/>
      <c r="W1137" s="28"/>
      <c r="X1137" s="28">
        <v>0.2</v>
      </c>
      <c r="Y1137" s="28" t="s">
        <v>50</v>
      </c>
      <c r="Z1137" s="28" t="s">
        <v>1479</v>
      </c>
    </row>
    <row r="1138" spans="1:26" customFormat="1" x14ac:dyDescent="0.2">
      <c r="A1138" s="28" t="s">
        <v>366</v>
      </c>
      <c r="B1138" s="28" t="s">
        <v>366</v>
      </c>
      <c r="C1138" s="28" t="s">
        <v>2626</v>
      </c>
      <c r="D1138" s="28">
        <v>1</v>
      </c>
      <c r="E1138" s="28" t="s">
        <v>4094</v>
      </c>
      <c r="F1138" s="29" t="s">
        <v>12</v>
      </c>
      <c r="G1138" s="28" t="s">
        <v>4095</v>
      </c>
      <c r="H1138" s="28" t="s">
        <v>2015</v>
      </c>
      <c r="I1138" s="28" t="s">
        <v>4096</v>
      </c>
      <c r="J1138" s="28" t="s">
        <v>1999</v>
      </c>
      <c r="K1138" s="28" t="s">
        <v>2249</v>
      </c>
      <c r="L1138" s="28">
        <v>5.9</v>
      </c>
      <c r="M1138" s="28">
        <v>24</v>
      </c>
      <c r="N1138" s="28">
        <v>1.85</v>
      </c>
      <c r="O1138" s="28" t="s">
        <v>2005</v>
      </c>
      <c r="P1138" s="28">
        <v>1986</v>
      </c>
      <c r="Q1138" s="28">
        <v>1986</v>
      </c>
      <c r="R1138" s="28" t="s">
        <v>368</v>
      </c>
      <c r="S1138" s="28"/>
      <c r="T1138" s="28">
        <v>1</v>
      </c>
      <c r="U1138" s="28" t="b">
        <v>0</v>
      </c>
      <c r="V1138" s="28"/>
      <c r="W1138" s="28"/>
      <c r="X1138" s="28">
        <v>0.1</v>
      </c>
      <c r="Y1138" s="28" t="s">
        <v>4039</v>
      </c>
      <c r="Z1138" s="28"/>
    </row>
    <row r="1139" spans="1:26" customFormat="1" x14ac:dyDescent="0.2">
      <c r="A1139" s="28" t="s">
        <v>598</v>
      </c>
      <c r="B1139" s="28" t="s">
        <v>598</v>
      </c>
      <c r="C1139" s="28" t="s">
        <v>2967</v>
      </c>
      <c r="D1139" s="28">
        <v>0.05</v>
      </c>
      <c r="E1139" s="28" t="s">
        <v>2970</v>
      </c>
      <c r="F1139" s="29" t="s">
        <v>12</v>
      </c>
      <c r="G1139" s="28" t="s">
        <v>599</v>
      </c>
      <c r="H1139" s="28" t="s">
        <v>2015</v>
      </c>
      <c r="I1139" s="28">
        <v>1993</v>
      </c>
      <c r="J1139" s="28" t="s">
        <v>1999</v>
      </c>
      <c r="K1139" s="28" t="s">
        <v>2249</v>
      </c>
      <c r="L1139" s="28">
        <v>2.5</v>
      </c>
      <c r="M1139" s="28">
        <v>20</v>
      </c>
      <c r="N1139" s="28">
        <v>1.32</v>
      </c>
      <c r="O1139" s="28" t="s">
        <v>2005</v>
      </c>
      <c r="P1139" s="28">
        <v>1993</v>
      </c>
      <c r="Q1139" s="28">
        <v>1993</v>
      </c>
      <c r="R1139" s="28"/>
      <c r="S1139" s="28" t="s">
        <v>2969</v>
      </c>
      <c r="T1139" s="28">
        <v>1</v>
      </c>
      <c r="U1139" s="28" t="b">
        <v>0</v>
      </c>
      <c r="V1139" s="28"/>
      <c r="W1139" s="28"/>
      <c r="X1139" s="28"/>
      <c r="Y1139" s="28" t="s">
        <v>115</v>
      </c>
      <c r="Z1139" s="28" t="s">
        <v>600</v>
      </c>
    </row>
    <row r="1140" spans="1:26" customFormat="1" x14ac:dyDescent="0.2">
      <c r="A1140" s="28" t="s">
        <v>3441</v>
      </c>
      <c r="B1140" s="28" t="s">
        <v>3441</v>
      </c>
      <c r="C1140" s="28" t="s">
        <v>3442</v>
      </c>
      <c r="D1140" s="28">
        <v>0.05</v>
      </c>
      <c r="E1140" s="28" t="s">
        <v>2877</v>
      </c>
      <c r="F1140" s="29" t="s">
        <v>12</v>
      </c>
      <c r="G1140" s="28" t="s">
        <v>3446</v>
      </c>
      <c r="H1140" s="28" t="s">
        <v>2015</v>
      </c>
      <c r="I1140" s="28" t="s">
        <v>3985</v>
      </c>
      <c r="J1140" s="28" t="s">
        <v>1999</v>
      </c>
      <c r="K1140" s="28" t="s">
        <v>2249</v>
      </c>
      <c r="L1140" s="28">
        <v>4.3</v>
      </c>
      <c r="M1140" s="28">
        <v>24</v>
      </c>
      <c r="N1140" s="28">
        <v>1.5</v>
      </c>
      <c r="O1140" s="28" t="s">
        <v>1997</v>
      </c>
      <c r="P1140" s="28">
        <v>1992</v>
      </c>
      <c r="Q1140" s="28">
        <v>1992</v>
      </c>
      <c r="R1140" s="28"/>
      <c r="S1140" s="28" t="s">
        <v>3447</v>
      </c>
      <c r="T1140" s="28">
        <v>1</v>
      </c>
      <c r="U1140" s="28" t="b">
        <v>0</v>
      </c>
      <c r="V1140" s="28"/>
      <c r="W1140" s="28"/>
      <c r="X1140" s="28">
        <v>0.99</v>
      </c>
      <c r="Y1140" s="28" t="s">
        <v>104</v>
      </c>
      <c r="Z1140" s="28" t="s">
        <v>3614</v>
      </c>
    </row>
    <row r="1141" spans="1:26" customFormat="1" x14ac:dyDescent="0.2">
      <c r="A1141" s="28" t="s">
        <v>3441</v>
      </c>
      <c r="B1141" s="28" t="s">
        <v>3441</v>
      </c>
      <c r="C1141" s="28" t="s">
        <v>3442</v>
      </c>
      <c r="D1141" s="28">
        <v>0.01</v>
      </c>
      <c r="E1141" s="28" t="s">
        <v>3145</v>
      </c>
      <c r="F1141" s="29" t="s">
        <v>12</v>
      </c>
      <c r="G1141" s="28" t="s">
        <v>3443</v>
      </c>
      <c r="H1141" s="28" t="s">
        <v>2015</v>
      </c>
      <c r="I1141" s="28" t="s">
        <v>3444</v>
      </c>
      <c r="J1141" s="28" t="s">
        <v>1999</v>
      </c>
      <c r="K1141" s="28" t="s">
        <v>2249</v>
      </c>
      <c r="L1141" s="28">
        <v>1.5</v>
      </c>
      <c r="M1141" s="28">
        <v>16</v>
      </c>
      <c r="N1141" s="28">
        <v>1.2</v>
      </c>
      <c r="O1141" s="28" t="s">
        <v>1997</v>
      </c>
      <c r="P1141" s="28">
        <v>1992</v>
      </c>
      <c r="Q1141" s="28">
        <v>1992</v>
      </c>
      <c r="R1141" s="28"/>
      <c r="S1141" s="28" t="s">
        <v>3445</v>
      </c>
      <c r="T1141" s="28">
        <v>1</v>
      </c>
      <c r="U1141" s="28" t="b">
        <v>0</v>
      </c>
      <c r="V1141" s="28"/>
      <c r="W1141" s="28"/>
      <c r="X1141" s="28">
        <v>0.49</v>
      </c>
      <c r="Y1141" s="28" t="s">
        <v>104</v>
      </c>
      <c r="Z1141" s="28" t="s">
        <v>3613</v>
      </c>
    </row>
    <row r="1142" spans="1:26" customFormat="1" x14ac:dyDescent="0.2">
      <c r="A1142" t="s">
        <v>262</v>
      </c>
      <c r="B1142" t="s">
        <v>262</v>
      </c>
      <c r="C1142" t="s">
        <v>2840</v>
      </c>
      <c r="D1142">
        <v>2</v>
      </c>
      <c r="E1142" t="s">
        <v>4239</v>
      </c>
      <c r="F1142" s="27" t="s">
        <v>12</v>
      </c>
      <c r="G1142" t="s">
        <v>674</v>
      </c>
      <c r="H1142" t="s">
        <v>2015</v>
      </c>
      <c r="I1142" t="s">
        <v>4240</v>
      </c>
      <c r="J1142" t="s">
        <v>1999</v>
      </c>
      <c r="K1142" t="s">
        <v>2249</v>
      </c>
      <c r="L1142">
        <v>4.9000000000000004</v>
      </c>
      <c r="M1142">
        <v>25</v>
      </c>
      <c r="N1142">
        <v>1.54</v>
      </c>
      <c r="O1142" t="s">
        <v>1997</v>
      </c>
      <c r="P1142">
        <v>2017</v>
      </c>
      <c r="Q1142">
        <v>2017</v>
      </c>
      <c r="R1142" t="s">
        <v>298</v>
      </c>
      <c r="S1142" t="s">
        <v>4241</v>
      </c>
      <c r="T1142">
        <v>1</v>
      </c>
      <c r="U1142" t="b">
        <v>0</v>
      </c>
      <c r="X1142">
        <v>0.1</v>
      </c>
      <c r="Y1142" t="s">
        <v>4207</v>
      </c>
    </row>
    <row r="1143" spans="1:26" customFormat="1" x14ac:dyDescent="0.2">
      <c r="A1143" t="s">
        <v>335</v>
      </c>
      <c r="B1143" t="s">
        <v>335</v>
      </c>
      <c r="C1143" t="s">
        <v>2678</v>
      </c>
      <c r="D1143">
        <v>50</v>
      </c>
      <c r="E1143" t="s">
        <v>4250</v>
      </c>
      <c r="F1143" s="27" t="s">
        <v>12</v>
      </c>
      <c r="G1143" t="s">
        <v>4251</v>
      </c>
      <c r="H1143" t="s">
        <v>2015</v>
      </c>
      <c r="I1143" t="s">
        <v>4252</v>
      </c>
      <c r="J1143" t="s">
        <v>1999</v>
      </c>
      <c r="K1143" t="s">
        <v>2249</v>
      </c>
      <c r="L1143">
        <v>6.25</v>
      </c>
      <c r="M1143">
        <v>24.8</v>
      </c>
      <c r="N1143">
        <v>1.95</v>
      </c>
      <c r="O1143" t="s">
        <v>2005</v>
      </c>
      <c r="P1143">
        <v>1965</v>
      </c>
      <c r="Q1143">
        <v>1965</v>
      </c>
      <c r="R1143" t="s">
        <v>227</v>
      </c>
      <c r="T1143">
        <v>1</v>
      </c>
      <c r="U1143" t="b">
        <v>0</v>
      </c>
      <c r="X1143">
        <v>0.1</v>
      </c>
      <c r="Y1143" t="s">
        <v>4207</v>
      </c>
    </row>
    <row r="1144" spans="1:26" customFormat="1" x14ac:dyDescent="0.2">
      <c r="A1144" t="s">
        <v>262</v>
      </c>
      <c r="B1144" t="s">
        <v>262</v>
      </c>
      <c r="C1144" t="s">
        <v>2840</v>
      </c>
      <c r="D1144">
        <v>2</v>
      </c>
      <c r="E1144" t="s">
        <v>4239</v>
      </c>
      <c r="F1144" s="27" t="s">
        <v>12</v>
      </c>
      <c r="G1144" t="s">
        <v>674</v>
      </c>
      <c r="H1144" t="s">
        <v>2015</v>
      </c>
      <c r="I1144" t="s">
        <v>4240</v>
      </c>
      <c r="J1144" t="s">
        <v>1999</v>
      </c>
      <c r="K1144" t="s">
        <v>2249</v>
      </c>
      <c r="L1144">
        <v>4.9000000000000004</v>
      </c>
      <c r="M1144">
        <v>25</v>
      </c>
      <c r="N1144">
        <v>1.54</v>
      </c>
      <c r="O1144" t="s">
        <v>1997</v>
      </c>
      <c r="P1144">
        <v>2011</v>
      </c>
      <c r="Q1144">
        <v>2011</v>
      </c>
      <c r="S1144" t="s">
        <v>2793</v>
      </c>
      <c r="T1144">
        <v>1</v>
      </c>
      <c r="U1144" t="b">
        <v>0</v>
      </c>
      <c r="X1144">
        <v>0.08</v>
      </c>
      <c r="Y1144" t="s">
        <v>4294</v>
      </c>
    </row>
    <row r="1145" spans="1:26" customFormat="1" x14ac:dyDescent="0.2">
      <c r="A1145" t="s">
        <v>262</v>
      </c>
      <c r="B1145" t="s">
        <v>262</v>
      </c>
      <c r="C1145" t="s">
        <v>2840</v>
      </c>
      <c r="D1145">
        <v>5</v>
      </c>
      <c r="E1145" t="s">
        <v>4320</v>
      </c>
      <c r="F1145" s="27" t="s">
        <v>12</v>
      </c>
      <c r="G1145" t="s">
        <v>295</v>
      </c>
      <c r="H1145" t="s">
        <v>2015</v>
      </c>
      <c r="I1145" t="s">
        <v>4321</v>
      </c>
      <c r="J1145" t="s">
        <v>1999</v>
      </c>
      <c r="K1145" t="s">
        <v>2249</v>
      </c>
      <c r="L1145">
        <v>6</v>
      </c>
      <c r="M1145">
        <v>23</v>
      </c>
      <c r="N1145">
        <v>2.1</v>
      </c>
      <c r="O1145" t="s">
        <v>1997</v>
      </c>
      <c r="P1145">
        <v>2008</v>
      </c>
      <c r="Q1145">
        <v>2008</v>
      </c>
      <c r="R1145" t="s">
        <v>4080</v>
      </c>
      <c r="S1145" t="s">
        <v>4081</v>
      </c>
      <c r="T1145">
        <v>1</v>
      </c>
      <c r="U1145" t="b">
        <v>0</v>
      </c>
      <c r="X1145">
        <v>0.08</v>
      </c>
      <c r="Y1145" t="s">
        <v>4294</v>
      </c>
    </row>
    <row r="1146" spans="1:26" customFormat="1" x14ac:dyDescent="0.2">
      <c r="A1146" t="s">
        <v>335</v>
      </c>
      <c r="B1146" t="s">
        <v>335</v>
      </c>
      <c r="C1146" t="s">
        <v>2678</v>
      </c>
      <c r="D1146">
        <v>50</v>
      </c>
      <c r="E1146" t="s">
        <v>4250</v>
      </c>
      <c r="F1146" s="27" t="s">
        <v>12</v>
      </c>
      <c r="G1146" t="s">
        <v>4251</v>
      </c>
      <c r="H1146" t="s">
        <v>2015</v>
      </c>
      <c r="I1146" t="s">
        <v>4252</v>
      </c>
      <c r="J1146" t="s">
        <v>1999</v>
      </c>
      <c r="K1146" t="s">
        <v>2249</v>
      </c>
      <c r="L1146">
        <v>6.25</v>
      </c>
      <c r="M1146">
        <v>24.8</v>
      </c>
      <c r="N1146">
        <v>1.95</v>
      </c>
      <c r="O1146" t="s">
        <v>2005</v>
      </c>
      <c r="P1146">
        <v>1954</v>
      </c>
      <c r="Q1146">
        <v>1954</v>
      </c>
      <c r="R1146" t="s">
        <v>227</v>
      </c>
      <c r="T1146">
        <v>1</v>
      </c>
      <c r="U1146" t="b">
        <v>0</v>
      </c>
      <c r="X1146">
        <v>0.08</v>
      </c>
      <c r="Y1146" t="s">
        <v>4294</v>
      </c>
    </row>
    <row r="1147" spans="1:26" customFormat="1" x14ac:dyDescent="0.2">
      <c r="A1147" t="s">
        <v>335</v>
      </c>
      <c r="B1147" t="s">
        <v>335</v>
      </c>
      <c r="C1147" t="s">
        <v>2678</v>
      </c>
      <c r="D1147">
        <v>100</v>
      </c>
      <c r="E1147" t="s">
        <v>4322</v>
      </c>
      <c r="F1147" s="27" t="s">
        <v>12</v>
      </c>
      <c r="G1147" t="s">
        <v>4323</v>
      </c>
      <c r="H1147" t="s">
        <v>2015</v>
      </c>
      <c r="I1147" t="s">
        <v>4257</v>
      </c>
      <c r="J1147" t="s">
        <v>1999</v>
      </c>
      <c r="K1147" t="s">
        <v>2249</v>
      </c>
      <c r="L1147">
        <v>8</v>
      </c>
      <c r="M1147">
        <v>27.8</v>
      </c>
      <c r="N1147">
        <v>2</v>
      </c>
      <c r="O1147" t="s">
        <v>2005</v>
      </c>
      <c r="P1147">
        <v>1957</v>
      </c>
      <c r="Q1147">
        <v>1957</v>
      </c>
      <c r="R1147" t="s">
        <v>227</v>
      </c>
      <c r="T1147">
        <v>1</v>
      </c>
      <c r="U1147" t="b">
        <v>0</v>
      </c>
      <c r="X1147">
        <v>0.08</v>
      </c>
      <c r="Y1147" t="s">
        <v>4294</v>
      </c>
    </row>
    <row r="1148" spans="1:26" customFormat="1" x14ac:dyDescent="0.2">
      <c r="A1148" t="s">
        <v>356</v>
      </c>
      <c r="B1148" t="s">
        <v>356</v>
      </c>
      <c r="C1148" t="s">
        <v>2635</v>
      </c>
      <c r="D1148">
        <v>1</v>
      </c>
      <c r="E1148" t="s">
        <v>3625</v>
      </c>
      <c r="F1148" s="27" t="s">
        <v>12</v>
      </c>
      <c r="G1148" t="s">
        <v>4330</v>
      </c>
      <c r="H1148" t="s">
        <v>2015</v>
      </c>
      <c r="I1148" t="s">
        <v>4331</v>
      </c>
      <c r="J1148" t="s">
        <v>1999</v>
      </c>
      <c r="K1148" t="s">
        <v>4332</v>
      </c>
      <c r="L1148">
        <v>9.3000000000000007</v>
      </c>
      <c r="M1148">
        <v>24.5</v>
      </c>
      <c r="N1148">
        <v>2.6</v>
      </c>
      <c r="O1148" t="s">
        <v>1997</v>
      </c>
      <c r="P1148">
        <v>1995</v>
      </c>
      <c r="Q1148">
        <v>1995</v>
      </c>
      <c r="T1148">
        <v>1</v>
      </c>
      <c r="U1148" t="b">
        <v>0</v>
      </c>
      <c r="X1148">
        <v>0.08</v>
      </c>
      <c r="Y1148" t="s">
        <v>4294</v>
      </c>
    </row>
    <row r="1149" spans="1:26" customFormat="1" x14ac:dyDescent="0.2">
      <c r="A1149" s="28" t="s">
        <v>62</v>
      </c>
      <c r="B1149" s="28" t="s">
        <v>62</v>
      </c>
      <c r="C1149" s="28" t="s">
        <v>3255</v>
      </c>
      <c r="D1149" s="28">
        <v>5</v>
      </c>
      <c r="E1149" s="28" t="s">
        <v>4046</v>
      </c>
      <c r="F1149" s="29" t="s">
        <v>12</v>
      </c>
      <c r="G1149" s="28" t="s">
        <v>4047</v>
      </c>
      <c r="H1149" s="28" t="s">
        <v>2015</v>
      </c>
      <c r="I1149" s="28" t="s">
        <v>4048</v>
      </c>
      <c r="J1149" s="28" t="s">
        <v>1999</v>
      </c>
      <c r="K1149" s="28" t="s">
        <v>2919</v>
      </c>
      <c r="L1149" s="28">
        <v>6</v>
      </c>
      <c r="M1149" s="28">
        <v>25</v>
      </c>
      <c r="N1149" s="28">
        <v>1.95</v>
      </c>
      <c r="O1149" s="28" t="s">
        <v>2005</v>
      </c>
      <c r="P1149" s="28">
        <v>1941</v>
      </c>
      <c r="Q1149" s="28">
        <v>1941</v>
      </c>
      <c r="R1149" s="28"/>
      <c r="S1149" s="28"/>
      <c r="T1149" s="28">
        <v>1</v>
      </c>
      <c r="U1149" s="28" t="b">
        <v>0</v>
      </c>
      <c r="V1149" s="28"/>
      <c r="W1149" s="28"/>
      <c r="X1149" s="28">
        <v>0.1</v>
      </c>
      <c r="Y1149" s="28" t="s">
        <v>4039</v>
      </c>
      <c r="Z1149" s="28"/>
    </row>
    <row r="1150" spans="1:26" customFormat="1" x14ac:dyDescent="0.2">
      <c r="A1150" s="28" t="s">
        <v>62</v>
      </c>
      <c r="B1150" s="28" t="s">
        <v>62</v>
      </c>
      <c r="C1150" s="28" t="s">
        <v>3255</v>
      </c>
      <c r="D1150" s="28">
        <v>1</v>
      </c>
      <c r="E1150" s="28" t="s">
        <v>2278</v>
      </c>
      <c r="F1150" s="29" t="s">
        <v>12</v>
      </c>
      <c r="G1150" s="28" t="s">
        <v>3675</v>
      </c>
      <c r="H1150" s="28" t="s">
        <v>2015</v>
      </c>
      <c r="I1150" s="28" t="s">
        <v>3676</v>
      </c>
      <c r="J1150" s="28" t="s">
        <v>1999</v>
      </c>
      <c r="K1150" s="28" t="s">
        <v>2919</v>
      </c>
      <c r="L1150" s="28">
        <v>4.25</v>
      </c>
      <c r="M1150" s="28">
        <v>21.5</v>
      </c>
      <c r="N1150" s="28">
        <v>1.93</v>
      </c>
      <c r="O1150" s="28" t="s">
        <v>2005</v>
      </c>
      <c r="P1150" s="28">
        <v>1945</v>
      </c>
      <c r="Q1150" s="28">
        <v>1945</v>
      </c>
      <c r="R1150" s="28"/>
      <c r="S1150" s="28"/>
      <c r="T1150" s="28">
        <v>1</v>
      </c>
      <c r="U1150" s="28" t="b">
        <v>0</v>
      </c>
      <c r="V1150" s="28"/>
      <c r="W1150" s="28"/>
      <c r="X1150" s="28">
        <v>0.1</v>
      </c>
      <c r="Y1150" s="28" t="s">
        <v>3669</v>
      </c>
      <c r="Z1150" s="28" t="s">
        <v>3891</v>
      </c>
    </row>
    <row r="1151" spans="1:26" customFormat="1" x14ac:dyDescent="0.2">
      <c r="A1151" s="28" t="s">
        <v>62</v>
      </c>
      <c r="B1151" s="28" t="s">
        <v>62</v>
      </c>
      <c r="C1151" s="28" t="s">
        <v>3255</v>
      </c>
      <c r="D1151" s="28">
        <v>0.5</v>
      </c>
      <c r="E1151" s="28" t="s">
        <v>3282</v>
      </c>
      <c r="F1151" s="29" t="s">
        <v>12</v>
      </c>
      <c r="G1151" s="28" t="s">
        <v>948</v>
      </c>
      <c r="H1151" s="28" t="s">
        <v>2015</v>
      </c>
      <c r="I1151" s="28">
        <v>1918</v>
      </c>
      <c r="J1151" s="28" t="s">
        <v>2339</v>
      </c>
      <c r="K1151" s="28" t="s">
        <v>2919</v>
      </c>
      <c r="L1151" s="28">
        <v>5</v>
      </c>
      <c r="M1151" s="28">
        <v>24</v>
      </c>
      <c r="N1151" s="28">
        <v>2</v>
      </c>
      <c r="O1151" s="28" t="s">
        <v>2005</v>
      </c>
      <c r="P1151" s="28">
        <v>1918</v>
      </c>
      <c r="Q1151" s="28">
        <v>1918</v>
      </c>
      <c r="R1151" s="28"/>
      <c r="S1151" s="28"/>
      <c r="T1151" s="28">
        <v>1</v>
      </c>
      <c r="U1151" s="28" t="b">
        <v>0</v>
      </c>
      <c r="V1151" s="28"/>
      <c r="W1151" s="28"/>
      <c r="X1151" s="28">
        <v>1</v>
      </c>
      <c r="Y1151" s="28" t="s">
        <v>61</v>
      </c>
      <c r="Z1151" s="28" t="s">
        <v>3886</v>
      </c>
    </row>
    <row r="1152" spans="1:26" customFormat="1" x14ac:dyDescent="0.2">
      <c r="A1152" s="28" t="s">
        <v>62</v>
      </c>
      <c r="B1152" s="28" t="s">
        <v>62</v>
      </c>
      <c r="C1152" s="28" t="s">
        <v>3255</v>
      </c>
      <c r="D1152" s="28">
        <v>0.25</v>
      </c>
      <c r="E1152" s="28" t="s">
        <v>3287</v>
      </c>
      <c r="F1152" s="29" t="s">
        <v>12</v>
      </c>
      <c r="G1152" s="28" t="s">
        <v>947</v>
      </c>
      <c r="H1152" s="28" t="s">
        <v>2015</v>
      </c>
      <c r="I1152" s="28" t="s">
        <v>3286</v>
      </c>
      <c r="J1152" s="28" t="s">
        <v>1999</v>
      </c>
      <c r="K1152" s="28" t="s">
        <v>2919</v>
      </c>
      <c r="L1152" s="28">
        <v>6.5</v>
      </c>
      <c r="M1152" s="28">
        <v>26</v>
      </c>
      <c r="N1152" s="28">
        <v>1.9</v>
      </c>
      <c r="O1152" s="28" t="s">
        <v>2005</v>
      </c>
      <c r="P1152" s="28">
        <v>1915</v>
      </c>
      <c r="Q1152" s="28">
        <v>1915</v>
      </c>
      <c r="R1152" s="28"/>
      <c r="S1152" s="28"/>
      <c r="T1152" s="28">
        <v>1</v>
      </c>
      <c r="U1152" s="28" t="b">
        <v>0</v>
      </c>
      <c r="V1152" s="28"/>
      <c r="W1152" s="28"/>
      <c r="X1152" s="28">
        <v>1</v>
      </c>
      <c r="Y1152" s="28" t="s">
        <v>61</v>
      </c>
      <c r="Z1152" s="28" t="s">
        <v>3881</v>
      </c>
    </row>
    <row r="1153" spans="1:26" customFormat="1" x14ac:dyDescent="0.2">
      <c r="A1153" s="28" t="s">
        <v>124</v>
      </c>
      <c r="B1153" s="28" t="s">
        <v>124</v>
      </c>
      <c r="C1153" s="28" t="s">
        <v>3160</v>
      </c>
      <c r="D1153" s="28">
        <v>0.25</v>
      </c>
      <c r="E1153" s="28" t="s">
        <v>3686</v>
      </c>
      <c r="F1153" s="29" t="s">
        <v>12</v>
      </c>
      <c r="G1153" s="28" t="s">
        <v>3687</v>
      </c>
      <c r="H1153" s="28" t="s">
        <v>2015</v>
      </c>
      <c r="I1153" s="28" t="s">
        <v>3688</v>
      </c>
      <c r="J1153" s="28" t="s">
        <v>2339</v>
      </c>
      <c r="K1153" s="28" t="s">
        <v>2919</v>
      </c>
      <c r="L1153" s="28">
        <v>3.6</v>
      </c>
      <c r="M1153" s="28">
        <v>23</v>
      </c>
      <c r="N1153" s="28">
        <v>1.64</v>
      </c>
      <c r="O1153" s="28" t="s">
        <v>1997</v>
      </c>
      <c r="P1153" s="28">
        <v>1945</v>
      </c>
      <c r="Q1153" s="28">
        <v>1945</v>
      </c>
      <c r="R1153" s="28" t="s">
        <v>3689</v>
      </c>
      <c r="S1153" s="28"/>
      <c r="T1153" s="28">
        <v>1</v>
      </c>
      <c r="U1153" s="28" t="b">
        <v>0</v>
      </c>
      <c r="V1153" s="28"/>
      <c r="W1153" s="28"/>
      <c r="X1153" s="28">
        <v>0.1</v>
      </c>
      <c r="Y1153" s="28" t="s">
        <v>3669</v>
      </c>
      <c r="Z1153" s="28" t="s">
        <v>3777</v>
      </c>
    </row>
    <row r="1154" spans="1:26" customFormat="1" x14ac:dyDescent="0.2">
      <c r="A1154" s="28" t="s">
        <v>158</v>
      </c>
      <c r="B1154" s="28" t="s">
        <v>159</v>
      </c>
      <c r="C1154" s="28" t="s">
        <v>2995</v>
      </c>
      <c r="D1154" s="28">
        <v>0.2</v>
      </c>
      <c r="E1154" s="28" t="s">
        <v>3696</v>
      </c>
      <c r="F1154" s="29" t="s">
        <v>12</v>
      </c>
      <c r="G1154" s="28" t="s">
        <v>3697</v>
      </c>
      <c r="H1154" s="28" t="s">
        <v>2015</v>
      </c>
      <c r="I1154" s="28" t="s">
        <v>3488</v>
      </c>
      <c r="J1154" s="28" t="s">
        <v>2339</v>
      </c>
      <c r="K1154" s="28" t="s">
        <v>2919</v>
      </c>
      <c r="L1154" s="28">
        <v>3.5</v>
      </c>
      <c r="M1154" s="28">
        <v>24.5</v>
      </c>
      <c r="N1154" s="28">
        <v>1.5</v>
      </c>
      <c r="O1154" s="28" t="s">
        <v>2005</v>
      </c>
      <c r="P1154" s="28">
        <v>1941</v>
      </c>
      <c r="Q1154" s="28">
        <v>1941</v>
      </c>
      <c r="R1154" s="28"/>
      <c r="S1154" s="28" t="s">
        <v>3698</v>
      </c>
      <c r="T1154" s="28">
        <v>1</v>
      </c>
      <c r="U1154" s="28" t="b">
        <v>0</v>
      </c>
      <c r="V1154" s="28"/>
      <c r="W1154" s="28"/>
      <c r="X1154" s="28">
        <v>0.1</v>
      </c>
      <c r="Y1154" s="28" t="s">
        <v>3669</v>
      </c>
      <c r="Z1154" s="28"/>
    </row>
    <row r="1155" spans="1:26" customFormat="1" x14ac:dyDescent="0.2">
      <c r="A1155" s="28" t="s">
        <v>62</v>
      </c>
      <c r="B1155" s="28" t="s">
        <v>62</v>
      </c>
      <c r="C1155" s="28" t="s">
        <v>3255</v>
      </c>
      <c r="D1155" s="28">
        <v>0.1</v>
      </c>
      <c r="E1155" s="28" t="s">
        <v>3293</v>
      </c>
      <c r="F1155" s="29" t="s">
        <v>12</v>
      </c>
      <c r="G1155" s="28" t="s">
        <v>946</v>
      </c>
      <c r="H1155" s="28" t="s">
        <v>2015</v>
      </c>
      <c r="I1155" s="28" t="s">
        <v>3292</v>
      </c>
      <c r="J1155" s="28" t="s">
        <v>1999</v>
      </c>
      <c r="K1155" s="28" t="s">
        <v>2919</v>
      </c>
      <c r="L1155" s="28">
        <v>4</v>
      </c>
      <c r="M1155" s="28">
        <v>22</v>
      </c>
      <c r="N1155" s="28">
        <v>1.75</v>
      </c>
      <c r="O1155" s="28" t="s">
        <v>2005</v>
      </c>
      <c r="P1155" s="28">
        <v>1916</v>
      </c>
      <c r="Q1155" s="28">
        <v>1916</v>
      </c>
      <c r="R1155" s="28"/>
      <c r="S1155" s="28" t="s">
        <v>3291</v>
      </c>
      <c r="T1155" s="28">
        <v>1</v>
      </c>
      <c r="U1155" s="28" t="b">
        <v>0</v>
      </c>
      <c r="V1155" s="28"/>
      <c r="W1155" s="28"/>
      <c r="X1155" s="28">
        <v>1</v>
      </c>
      <c r="Y1155" s="28" t="s">
        <v>61</v>
      </c>
      <c r="Z1155" s="28" t="s">
        <v>3877</v>
      </c>
    </row>
    <row r="1156" spans="1:26" customFormat="1" x14ac:dyDescent="0.2">
      <c r="A1156" s="28" t="s">
        <v>62</v>
      </c>
      <c r="B1156" s="28" t="s">
        <v>62</v>
      </c>
      <c r="C1156" s="28" t="s">
        <v>3255</v>
      </c>
      <c r="D1156" s="28">
        <v>0.1</v>
      </c>
      <c r="E1156" s="28" t="s">
        <v>3415</v>
      </c>
      <c r="F1156" s="29" t="s">
        <v>12</v>
      </c>
      <c r="G1156" s="28" t="s">
        <v>3416</v>
      </c>
      <c r="H1156" s="28" t="s">
        <v>2015</v>
      </c>
      <c r="I1156" s="28" t="s">
        <v>3417</v>
      </c>
      <c r="J1156" s="28" t="s">
        <v>2339</v>
      </c>
      <c r="K1156" s="28" t="s">
        <v>2919</v>
      </c>
      <c r="L1156" s="28">
        <v>4</v>
      </c>
      <c r="M1156" s="28">
        <v>22</v>
      </c>
      <c r="N1156" s="28">
        <v>1.63</v>
      </c>
      <c r="O1156" s="28" t="s">
        <v>2005</v>
      </c>
      <c r="P1156" s="28">
        <v>1944</v>
      </c>
      <c r="Q1156" s="28">
        <v>1944</v>
      </c>
      <c r="R1156" s="28"/>
      <c r="S1156" s="28" t="s">
        <v>3418</v>
      </c>
      <c r="T1156" s="28">
        <v>1</v>
      </c>
      <c r="U1156" s="28" t="b">
        <v>0</v>
      </c>
      <c r="V1156" s="28"/>
      <c r="W1156" s="28"/>
      <c r="X1156" s="28">
        <v>0.49</v>
      </c>
      <c r="Y1156" s="28" t="s">
        <v>104</v>
      </c>
      <c r="Z1156" s="28" t="s">
        <v>3878</v>
      </c>
    </row>
    <row r="1157" spans="1:26" customFormat="1" x14ac:dyDescent="0.2">
      <c r="A1157" s="28" t="s">
        <v>195</v>
      </c>
      <c r="B1157" s="28" t="s">
        <v>209</v>
      </c>
      <c r="C1157" s="28" t="s">
        <v>2932</v>
      </c>
      <c r="D1157" s="28">
        <v>0.1</v>
      </c>
      <c r="E1157" s="28" t="s">
        <v>2297</v>
      </c>
      <c r="F1157" s="29" t="s">
        <v>12</v>
      </c>
      <c r="G1157" s="28" t="s">
        <v>220</v>
      </c>
      <c r="H1157" s="28" t="s">
        <v>2015</v>
      </c>
      <c r="I1157" s="28" t="s">
        <v>2931</v>
      </c>
      <c r="J1157" s="28" t="s">
        <v>1999</v>
      </c>
      <c r="K1157" s="28" t="s">
        <v>2919</v>
      </c>
      <c r="L1157" s="28">
        <v>3.226</v>
      </c>
      <c r="M1157" s="28">
        <v>21</v>
      </c>
      <c r="N1157" s="28">
        <v>1.5</v>
      </c>
      <c r="O1157" s="28" t="s">
        <v>1997</v>
      </c>
      <c r="P1157" s="28">
        <v>1917</v>
      </c>
      <c r="Q1157" s="28">
        <v>1917</v>
      </c>
      <c r="R1157" s="28"/>
      <c r="S1157" s="28"/>
      <c r="T1157" s="28">
        <v>1</v>
      </c>
      <c r="U1157" s="28" t="b">
        <v>0</v>
      </c>
      <c r="V1157" s="28"/>
      <c r="W1157" s="28"/>
      <c r="X1157" s="28"/>
      <c r="Y1157" s="28" t="s">
        <v>17</v>
      </c>
      <c r="Z1157" s="28" t="s">
        <v>1216</v>
      </c>
    </row>
    <row r="1158" spans="1:26" customFormat="1" x14ac:dyDescent="0.2">
      <c r="A1158" s="28" t="s">
        <v>195</v>
      </c>
      <c r="B1158" s="28" t="s">
        <v>209</v>
      </c>
      <c r="C1158" s="28" t="s">
        <v>2915</v>
      </c>
      <c r="D1158" s="28">
        <v>0.1</v>
      </c>
      <c r="E1158" s="28" t="s">
        <v>2921</v>
      </c>
      <c r="F1158" s="29" t="s">
        <v>12</v>
      </c>
      <c r="G1158" s="28" t="s">
        <v>224</v>
      </c>
      <c r="H1158" s="28" t="s">
        <v>2015</v>
      </c>
      <c r="I1158" s="28" t="s">
        <v>2920</v>
      </c>
      <c r="J1158" s="28" t="s">
        <v>1999</v>
      </c>
      <c r="K1158" s="28" t="s">
        <v>2919</v>
      </c>
      <c r="L1158" s="28">
        <v>3.52</v>
      </c>
      <c r="M1158" s="28">
        <v>21</v>
      </c>
      <c r="N1158" s="28">
        <v>1.5</v>
      </c>
      <c r="O1158" s="28" t="s">
        <v>1997</v>
      </c>
      <c r="P1158" s="28">
        <v>1941</v>
      </c>
      <c r="Q1158" s="28">
        <v>1941</v>
      </c>
      <c r="R1158" s="28" t="s">
        <v>194</v>
      </c>
      <c r="S1158" s="28"/>
      <c r="T1158" s="28">
        <v>1</v>
      </c>
      <c r="U1158" s="28" t="b">
        <v>0</v>
      </c>
      <c r="V1158" s="28"/>
      <c r="W1158" s="28"/>
      <c r="X1158" s="28"/>
      <c r="Y1158" s="28" t="s">
        <v>14</v>
      </c>
      <c r="Z1158" s="28" t="s">
        <v>1228</v>
      </c>
    </row>
    <row r="1159" spans="1:26" customFormat="1" x14ac:dyDescent="0.2">
      <c r="A1159" s="28" t="s">
        <v>637</v>
      </c>
      <c r="B1159" s="28" t="s">
        <v>637</v>
      </c>
      <c r="C1159" s="28" t="s">
        <v>2594</v>
      </c>
      <c r="D1159" s="28">
        <v>0.1</v>
      </c>
      <c r="E1159" s="28" t="s">
        <v>3727</v>
      </c>
      <c r="F1159" s="29" t="s">
        <v>12</v>
      </c>
      <c r="G1159" s="28" t="s">
        <v>3728</v>
      </c>
      <c r="H1159" s="28" t="s">
        <v>2015</v>
      </c>
      <c r="I1159" s="28" t="s">
        <v>3488</v>
      </c>
      <c r="J1159" s="28" t="s">
        <v>1999</v>
      </c>
      <c r="K1159" s="28" t="s">
        <v>2919</v>
      </c>
      <c r="L1159" s="28">
        <v>3.3</v>
      </c>
      <c r="M1159" s="28">
        <v>22</v>
      </c>
      <c r="N1159" s="28">
        <v>1.5</v>
      </c>
      <c r="O1159" s="28" t="s">
        <v>2005</v>
      </c>
      <c r="P1159" s="28">
        <v>1942</v>
      </c>
      <c r="Q1159" s="28">
        <v>1942</v>
      </c>
      <c r="R1159" s="28"/>
      <c r="S1159" s="28"/>
      <c r="T1159" s="28">
        <v>1</v>
      </c>
      <c r="U1159" s="28" t="b">
        <v>0</v>
      </c>
      <c r="V1159" s="28"/>
      <c r="W1159" s="28"/>
      <c r="X1159" s="28">
        <v>0.1</v>
      </c>
      <c r="Y1159" s="28" t="s">
        <v>3669</v>
      </c>
      <c r="Z1159" s="28" t="s">
        <v>3793</v>
      </c>
    </row>
    <row r="1160" spans="1:26" customFormat="1" x14ac:dyDescent="0.2">
      <c r="A1160" s="28" t="s">
        <v>508</v>
      </c>
      <c r="B1160" s="28" t="s">
        <v>508</v>
      </c>
      <c r="C1160" s="28" t="s">
        <v>2265</v>
      </c>
      <c r="D1160" s="28">
        <v>0.1</v>
      </c>
      <c r="E1160" s="28" t="s">
        <v>3753</v>
      </c>
      <c r="F1160" s="29" t="s">
        <v>12</v>
      </c>
      <c r="G1160" s="28" t="s">
        <v>3754</v>
      </c>
      <c r="H1160" s="28" t="s">
        <v>2015</v>
      </c>
      <c r="I1160" s="28" t="s">
        <v>3674</v>
      </c>
      <c r="J1160" s="28" t="s">
        <v>2339</v>
      </c>
      <c r="K1160" s="28" t="s">
        <v>2919</v>
      </c>
      <c r="L1160" s="28">
        <v>2.5</v>
      </c>
      <c r="M1160" s="28">
        <v>21</v>
      </c>
      <c r="N1160" s="28">
        <v>1.5</v>
      </c>
      <c r="O1160" s="28" t="s">
        <v>2005</v>
      </c>
      <c r="P1160" s="28">
        <v>1360</v>
      </c>
      <c r="Q1160" s="28">
        <v>1941</v>
      </c>
      <c r="R1160" s="28" t="s">
        <v>40</v>
      </c>
      <c r="S1160" s="28" t="s">
        <v>3755</v>
      </c>
      <c r="T1160" s="28">
        <v>1</v>
      </c>
      <c r="U1160" s="28" t="b">
        <v>0</v>
      </c>
      <c r="V1160" s="28"/>
      <c r="W1160" s="28"/>
      <c r="X1160" s="28">
        <v>0.1</v>
      </c>
      <c r="Y1160" s="28" t="s">
        <v>3669</v>
      </c>
      <c r="Z1160" s="28" t="s">
        <v>3981</v>
      </c>
    </row>
    <row r="1161" spans="1:26" customFormat="1" x14ac:dyDescent="0.2">
      <c r="A1161" s="28" t="s">
        <v>158</v>
      </c>
      <c r="B1161" s="28" t="s">
        <v>159</v>
      </c>
      <c r="C1161" s="28" t="s">
        <v>2995</v>
      </c>
      <c r="D1161" s="28">
        <v>0.1</v>
      </c>
      <c r="E1161" s="28" t="s">
        <v>3041</v>
      </c>
      <c r="F1161" s="29" t="s">
        <v>12</v>
      </c>
      <c r="G1161" s="28" t="s">
        <v>954</v>
      </c>
      <c r="H1161" s="28" t="s">
        <v>2015</v>
      </c>
      <c r="I1161" s="28">
        <v>1941</v>
      </c>
      <c r="J1161" s="28" t="s">
        <v>2339</v>
      </c>
      <c r="K1161" s="28" t="s">
        <v>2919</v>
      </c>
      <c r="L1161" s="28">
        <v>2.5</v>
      </c>
      <c r="M1161" s="28">
        <v>21</v>
      </c>
      <c r="N1161" s="28">
        <v>1.35</v>
      </c>
      <c r="O1161" s="28" t="s">
        <v>2005</v>
      </c>
      <c r="P1161" s="28">
        <v>1941</v>
      </c>
      <c r="Q1161" s="28">
        <v>1941</v>
      </c>
      <c r="R1161" s="28"/>
      <c r="S1161" s="28" t="s">
        <v>3040</v>
      </c>
      <c r="T1161" s="28">
        <v>1</v>
      </c>
      <c r="U1161" s="28" t="b">
        <v>0</v>
      </c>
      <c r="V1161" s="28"/>
      <c r="W1161" s="28"/>
      <c r="X1161" s="28">
        <v>1</v>
      </c>
      <c r="Y1161" s="28" t="s">
        <v>941</v>
      </c>
      <c r="Z1161" s="28"/>
    </row>
    <row r="1162" spans="1:26" customFormat="1" x14ac:dyDescent="0.2">
      <c r="A1162" s="28" t="s">
        <v>195</v>
      </c>
      <c r="B1162" s="28" t="s">
        <v>957</v>
      </c>
      <c r="C1162" s="28" t="s">
        <v>2946</v>
      </c>
      <c r="D1162" s="28">
        <v>0.1</v>
      </c>
      <c r="E1162" s="28" t="s">
        <v>2945</v>
      </c>
      <c r="F1162" s="29" t="s">
        <v>12</v>
      </c>
      <c r="G1162" s="28" t="s">
        <v>958</v>
      </c>
      <c r="H1162" s="28" t="s">
        <v>2015</v>
      </c>
      <c r="I1162" s="28">
        <v>1917</v>
      </c>
      <c r="J1162" s="28" t="s">
        <v>1999</v>
      </c>
      <c r="K1162" s="28" t="s">
        <v>2919</v>
      </c>
      <c r="L1162" s="28">
        <v>2.5</v>
      </c>
      <c r="M1162" s="28">
        <v>21</v>
      </c>
      <c r="N1162" s="28">
        <v>2</v>
      </c>
      <c r="O1162" s="28" t="s">
        <v>1997</v>
      </c>
      <c r="P1162" s="28">
        <v>1917</v>
      </c>
      <c r="Q1162" s="28">
        <v>1917</v>
      </c>
      <c r="R1162" s="28"/>
      <c r="S1162" s="28"/>
      <c r="T1162" s="28">
        <v>1</v>
      </c>
      <c r="U1162" s="28" t="b">
        <v>0</v>
      </c>
      <c r="V1162" s="28"/>
      <c r="W1162" s="28"/>
      <c r="X1162" s="28">
        <v>1</v>
      </c>
      <c r="Y1162" s="28" t="s">
        <v>941</v>
      </c>
      <c r="Z1162" s="28"/>
    </row>
    <row r="1163" spans="1:26" customFormat="1" x14ac:dyDescent="0.2">
      <c r="A1163" s="28" t="s">
        <v>62</v>
      </c>
      <c r="B1163" s="28" t="s">
        <v>62</v>
      </c>
      <c r="C1163" s="28" t="s">
        <v>3255</v>
      </c>
      <c r="D1163" s="28">
        <v>0.05</v>
      </c>
      <c r="E1163" s="28" t="s">
        <v>3298</v>
      </c>
      <c r="F1163" s="29" t="s">
        <v>12</v>
      </c>
      <c r="G1163" s="28" t="s">
        <v>944</v>
      </c>
      <c r="H1163" s="28" t="s">
        <v>2015</v>
      </c>
      <c r="I1163" s="28" t="s">
        <v>2533</v>
      </c>
      <c r="J1163" s="28" t="s">
        <v>1999</v>
      </c>
      <c r="K1163" s="28" t="s">
        <v>2919</v>
      </c>
      <c r="L1163" s="28">
        <v>2.5</v>
      </c>
      <c r="M1163" s="28">
        <v>19</v>
      </c>
      <c r="N1163" s="28">
        <v>1.61</v>
      </c>
      <c r="O1163" s="28" t="s">
        <v>2005</v>
      </c>
      <c r="P1163" s="28">
        <v>1916</v>
      </c>
      <c r="Q1163" s="28">
        <v>1916</v>
      </c>
      <c r="R1163" s="28"/>
      <c r="S1163" s="28"/>
      <c r="T1163" s="28">
        <v>1</v>
      </c>
      <c r="U1163" s="28" t="b">
        <v>0</v>
      </c>
      <c r="V1163" s="28"/>
      <c r="W1163" s="28"/>
      <c r="X1163" s="28">
        <v>1</v>
      </c>
      <c r="Y1163" s="28" t="s">
        <v>61</v>
      </c>
      <c r="Z1163" s="28" t="s">
        <v>3870</v>
      </c>
    </row>
    <row r="1164" spans="1:26" customFormat="1" x14ac:dyDescent="0.2">
      <c r="A1164" s="28" t="s">
        <v>62</v>
      </c>
      <c r="B1164" s="28" t="s">
        <v>62</v>
      </c>
      <c r="C1164" s="28" t="s">
        <v>3255</v>
      </c>
      <c r="D1164" s="28">
        <v>0.05</v>
      </c>
      <c r="E1164" s="28" t="s">
        <v>3672</v>
      </c>
      <c r="F1164" s="29" t="s">
        <v>12</v>
      </c>
      <c r="G1164" s="28" t="s">
        <v>3673</v>
      </c>
      <c r="H1164" s="28" t="s">
        <v>2015</v>
      </c>
      <c r="I1164" s="28" t="s">
        <v>3674</v>
      </c>
      <c r="J1164" s="28" t="s">
        <v>2339</v>
      </c>
      <c r="K1164" s="28" t="s">
        <v>2919</v>
      </c>
      <c r="L1164" s="28">
        <v>2.5</v>
      </c>
      <c r="M1164" s="28">
        <v>19</v>
      </c>
      <c r="N1164" s="28">
        <v>1.45</v>
      </c>
      <c r="O1164" s="28"/>
      <c r="P1164" s="28">
        <v>1941</v>
      </c>
      <c r="Q1164" s="28">
        <v>1941</v>
      </c>
      <c r="R1164" s="28"/>
      <c r="S1164" s="28"/>
      <c r="T1164" s="28">
        <v>1</v>
      </c>
      <c r="U1164" s="28" t="b">
        <v>0</v>
      </c>
      <c r="V1164" s="28"/>
      <c r="W1164" s="28"/>
      <c r="X1164" s="28">
        <v>0.1</v>
      </c>
      <c r="Y1164" s="28" t="s">
        <v>3669</v>
      </c>
      <c r="Z1164" s="28" t="s">
        <v>3871</v>
      </c>
    </row>
    <row r="1165" spans="1:26" customFormat="1" x14ac:dyDescent="0.2">
      <c r="A1165" s="28" t="s">
        <v>195</v>
      </c>
      <c r="B1165" s="28" t="s">
        <v>209</v>
      </c>
      <c r="C1165" s="28" t="s">
        <v>2915</v>
      </c>
      <c r="D1165" s="28">
        <v>0.05</v>
      </c>
      <c r="E1165" s="28" t="s">
        <v>2925</v>
      </c>
      <c r="F1165" s="29" t="s">
        <v>12</v>
      </c>
      <c r="G1165" s="28" t="s">
        <v>223</v>
      </c>
      <c r="H1165" s="28" t="s">
        <v>2015</v>
      </c>
      <c r="I1165" s="28" t="s">
        <v>2924</v>
      </c>
      <c r="J1165" s="28" t="s">
        <v>1999</v>
      </c>
      <c r="K1165" s="28" t="s">
        <v>2919</v>
      </c>
      <c r="L1165" s="28">
        <v>2.5</v>
      </c>
      <c r="M1165" s="28">
        <v>19.2</v>
      </c>
      <c r="N1165" s="28">
        <v>1.6</v>
      </c>
      <c r="O1165" s="28" t="s">
        <v>1997</v>
      </c>
      <c r="P1165" s="28">
        <v>1942</v>
      </c>
      <c r="Q1165" s="28">
        <v>1942</v>
      </c>
      <c r="R1165" s="28" t="s">
        <v>40</v>
      </c>
      <c r="S1165" s="28"/>
      <c r="T1165" s="28">
        <v>1</v>
      </c>
      <c r="U1165" s="28" t="b">
        <v>0</v>
      </c>
      <c r="V1165" s="28"/>
      <c r="W1165" s="28"/>
      <c r="X1165" s="28">
        <v>0.47</v>
      </c>
      <c r="Y1165" s="28" t="s">
        <v>42</v>
      </c>
      <c r="Z1165" s="28" t="s">
        <v>1223</v>
      </c>
    </row>
    <row r="1166" spans="1:26" customFormat="1" x14ac:dyDescent="0.2">
      <c r="A1166" s="28" t="s">
        <v>195</v>
      </c>
      <c r="B1166" s="28" t="s">
        <v>209</v>
      </c>
      <c r="C1166" s="28" t="s">
        <v>2915</v>
      </c>
      <c r="D1166" s="28">
        <v>0.05</v>
      </c>
      <c r="E1166" s="28" t="s">
        <v>2925</v>
      </c>
      <c r="F1166" s="29" t="s">
        <v>12</v>
      </c>
      <c r="G1166" s="28" t="s">
        <v>223</v>
      </c>
      <c r="H1166" s="28" t="s">
        <v>2015</v>
      </c>
      <c r="I1166" s="28" t="s">
        <v>2924</v>
      </c>
      <c r="J1166" s="28" t="s">
        <v>1999</v>
      </c>
      <c r="K1166" s="28" t="s">
        <v>2919</v>
      </c>
      <c r="L1166" s="28">
        <v>2.5</v>
      </c>
      <c r="M1166" s="28">
        <v>19.2</v>
      </c>
      <c r="N1166" s="28">
        <v>1.6</v>
      </c>
      <c r="O1166" s="28" t="s">
        <v>1997</v>
      </c>
      <c r="P1166" s="28">
        <v>1941</v>
      </c>
      <c r="Q1166" s="28">
        <v>1941</v>
      </c>
      <c r="R1166" s="28" t="s">
        <v>162</v>
      </c>
      <c r="S1166" s="28"/>
      <c r="T1166" s="28">
        <v>1</v>
      </c>
      <c r="U1166" s="28" t="b">
        <v>0</v>
      </c>
      <c r="V1166" s="28"/>
      <c r="W1166" s="28"/>
      <c r="X1166" s="28">
        <v>0.1</v>
      </c>
      <c r="Y1166" s="28" t="s">
        <v>4039</v>
      </c>
      <c r="Z1166" s="28"/>
    </row>
    <row r="1167" spans="1:26" customFormat="1" x14ac:dyDescent="0.2">
      <c r="A1167" s="28" t="s">
        <v>124</v>
      </c>
      <c r="B1167" s="28" t="s">
        <v>124</v>
      </c>
      <c r="C1167" s="28" t="s">
        <v>3160</v>
      </c>
      <c r="D1167" s="28">
        <v>0.02</v>
      </c>
      <c r="E1167" s="28" t="s">
        <v>3165</v>
      </c>
      <c r="F1167" s="29" t="s">
        <v>12</v>
      </c>
      <c r="G1167" s="28" t="s">
        <v>573</v>
      </c>
      <c r="H1167" s="28" t="s">
        <v>2015</v>
      </c>
      <c r="I1167" s="28" t="s">
        <v>3164</v>
      </c>
      <c r="J1167" s="28" t="s">
        <v>1999</v>
      </c>
      <c r="K1167" s="28" t="s">
        <v>2919</v>
      </c>
      <c r="L1167" s="28">
        <v>3.2</v>
      </c>
      <c r="M1167" s="28">
        <v>20.8</v>
      </c>
      <c r="N1167" s="28">
        <v>1.66</v>
      </c>
      <c r="O1167" s="28" t="s">
        <v>1997</v>
      </c>
      <c r="P1167" s="28">
        <v>1952</v>
      </c>
      <c r="Q1167" s="28">
        <v>1952</v>
      </c>
      <c r="R1167" s="28" t="s">
        <v>557</v>
      </c>
      <c r="S1167" s="28" t="s">
        <v>3163</v>
      </c>
      <c r="T1167" s="28">
        <v>1</v>
      </c>
      <c r="U1167" s="28" t="b">
        <v>0</v>
      </c>
      <c r="V1167" s="28"/>
      <c r="W1167" s="28"/>
      <c r="X1167" s="28">
        <v>0.08</v>
      </c>
      <c r="Y1167" s="28" t="s">
        <v>61</v>
      </c>
      <c r="Z1167" s="28" t="s">
        <v>3559</v>
      </c>
    </row>
    <row r="1168" spans="1:26" customFormat="1" x14ac:dyDescent="0.2">
      <c r="A1168" s="28" t="s">
        <v>195</v>
      </c>
      <c r="B1168" s="28" t="s">
        <v>209</v>
      </c>
      <c r="C1168" s="28" t="s">
        <v>2915</v>
      </c>
      <c r="D1168" s="28">
        <v>0.01</v>
      </c>
      <c r="E1168" s="28" t="s">
        <v>2749</v>
      </c>
      <c r="F1168" s="29" t="s">
        <v>12</v>
      </c>
      <c r="G1168" s="28" t="s">
        <v>222</v>
      </c>
      <c r="H1168" s="28" t="s">
        <v>2015</v>
      </c>
      <c r="I1168" s="28" t="s">
        <v>2920</v>
      </c>
      <c r="J1168" s="28" t="s">
        <v>1999</v>
      </c>
      <c r="K1168" s="28" t="s">
        <v>2919</v>
      </c>
      <c r="L1168" s="28">
        <v>1.81</v>
      </c>
      <c r="M1168" s="28">
        <v>17</v>
      </c>
      <c r="N1168" s="28">
        <v>1.25</v>
      </c>
      <c r="O1168" s="28" t="s">
        <v>1997</v>
      </c>
      <c r="P1168" s="28">
        <v>1941</v>
      </c>
      <c r="Q1168" s="28">
        <v>1941</v>
      </c>
      <c r="R1168" s="28" t="s">
        <v>40</v>
      </c>
      <c r="S1168" s="28"/>
      <c r="T1168" s="28">
        <v>1</v>
      </c>
      <c r="U1168" s="28" t="b">
        <v>0</v>
      </c>
      <c r="V1168" s="28"/>
      <c r="W1168" s="28"/>
      <c r="X1168" s="28"/>
      <c r="Y1168" s="28" t="s">
        <v>17</v>
      </c>
      <c r="Z1168" s="28" t="s">
        <v>1219</v>
      </c>
    </row>
    <row r="1169" spans="1:26" customFormat="1" x14ac:dyDescent="0.2">
      <c r="A1169" s="28" t="s">
        <v>195</v>
      </c>
      <c r="B1169" s="28" t="s">
        <v>209</v>
      </c>
      <c r="C1169" s="28" t="s">
        <v>2915</v>
      </c>
      <c r="D1169" s="28">
        <v>0.01</v>
      </c>
      <c r="E1169" s="28" t="s">
        <v>2749</v>
      </c>
      <c r="F1169" s="29" t="s">
        <v>12</v>
      </c>
      <c r="G1169" s="28" t="s">
        <v>222</v>
      </c>
      <c r="H1169" s="28" t="s">
        <v>2015</v>
      </c>
      <c r="I1169" s="28" t="s">
        <v>2920</v>
      </c>
      <c r="J1169" s="28" t="s">
        <v>1999</v>
      </c>
      <c r="K1169" s="28" t="s">
        <v>2919</v>
      </c>
      <c r="L1169" s="28">
        <v>1.81</v>
      </c>
      <c r="M1169" s="28">
        <v>17</v>
      </c>
      <c r="N1169" s="28">
        <v>1.25</v>
      </c>
      <c r="O1169" s="28" t="s">
        <v>1997</v>
      </c>
      <c r="P1169" s="28">
        <v>1941</v>
      </c>
      <c r="Q1169" s="28">
        <v>1941</v>
      </c>
      <c r="R1169" s="28" t="s">
        <v>194</v>
      </c>
      <c r="S1169" s="28"/>
      <c r="T1169" s="28">
        <v>1</v>
      </c>
      <c r="U1169" s="28" t="b">
        <v>0</v>
      </c>
      <c r="V1169" s="28"/>
      <c r="W1169" s="28"/>
      <c r="X1169" s="28">
        <v>0.47</v>
      </c>
      <c r="Y1169" s="28" t="s">
        <v>42</v>
      </c>
      <c r="Z1169" s="28" t="s">
        <v>1220</v>
      </c>
    </row>
    <row r="1170" spans="1:26" customFormat="1" x14ac:dyDescent="0.2">
      <c r="A1170" s="28" t="s">
        <v>637</v>
      </c>
      <c r="B1170" s="28" t="s">
        <v>637</v>
      </c>
      <c r="C1170" s="28" t="s">
        <v>2594</v>
      </c>
      <c r="D1170" s="28">
        <v>0.01</v>
      </c>
      <c r="E1170" s="28" t="s">
        <v>3271</v>
      </c>
      <c r="F1170" s="29" t="s">
        <v>12</v>
      </c>
      <c r="G1170" s="28" t="s">
        <v>4097</v>
      </c>
      <c r="H1170" s="28" t="s">
        <v>2015</v>
      </c>
      <c r="I1170" s="28" t="s">
        <v>4098</v>
      </c>
      <c r="J1170" s="28" t="s">
        <v>1999</v>
      </c>
      <c r="K1170" s="28" t="s">
        <v>2919</v>
      </c>
      <c r="L1170" s="28">
        <v>2</v>
      </c>
      <c r="M1170" s="28">
        <v>17</v>
      </c>
      <c r="N1170" s="28">
        <v>1.5</v>
      </c>
      <c r="O1170" s="28" t="s">
        <v>2005</v>
      </c>
      <c r="P1170" s="28">
        <v>1942</v>
      </c>
      <c r="Q1170" s="28">
        <v>1942</v>
      </c>
      <c r="R1170" s="28"/>
      <c r="S1170" s="28"/>
      <c r="T1170" s="28">
        <v>1</v>
      </c>
      <c r="U1170" s="28" t="b">
        <v>0</v>
      </c>
      <c r="V1170" s="28"/>
      <c r="W1170" s="28"/>
      <c r="X1170" s="28">
        <v>0.1</v>
      </c>
      <c r="Y1170" s="28" t="s">
        <v>4039</v>
      </c>
      <c r="Z1170" s="28"/>
    </row>
    <row r="1171" spans="1:26" customFormat="1" x14ac:dyDescent="0.2">
      <c r="A1171" s="28" t="s">
        <v>637</v>
      </c>
      <c r="B1171" s="28" t="s">
        <v>637</v>
      </c>
      <c r="C1171" s="28" t="s">
        <v>2594</v>
      </c>
      <c r="D1171" s="28">
        <v>0.01</v>
      </c>
      <c r="E1171" s="28" t="s">
        <v>3271</v>
      </c>
      <c r="F1171" s="29" t="s">
        <v>12</v>
      </c>
      <c r="G1171" s="28" t="s">
        <v>4097</v>
      </c>
      <c r="H1171" s="28" t="s">
        <v>2015</v>
      </c>
      <c r="I1171" s="28" t="s">
        <v>4098</v>
      </c>
      <c r="J1171" s="28" t="s">
        <v>1999</v>
      </c>
      <c r="K1171" s="28" t="s">
        <v>2919</v>
      </c>
      <c r="L1171" s="28">
        <v>2</v>
      </c>
      <c r="M1171" s="28">
        <v>17</v>
      </c>
      <c r="N1171" s="28">
        <v>1.5</v>
      </c>
      <c r="O1171" s="28" t="s">
        <v>2005</v>
      </c>
      <c r="P1171" s="28">
        <v>1942</v>
      </c>
      <c r="Q1171" s="28">
        <v>1942</v>
      </c>
      <c r="R1171" s="28"/>
      <c r="S1171" s="28"/>
      <c r="T1171" s="28">
        <v>1</v>
      </c>
      <c r="U1171" s="28" t="b">
        <v>0</v>
      </c>
      <c r="V1171" s="28"/>
      <c r="W1171" s="28"/>
      <c r="X1171" s="28">
        <v>0.33</v>
      </c>
      <c r="Y1171" s="28" t="s">
        <v>849</v>
      </c>
      <c r="Z1171" s="28"/>
    </row>
    <row r="1172" spans="1:26" customFormat="1" x14ac:dyDescent="0.2">
      <c r="A1172" s="28" t="s">
        <v>637</v>
      </c>
      <c r="B1172" s="28" t="s">
        <v>637</v>
      </c>
      <c r="C1172" s="28" t="s">
        <v>2594</v>
      </c>
      <c r="D1172" s="28">
        <v>0.01</v>
      </c>
      <c r="E1172" s="28" t="s">
        <v>3271</v>
      </c>
      <c r="F1172" s="29" t="s">
        <v>12</v>
      </c>
      <c r="G1172" s="28" t="s">
        <v>4097</v>
      </c>
      <c r="H1172" s="28" t="s">
        <v>2015</v>
      </c>
      <c r="I1172" s="28" t="s">
        <v>4098</v>
      </c>
      <c r="J1172" s="28" t="s">
        <v>1999</v>
      </c>
      <c r="K1172" s="28" t="s">
        <v>2919</v>
      </c>
      <c r="L1172" s="28">
        <v>2</v>
      </c>
      <c r="M1172" s="28">
        <v>17</v>
      </c>
      <c r="N1172" s="28">
        <v>1.5</v>
      </c>
      <c r="O1172" s="28" t="s">
        <v>2005</v>
      </c>
      <c r="P1172" s="28">
        <v>1942</v>
      </c>
      <c r="Q1172" s="28">
        <v>1942</v>
      </c>
      <c r="R1172" s="28"/>
      <c r="S1172" s="28"/>
      <c r="T1172" s="28">
        <v>1</v>
      </c>
      <c r="U1172" s="28" t="b">
        <v>0</v>
      </c>
      <c r="V1172" s="28"/>
      <c r="W1172" s="28"/>
      <c r="X1172" s="28">
        <v>0.33</v>
      </c>
      <c r="Y1172" s="28" t="s">
        <v>849</v>
      </c>
      <c r="Z1172" s="28"/>
    </row>
    <row r="1173" spans="1:26" customFormat="1" x14ac:dyDescent="0.2">
      <c r="A1173" s="28" t="s">
        <v>637</v>
      </c>
      <c r="B1173" s="28" t="s">
        <v>637</v>
      </c>
      <c r="C1173" s="28" t="s">
        <v>2594</v>
      </c>
      <c r="D1173" s="28">
        <v>0.01</v>
      </c>
      <c r="E1173" s="28" t="s">
        <v>3271</v>
      </c>
      <c r="F1173" s="29" t="s">
        <v>12</v>
      </c>
      <c r="G1173" s="28" t="s">
        <v>4097</v>
      </c>
      <c r="H1173" s="28" t="s">
        <v>2015</v>
      </c>
      <c r="I1173" s="28" t="s">
        <v>4098</v>
      </c>
      <c r="J1173" s="28" t="s">
        <v>1999</v>
      </c>
      <c r="K1173" s="28" t="s">
        <v>2919</v>
      </c>
      <c r="L1173" s="28">
        <v>2</v>
      </c>
      <c r="M1173" s="28">
        <v>17</v>
      </c>
      <c r="N1173" s="28">
        <v>1.5</v>
      </c>
      <c r="O1173" s="28" t="s">
        <v>2005</v>
      </c>
      <c r="P1173" s="28">
        <v>1943</v>
      </c>
      <c r="Q1173" s="28">
        <v>1943</v>
      </c>
      <c r="R1173" s="28"/>
      <c r="S1173" s="28"/>
      <c r="T1173" s="28">
        <v>1</v>
      </c>
      <c r="U1173" s="28" t="b">
        <v>0</v>
      </c>
      <c r="V1173" s="28"/>
      <c r="W1173" s="28"/>
      <c r="X1173" s="28">
        <v>0.33</v>
      </c>
      <c r="Y1173" s="28" t="s">
        <v>849</v>
      </c>
      <c r="Z1173" s="28"/>
    </row>
    <row r="1174" spans="1:26" customFormat="1" x14ac:dyDescent="0.2">
      <c r="A1174" t="s">
        <v>62</v>
      </c>
      <c r="B1174" t="s">
        <v>62</v>
      </c>
      <c r="C1174" t="s">
        <v>3255</v>
      </c>
      <c r="D1174">
        <v>0.25</v>
      </c>
      <c r="E1174" t="s">
        <v>2589</v>
      </c>
      <c r="F1174" s="27" t="s">
        <v>12</v>
      </c>
      <c r="G1174" t="s">
        <v>70</v>
      </c>
      <c r="H1174" t="s">
        <v>2015</v>
      </c>
      <c r="I1174" t="s">
        <v>3684</v>
      </c>
      <c r="J1174" t="s">
        <v>2339</v>
      </c>
      <c r="K1174" t="s">
        <v>2919</v>
      </c>
      <c r="L1174">
        <v>6.5</v>
      </c>
      <c r="M1174">
        <v>26</v>
      </c>
      <c r="N1174">
        <v>1.8</v>
      </c>
      <c r="O1174" t="s">
        <v>2005</v>
      </c>
      <c r="P1174">
        <v>1942</v>
      </c>
      <c r="Q1174">
        <v>1942</v>
      </c>
      <c r="T1174">
        <v>1</v>
      </c>
      <c r="U1174" t="b">
        <v>0</v>
      </c>
      <c r="X1174">
        <v>0.1</v>
      </c>
      <c r="Y1174" t="s">
        <v>4207</v>
      </c>
    </row>
    <row r="1175" spans="1:26" customFormat="1" x14ac:dyDescent="0.2">
      <c r="A1175" t="s">
        <v>158</v>
      </c>
      <c r="B1175" t="s">
        <v>159</v>
      </c>
      <c r="C1175" t="s">
        <v>2995</v>
      </c>
      <c r="D1175">
        <v>0.1</v>
      </c>
      <c r="E1175" t="s">
        <v>4219</v>
      </c>
      <c r="F1175" s="27" t="s">
        <v>12</v>
      </c>
      <c r="G1175" t="s">
        <v>4220</v>
      </c>
      <c r="H1175" t="s">
        <v>2015</v>
      </c>
      <c r="I1175" t="s">
        <v>3488</v>
      </c>
      <c r="J1175" t="s">
        <v>2339</v>
      </c>
      <c r="K1175" t="s">
        <v>2919</v>
      </c>
      <c r="L1175">
        <v>2.5</v>
      </c>
      <c r="M1175">
        <v>21</v>
      </c>
      <c r="N1175">
        <v>1</v>
      </c>
      <c r="O1175" t="s">
        <v>2005</v>
      </c>
      <c r="P1175">
        <v>1941</v>
      </c>
      <c r="Q1175">
        <v>1941</v>
      </c>
      <c r="S1175" t="s">
        <v>4221</v>
      </c>
      <c r="T1175">
        <v>1</v>
      </c>
      <c r="U1175" t="b">
        <v>0</v>
      </c>
      <c r="X1175">
        <v>0.1</v>
      </c>
      <c r="Y1175" t="s">
        <v>4207</v>
      </c>
    </row>
    <row r="1176" spans="1:26" customFormat="1" x14ac:dyDescent="0.2">
      <c r="A1176" t="s">
        <v>37</v>
      </c>
      <c r="B1176" t="s">
        <v>37</v>
      </c>
      <c r="C1176" t="s">
        <v>3332</v>
      </c>
      <c r="D1176">
        <v>0.1</v>
      </c>
      <c r="E1176" t="s">
        <v>4295</v>
      </c>
      <c r="F1176" s="27" t="s">
        <v>12</v>
      </c>
      <c r="G1176" t="s">
        <v>49</v>
      </c>
      <c r="H1176" t="s">
        <v>2015</v>
      </c>
      <c r="I1176" t="s">
        <v>2999</v>
      </c>
      <c r="J1176" t="s">
        <v>1999</v>
      </c>
      <c r="K1176" t="s">
        <v>2919</v>
      </c>
      <c r="L1176">
        <v>3.5</v>
      </c>
      <c r="M1176">
        <v>21</v>
      </c>
      <c r="N1176">
        <v>1.9</v>
      </c>
      <c r="O1176" t="s">
        <v>1997</v>
      </c>
      <c r="P1176">
        <v>1949</v>
      </c>
      <c r="Q1176">
        <v>1949</v>
      </c>
      <c r="T1176">
        <v>1</v>
      </c>
      <c r="U1176" t="b">
        <v>0</v>
      </c>
      <c r="X1176">
        <v>0.08</v>
      </c>
      <c r="Y1176" t="s">
        <v>4294</v>
      </c>
    </row>
    <row r="1177" spans="1:26" customFormat="1" x14ac:dyDescent="0.2">
      <c r="A1177" t="s">
        <v>158</v>
      </c>
      <c r="B1177" t="s">
        <v>159</v>
      </c>
      <c r="C1177" t="s">
        <v>2995</v>
      </c>
      <c r="D1177">
        <v>0.2</v>
      </c>
      <c r="E1177" t="s">
        <v>3696</v>
      </c>
      <c r="F1177" s="27" t="s">
        <v>12</v>
      </c>
      <c r="G1177" t="s">
        <v>3697</v>
      </c>
      <c r="H1177" t="s">
        <v>2015</v>
      </c>
      <c r="I1177" t="s">
        <v>3488</v>
      </c>
      <c r="J1177" t="s">
        <v>2339</v>
      </c>
      <c r="K1177" t="s">
        <v>2919</v>
      </c>
      <c r="L1177">
        <v>3.5</v>
      </c>
      <c r="M1177">
        <v>24.5</v>
      </c>
      <c r="N1177">
        <v>1.5</v>
      </c>
      <c r="O1177" t="s">
        <v>2005</v>
      </c>
      <c r="P1177">
        <v>1942</v>
      </c>
      <c r="Q1177">
        <v>1942</v>
      </c>
      <c r="S1177" t="s">
        <v>4311</v>
      </c>
      <c r="T1177">
        <v>1</v>
      </c>
      <c r="U1177" t="b">
        <v>0</v>
      </c>
      <c r="Y1177" t="s">
        <v>4294</v>
      </c>
    </row>
    <row r="1178" spans="1:26" customFormat="1" x14ac:dyDescent="0.2">
      <c r="A1178" s="28" t="s">
        <v>62</v>
      </c>
      <c r="B1178" s="28" t="s">
        <v>62</v>
      </c>
      <c r="C1178" s="28" t="s">
        <v>3255</v>
      </c>
      <c r="D1178" s="28">
        <v>2</v>
      </c>
      <c r="E1178" s="28" t="s">
        <v>2885</v>
      </c>
      <c r="F1178" s="29" t="s">
        <v>12</v>
      </c>
      <c r="G1178" s="28" t="s">
        <v>950</v>
      </c>
      <c r="H1178" s="28" t="s">
        <v>2015</v>
      </c>
      <c r="I1178" s="28">
        <v>1944</v>
      </c>
      <c r="J1178" s="28" t="s">
        <v>1999</v>
      </c>
      <c r="K1178" s="28" t="s">
        <v>3263</v>
      </c>
      <c r="L1178" s="28">
        <v>2.75</v>
      </c>
      <c r="M1178" s="28">
        <v>19</v>
      </c>
      <c r="N1178" s="28">
        <v>1.25</v>
      </c>
      <c r="O1178" s="28" t="s">
        <v>2005</v>
      </c>
      <c r="P1178" s="28">
        <v>1944</v>
      </c>
      <c r="Q1178" s="28">
        <v>1944</v>
      </c>
      <c r="R1178" s="28"/>
      <c r="S1178" s="28"/>
      <c r="T1178" s="28">
        <v>1</v>
      </c>
      <c r="U1178" s="28" t="b">
        <v>0</v>
      </c>
      <c r="V1178" s="28"/>
      <c r="W1178" s="28"/>
      <c r="X1178" s="28">
        <v>1</v>
      </c>
      <c r="Y1178" s="28" t="s">
        <v>61</v>
      </c>
      <c r="Z1178" s="28" t="s">
        <v>3897</v>
      </c>
    </row>
    <row r="1179" spans="1:26" customFormat="1" x14ac:dyDescent="0.2">
      <c r="A1179" t="s">
        <v>330</v>
      </c>
      <c r="B1179" t="s">
        <v>331</v>
      </c>
      <c r="C1179" t="s">
        <v>2712</v>
      </c>
      <c r="D1179">
        <v>0.1</v>
      </c>
      <c r="E1179" t="s">
        <v>2877</v>
      </c>
      <c r="F1179" s="8" t="s">
        <v>12</v>
      </c>
      <c r="G1179" t="s">
        <v>4422</v>
      </c>
      <c r="H1179" t="s">
        <v>2015</v>
      </c>
      <c r="I1179" t="s">
        <v>3678</v>
      </c>
      <c r="J1179" t="s">
        <v>1999</v>
      </c>
      <c r="K1179" t="s">
        <v>2623</v>
      </c>
      <c r="L1179">
        <v>11.7</v>
      </c>
      <c r="M1179">
        <v>28.5</v>
      </c>
      <c r="N1179">
        <v>2.2000000000000002</v>
      </c>
      <c r="O1179" t="s">
        <v>1997</v>
      </c>
      <c r="P1179">
        <v>1927</v>
      </c>
      <c r="Q1179">
        <v>1927</v>
      </c>
      <c r="T1179">
        <v>1</v>
      </c>
      <c r="U1179" t="b">
        <v>0</v>
      </c>
      <c r="X1179">
        <v>10.49</v>
      </c>
      <c r="Y1179" t="s">
        <v>849</v>
      </c>
    </row>
    <row r="1180" spans="1:26" customFormat="1" x14ac:dyDescent="0.2">
      <c r="A1180" t="s">
        <v>105</v>
      </c>
      <c r="B1180" t="s">
        <v>4420</v>
      </c>
      <c r="C1180" t="s">
        <v>4431</v>
      </c>
      <c r="E1180" t="s">
        <v>4432</v>
      </c>
      <c r="F1180" s="8" t="s">
        <v>12</v>
      </c>
      <c r="G1180" t="s">
        <v>4423</v>
      </c>
      <c r="H1180" t="s">
        <v>2015</v>
      </c>
      <c r="I1180">
        <v>1906</v>
      </c>
      <c r="J1180" t="s">
        <v>1999</v>
      </c>
      <c r="K1180" t="s">
        <v>2003</v>
      </c>
      <c r="L1180">
        <v>7.36</v>
      </c>
      <c r="M1180">
        <v>28.3</v>
      </c>
      <c r="N1180">
        <v>1.8</v>
      </c>
      <c r="O1180" t="s">
        <v>1997</v>
      </c>
      <c r="P1180">
        <v>1906</v>
      </c>
      <c r="Q1180">
        <v>1906</v>
      </c>
      <c r="R1180" t="s">
        <v>4430</v>
      </c>
      <c r="S1180" t="s">
        <v>4433</v>
      </c>
      <c r="T1180">
        <v>1</v>
      </c>
      <c r="U1180" t="b">
        <v>0</v>
      </c>
      <c r="X1180">
        <v>0.1</v>
      </c>
      <c r="Y1180" t="s">
        <v>4207</v>
      </c>
    </row>
    <row r="1181" spans="1:26" customFormat="1" x14ac:dyDescent="0.2">
      <c r="A1181" t="s">
        <v>3681</v>
      </c>
      <c r="B1181" t="s">
        <v>3681</v>
      </c>
      <c r="C1181" t="s">
        <v>4434</v>
      </c>
      <c r="D1181">
        <v>5.0000000000000001E-3</v>
      </c>
      <c r="E1181" t="s">
        <v>2655</v>
      </c>
      <c r="F1181" s="8" t="s">
        <v>12</v>
      </c>
      <c r="G1181" t="s">
        <v>4424</v>
      </c>
      <c r="H1181" t="s">
        <v>2015</v>
      </c>
      <c r="I1181" t="s">
        <v>4435</v>
      </c>
      <c r="J1181" t="s">
        <v>1999</v>
      </c>
      <c r="K1181" t="s">
        <v>1998</v>
      </c>
      <c r="L1181">
        <v>5.67</v>
      </c>
      <c r="M1181">
        <v>26</v>
      </c>
      <c r="N1181">
        <v>1.4</v>
      </c>
      <c r="O1181" t="s">
        <v>1997</v>
      </c>
      <c r="P1181">
        <v>1971</v>
      </c>
      <c r="Q1181">
        <v>1971</v>
      </c>
      <c r="T1181">
        <v>1</v>
      </c>
      <c r="U1181" t="b">
        <v>0</v>
      </c>
      <c r="X1181">
        <v>0.83</v>
      </c>
      <c r="Y1181" t="s">
        <v>849</v>
      </c>
    </row>
    <row r="1182" spans="1:26" customFormat="1" x14ac:dyDescent="0.2">
      <c r="A1182" t="s">
        <v>3681</v>
      </c>
      <c r="B1182" t="s">
        <v>3681</v>
      </c>
      <c r="C1182" t="s">
        <v>4434</v>
      </c>
      <c r="D1182">
        <v>2.5000000000000001E-2</v>
      </c>
      <c r="E1182" t="s">
        <v>2954</v>
      </c>
      <c r="F1182" s="8" t="s">
        <v>12</v>
      </c>
      <c r="G1182" t="s">
        <v>4425</v>
      </c>
      <c r="H1182" t="s">
        <v>2015</v>
      </c>
      <c r="I1182">
        <v>1955</v>
      </c>
      <c r="J1182" t="s">
        <v>1999</v>
      </c>
      <c r="K1182" t="s">
        <v>2021</v>
      </c>
      <c r="L1182">
        <v>2.8</v>
      </c>
      <c r="M1182">
        <v>19.2</v>
      </c>
      <c r="N1182">
        <v>1.3</v>
      </c>
      <c r="O1182" t="s">
        <v>1997</v>
      </c>
      <c r="P1182">
        <v>1955</v>
      </c>
      <c r="Q1182">
        <v>1955</v>
      </c>
      <c r="T1182">
        <v>1</v>
      </c>
      <c r="U1182" t="b">
        <v>0</v>
      </c>
      <c r="X1182">
        <v>0.83</v>
      </c>
      <c r="Y1182" t="s">
        <v>849</v>
      </c>
    </row>
    <row r="1183" spans="1:26" customFormat="1" x14ac:dyDescent="0.2">
      <c r="A1183" t="s">
        <v>3681</v>
      </c>
      <c r="B1183" t="s">
        <v>3681</v>
      </c>
      <c r="C1183" t="s">
        <v>4434</v>
      </c>
      <c r="D1183">
        <v>2.5000000000000001E-2</v>
      </c>
      <c r="E1183" t="s">
        <v>2923</v>
      </c>
      <c r="F1183" s="8" t="s">
        <v>12</v>
      </c>
      <c r="G1183" t="s">
        <v>4426</v>
      </c>
      <c r="H1183" t="s">
        <v>2015</v>
      </c>
      <c r="I1183" t="s">
        <v>4436</v>
      </c>
      <c r="J1183" t="s">
        <v>1999</v>
      </c>
      <c r="K1183" t="s">
        <v>2021</v>
      </c>
      <c r="L1183">
        <v>2.82</v>
      </c>
      <c r="M1183">
        <v>19.5</v>
      </c>
      <c r="N1183">
        <v>1.3</v>
      </c>
      <c r="O1183" t="s">
        <v>1997</v>
      </c>
      <c r="P1183">
        <v>1963</v>
      </c>
      <c r="Q1183">
        <v>1963</v>
      </c>
      <c r="T1183">
        <v>1</v>
      </c>
      <c r="U1183" t="b">
        <v>0</v>
      </c>
      <c r="X1183">
        <v>0.83</v>
      </c>
      <c r="Y1183" t="s">
        <v>849</v>
      </c>
    </row>
    <row r="1184" spans="1:26" customFormat="1" x14ac:dyDescent="0.2">
      <c r="A1184" t="s">
        <v>3681</v>
      </c>
      <c r="B1184" t="s">
        <v>3681</v>
      </c>
      <c r="C1184" t="s">
        <v>4434</v>
      </c>
      <c r="D1184">
        <v>0.05</v>
      </c>
      <c r="E1184" t="s">
        <v>3148</v>
      </c>
      <c r="F1184" s="8" t="s">
        <v>12</v>
      </c>
      <c r="G1184" t="s">
        <v>4427</v>
      </c>
      <c r="H1184" t="s">
        <v>2015</v>
      </c>
      <c r="I1184">
        <v>1955</v>
      </c>
      <c r="J1184" t="s">
        <v>1999</v>
      </c>
      <c r="K1184" t="s">
        <v>2021</v>
      </c>
      <c r="L1184">
        <v>5.65</v>
      </c>
      <c r="M1184">
        <v>23.5</v>
      </c>
      <c r="N1184">
        <v>1.6</v>
      </c>
      <c r="O1184" t="s">
        <v>1997</v>
      </c>
      <c r="P1184">
        <v>1955</v>
      </c>
      <c r="Q1184">
        <v>1955</v>
      </c>
      <c r="T1184">
        <v>1</v>
      </c>
      <c r="U1184" t="b">
        <v>0</v>
      </c>
      <c r="X1184">
        <v>0.83</v>
      </c>
      <c r="Y1184" t="s">
        <v>849</v>
      </c>
    </row>
    <row r="1185" spans="1:25" customFormat="1" x14ac:dyDescent="0.2">
      <c r="A1185" t="s">
        <v>3681</v>
      </c>
      <c r="B1185" t="s">
        <v>3681</v>
      </c>
      <c r="C1185" t="s">
        <v>4434</v>
      </c>
      <c r="D1185">
        <v>0.05</v>
      </c>
      <c r="E1185" t="s">
        <v>4078</v>
      </c>
      <c r="F1185" s="8" t="s">
        <v>12</v>
      </c>
      <c r="G1185" t="s">
        <v>3677</v>
      </c>
      <c r="H1185" t="s">
        <v>2015</v>
      </c>
      <c r="I1185" t="s">
        <v>4436</v>
      </c>
      <c r="J1185" t="s">
        <v>1999</v>
      </c>
      <c r="K1185" t="s">
        <v>2021</v>
      </c>
      <c r="L1185">
        <v>5.65</v>
      </c>
      <c r="M1185">
        <v>23.5</v>
      </c>
      <c r="N1185">
        <v>1.7</v>
      </c>
      <c r="O1185" t="s">
        <v>1997</v>
      </c>
      <c r="P1185">
        <v>1963</v>
      </c>
      <c r="Q1185">
        <v>1963</v>
      </c>
      <c r="T1185">
        <v>1</v>
      </c>
      <c r="U1185" t="b">
        <v>0</v>
      </c>
      <c r="X1185">
        <v>0.83</v>
      </c>
      <c r="Y1185" t="s">
        <v>849</v>
      </c>
    </row>
    <row r="1186" spans="1:25" customFormat="1" x14ac:dyDescent="0.2">
      <c r="A1186" t="s">
        <v>3681</v>
      </c>
      <c r="B1186" t="s">
        <v>3681</v>
      </c>
      <c r="C1186" t="s">
        <v>4434</v>
      </c>
      <c r="D1186">
        <v>0.1</v>
      </c>
      <c r="E1186" t="s">
        <v>2672</v>
      </c>
      <c r="F1186" s="8" t="s">
        <v>12</v>
      </c>
      <c r="G1186" t="s">
        <v>4428</v>
      </c>
      <c r="H1186" t="s">
        <v>2015</v>
      </c>
      <c r="I1186" t="s">
        <v>4437</v>
      </c>
      <c r="J1186" t="s">
        <v>1999</v>
      </c>
      <c r="K1186" t="s">
        <v>2021</v>
      </c>
      <c r="L1186">
        <v>11.31</v>
      </c>
      <c r="M1186">
        <v>28.5</v>
      </c>
      <c r="N1186">
        <v>2.2000000000000002</v>
      </c>
      <c r="O1186" t="s">
        <v>1997</v>
      </c>
      <c r="P1186">
        <v>1955</v>
      </c>
      <c r="Q1186">
        <v>1955</v>
      </c>
      <c r="T1186">
        <v>1</v>
      </c>
      <c r="U1186" t="b">
        <v>0</v>
      </c>
      <c r="X1186">
        <v>0.83</v>
      </c>
      <c r="Y1186" t="s">
        <v>849</v>
      </c>
    </row>
    <row r="1187" spans="1:25" customFormat="1" x14ac:dyDescent="0.2">
      <c r="A1187" t="s">
        <v>356</v>
      </c>
      <c r="B1187" t="s">
        <v>357</v>
      </c>
      <c r="C1187" t="s">
        <v>2638</v>
      </c>
      <c r="D1187">
        <v>0.1</v>
      </c>
      <c r="E1187" t="s">
        <v>2569</v>
      </c>
      <c r="F1187" s="8" t="s">
        <v>12</v>
      </c>
      <c r="G1187" t="s">
        <v>358</v>
      </c>
      <c r="H1187" t="s">
        <v>2015</v>
      </c>
      <c r="I1187" t="s">
        <v>2390</v>
      </c>
      <c r="J1187" t="s">
        <v>1999</v>
      </c>
      <c r="K1187" t="s">
        <v>2021</v>
      </c>
      <c r="L1187">
        <v>2.82</v>
      </c>
      <c r="M1187">
        <v>19.5</v>
      </c>
      <c r="N1187">
        <v>1.4</v>
      </c>
      <c r="O1187" t="s">
        <v>1997</v>
      </c>
      <c r="P1187">
        <v>1949</v>
      </c>
      <c r="Q1187">
        <v>1949</v>
      </c>
      <c r="T1187">
        <v>1</v>
      </c>
      <c r="U1187" t="b">
        <v>0</v>
      </c>
      <c r="X1187">
        <v>1</v>
      </c>
      <c r="Y1187" t="s">
        <v>849</v>
      </c>
    </row>
    <row r="1188" spans="1:25" customFormat="1" x14ac:dyDescent="0.2">
      <c r="A1188" t="s">
        <v>356</v>
      </c>
      <c r="B1188" t="s">
        <v>4421</v>
      </c>
      <c r="C1188" t="s">
        <v>4438</v>
      </c>
      <c r="D1188">
        <v>0.5</v>
      </c>
      <c r="E1188" t="s">
        <v>2275</v>
      </c>
      <c r="F1188" s="8" t="s">
        <v>12</v>
      </c>
      <c r="G1188" t="s">
        <v>4429</v>
      </c>
      <c r="H1188" t="s">
        <v>2015</v>
      </c>
      <c r="I1188" t="s">
        <v>4439</v>
      </c>
      <c r="J1188" t="s">
        <v>1999</v>
      </c>
      <c r="K1188" t="s">
        <v>2021</v>
      </c>
      <c r="L1188">
        <v>9.34</v>
      </c>
      <c r="M1188">
        <v>27.76</v>
      </c>
      <c r="N1188">
        <v>1</v>
      </c>
      <c r="O1188" t="s">
        <v>1997</v>
      </c>
      <c r="P1188">
        <v>1954</v>
      </c>
      <c r="Q1188">
        <v>1954</v>
      </c>
      <c r="S1188" t="s">
        <v>4440</v>
      </c>
      <c r="T1188">
        <v>1</v>
      </c>
      <c r="U1188" t="b">
        <v>0</v>
      </c>
      <c r="X1188">
        <v>2</v>
      </c>
      <c r="Y1188" t="s">
        <v>849</v>
      </c>
    </row>
    <row r="1189" spans="1:25" customFormat="1" x14ac:dyDescent="0.2">
      <c r="A1189" t="s">
        <v>4441</v>
      </c>
      <c r="B1189" t="s">
        <v>4442</v>
      </c>
      <c r="C1189" t="s">
        <v>4443</v>
      </c>
      <c r="D1189">
        <v>3.472222222222E-3</v>
      </c>
      <c r="E1189" t="s">
        <v>4444</v>
      </c>
      <c r="F1189" s="8" t="s">
        <v>12</v>
      </c>
      <c r="G1189" t="s">
        <v>4445</v>
      </c>
      <c r="H1189" t="s">
        <v>2015</v>
      </c>
      <c r="I1189" t="s">
        <v>4446</v>
      </c>
      <c r="J1189" t="s">
        <v>1999</v>
      </c>
      <c r="K1189" t="s">
        <v>1998</v>
      </c>
      <c r="L1189">
        <v>14.8</v>
      </c>
      <c r="M1189">
        <v>31.7</v>
      </c>
      <c r="N1189">
        <v>3</v>
      </c>
      <c r="O1189" t="s">
        <v>2005</v>
      </c>
      <c r="S1189" t="s">
        <v>4447</v>
      </c>
      <c r="T1189">
        <v>1</v>
      </c>
      <c r="U1189" t="b">
        <v>0</v>
      </c>
      <c r="X1189">
        <v>0.99</v>
      </c>
      <c r="Y1189" t="s">
        <v>29</v>
      </c>
    </row>
    <row r="1190" spans="1:25" customFormat="1" x14ac:dyDescent="0.2">
      <c r="A1190" t="s">
        <v>330</v>
      </c>
      <c r="B1190" t="s">
        <v>331</v>
      </c>
      <c r="C1190" t="s">
        <v>2712</v>
      </c>
      <c r="D1190">
        <v>5.0000000000000001E-3</v>
      </c>
      <c r="E1190" t="s">
        <v>2036</v>
      </c>
      <c r="F1190" s="27" t="s">
        <v>12</v>
      </c>
      <c r="G1190" t="s">
        <v>4424</v>
      </c>
      <c r="H1190" t="s">
        <v>2015</v>
      </c>
      <c r="I1190" t="s">
        <v>3245</v>
      </c>
      <c r="J1190" t="s">
        <v>2339</v>
      </c>
      <c r="K1190" t="s">
        <v>2021</v>
      </c>
      <c r="L1190">
        <v>2.91</v>
      </c>
      <c r="M1190">
        <v>20</v>
      </c>
      <c r="N1190">
        <v>1.34</v>
      </c>
      <c r="O1190" t="s">
        <v>1997</v>
      </c>
      <c r="P1190">
        <v>1935</v>
      </c>
      <c r="Q1190">
        <v>1935</v>
      </c>
      <c r="T1190">
        <v>1</v>
      </c>
      <c r="U1190" t="b">
        <v>0</v>
      </c>
      <c r="X1190">
        <v>2</v>
      </c>
      <c r="Y1190" t="s">
        <v>4448</v>
      </c>
    </row>
    <row r="1191" spans="1:25" customFormat="1" x14ac:dyDescent="0.2">
      <c r="A1191" t="s">
        <v>330</v>
      </c>
      <c r="B1191" t="s">
        <v>331</v>
      </c>
      <c r="C1191" t="s">
        <v>2712</v>
      </c>
      <c r="D1191">
        <v>0.01</v>
      </c>
      <c r="E1191" t="s">
        <v>2275</v>
      </c>
      <c r="F1191" s="27" t="s">
        <v>12</v>
      </c>
      <c r="G1191" t="s">
        <v>4449</v>
      </c>
      <c r="H1191" t="s">
        <v>2015</v>
      </c>
      <c r="I1191" t="s">
        <v>3245</v>
      </c>
      <c r="J1191" t="s">
        <v>2339</v>
      </c>
      <c r="K1191" t="s">
        <v>2021</v>
      </c>
      <c r="L1191">
        <v>6.5</v>
      </c>
      <c r="M1191">
        <v>27</v>
      </c>
      <c r="N1191">
        <v>1.5</v>
      </c>
      <c r="O1191" t="s">
        <v>1997</v>
      </c>
      <c r="P1191">
        <v>1937</v>
      </c>
      <c r="Q1191">
        <v>1937</v>
      </c>
      <c r="T1191">
        <v>1</v>
      </c>
      <c r="U1191" t="b">
        <v>0</v>
      </c>
      <c r="X1191">
        <v>2.99</v>
      </c>
      <c r="Y1191" t="s">
        <v>4448</v>
      </c>
    </row>
    <row r="1192" spans="1:25" customFormat="1" x14ac:dyDescent="0.2">
      <c r="A1192" t="s">
        <v>568</v>
      </c>
      <c r="B1192" t="s">
        <v>568</v>
      </c>
      <c r="C1192" t="s">
        <v>3185</v>
      </c>
      <c r="D1192">
        <v>0.1</v>
      </c>
      <c r="E1192" t="s">
        <v>3145</v>
      </c>
      <c r="F1192" s="27" t="s">
        <v>12</v>
      </c>
      <c r="G1192" t="s">
        <v>4450</v>
      </c>
      <c r="H1192" t="s">
        <v>2015</v>
      </c>
      <c r="I1192" t="s">
        <v>3174</v>
      </c>
      <c r="J1192" t="s">
        <v>1999</v>
      </c>
      <c r="K1192" t="s">
        <v>2454</v>
      </c>
      <c r="L1192">
        <v>3.25</v>
      </c>
      <c r="M1192">
        <v>20</v>
      </c>
      <c r="N1192">
        <v>1.5</v>
      </c>
      <c r="O1192" t="s">
        <v>1997</v>
      </c>
      <c r="P1192">
        <v>1993</v>
      </c>
      <c r="Q1192">
        <v>1993</v>
      </c>
      <c r="S1192" t="s">
        <v>4451</v>
      </c>
      <c r="T1192">
        <v>1</v>
      </c>
      <c r="U1192" t="b">
        <v>0</v>
      </c>
      <c r="X1192">
        <v>0.28999999999999998</v>
      </c>
      <c r="Y1192" t="s">
        <v>4448</v>
      </c>
    </row>
    <row r="1193" spans="1:25" customFormat="1" x14ac:dyDescent="0.2">
      <c r="A1193" t="s">
        <v>568</v>
      </c>
      <c r="B1193" t="s">
        <v>568</v>
      </c>
      <c r="C1193" t="s">
        <v>3185</v>
      </c>
      <c r="D1193">
        <v>0.2</v>
      </c>
      <c r="E1193" t="s">
        <v>2877</v>
      </c>
      <c r="F1193" s="27" t="s">
        <v>12</v>
      </c>
      <c r="G1193" t="s">
        <v>4452</v>
      </c>
      <c r="H1193" t="s">
        <v>2015</v>
      </c>
      <c r="I1193" t="s">
        <v>3174</v>
      </c>
      <c r="J1193" t="s">
        <v>1999</v>
      </c>
      <c r="K1193" t="s">
        <v>4453</v>
      </c>
      <c r="L1193">
        <v>2.9</v>
      </c>
      <c r="M1193">
        <v>18.5</v>
      </c>
      <c r="N1193">
        <v>1.6</v>
      </c>
      <c r="O1193" t="s">
        <v>1997</v>
      </c>
      <c r="P1193">
        <v>1993</v>
      </c>
      <c r="Q1193">
        <v>1993</v>
      </c>
      <c r="S1193" t="s">
        <v>4451</v>
      </c>
      <c r="T1193">
        <v>1</v>
      </c>
      <c r="U1193" t="b">
        <v>0</v>
      </c>
      <c r="X1193">
        <v>0.39</v>
      </c>
      <c r="Y1193" t="s">
        <v>4448</v>
      </c>
    </row>
    <row r="1194" spans="1:25" customFormat="1" x14ac:dyDescent="0.2">
      <c r="A1194" t="s">
        <v>568</v>
      </c>
      <c r="B1194" t="s">
        <v>568</v>
      </c>
      <c r="C1194" t="s">
        <v>3185</v>
      </c>
      <c r="D1194">
        <v>0.5</v>
      </c>
      <c r="E1194" t="s">
        <v>2569</v>
      </c>
      <c r="F1194" s="27" t="s">
        <v>12</v>
      </c>
      <c r="G1194" t="s">
        <v>4454</v>
      </c>
      <c r="H1194" t="s">
        <v>2015</v>
      </c>
      <c r="I1194" t="s">
        <v>3174</v>
      </c>
      <c r="J1194" t="s">
        <v>1999</v>
      </c>
      <c r="K1194" t="s">
        <v>4453</v>
      </c>
      <c r="L1194">
        <v>3.65</v>
      </c>
      <c r="M1194">
        <v>20.5</v>
      </c>
      <c r="N1194">
        <v>1.63</v>
      </c>
      <c r="O1194" t="s">
        <v>1997</v>
      </c>
      <c r="P1194">
        <v>1997</v>
      </c>
      <c r="Q1194">
        <v>1997</v>
      </c>
      <c r="R1194" t="s">
        <v>555</v>
      </c>
      <c r="T1194">
        <v>1</v>
      </c>
      <c r="U1194" t="b">
        <v>0</v>
      </c>
      <c r="X1194">
        <v>0.49</v>
      </c>
      <c r="Y1194" t="s">
        <v>4448</v>
      </c>
    </row>
    <row r="1195" spans="1:25" customFormat="1" x14ac:dyDescent="0.2">
      <c r="A1195" t="s">
        <v>568</v>
      </c>
      <c r="B1195" t="s">
        <v>568</v>
      </c>
      <c r="C1195" t="s">
        <v>3185</v>
      </c>
      <c r="D1195">
        <v>5</v>
      </c>
      <c r="E1195" t="s">
        <v>2699</v>
      </c>
      <c r="F1195" s="27" t="s">
        <v>12</v>
      </c>
      <c r="G1195" t="s">
        <v>4455</v>
      </c>
      <c r="H1195" t="s">
        <v>2015</v>
      </c>
      <c r="I1195" t="s">
        <v>3174</v>
      </c>
      <c r="J1195" t="s">
        <v>1999</v>
      </c>
      <c r="K1195" t="s">
        <v>4456</v>
      </c>
      <c r="L1195">
        <v>7.45</v>
      </c>
      <c r="M1195">
        <v>26.5</v>
      </c>
      <c r="N1195">
        <v>1.8</v>
      </c>
      <c r="O1195" t="s">
        <v>1997</v>
      </c>
      <c r="P1195">
        <v>1993</v>
      </c>
      <c r="Q1195">
        <v>1993</v>
      </c>
      <c r="S1195" t="s">
        <v>4451</v>
      </c>
      <c r="T1195">
        <v>1</v>
      </c>
      <c r="U1195" t="b">
        <v>0</v>
      </c>
      <c r="X1195">
        <v>0.79</v>
      </c>
      <c r="Y1195" t="s">
        <v>4448</v>
      </c>
    </row>
    <row r="1196" spans="1:25" customFormat="1" x14ac:dyDescent="0.2">
      <c r="A1196" t="s">
        <v>195</v>
      </c>
      <c r="B1196" t="s">
        <v>228</v>
      </c>
      <c r="C1196" t="s">
        <v>2900</v>
      </c>
      <c r="D1196">
        <v>5</v>
      </c>
      <c r="E1196" t="s">
        <v>4457</v>
      </c>
      <c r="F1196" s="27" t="s">
        <v>12</v>
      </c>
      <c r="G1196" t="s">
        <v>4458</v>
      </c>
      <c r="H1196" t="s">
        <v>2015</v>
      </c>
      <c r="I1196" t="s">
        <v>4459</v>
      </c>
      <c r="J1196" t="s">
        <v>1999</v>
      </c>
      <c r="K1196" t="s">
        <v>4460</v>
      </c>
      <c r="L1196">
        <v>10</v>
      </c>
      <c r="M1196">
        <v>29</v>
      </c>
      <c r="N1196">
        <v>2.0699999999999998</v>
      </c>
      <c r="O1196" t="s">
        <v>1997</v>
      </c>
      <c r="P1196">
        <v>1978</v>
      </c>
      <c r="Q1196">
        <v>1978</v>
      </c>
      <c r="R1196" t="s">
        <v>214</v>
      </c>
      <c r="S1196" t="s">
        <v>2904</v>
      </c>
      <c r="T1196">
        <v>1</v>
      </c>
      <c r="U1196" t="b">
        <v>0</v>
      </c>
      <c r="X1196">
        <v>2.39</v>
      </c>
      <c r="Y1196" t="s">
        <v>4448</v>
      </c>
    </row>
    <row r="1197" spans="1:25" customFormat="1" x14ac:dyDescent="0.2">
      <c r="A1197" t="s">
        <v>379</v>
      </c>
      <c r="B1197" t="s">
        <v>379</v>
      </c>
      <c r="C1197" t="s">
        <v>2552</v>
      </c>
      <c r="D1197">
        <v>1</v>
      </c>
      <c r="E1197" t="s">
        <v>4461</v>
      </c>
      <c r="F1197" s="27" t="s">
        <v>12</v>
      </c>
      <c r="G1197" t="s">
        <v>658</v>
      </c>
      <c r="H1197" t="s">
        <v>2015</v>
      </c>
      <c r="I1197" t="s">
        <v>4462</v>
      </c>
      <c r="J1197" t="s">
        <v>1999</v>
      </c>
      <c r="K1197" t="s">
        <v>2021</v>
      </c>
      <c r="L1197">
        <v>7</v>
      </c>
      <c r="M1197">
        <v>25</v>
      </c>
      <c r="N1197">
        <v>1.8</v>
      </c>
      <c r="O1197" t="s">
        <v>1997</v>
      </c>
      <c r="P1197">
        <v>1978</v>
      </c>
      <c r="Q1197">
        <v>1978</v>
      </c>
      <c r="R1197" t="s">
        <v>4463</v>
      </c>
      <c r="T1197">
        <v>1</v>
      </c>
      <c r="U1197" t="b">
        <v>0</v>
      </c>
      <c r="X1197">
        <v>0.28999999999999998</v>
      </c>
      <c r="Y1197" t="s">
        <v>4448</v>
      </c>
    </row>
    <row r="1198" spans="1:25" customFormat="1" x14ac:dyDescent="0.2">
      <c r="A1198" t="s">
        <v>413</v>
      </c>
      <c r="B1198" t="s">
        <v>413</v>
      </c>
      <c r="C1198" t="s">
        <v>2495</v>
      </c>
      <c r="D1198">
        <v>2</v>
      </c>
      <c r="E1198" t="s">
        <v>4464</v>
      </c>
      <c r="F1198" s="27" t="s">
        <v>12</v>
      </c>
      <c r="G1198" t="s">
        <v>4465</v>
      </c>
      <c r="H1198" t="s">
        <v>2015</v>
      </c>
      <c r="I1198" t="s">
        <v>4466</v>
      </c>
      <c r="J1198" t="s">
        <v>1999</v>
      </c>
      <c r="K1198" t="s">
        <v>2024</v>
      </c>
      <c r="L1198">
        <v>3</v>
      </c>
      <c r="M1198">
        <v>21</v>
      </c>
      <c r="N1198">
        <v>1.1000000000000001</v>
      </c>
      <c r="O1198" t="s">
        <v>1997</v>
      </c>
      <c r="P1198">
        <v>1980</v>
      </c>
      <c r="Q1198">
        <v>1980</v>
      </c>
      <c r="R1198" t="s">
        <v>416</v>
      </c>
      <c r="S1198" t="s">
        <v>4464</v>
      </c>
      <c r="T1198">
        <v>1</v>
      </c>
      <c r="U1198" t="b">
        <v>0</v>
      </c>
      <c r="X1198">
        <v>0.39</v>
      </c>
      <c r="Y1198" t="s">
        <v>4448</v>
      </c>
    </row>
    <row r="1199" spans="1:25" customFormat="1" x14ac:dyDescent="0.2">
      <c r="A1199" t="s">
        <v>413</v>
      </c>
      <c r="B1199" t="s">
        <v>413</v>
      </c>
      <c r="C1199" t="s">
        <v>2495</v>
      </c>
      <c r="D1199">
        <v>100</v>
      </c>
      <c r="E1199" t="s">
        <v>4467</v>
      </c>
      <c r="F1199" s="27" t="s">
        <v>12</v>
      </c>
      <c r="G1199" t="s">
        <v>4468</v>
      </c>
      <c r="H1199" t="s">
        <v>2015</v>
      </c>
      <c r="I1199">
        <v>1990</v>
      </c>
      <c r="J1199" t="s">
        <v>1999</v>
      </c>
      <c r="K1199" t="s">
        <v>2021</v>
      </c>
      <c r="L1199">
        <v>7.68</v>
      </c>
      <c r="M1199">
        <v>28</v>
      </c>
      <c r="N1199">
        <v>1.75</v>
      </c>
      <c r="O1199" t="s">
        <v>1997</v>
      </c>
      <c r="P1199">
        <v>1990</v>
      </c>
      <c r="Q1199">
        <v>1990</v>
      </c>
      <c r="R1199" t="s">
        <v>416</v>
      </c>
      <c r="T1199">
        <v>1</v>
      </c>
      <c r="U1199" t="b">
        <v>0</v>
      </c>
      <c r="X1199">
        <v>0.49</v>
      </c>
      <c r="Y1199" t="s">
        <v>4448</v>
      </c>
    </row>
    <row r="1200" spans="1:25" customFormat="1" x14ac:dyDescent="0.2">
      <c r="A1200" t="s">
        <v>4117</v>
      </c>
      <c r="B1200" t="s">
        <v>4117</v>
      </c>
      <c r="C1200" t="s">
        <v>4469</v>
      </c>
      <c r="D1200">
        <v>2</v>
      </c>
      <c r="E1200" t="s">
        <v>2022</v>
      </c>
      <c r="F1200" s="27" t="s">
        <v>12</v>
      </c>
      <c r="G1200" t="s">
        <v>4470</v>
      </c>
      <c r="H1200" t="s">
        <v>2015</v>
      </c>
      <c r="I1200">
        <v>1924</v>
      </c>
      <c r="J1200" t="s">
        <v>1999</v>
      </c>
      <c r="K1200" t="s">
        <v>2021</v>
      </c>
      <c r="L1200">
        <v>7</v>
      </c>
      <c r="M1200">
        <v>25</v>
      </c>
      <c r="N1200">
        <v>1.8</v>
      </c>
      <c r="O1200" t="s">
        <v>2005</v>
      </c>
      <c r="P1200">
        <v>1924</v>
      </c>
      <c r="Q1200">
        <v>1924</v>
      </c>
      <c r="S1200" t="s">
        <v>4471</v>
      </c>
      <c r="T1200">
        <v>1</v>
      </c>
      <c r="U1200" t="b">
        <v>0</v>
      </c>
      <c r="X1200">
        <v>2</v>
      </c>
      <c r="Y1200" t="s">
        <v>4448</v>
      </c>
    </row>
    <row r="1201" spans="1:25" customFormat="1" x14ac:dyDescent="0.2">
      <c r="A1201" t="s">
        <v>4117</v>
      </c>
      <c r="B1201" t="s">
        <v>4117</v>
      </c>
      <c r="C1201" t="s">
        <v>4469</v>
      </c>
      <c r="D1201">
        <v>5</v>
      </c>
      <c r="E1201" t="s">
        <v>3622</v>
      </c>
      <c r="F1201" s="27" t="s">
        <v>12</v>
      </c>
      <c r="G1201" t="s">
        <v>4472</v>
      </c>
      <c r="H1201" t="s">
        <v>2015</v>
      </c>
      <c r="I1201">
        <v>1942</v>
      </c>
      <c r="J1201" t="s">
        <v>1999</v>
      </c>
      <c r="K1201" t="s">
        <v>2919</v>
      </c>
      <c r="L1201">
        <v>4.5</v>
      </c>
      <c r="M1201">
        <v>23</v>
      </c>
      <c r="N1201">
        <v>1.75</v>
      </c>
      <c r="O1201" t="s">
        <v>2005</v>
      </c>
      <c r="P1201">
        <v>1942</v>
      </c>
      <c r="Q1201">
        <v>1942</v>
      </c>
      <c r="T1201">
        <v>1</v>
      </c>
      <c r="U1201" t="b">
        <v>0</v>
      </c>
      <c r="X1201">
        <v>2.89</v>
      </c>
      <c r="Y1201" t="s">
        <v>4448</v>
      </c>
    </row>
    <row r="1202" spans="1:25" customFormat="1" x14ac:dyDescent="0.2">
      <c r="A1202" t="s">
        <v>4117</v>
      </c>
      <c r="B1202" t="s">
        <v>4117</v>
      </c>
      <c r="C1202" t="s">
        <v>4469</v>
      </c>
      <c r="D1202">
        <v>20</v>
      </c>
      <c r="E1202" t="s">
        <v>2416</v>
      </c>
      <c r="F1202" s="27" t="s">
        <v>12</v>
      </c>
      <c r="G1202" t="s">
        <v>4473</v>
      </c>
      <c r="H1202" t="s">
        <v>2015</v>
      </c>
      <c r="I1202" t="s">
        <v>3022</v>
      </c>
      <c r="J1202" t="s">
        <v>1999</v>
      </c>
      <c r="K1202" t="s">
        <v>2919</v>
      </c>
      <c r="L1202">
        <v>6</v>
      </c>
      <c r="M1202">
        <v>26</v>
      </c>
      <c r="O1202" t="s">
        <v>2005</v>
      </c>
      <c r="P1202">
        <v>1944</v>
      </c>
      <c r="Q1202">
        <v>1944</v>
      </c>
      <c r="T1202">
        <v>1</v>
      </c>
      <c r="U1202" t="b">
        <v>0</v>
      </c>
      <c r="X1202">
        <v>2.89</v>
      </c>
      <c r="Y1202" t="s">
        <v>4448</v>
      </c>
    </row>
    <row r="1203" spans="1:25" customFormat="1" x14ac:dyDescent="0.2">
      <c r="A1203" t="s">
        <v>4117</v>
      </c>
      <c r="B1203" t="s">
        <v>4117</v>
      </c>
      <c r="C1203" t="s">
        <v>4118</v>
      </c>
      <c r="D1203">
        <v>0.05</v>
      </c>
      <c r="F1203" s="27" t="s">
        <v>12</v>
      </c>
      <c r="G1203" t="s">
        <v>4474</v>
      </c>
      <c r="H1203" t="s">
        <v>2015</v>
      </c>
      <c r="I1203" t="s">
        <v>3834</v>
      </c>
      <c r="J1203" t="s">
        <v>1999</v>
      </c>
      <c r="K1203" t="s">
        <v>4218</v>
      </c>
      <c r="L1203">
        <v>2.4</v>
      </c>
      <c r="M1203">
        <v>20</v>
      </c>
      <c r="N1203">
        <v>1.2</v>
      </c>
      <c r="O1203" t="s">
        <v>2005</v>
      </c>
      <c r="P1203">
        <v>1955</v>
      </c>
      <c r="Q1203">
        <v>1955</v>
      </c>
      <c r="T1203">
        <v>1</v>
      </c>
      <c r="U1203" t="b">
        <v>0</v>
      </c>
      <c r="X1203">
        <v>2.89</v>
      </c>
      <c r="Y1203" t="s">
        <v>4448</v>
      </c>
    </row>
    <row r="1204" spans="1:25" customFormat="1" x14ac:dyDescent="0.2">
      <c r="A1204" t="s">
        <v>4117</v>
      </c>
      <c r="B1204" t="s">
        <v>4117</v>
      </c>
      <c r="C1204" t="s">
        <v>4118</v>
      </c>
      <c r="D1204">
        <v>0.15</v>
      </c>
      <c r="E1204" t="s">
        <v>2918</v>
      </c>
      <c r="F1204" s="27" t="s">
        <v>12</v>
      </c>
      <c r="G1204" t="s">
        <v>4475</v>
      </c>
      <c r="H1204" t="s">
        <v>2015</v>
      </c>
      <c r="I1204">
        <v>1960</v>
      </c>
      <c r="J1204" t="s">
        <v>1999</v>
      </c>
      <c r="K1204" t="s">
        <v>3367</v>
      </c>
      <c r="L1204">
        <v>2.87</v>
      </c>
      <c r="M1204">
        <v>19.5</v>
      </c>
      <c r="N1204">
        <v>1.4</v>
      </c>
      <c r="O1204" t="s">
        <v>2005</v>
      </c>
      <c r="P1204">
        <v>1960</v>
      </c>
      <c r="Q1204">
        <v>1960</v>
      </c>
      <c r="T1204">
        <v>1</v>
      </c>
      <c r="U1204" t="b">
        <v>0</v>
      </c>
      <c r="X1204">
        <v>0.48</v>
      </c>
      <c r="Y1204" t="s">
        <v>4448</v>
      </c>
    </row>
    <row r="1205" spans="1:25" customFormat="1" x14ac:dyDescent="0.2">
      <c r="A1205" t="s">
        <v>4117</v>
      </c>
      <c r="B1205" t="s">
        <v>4117</v>
      </c>
      <c r="C1205" t="s">
        <v>4118</v>
      </c>
      <c r="D1205">
        <v>0.25</v>
      </c>
      <c r="E1205" t="s">
        <v>4476</v>
      </c>
      <c r="F1205" s="27" t="s">
        <v>12</v>
      </c>
      <c r="G1205" t="s">
        <v>4477</v>
      </c>
      <c r="H1205" t="s">
        <v>2015</v>
      </c>
      <c r="I1205">
        <v>1966</v>
      </c>
      <c r="J1205" t="s">
        <v>1999</v>
      </c>
      <c r="K1205" t="s">
        <v>3367</v>
      </c>
      <c r="L1205">
        <v>3.38</v>
      </c>
      <c r="M1205">
        <v>22</v>
      </c>
      <c r="N1205">
        <v>1.3</v>
      </c>
      <c r="O1205" t="s">
        <v>2005</v>
      </c>
      <c r="P1205">
        <v>1966</v>
      </c>
      <c r="Q1205">
        <v>1966</v>
      </c>
      <c r="T1205">
        <v>1</v>
      </c>
      <c r="U1205" t="b">
        <v>0</v>
      </c>
      <c r="X1205">
        <v>0.99</v>
      </c>
      <c r="Y1205" t="s">
        <v>4448</v>
      </c>
    </row>
    <row r="1206" spans="1:25" customFormat="1" x14ac:dyDescent="0.2">
      <c r="A1206" t="s">
        <v>4117</v>
      </c>
      <c r="B1206" t="s">
        <v>4117</v>
      </c>
      <c r="C1206" t="s">
        <v>4118</v>
      </c>
      <c r="D1206">
        <v>1</v>
      </c>
      <c r="E1206" t="s">
        <v>4208</v>
      </c>
      <c r="F1206" s="27" t="s">
        <v>12</v>
      </c>
      <c r="G1206" t="s">
        <v>4478</v>
      </c>
      <c r="H1206" t="s">
        <v>2015</v>
      </c>
      <c r="I1206">
        <v>1966</v>
      </c>
      <c r="J1206" t="s">
        <v>1999</v>
      </c>
      <c r="K1206" t="s">
        <v>3367</v>
      </c>
      <c r="L1206">
        <v>5.0599999999999996</v>
      </c>
      <c r="M1206">
        <v>24.6</v>
      </c>
      <c r="N1206">
        <v>1.55</v>
      </c>
      <c r="O1206" t="s">
        <v>1997</v>
      </c>
      <c r="P1206">
        <v>1966</v>
      </c>
      <c r="Q1206">
        <v>1966</v>
      </c>
      <c r="T1206">
        <v>1</v>
      </c>
      <c r="U1206" t="b">
        <v>0</v>
      </c>
      <c r="X1206">
        <v>0.99</v>
      </c>
      <c r="Y1206" t="s">
        <v>4448</v>
      </c>
    </row>
    <row r="1207" spans="1:25" customFormat="1" x14ac:dyDescent="0.2">
      <c r="A1207" t="s">
        <v>4276</v>
      </c>
      <c r="B1207" t="s">
        <v>4276</v>
      </c>
      <c r="C1207" t="s">
        <v>4277</v>
      </c>
      <c r="D1207">
        <v>1</v>
      </c>
      <c r="E1207" t="s">
        <v>2939</v>
      </c>
      <c r="F1207" s="27" t="s">
        <v>12</v>
      </c>
      <c r="G1207" t="s">
        <v>113</v>
      </c>
      <c r="H1207" t="s">
        <v>2015</v>
      </c>
      <c r="I1207" t="s">
        <v>4479</v>
      </c>
      <c r="J1207" t="s">
        <v>1999</v>
      </c>
      <c r="K1207" t="s">
        <v>4480</v>
      </c>
      <c r="L1207">
        <v>3.85</v>
      </c>
      <c r="M1207">
        <v>21</v>
      </c>
      <c r="N1207">
        <v>1.7</v>
      </c>
      <c r="O1207" t="s">
        <v>1997</v>
      </c>
      <c r="P1207">
        <v>1993</v>
      </c>
      <c r="Q1207">
        <v>1993</v>
      </c>
      <c r="T1207">
        <v>1</v>
      </c>
      <c r="U1207" t="b">
        <v>0</v>
      </c>
      <c r="X1207">
        <v>0.39</v>
      </c>
      <c r="Y1207" t="s">
        <v>4448</v>
      </c>
    </row>
    <row r="1208" spans="1:25" customFormat="1" x14ac:dyDescent="0.2">
      <c r="A1208" t="s">
        <v>4276</v>
      </c>
      <c r="B1208" t="s">
        <v>4276</v>
      </c>
      <c r="C1208" t="s">
        <v>4277</v>
      </c>
      <c r="D1208">
        <v>2</v>
      </c>
      <c r="E1208" t="s">
        <v>2584</v>
      </c>
      <c r="F1208" s="27" t="s">
        <v>12</v>
      </c>
      <c r="G1208" t="s">
        <v>116</v>
      </c>
      <c r="H1208" t="s">
        <v>2015</v>
      </c>
      <c r="I1208" t="s">
        <v>4479</v>
      </c>
      <c r="J1208" t="s">
        <v>1999</v>
      </c>
      <c r="K1208" t="s">
        <v>3178</v>
      </c>
      <c r="L1208">
        <v>4.4000000000000004</v>
      </c>
      <c r="M1208">
        <v>22.5</v>
      </c>
      <c r="N1208">
        <v>1.7</v>
      </c>
      <c r="O1208" t="s">
        <v>1997</v>
      </c>
      <c r="P1208">
        <v>1993</v>
      </c>
      <c r="Q1208">
        <v>1993</v>
      </c>
      <c r="S1208" t="s">
        <v>4481</v>
      </c>
      <c r="T1208">
        <v>1</v>
      </c>
      <c r="U1208" t="b">
        <v>0</v>
      </c>
      <c r="X1208">
        <v>0.39</v>
      </c>
      <c r="Y1208" t="s">
        <v>4448</v>
      </c>
    </row>
    <row r="1209" spans="1:25" customFormat="1" x14ac:dyDescent="0.2">
      <c r="A1209" t="s">
        <v>501</v>
      </c>
      <c r="B1209" t="s">
        <v>501</v>
      </c>
      <c r="C1209" t="s">
        <v>2283</v>
      </c>
      <c r="D1209">
        <v>0.2</v>
      </c>
      <c r="E1209" t="s">
        <v>2714</v>
      </c>
      <c r="F1209" s="27" t="s">
        <v>12</v>
      </c>
      <c r="G1209" t="s">
        <v>504</v>
      </c>
      <c r="H1209" t="s">
        <v>2015</v>
      </c>
      <c r="I1209" t="s">
        <v>4482</v>
      </c>
      <c r="J1209" t="s">
        <v>1999</v>
      </c>
      <c r="K1209" t="s">
        <v>2289</v>
      </c>
      <c r="L1209">
        <v>4</v>
      </c>
      <c r="M1209">
        <v>21.05</v>
      </c>
      <c r="N1209">
        <v>1.44</v>
      </c>
      <c r="O1209" t="s">
        <v>1997</v>
      </c>
      <c r="P1209">
        <v>1924</v>
      </c>
      <c r="Q1209">
        <v>1924</v>
      </c>
      <c r="R1209" t="s">
        <v>162</v>
      </c>
      <c r="T1209">
        <v>1</v>
      </c>
      <c r="U1209" t="b">
        <v>0</v>
      </c>
      <c r="X1209">
        <v>0.79</v>
      </c>
      <c r="Y1209" t="s">
        <v>4448</v>
      </c>
    </row>
    <row r="1210" spans="1:25" customFormat="1" x14ac:dyDescent="0.2">
      <c r="A1210" t="s">
        <v>501</v>
      </c>
      <c r="B1210" t="s">
        <v>501</v>
      </c>
      <c r="C1210" t="s">
        <v>2283</v>
      </c>
      <c r="D1210">
        <v>0.5</v>
      </c>
      <c r="E1210" t="s">
        <v>3215</v>
      </c>
      <c r="F1210" s="27" t="s">
        <v>12</v>
      </c>
      <c r="G1210" t="s">
        <v>505</v>
      </c>
      <c r="H1210" t="s">
        <v>2015</v>
      </c>
      <c r="I1210" t="s">
        <v>2281</v>
      </c>
      <c r="J1210" t="s">
        <v>1999</v>
      </c>
      <c r="K1210" t="s">
        <v>2021</v>
      </c>
      <c r="L1210">
        <v>2.2000000000000002</v>
      </c>
      <c r="M1210">
        <v>18.2</v>
      </c>
      <c r="N1210">
        <v>1.25</v>
      </c>
      <c r="O1210" t="s">
        <v>1997</v>
      </c>
      <c r="P1210">
        <v>1968</v>
      </c>
      <c r="Q1210">
        <v>1968</v>
      </c>
      <c r="S1210" t="s">
        <v>4483</v>
      </c>
      <c r="T1210">
        <v>1</v>
      </c>
      <c r="U1210" t="b">
        <v>0</v>
      </c>
      <c r="X1210">
        <v>0.59</v>
      </c>
      <c r="Y1210" t="s">
        <v>4448</v>
      </c>
    </row>
    <row r="1211" spans="1:25" customFormat="1" x14ac:dyDescent="0.2">
      <c r="A1211" t="s">
        <v>501</v>
      </c>
      <c r="B1211" t="s">
        <v>501</v>
      </c>
      <c r="C1211" t="s">
        <v>2283</v>
      </c>
      <c r="D1211">
        <v>2</v>
      </c>
      <c r="E1211" t="s">
        <v>4484</v>
      </c>
      <c r="F1211" s="27" t="s">
        <v>12</v>
      </c>
      <c r="G1211" t="s">
        <v>177</v>
      </c>
      <c r="H1211" t="s">
        <v>2015</v>
      </c>
      <c r="I1211" t="s">
        <v>2281</v>
      </c>
      <c r="J1211" t="s">
        <v>1999</v>
      </c>
      <c r="K1211" t="s">
        <v>2021</v>
      </c>
      <c r="L1211">
        <v>8.8000000000000007</v>
      </c>
      <c r="M1211">
        <v>27.4</v>
      </c>
      <c r="N1211">
        <v>2.06</v>
      </c>
      <c r="O1211" t="s">
        <v>2005</v>
      </c>
      <c r="P1211">
        <v>1969</v>
      </c>
      <c r="Q1211">
        <v>1969</v>
      </c>
      <c r="R1211" t="s">
        <v>162</v>
      </c>
      <c r="S1211" t="s">
        <v>4485</v>
      </c>
      <c r="T1211">
        <v>1</v>
      </c>
      <c r="U1211" t="b">
        <v>0</v>
      </c>
      <c r="X1211">
        <v>0.98</v>
      </c>
      <c r="Y1211" t="s">
        <v>4448</v>
      </c>
    </row>
  </sheetData>
  <sheetProtection formatCells="0" formatColumns="0" formatRows="0" insertColumns="0" insertRows="0" insertHyperlinks="0" deleteColumns="0" deleteRows="0" sort="0" autoFilter="0" pivotTables="0"/>
  <autoFilter ref="A1:Z1178" xr:uid="{00000000-0009-0000-0000-000000000000}">
    <sortState xmlns:xlrd2="http://schemas.microsoft.com/office/spreadsheetml/2017/richdata2" ref="A2:Z1178">
      <sortCondition ref="K1:K1170"/>
    </sortState>
  </autoFilter>
  <hyperlinks>
    <hyperlink ref="F243" r:id="rId1" xr:uid="{9117D2D6-DF01-47B1-9E48-D679E03C354D}"/>
    <hyperlink ref="F719" r:id="rId2" xr:uid="{0ACD6F25-5E72-429E-B412-E43505B257AB}"/>
    <hyperlink ref="F966" r:id="rId3" xr:uid="{5B2C9947-D9E1-4607-AFB3-467DB8FD777A}"/>
    <hyperlink ref="F960" r:id="rId4" xr:uid="{1A0A4A95-D5EA-460F-9023-C2B338FB8B77}"/>
    <hyperlink ref="F260" r:id="rId5" xr:uid="{8A2ECB1B-3553-4472-AF30-60C7EFB1A009}"/>
    <hyperlink ref="F64" r:id="rId6" xr:uid="{D1F5AB93-0C2C-4E8A-B252-CD06B6D950B7}"/>
    <hyperlink ref="F51" r:id="rId7" xr:uid="{73752A3E-69C7-4F52-B9A8-FB494B5BD437}"/>
    <hyperlink ref="F386" r:id="rId8" xr:uid="{0D58A574-45F2-4AC9-8C7D-433EBBDB66AA}"/>
    <hyperlink ref="F387" r:id="rId9" xr:uid="{4D01E219-2E1F-46F0-846C-02A279EF736E}"/>
    <hyperlink ref="F391" r:id="rId10" xr:uid="{5CADC69B-2055-4C8D-A981-67247FFE6A5F}"/>
    <hyperlink ref="F388" r:id="rId11" xr:uid="{910A826F-154C-4A52-B0D8-8657A30FD77D}"/>
    <hyperlink ref="F389" r:id="rId12" xr:uid="{C3CF231D-B74C-43CE-B3D7-DD21B3560D14}"/>
    <hyperlink ref="F390" r:id="rId13" xr:uid="{5B499E8C-CAA7-400B-B604-25B669E787DA}"/>
    <hyperlink ref="F327" r:id="rId14" xr:uid="{2CC5F277-EBC2-4390-90B0-BA986976688B}"/>
    <hyperlink ref="F328" r:id="rId15" xr:uid="{1BAC9E40-F6FE-442C-897E-6A5BFE469BA6}"/>
    <hyperlink ref="F329" r:id="rId16" xr:uid="{74B0038C-3A6C-40D3-938A-3236E9BB9523}"/>
    <hyperlink ref="F330" r:id="rId17" xr:uid="{04B80AD4-2F15-4843-82BD-EB418527BB55}"/>
    <hyperlink ref="F335" r:id="rId18" xr:uid="{7C1E10D8-68AD-431D-AB8C-9C673A758CA3}"/>
    <hyperlink ref="F380" r:id="rId19" xr:uid="{BECCB325-D013-42FE-8171-2845490DCC32}"/>
    <hyperlink ref="F381" r:id="rId20" xr:uid="{09FB0C4D-2A44-470A-B124-5CBF70E47697}"/>
    <hyperlink ref="F382" r:id="rId21" xr:uid="{E1DA1F36-18ED-4011-88F7-46A6A5C31F8E}"/>
    <hyperlink ref="F336" r:id="rId22" xr:uid="{240B22F1-F18B-45F6-9805-3AC92C2D1C34}"/>
    <hyperlink ref="F331" r:id="rId23" xr:uid="{0EDD63DB-8A3F-40BD-ABEC-4E63E3175582}"/>
    <hyperlink ref="F332" r:id="rId24" xr:uid="{34139589-19DB-439C-858C-A1F8031EBE2A}"/>
    <hyperlink ref="F333" r:id="rId25" xr:uid="{BFFFA1C5-782E-43F7-924A-76984522321D}"/>
    <hyperlink ref="F334" r:id="rId26" xr:uid="{A259C2D4-9B75-4F96-A8E2-67C44B6B910A}"/>
    <hyperlink ref="F337" r:id="rId27" xr:uid="{A24DEFFF-7193-4FEC-89BB-D2557A6E8465}"/>
    <hyperlink ref="F1133" r:id="rId28" xr:uid="{D01A3AFF-20EA-4043-8A06-3C331E5308DF}"/>
    <hyperlink ref="F1134" r:id="rId29" xr:uid="{B9C22176-622F-4AE3-8EC2-0930A8B66BEE}"/>
    <hyperlink ref="F1135" r:id="rId30" xr:uid="{0565DF5C-4764-4777-9E2A-830EEA23BA4A}"/>
    <hyperlink ref="F1119" r:id="rId31" xr:uid="{CD40985D-205C-4163-8EE0-D2E693B5EE29}"/>
    <hyperlink ref="F1117" r:id="rId32" xr:uid="{364EE569-D663-4781-9AEA-65C7242A8F59}"/>
    <hyperlink ref="F1118" r:id="rId33" xr:uid="{9C527087-CBDC-4771-8C3C-95EC06FD798C}"/>
    <hyperlink ref="F1120" r:id="rId34" xr:uid="{BC8136AA-F214-47B7-8DFE-1CD8CCF65100}"/>
    <hyperlink ref="F1034" r:id="rId35" xr:uid="{6F8B5045-9F49-48F2-AB9B-E6B1A10D62F3}"/>
    <hyperlink ref="F1036" r:id="rId36" xr:uid="{25FA47FF-75C4-4339-8A1A-A62693AD8FD7}"/>
    <hyperlink ref="F1035" r:id="rId37" xr:uid="{6AA6E92F-6A62-4A9A-86FA-9F7D35C08020}"/>
    <hyperlink ref="F1112" r:id="rId38" xr:uid="{B1E372A8-FA0B-4B6E-9D82-B0A1DA005C4A}"/>
    <hyperlink ref="F1113" r:id="rId39" xr:uid="{CC758111-AB2D-431F-9271-5C1AF7CE663E}"/>
    <hyperlink ref="F1031" r:id="rId40" xr:uid="{CD9F0CED-8108-4295-AC6F-A816B4EEFC64}"/>
    <hyperlink ref="F1108" r:id="rId41" xr:uid="{75E2609D-BB8B-4197-AE23-563F00C13ACE}"/>
    <hyperlink ref="F1103" r:id="rId42" xr:uid="{D8BEE1C2-56C0-4EB1-A95B-CCE60FDF551F}"/>
    <hyperlink ref="F1019" r:id="rId43" xr:uid="{4E781B32-6CDF-4237-B55D-A863CA3A21E0}"/>
    <hyperlink ref="F284" r:id="rId44" xr:uid="{5827E59D-B2BA-4E84-A996-7F52730E50B6}"/>
    <hyperlink ref="F254" r:id="rId45" xr:uid="{FA313056-4CE1-469C-A24C-AB86F8EB31B2}"/>
    <hyperlink ref="F76" r:id="rId46" xr:uid="{15CFBBB6-CF62-4A2F-AC0A-4673EAEA9D28}"/>
    <hyperlink ref="F77" r:id="rId47" xr:uid="{EF7D5261-7459-4B41-B20B-E8598FEE3146}"/>
    <hyperlink ref="F742" r:id="rId48" xr:uid="{12693F40-08C2-4B5C-85C0-AF4A1F9B9EED}"/>
    <hyperlink ref="F62" r:id="rId49" xr:uid="{88DB6204-B3BF-44DD-B8E2-2B55236A1B11}"/>
    <hyperlink ref="F63" r:id="rId50" xr:uid="{3B8E70CF-3D8B-4060-9C5D-189FA4BE2B64}"/>
    <hyperlink ref="F142" r:id="rId51" xr:uid="{6D9D4FF3-B461-4619-8733-3A067DA50BEB}"/>
    <hyperlink ref="F140" r:id="rId52" xr:uid="{0016A4C1-4032-43B7-813A-1E0CE92E5E49}"/>
    <hyperlink ref="F661" r:id="rId53" xr:uid="{D1861593-7358-4CD5-A6C6-92044273A5F7}"/>
    <hyperlink ref="F139" r:id="rId54" xr:uid="{CA79653C-7784-49FD-BA66-6AC0B9C752CB}"/>
    <hyperlink ref="F141" r:id="rId55" xr:uid="{991FC442-2CDA-48CE-BA0B-AB4855223B38}"/>
    <hyperlink ref="F627" r:id="rId56" xr:uid="{F2263BEE-0796-48F4-BB8E-1A9549DBEE62}"/>
    <hyperlink ref="F1045" r:id="rId57" xr:uid="{F1FF3BCD-C517-4DA5-9687-56F60583F994}"/>
    <hyperlink ref="F486" r:id="rId58" xr:uid="{761226D2-3140-4489-BBBF-F01C8C9E52B1}"/>
    <hyperlink ref="F487" r:id="rId59" xr:uid="{69F34667-8EE1-4CBA-A5F2-61858DD3241C}"/>
    <hyperlink ref="F1065" r:id="rId60" xr:uid="{40E91A2B-498E-4F88-8B87-9D972F017640}"/>
    <hyperlink ref="F522" r:id="rId61" xr:uid="{6A399776-5C20-4E59-B340-6F36473AF702}"/>
    <hyperlink ref="F1016" r:id="rId62" xr:uid="{7B21C09C-3760-49CF-A3E3-CCC9FA7977A9}"/>
    <hyperlink ref="F255" r:id="rId63" xr:uid="{E4A456F7-F5E4-4F76-B3B8-0A52602B48FB}"/>
    <hyperlink ref="F923" r:id="rId64" xr:uid="{6AF84011-54DB-404D-8193-8EE0D9C6EFC1}"/>
    <hyperlink ref="F880" r:id="rId65" xr:uid="{9F783604-0ED0-4770-851C-9AA658E23188}"/>
    <hyperlink ref="F885" r:id="rId66" xr:uid="{B225E5DC-DC7A-4C09-A591-FA43A58CE587}"/>
    <hyperlink ref="F886" r:id="rId67" xr:uid="{352A68C5-1DDD-4F45-9D31-EB13C0738414}"/>
    <hyperlink ref="F1074" r:id="rId68" xr:uid="{FA603AA4-04AA-4178-B0DE-47D04F56B8C4}"/>
    <hyperlink ref="F1073" r:id="rId69" xr:uid="{FCAD43F4-31DF-48CF-B8CB-6FCE438D2681}"/>
    <hyperlink ref="F484" r:id="rId70" xr:uid="{9F2FE79A-4047-48A6-BC53-722217C9FA93}"/>
    <hyperlink ref="F485" r:id="rId71" xr:uid="{44FFA7FD-619C-4659-833C-A150F5E1DE0C}"/>
    <hyperlink ref="F763" r:id="rId72" xr:uid="{69CEACD1-9E02-46EE-BEC0-CC300CD38214}"/>
    <hyperlink ref="F261" r:id="rId73" xr:uid="{259C2FF0-789D-4A72-8406-3A41B2D60879}"/>
    <hyperlink ref="F1086" r:id="rId74" xr:uid="{8C6EE44B-A3CC-451D-8DC1-FB7EA51296AF}"/>
    <hyperlink ref="F475" r:id="rId75" xr:uid="{67F938E6-C5A2-4ED0-8E56-4B02C1011517}"/>
    <hyperlink ref="F482" r:id="rId76" xr:uid="{8245EF56-BA0A-4DAE-AAD0-F916F0A68A64}"/>
    <hyperlink ref="F764" r:id="rId77" xr:uid="{D2A867A1-23DE-4810-95BE-FBCEDCB6D63D}"/>
    <hyperlink ref="F1163" r:id="rId78" xr:uid="{484F5AEF-5051-4F45-A0D0-3628765DBEEF}"/>
    <hyperlink ref="F1164" r:id="rId79" xr:uid="{7F992A3D-BD1B-4F2C-A72C-B80E5DCD9DCB}"/>
    <hyperlink ref="F721" r:id="rId80" xr:uid="{602883DA-EB00-4079-AA34-E5DA856E2A52}"/>
    <hyperlink ref="F720" r:id="rId81" xr:uid="{0E96BF31-BF0A-42F9-B73C-941E1FD6F87B}"/>
    <hyperlink ref="F722" r:id="rId82" xr:uid="{15C51853-F278-4D21-B825-EA7944106826}"/>
    <hyperlink ref="F1155" r:id="rId83" xr:uid="{E7304076-EEC5-4DF3-B7CD-700E2019B22B}"/>
    <hyperlink ref="F1156" r:id="rId84" xr:uid="{F3BE8D6F-D794-4949-A4DB-7362E7EDD0FB}"/>
    <hyperlink ref="F688" r:id="rId85" xr:uid="{EB984067-3D62-4A45-9C83-AA381578416F}"/>
    <hyperlink ref="F687" r:id="rId86" xr:uid="{B576F1F7-0ABE-4222-8364-CB1BA3DAD1FF}"/>
    <hyperlink ref="F1152" r:id="rId87" xr:uid="{670049AC-DC3B-4572-837D-150BC8BB877D}"/>
    <hyperlink ref="F983" r:id="rId88" xr:uid="{8D4ECFC6-0252-4681-A014-5F2039CEA5F0}"/>
    <hyperlink ref="F1077" r:id="rId89" xr:uid="{4EF80842-C292-4E9D-948A-4D7EE282E757}"/>
    <hyperlink ref="F1078" r:id="rId90" xr:uid="{8F0D97D1-36EA-4C7D-921A-FF0CC0EDE7F9}"/>
    <hyperlink ref="F1151" r:id="rId91" xr:uid="{2BF9D8D8-ACCC-42B1-9DD9-43AB2290C8C7}"/>
    <hyperlink ref="F903" r:id="rId92" xr:uid="{49A4EF1E-CB3D-4AF3-9B37-723C4325F997}"/>
    <hyperlink ref="F904" r:id="rId93" xr:uid="{A529A21B-9F7C-44C2-B7F3-23D737B81BD8}"/>
    <hyperlink ref="F191" r:id="rId94" xr:uid="{6E4FC2CF-4C30-4AF0-A3C6-B986A98F2619}"/>
    <hyperlink ref="F896" r:id="rId95" xr:uid="{9AA55657-5CE2-492D-B979-8904710E0099}"/>
    <hyperlink ref="F1150" r:id="rId96" xr:uid="{1C28B287-E970-45B0-A7C6-35C750B2380E}"/>
    <hyperlink ref="F646" r:id="rId97" xr:uid="{7AF58A46-A4B8-497F-B5BA-F44634B42AE2}"/>
    <hyperlink ref="F647" r:id="rId98" xr:uid="{2F699C8B-4656-467A-AFC1-9B6490AD1035}"/>
    <hyperlink ref="F645" r:id="rId99" xr:uid="{5733A60F-FC27-4818-9AA0-620EEB847239}"/>
    <hyperlink ref="F964" r:id="rId100" xr:uid="{E94064D2-205E-4870-95D2-E63E361A8471}"/>
    <hyperlink ref="F961" r:id="rId101" xr:uid="{AE23AC07-E490-4E7A-8E15-1E395E2832C4}"/>
    <hyperlink ref="F895" r:id="rId102" xr:uid="{959AC265-0730-4BE9-B759-0A2AAC48C968}"/>
    <hyperlink ref="F1178" r:id="rId103" xr:uid="{F01F9142-905D-4BCE-9223-1D1B41B1BECB}"/>
    <hyperlink ref="F1149" r:id="rId104" xr:uid="{7B29E149-CC94-4A16-BFB6-525D93BC88CB}"/>
    <hyperlink ref="F620" r:id="rId105" xr:uid="{FB22BC8A-FAD1-4E9D-B871-982D5BB48403}"/>
    <hyperlink ref="F619" r:id="rId106" xr:uid="{ECFF3843-8B4B-427B-8F70-9614270B9F39}"/>
    <hyperlink ref="F892" r:id="rId107" xr:uid="{2070905D-B15A-4011-B88E-7F7892E905B7}"/>
    <hyperlink ref="F970" r:id="rId108" xr:uid="{E93EF6DB-A3D8-4511-8815-F315BB7CAE8B}"/>
    <hyperlink ref="F187" r:id="rId109" xr:uid="{EBE29FA9-AF20-4F50-B0F5-EE684A47E31F}"/>
    <hyperlink ref="F85" r:id="rId110" xr:uid="{E691A4B3-1AEE-4731-9D2A-A5564694E66D}"/>
    <hyperlink ref="F86" r:id="rId111" xr:uid="{C17D6E1E-A9F9-4F8F-A904-9E1E622A503B}"/>
    <hyperlink ref="F84" r:id="rId112" xr:uid="{FBF9F452-6BF8-4455-AC0B-FDF2CBF2A1A4}"/>
    <hyperlink ref="F689" r:id="rId113" xr:uid="{E57CF0BC-328C-4995-AA7E-35B4A58AC403}"/>
    <hyperlink ref="F422" r:id="rId114" xr:uid="{C092F755-E6AA-48A6-B27A-38A44CC77C22}"/>
    <hyperlink ref="F423" r:id="rId115" xr:uid="{51884A99-E435-4BC0-A1E7-6FF7C397E917}"/>
    <hyperlink ref="F406" r:id="rId116" xr:uid="{2C2F4E5F-9394-4CF4-884F-1912DD71930F}"/>
    <hyperlink ref="F1051" r:id="rId117" xr:uid="{2E666CC1-115E-4E14-A999-36104CA5092A}"/>
    <hyperlink ref="F823" r:id="rId118" xr:uid="{296288AE-D161-4B94-9470-1405096FB3D9}"/>
    <hyperlink ref="F821" r:id="rId119" xr:uid="{5C717745-9139-4EE4-B4DC-38F9A2C294F5}"/>
    <hyperlink ref="F803" r:id="rId120" xr:uid="{BE0E31BB-D16E-4648-A359-0777C2C7E209}"/>
    <hyperlink ref="F991" r:id="rId121" xr:uid="{9E0238DA-FB99-4A3F-A791-685B98CFFD35}"/>
    <hyperlink ref="F216" r:id="rId122" xr:uid="{84692723-CC6B-4D70-B31C-FA08498AC8C6}"/>
    <hyperlink ref="F169" r:id="rId123" xr:uid="{425CC7DE-9F4A-41C5-ADC2-374BC0A7FCFC}"/>
    <hyperlink ref="F164" r:id="rId124" xr:uid="{E9F90A70-3FB2-455F-A18B-7D1B818B82B4}"/>
    <hyperlink ref="F160" r:id="rId125" xr:uid="{14A69A1F-FF8A-487C-BC0D-40EDFAD42566}"/>
    <hyperlink ref="F988" r:id="rId126" xr:uid="{2E5EDC82-6491-4DB4-AC2E-23BEB9A2739D}"/>
    <hyperlink ref="F696" r:id="rId127" xr:uid="{61E000F4-4AB1-42CA-8D0E-234FCBA3996B}"/>
    <hyperlink ref="F982" r:id="rId128" xr:uid="{E9F87AE6-6E80-41D2-B2B0-7E230B4D43EE}"/>
    <hyperlink ref="F978" r:id="rId129" xr:uid="{B1DE6E9A-8A03-4446-9A37-B00E7A4AD402}"/>
    <hyperlink ref="F448" r:id="rId130" xr:uid="{CD7AE03E-F02E-4512-A229-6BDBEB524964}"/>
    <hyperlink ref="F449" r:id="rId131" xr:uid="{7F536E1A-3EA5-451A-89ED-4971739EBEEC}"/>
    <hyperlink ref="F453" r:id="rId132" xr:uid="{0A8440B4-1B47-49ED-9124-0DF3A55AB825}"/>
    <hyperlink ref="F450" r:id="rId133" xr:uid="{D584FE06-11F6-43D2-82CA-EA584C365F8A}"/>
    <hyperlink ref="F451" r:id="rId134" xr:uid="{B8F024C3-2233-466A-9E45-F21B027B2D3E}"/>
    <hyperlink ref="F452" r:id="rId135" xr:uid="{AB7CD698-D40E-4D7F-BAAC-CFF39D03AF8A}"/>
    <hyperlink ref="F457" r:id="rId136" xr:uid="{6138114F-86EE-40E2-A805-EDDBFE92E335}"/>
    <hyperlink ref="F459" r:id="rId137" xr:uid="{860B4EC1-E8AC-45F8-8BE5-C23DBB5C9B2E}"/>
    <hyperlink ref="F458" r:id="rId138" xr:uid="{9F0738D9-C00F-42E1-BEAF-6AD771E3C783}"/>
    <hyperlink ref="F262" r:id="rId139" xr:uid="{354CB054-F355-4B4D-9D44-64CDEE582CAF}"/>
    <hyperlink ref="F263" r:id="rId140" xr:uid="{1A0F2289-C521-46C4-89AF-D92454806104}"/>
    <hyperlink ref="F264" r:id="rId141" xr:uid="{3BB94D9D-A828-4889-850F-0F32C1BE6655}"/>
    <hyperlink ref="F265" r:id="rId142" xr:uid="{FB75C857-1ABE-4EA6-8DA7-B59BD2274327}"/>
    <hyperlink ref="F444" r:id="rId143" xr:uid="{E495FE85-E485-43B9-A7C2-3B5709728CBB}"/>
    <hyperlink ref="F445" r:id="rId144" xr:uid="{52765B4A-4CFA-4B70-931C-5B0D71865E27}"/>
    <hyperlink ref="F1109" r:id="rId145" xr:uid="{7729DF4D-EC3E-4DBB-8026-410D1B1F0207}"/>
    <hyperlink ref="F1110" r:id="rId146" xr:uid="{D7D7796A-9F48-4348-AF3A-8EEDCE07781D}"/>
    <hyperlink ref="F925" r:id="rId147" xr:uid="{18BFEAB9-5F74-44B0-8C84-7F6D3A74C3E8}"/>
    <hyperlink ref="F462" r:id="rId148" xr:uid="{33580FCA-F761-48D9-B653-D300552C51B0}"/>
    <hyperlink ref="F926" r:id="rId149" xr:uid="{3EF7D7E4-5DEF-4CB4-8838-A11F4D588F69}"/>
    <hyperlink ref="F765" r:id="rId150" xr:uid="{CAF47905-C21A-48BD-A694-1FB04BD3DEF8}"/>
    <hyperlink ref="F1107" r:id="rId151" xr:uid="{B7D033F1-3A67-4401-A517-EC0C87A8DFF9}"/>
    <hyperlink ref="F1104" r:id="rId152" xr:uid="{534A3B77-D895-4099-9C86-8ACE164A5E9C}"/>
    <hyperlink ref="F1105" r:id="rId153" xr:uid="{87007738-1412-4A68-8410-98038B966DA2}"/>
    <hyperlink ref="F1106" r:id="rId154" xr:uid="{4DC6E23B-FE36-4593-B137-58A557935ACE}"/>
    <hyperlink ref="F1056" r:id="rId155" xr:uid="{60BE8246-1D54-40DD-B6D2-4E8FBCA665A9}"/>
    <hyperlink ref="F1057" r:id="rId156" xr:uid="{006DACEE-6880-47FC-BEBF-1949B55CB906}"/>
    <hyperlink ref="F1058" r:id="rId157" xr:uid="{D3A049B9-B6E9-4D30-8D27-9910443C37E6}"/>
    <hyperlink ref="F920" r:id="rId158" xr:uid="{AD6CEE86-475B-4D65-A39D-38FC1772248F}"/>
    <hyperlink ref="F919" r:id="rId159" xr:uid="{AA964B83-73C4-4EDA-97CF-486C8AF5E331}"/>
    <hyperlink ref="F918" r:id="rId160" xr:uid="{130B2C38-50EC-4799-9C01-BE897912599D}"/>
    <hyperlink ref="F1054" r:id="rId161" xr:uid="{E25E6DD1-C520-4A0A-AC66-E3F3786C9A42}"/>
    <hyperlink ref="F909" r:id="rId162" xr:uid="{273F49CA-38BF-43C0-A4B0-164ECC97B180}"/>
    <hyperlink ref="F897" r:id="rId163" xr:uid="{54F8E012-FB71-481A-A1CD-90D3379C28F8}"/>
    <hyperlink ref="F526" r:id="rId164" xr:uid="{DB2354AF-6052-4D05-98D7-AFE3F84245F8}"/>
    <hyperlink ref="F266" r:id="rId165" xr:uid="{59053F05-1D13-418C-ABDC-374233E8E96D}"/>
    <hyperlink ref="F267" r:id="rId166" xr:uid="{1DD32E63-C9D3-4358-B89B-D60F5CC676E1}"/>
    <hyperlink ref="F546" r:id="rId167" xr:uid="{28D8B836-7129-40D9-A544-8B17CB8A30E1}"/>
    <hyperlink ref="F545" r:id="rId168" xr:uid="{F9681DCA-98D6-4129-9574-2A65903F99D1}"/>
    <hyperlink ref="F285" r:id="rId169" xr:uid="{8FD39DF4-440F-47D6-98E4-6CC9B594F3C8}"/>
    <hyperlink ref="F993" r:id="rId170" xr:uid="{BFAC7EDC-3C21-4D55-B60D-A9BAC6516B43}"/>
    <hyperlink ref="F995" r:id="rId171" xr:uid="{2A9DD2AE-C65A-444D-9421-7AA6C1F012EA}"/>
    <hyperlink ref="F994" r:id="rId172" xr:uid="{5A0E061A-E7C4-4D0E-B7E2-E63933FD2854}"/>
    <hyperlink ref="F1053" r:id="rId173" xr:uid="{61578595-3C74-475D-ACCE-0112CDDD698B}"/>
    <hyperlink ref="F665" r:id="rId174" xr:uid="{EF8CE322-7951-4BF3-A976-A546769A4586}"/>
    <hyperlink ref="F1000" r:id="rId175" xr:uid="{681B1A55-7024-4AE5-A5DA-169DB445E55A}"/>
    <hyperlink ref="F967" r:id="rId176" xr:uid="{D01000AE-AF74-4875-AF50-3AAA9719A96C}"/>
    <hyperlink ref="F309" r:id="rId177" xr:uid="{9F9F781D-C37F-4A88-A4F4-410E5BC0CD88}"/>
    <hyperlink ref="F997" r:id="rId178" xr:uid="{CE390D05-C6D3-4A7B-81F7-3806520613D4}"/>
    <hyperlink ref="F986" r:id="rId179" xr:uid="{39785CD2-602E-4673-9E4D-DD59945342B7}"/>
    <hyperlink ref="F965" r:id="rId180" xr:uid="{C00474F6-97F8-4766-9F2C-69E4DDF32081}"/>
    <hyperlink ref="F963" r:id="rId181" xr:uid="{87117A54-04E9-4BF0-8B30-72BB5E6D8282}"/>
    <hyperlink ref="F962" r:id="rId182" xr:uid="{BD09C212-3339-44EA-ACCC-B3B928CB1325}"/>
    <hyperlink ref="F595" r:id="rId183" xr:uid="{0D844120-4790-40D6-BDCB-74075E2709A8}"/>
    <hyperlink ref="F183" r:id="rId184" xr:uid="{F702F8C9-3A6B-4575-BC42-BC88C48B212E}"/>
    <hyperlink ref="F144" r:id="rId185" xr:uid="{7027FBF8-A9C4-4081-80AD-1CC0F8ECC2C1}"/>
    <hyperlink ref="F697" r:id="rId186" xr:uid="{349D3129-632C-4C00-B601-734CD7CD5CCA}"/>
    <hyperlink ref="F672" r:id="rId187" xr:uid="{D9C4311C-3B19-4B09-BDFE-22C8139BE9D7}"/>
    <hyperlink ref="F648" r:id="rId188" xr:uid="{2051B0FF-C762-4CB2-A87A-A4982ACFA039}"/>
    <hyperlink ref="F53" r:id="rId189" xr:uid="{9CF9F4A6-6427-4F7A-A9B8-F93642E6760E}"/>
    <hyperlink ref="F54" r:id="rId190" xr:uid="{F0F8FBB0-E788-44EC-A6A1-D9122F1F0B21}"/>
    <hyperlink ref="F55" r:id="rId191" xr:uid="{4B73A09F-27D1-4A9E-8E50-259B44CBDAEC}"/>
    <hyperlink ref="F985" r:id="rId192" xr:uid="{997EEFF9-48E1-42D6-8DE2-2C7B51E05936}"/>
    <hyperlink ref="F50" r:id="rId193" xr:uid="{8E76FF60-2A29-461F-887E-D1C327B3FB92}"/>
    <hyperlink ref="F671" r:id="rId194" xr:uid="{D0001C34-C34A-40DC-A773-37147757F05E}"/>
    <hyperlink ref="F97" r:id="rId195" xr:uid="{25A86343-1D81-4FA9-BEE1-028F02CC19BE}"/>
    <hyperlink ref="F634" r:id="rId196" xr:uid="{E5BDD35D-2EAA-4F2C-8603-A7FCFB249FA3}"/>
    <hyperlink ref="F635" r:id="rId197" xr:uid="{A9A7B069-2945-475A-9F41-58B9DCE80DB7}"/>
    <hyperlink ref="F621" r:id="rId198" xr:uid="{9892991D-C1BE-445D-918B-DADB90061315}"/>
    <hyperlink ref="F56" r:id="rId199" xr:uid="{31A489FE-85E2-4C7D-9C5B-1C720F6F3C72}"/>
    <hyperlink ref="F673" r:id="rId200" xr:uid="{095DB14F-F739-4DE8-AA9D-9B1AEA18A3D8}"/>
    <hyperlink ref="F636" r:id="rId201" xr:uid="{B0E51E76-856C-49FB-9D41-987BA2AC935E}"/>
    <hyperlink ref="F467" r:id="rId202" xr:uid="{A5A914E8-13DD-4A63-B5B2-0D58E89B5A2A}"/>
    <hyperlink ref="F1167" r:id="rId203" xr:uid="{1BE3E7BA-30E1-4DB4-BCD5-BC542F0F04FA}"/>
    <hyperlink ref="F723" r:id="rId204" xr:uid="{57AAD608-A967-4F8C-83C1-0ADA42EB81FD}"/>
    <hyperlink ref="F1153" r:id="rId205" xr:uid="{A231E56E-0EC3-4028-A748-B5E6C81F7A03}"/>
    <hyperlink ref="F690" r:id="rId206" xr:uid="{56D88BD7-4671-42F1-A222-FD4778C83470}"/>
    <hyperlink ref="F212" r:id="rId207" xr:uid="{984C1F69-AE4A-4D98-BD1E-68F704335490}"/>
    <hyperlink ref="F211" r:id="rId208" xr:uid="{731D78B6-3818-4147-A55C-9DD08908E7B1}"/>
    <hyperlink ref="F213" r:id="rId209" xr:uid="{5EC3AA83-45F4-49A2-A0EF-2486EB5BAA37}"/>
    <hyperlink ref="F214" r:id="rId210" xr:uid="{0E78229D-4C32-4BAF-BC07-6D5B11866F85}"/>
    <hyperlink ref="F215" r:id="rId211" xr:uid="{41792279-0C25-44EB-AF84-5CD8E2BB0B10}"/>
    <hyperlink ref="F194" r:id="rId212" xr:uid="{DC078322-4499-45EB-9EA4-FD49D27BB4AE}"/>
    <hyperlink ref="F195" r:id="rId213" xr:uid="{493B2AA8-F68C-4978-8E05-1AD23486155D}"/>
    <hyperlink ref="F196" r:id="rId214" xr:uid="{07B79707-9E7B-48B0-B174-643538F5376B}"/>
    <hyperlink ref="F1006" r:id="rId215" xr:uid="{D2353C9D-6D34-47DB-851F-5FCAC2B0A4F7}"/>
    <hyperlink ref="F670" r:id="rId216" xr:uid="{AB5CF46E-CA84-45B7-B3A9-9CEDA7BA343E}"/>
    <hyperlink ref="F244" r:id="rId217" xr:uid="{3EE10CE5-89DF-46AD-9D84-FF503F02D6A5}"/>
    <hyperlink ref="F691" r:id="rId218" xr:uid="{847194FF-33D3-4AFA-868F-33A185BE84E3}"/>
    <hyperlink ref="F75" r:id="rId219" xr:uid="{5A03306C-4B3E-4240-A336-4B56F61A7503}"/>
    <hyperlink ref="F1048" r:id="rId220" xr:uid="{384C2734-D008-47FD-BA79-9066778C1CB0}"/>
    <hyperlink ref="F429" r:id="rId221" xr:uid="{E8E20A16-6284-4A14-BE21-C781BA8CC9AA}"/>
    <hyperlink ref="F826" r:id="rId222" xr:uid="{F830B54F-CDCE-4B8A-8B39-8B4E9493D342}"/>
    <hyperlink ref="F572" r:id="rId223" xr:uid="{D65CA39E-C422-42F2-AD93-774B9A28A40F}"/>
    <hyperlink ref="F573" r:id="rId224" xr:uid="{99A15A06-CA6F-4F5D-9A62-7BFB9612F6F1}"/>
    <hyperlink ref="F385" r:id="rId225" xr:uid="{62E1824B-3EFF-410D-99A8-F55E8DF1EAFE}"/>
    <hyperlink ref="F384" r:id="rId226" xr:uid="{4DDF1D90-17AD-488C-8B85-D34EFB6093D4}"/>
    <hyperlink ref="F815" r:id="rId227" xr:uid="{C91D363D-EC30-4BC4-AFD8-741935FAAABA}"/>
    <hyperlink ref="F814" r:id="rId228" xr:uid="{BDAA7DBD-89A6-47B4-8777-8B70D3B9B4A9}"/>
    <hyperlink ref="F810" r:id="rId229" xr:uid="{FE470DF3-3FD8-45E1-8D35-0F7F6E71FDCE}"/>
    <hyperlink ref="F824" r:id="rId230" xr:uid="{53E14837-A420-438B-B054-D5D19595D069}"/>
    <hyperlink ref="F817" r:id="rId231" xr:uid="{EE2054D9-80EF-468B-A3D6-8E687058F16A}"/>
    <hyperlink ref="F807" r:id="rId232" xr:uid="{34B66ADA-F7E4-45BA-91DF-64E22B116175}"/>
    <hyperlink ref="F808" r:id="rId233" xr:uid="{1CB61F99-900B-4CB0-8CE4-1822A2504036}"/>
    <hyperlink ref="F1066" r:id="rId234" xr:uid="{CC51D346-92D2-470E-9709-24E28F603593}"/>
    <hyperlink ref="F425" r:id="rId235" xr:uid="{90753CB9-4349-4039-8CAF-94C42AB10544}"/>
    <hyperlink ref="F424" r:id="rId236" xr:uid="{CB6C84F2-2410-4BF5-8E9B-52890AD570FF}"/>
    <hyperlink ref="F825" r:id="rId237" xr:uid="{E20BA127-CC7B-48BE-8E08-E9DD2401C652}"/>
    <hyperlink ref="F816" r:id="rId238" xr:uid="{BE0FAC13-4931-4C28-A419-F1BAA3E10D6A}"/>
    <hyperlink ref="F320" r:id="rId239" xr:uid="{9C03F756-D185-435C-AB56-5C8BB0DBFB36}"/>
    <hyperlink ref="F321" r:id="rId240" xr:uid="{970F8005-BF72-4805-A5AE-C70A165EBD4D}"/>
    <hyperlink ref="F322" r:id="rId241" xr:uid="{DA7AFDAC-629A-445E-9A11-72B5F33E3EC8}"/>
    <hyperlink ref="F818" r:id="rId242" xr:uid="{EE972A00-F72B-4288-809C-A973250A7539}"/>
    <hyperlink ref="F819" r:id="rId243" xr:uid="{0342521A-A6EF-48AA-9D91-6F84C31AAFAC}"/>
    <hyperlink ref="F820" r:id="rId244" xr:uid="{9F8F7D7E-8BFE-47EA-9CAB-5763B9732B59}"/>
    <hyperlink ref="F268" r:id="rId245" xr:uid="{3A5A5AF8-2F5E-4E89-87A1-D61FFA1B73D6}"/>
    <hyperlink ref="F809" r:id="rId246" xr:uid="{20AE71FE-DA3C-40EF-A68F-BC7D55159F87}"/>
    <hyperlink ref="F1067" r:id="rId247" xr:uid="{59E02543-C928-46F7-A0D9-5D27F864478A}"/>
    <hyperlink ref="F1032" r:id="rId248" xr:uid="{1AF424AE-E151-43E1-A5E1-6E4428359AF6}"/>
    <hyperlink ref="F724" r:id="rId249" xr:uid="{4C67ABF8-F5C1-4674-9BE3-FCEBE07B56B6}"/>
    <hyperlink ref="F124" r:id="rId250" xr:uid="{930DD1AF-B31C-4724-BF4B-DEEF07DC3CD6}"/>
    <hyperlink ref="F575" r:id="rId251" xr:uid="{3233D4A5-ECAC-4E38-9F27-309462EE6556}"/>
    <hyperlink ref="F547" r:id="rId252" xr:uid="{F7D85B61-F2D2-4184-8DD2-DEF0C03951BB}"/>
    <hyperlink ref="F466" r:id="rId253" xr:uid="{C6DFBDDC-9B46-4D5C-9F8A-B5608D9059A2}"/>
    <hyperlink ref="F246" r:id="rId254" xr:uid="{AF64370F-AF81-4DDC-B1F1-E0E4BC4E77E9}"/>
    <hyperlink ref="F767" r:id="rId255" xr:uid="{32669727-E9B8-4566-A389-86064723F463}"/>
    <hyperlink ref="F797" r:id="rId256" xr:uid="{251C8304-B983-4A2B-B2B9-AA1E5E57D7B2}"/>
    <hyperlink ref="F725" r:id="rId257" xr:uid="{FD4ED09C-4CD8-41EF-BAF1-27BA09A11F51}"/>
    <hyperlink ref="F245" r:id="rId258" xr:uid="{5F43E7CB-3526-4672-B90E-2CAE9E4F76C0}"/>
    <hyperlink ref="F766" r:id="rId259" xr:uid="{B32DA673-C75C-49CD-B5D0-73F313AE924C}"/>
    <hyperlink ref="F463" r:id="rId260" xr:uid="{A2691E45-2589-4248-B19E-7D8104968F67}"/>
    <hyperlink ref="F149" r:id="rId261" xr:uid="{EBB4FF4E-9E1B-4407-BFCD-0DF91DE364BD}"/>
    <hyperlink ref="F502" r:id="rId262" xr:uid="{5A910A74-0640-4EBC-9B12-F7FCCBAD2B9B}"/>
    <hyperlink ref="F113" r:id="rId263" xr:uid="{0A45A227-CD2A-4093-AE49-3937B030D46A}"/>
    <hyperlink ref="F649" r:id="rId264" xr:uid="{8A7DCF5A-7E75-4C55-8E25-AD6D8DA03B1A}"/>
    <hyperlink ref="F98" r:id="rId265" xr:uid="{52044947-DD4F-479E-9259-121A47F51C25}"/>
    <hyperlink ref="F236" r:id="rId266" xr:uid="{8DEF80BF-8054-4C53-A6B5-20EEF6A1DCBE}"/>
    <hyperlink ref="F237" r:id="rId267" xr:uid="{8E66D928-CFD8-4632-B154-4612F34331F9}"/>
    <hyperlink ref="F217" r:id="rId268" xr:uid="{64ED8D8B-61B5-4A17-9C61-3A4A79161EB1}"/>
    <hyperlink ref="F218" r:id="rId269" xr:uid="{9238751A-9F2B-46AF-96EC-38E5BF5B53E4}"/>
    <hyperlink ref="F238" r:id="rId270" xr:uid="{05C7304E-CEEE-4ECA-BEE8-95ACA45426F7}"/>
    <hyperlink ref="F219" r:id="rId271" xr:uid="{4532971F-F072-4530-969C-4A573590BD6A}"/>
    <hyperlink ref="F220" r:id="rId272" xr:uid="{08588573-FF96-457D-996D-56B42AA77485}"/>
    <hyperlink ref="F221" r:id="rId273" xr:uid="{8848FD73-2F4F-4CBB-94FE-A4C58E1ECB05}"/>
    <hyperlink ref="F222" r:id="rId274" xr:uid="{22D3F0E2-F308-449C-9E89-70955F3353B0}"/>
    <hyperlink ref="F239" r:id="rId275" xr:uid="{C4AF3F88-10C5-474C-AAA8-DAB23124ACB1}"/>
    <hyperlink ref="F789" r:id="rId276" xr:uid="{3E928544-F8D0-4A3E-8B92-4FDF5BD46187}"/>
    <hyperlink ref="F790" r:id="rId277" xr:uid="{A26FBB9E-7986-44E7-83A0-68C12BA15F81}"/>
    <hyperlink ref="F791" r:id="rId278" xr:uid="{A814CD7F-C20E-4166-954F-DF08FC57FD94}"/>
    <hyperlink ref="F792" r:id="rId279" xr:uid="{2EFF151E-FD63-4BDB-805B-E94D93CF25B9}"/>
    <hyperlink ref="F197" r:id="rId280" xr:uid="{1A147CC4-29B8-40BE-A00C-5674A4AE5233}"/>
    <hyperlink ref="F198" r:id="rId281" xr:uid="{28734BC2-3312-4DAA-A5C4-50FD74F126BD}"/>
    <hyperlink ref="F206" r:id="rId282" xr:uid="{80BA3C88-25C2-45DA-90C0-6951A367D728}"/>
    <hyperlink ref="F207" r:id="rId283" xr:uid="{46E7A5FF-4F39-4F1B-AD3A-B058B55BD7C1}"/>
    <hyperlink ref="F199" r:id="rId284" xr:uid="{19DF9A58-8D0D-45AD-B59A-BFBC128033F3}"/>
    <hyperlink ref="F208" r:id="rId285" xr:uid="{2ACAB94F-2B59-4856-882D-D968089654D0}"/>
    <hyperlink ref="F209" r:id="rId286" xr:uid="{91CE3948-A467-4FB1-9017-B64863DC8260}"/>
    <hyperlink ref="F726" r:id="rId287" xr:uid="{92780CE9-6F8F-4918-91C0-286308F08B2E}"/>
    <hyperlink ref="F1161" r:id="rId288" xr:uid="{DB089AC2-9891-40AD-9D1F-D60D66BB221A}"/>
    <hyperlink ref="F1154" r:id="rId289" xr:uid="{2E7EA6F4-E01F-4743-A286-65C154F1542B}"/>
    <hyperlink ref="F913" r:id="rId290" xr:uid="{73E8CA22-F762-46E1-8400-9DA35346530C}"/>
    <hyperlink ref="F695" r:id="rId291" xr:uid="{F83B176A-DB61-49B5-8DA2-002338FC206C}"/>
    <hyperlink ref="F1081" r:id="rId292" xr:uid="{61F18305-D124-4303-9031-F24A00B21D5C}"/>
    <hyperlink ref="F1079" r:id="rId293" xr:uid="{9915F0B4-8CEB-4C6D-9C49-01226E79B047}"/>
    <hyperlink ref="F110" r:id="rId294" xr:uid="{746A650D-184B-414D-ABE4-5A24CCA4C955}"/>
    <hyperlink ref="F112" r:id="rId295" xr:uid="{C93221AC-02B9-4FE3-B920-DED05E1FACD2}"/>
    <hyperlink ref="F48" r:id="rId296" xr:uid="{A4138CB9-8E81-43B0-9684-61B2E3D6D5C1}"/>
    <hyperlink ref="F1072" r:id="rId297" xr:uid="{83283B3E-D756-45B6-BB8F-AA203DBDBA6F}"/>
    <hyperlink ref="F99" r:id="rId298" xr:uid="{02041C5F-50EE-4E34-AB18-C63195A6CCA3}"/>
    <hyperlink ref="F107" r:id="rId299" xr:uid="{BDA5E95B-110E-434E-95BC-F8BF05D47744}"/>
    <hyperlink ref="F108" r:id="rId300" xr:uid="{CCDEF1D7-C5D4-445A-8528-F8132AE4E339}"/>
    <hyperlink ref="F109" r:id="rId301" xr:uid="{1B86DB16-0E76-4FFC-9F17-9111BD6E3E7F}"/>
    <hyperlink ref="F100" r:id="rId302" xr:uid="{0623D947-4468-4A86-AC7E-386359F7A01C}"/>
    <hyperlink ref="F101" r:id="rId303" xr:uid="{129C5F25-0205-4BDB-8D2E-451D1129A675}"/>
    <hyperlink ref="F37" r:id="rId304" xr:uid="{900B5806-7B82-4141-8AC1-386D66772C9E}"/>
    <hyperlink ref="F30" r:id="rId305" xr:uid="{75B5370E-C968-4FA8-96D3-84CB1E8A94A3}"/>
    <hyperlink ref="F31" r:id="rId306" xr:uid="{B5E2CCEF-87FF-4967-AA32-E82C162AAA96}"/>
    <hyperlink ref="F38" r:id="rId307" xr:uid="{BBAF4037-B44A-48A3-B2E3-775A8F6487E0}"/>
    <hyperlink ref="F32" r:id="rId308" xr:uid="{788D291D-9114-4864-89BB-9E7D77FF8390}"/>
    <hyperlink ref="F33" r:id="rId309" xr:uid="{68F587D2-20F8-4A62-BF34-F2CE7AE1C934}"/>
    <hyperlink ref="F28" r:id="rId310" xr:uid="{D4639B51-D224-4C82-8380-8C6B2506D57D}"/>
    <hyperlink ref="F39" r:id="rId311" xr:uid="{F13A57A5-80EE-460F-B704-D026249DAB7C}"/>
    <hyperlink ref="F29" r:id="rId312" xr:uid="{CC043838-3A03-4E3E-8785-2B8DBBD06321}"/>
    <hyperlink ref="F34" r:id="rId313" xr:uid="{467AA6B3-C5DF-48BE-9798-F5B29265A5EB}"/>
    <hyperlink ref="F1070" r:id="rId314" xr:uid="{BD91C201-A1D5-46F0-881A-4CCB4F5B3EE2}"/>
    <hyperlink ref="F1071" r:id="rId315" xr:uid="{516B4376-4810-49BA-999F-79CE63E772C3}"/>
    <hyperlink ref="F95" r:id="rId316" xr:uid="{85DAE4C4-F265-4C8A-91A6-2F15528679C7}"/>
    <hyperlink ref="F96" r:id="rId317" xr:uid="{8EB5ABCF-1B1C-4523-B77E-0F100A88964A}"/>
    <hyperlink ref="F93" r:id="rId318" xr:uid="{17C8463F-4CEA-46BB-915C-011E32804190}"/>
    <hyperlink ref="F16" r:id="rId319" xr:uid="{7A05C860-AA51-4CDF-923E-B966139FF6D0}"/>
    <hyperlink ref="F20" r:id="rId320" xr:uid="{FFD8D52F-3C4C-4902-942A-BC39D4B359AC}"/>
    <hyperlink ref="F15" r:id="rId321" xr:uid="{704D9D3D-6E83-4466-BBE5-B06E6BE91CDD}"/>
    <hyperlink ref="F21" r:id="rId322" xr:uid="{184CE02E-2F8E-40F4-956F-C0EB94DA5554}"/>
    <hyperlink ref="F22" r:id="rId323" xr:uid="{05865232-8E89-48B0-8B3D-E59CEE0A68EE}"/>
    <hyperlink ref="F23" r:id="rId324" xr:uid="{FF12A556-A7B3-45CB-899F-25E98E1C1F95}"/>
    <hyperlink ref="F17" r:id="rId325" xr:uid="{C0AF5D55-4C6B-4A99-BC97-23E8B3A379BB}"/>
    <hyperlink ref="F18" r:id="rId326" xr:uid="{E4C35F2C-F115-432E-943B-5C8CF7B1EA96}"/>
    <hyperlink ref="F19" r:id="rId327" xr:uid="{E78D686A-3C4E-4296-ADD2-330636B30A66}"/>
    <hyperlink ref="F27" r:id="rId328" xr:uid="{7B704E3A-29C7-403B-827C-20ACF65FB830}"/>
    <hyperlink ref="F1085" r:id="rId329" xr:uid="{69AEE337-BFDB-4EBD-8E1C-E0BA2B7B1006}"/>
    <hyperlink ref="F894" r:id="rId330" xr:uid="{F2336D17-1EB7-4625-8B6B-508AD42FF591}"/>
    <hyperlink ref="F12" r:id="rId331" xr:uid="{11306A47-EEDA-4468-8AD3-803DC2AE9134}"/>
    <hyperlink ref="F612" r:id="rId332" xr:uid="{B5C594C8-83E4-43C9-A5AB-FF54B4DC03F7}"/>
    <hyperlink ref="F618" r:id="rId333" xr:uid="{1D09E606-FFFF-44F9-ABCE-EB569E2729B7}"/>
    <hyperlink ref="F91" r:id="rId334" xr:uid="{E92052D2-641D-4496-A0E0-2E71708D9885}"/>
    <hyperlink ref="F604" r:id="rId335" xr:uid="{20547656-2861-41A6-90EB-12A0A9D8102E}"/>
    <hyperlink ref="F605" r:id="rId336" xr:uid="{34F4009C-8329-4BA4-A5A0-110A9F69934D}"/>
    <hyperlink ref="F125" r:id="rId337" xr:uid="{8651CCC1-8BD5-4AA3-AD43-8E7A3F68B29D}"/>
    <hyperlink ref="F126" r:id="rId338" xr:uid="{6F242149-ADFC-4B86-9ADD-D3FB1ABD7DA1}"/>
    <hyperlink ref="F116" r:id="rId339" xr:uid="{71F5C552-CBE5-4B09-BC45-C1EDAB338C84}"/>
    <hyperlink ref="F117" r:id="rId340" xr:uid="{72582589-9357-4F2A-A1D2-BFB6010C9890}"/>
    <hyperlink ref="F115" r:id="rId341" xr:uid="{12DF8DF2-AA15-4D7F-9084-38ECD1697BDF}"/>
    <hyperlink ref="F114" r:id="rId342" xr:uid="{F1A86958-A86E-4F6D-AFCA-CDF8FE5EFF7A}"/>
    <hyperlink ref="F905" r:id="rId343" xr:uid="{D212D0B5-292E-4DF5-929D-6E4ED17DBC14}"/>
    <hyperlink ref="F898" r:id="rId344" xr:uid="{343AD33A-AAAB-4BD5-ACE7-3D4AA2A30FAC}"/>
    <hyperlink ref="F899" r:id="rId345" xr:uid="{8B93E696-59BF-4C52-8C4E-D83C7341AD84}"/>
    <hyperlink ref="F901" r:id="rId346" xr:uid="{3A90AC79-C478-41A9-96B4-5E70FB59633A}"/>
    <hyperlink ref="F902" r:id="rId347" xr:uid="{663A26C1-D830-405D-8246-75DEE6D9E7CF}"/>
    <hyperlink ref="F622" r:id="rId348" xr:uid="{20ACFDDD-352B-45AB-BFDA-6EA98AC6EA02}"/>
    <hyperlink ref="F602" r:id="rId349" xr:uid="{7CC22FFF-D3C3-4562-AEF4-07298BF2A911}"/>
    <hyperlink ref="F148" r:id="rId350" xr:uid="{92FCB8DC-1070-49FC-AF01-CEC7AA4C0B51}"/>
    <hyperlink ref="F1139" r:id="rId351" xr:uid="{DD3A2F6E-1014-4151-BF20-E284FA434E4B}"/>
    <hyperlink ref="F674" r:id="rId352" xr:uid="{27759E6E-B9D9-46A1-B5FB-0E0E5D87A037}"/>
    <hyperlink ref="F650" r:id="rId353" xr:uid="{04C0745A-0EA0-44E6-BDD1-E1F415435EF9}"/>
    <hyperlink ref="F78" r:id="rId354" xr:uid="{7E61E9AA-EBD4-4A5B-AC30-E1EED2AB8931}"/>
    <hyperlink ref="F70" r:id="rId355" xr:uid="{2355A952-13C0-4345-AC85-7F5B43D25405}"/>
    <hyperlink ref="F71" r:id="rId356" xr:uid="{3F63E93B-616D-412B-BEC1-AB4422AFA76E}"/>
    <hyperlink ref="F59" r:id="rId357" xr:uid="{A07119C7-FADF-4CAE-A6A0-E82F82BC6BE7}"/>
    <hyperlink ref="F60" r:id="rId358" xr:uid="{235B6F74-3511-42BD-9491-199B122DE942}"/>
    <hyperlink ref="F57" r:id="rId359" xr:uid="{169A0A3E-5406-435B-BA37-6A95572FC12F}"/>
    <hyperlink ref="F58" r:id="rId360" xr:uid="{BCC1879A-5683-4FE7-B549-9C37C6E229E9}"/>
    <hyperlink ref="F153" r:id="rId361" xr:uid="{CC8FB1C5-6C15-4F81-B34C-FA3459C045E3}"/>
    <hyperlink ref="F154" r:id="rId362" xr:uid="{23749402-F7FF-4E04-BC0E-932185E5CC36}"/>
    <hyperlink ref="F40" r:id="rId363" xr:uid="{451AD099-8523-4890-966D-BC9E18EF55D0}"/>
    <hyperlink ref="F41" r:id="rId364" xr:uid="{0E5008A2-55CF-45DC-AE90-E1C8C04C4E01}"/>
    <hyperlink ref="F35" r:id="rId365" xr:uid="{B35A125C-CDE6-430F-A616-E1C76ED690E3}"/>
    <hyperlink ref="F974" r:id="rId366" xr:uid="{A4626D5F-527B-49BC-81F0-9FB6A27A6756}"/>
    <hyperlink ref="F269" r:id="rId367" xr:uid="{E9713C1D-98D6-46CF-AE15-0A8E41906EC0}"/>
    <hyperlink ref="F1162" r:id="rId368" xr:uid="{88D7333F-C46F-47AA-B573-7E3B1E310CD0}"/>
    <hyperlink ref="F509" r:id="rId369" xr:uid="{7732504E-5D76-4B09-8A42-0722B7B86E72}"/>
    <hyperlink ref="F503" r:id="rId370" xr:uid="{D3B7911A-2ED7-467A-9E61-DB8268088B34}"/>
    <hyperlink ref="F476" r:id="rId371" xr:uid="{C1DC4F56-DA65-4189-8D07-735557C48F89}"/>
    <hyperlink ref="F477" r:id="rId372" xr:uid="{E338E253-4236-43F9-BEE3-13ED7AB728A7}"/>
    <hyperlink ref="F478" r:id="rId373" xr:uid="{DD0149EC-7358-4D96-8A63-3E0ABEE4F814}"/>
    <hyperlink ref="F768" r:id="rId374" xr:uid="{295FFDDE-B059-45D7-BB3B-F7667296F4DB}"/>
    <hyperlink ref="F793" r:id="rId375" xr:uid="{6576AEEF-1B36-43EB-BD86-B736C662026D}"/>
    <hyperlink ref="F769" r:id="rId376" xr:uid="{82B3306F-860C-435A-8453-783FF8D03D01}"/>
    <hyperlink ref="F770" r:id="rId377" xr:uid="{092224D3-D4E7-475C-B07A-E7DB9C323A35}"/>
    <hyperlink ref="F794" r:id="rId378" xr:uid="{CEF34BEC-6654-43CA-930D-1E148CBC2132}"/>
    <hyperlink ref="F729" r:id="rId379" xr:uid="{FAC3BF95-6348-4E5C-91D6-9ABE89E34354}"/>
    <hyperlink ref="F727" r:id="rId380" xr:uid="{232FB552-91C2-4065-8ABB-C4835A4A09EA}"/>
    <hyperlink ref="F728" r:id="rId381" xr:uid="{FCBD1E54-CF20-4853-80AA-29634070DF96}"/>
    <hyperlink ref="F759" r:id="rId382" xr:uid="{7704007D-7F04-48F4-8D71-ECCBB852B64A}"/>
    <hyperlink ref="F760" r:id="rId383" xr:uid="{6F8933FB-4B30-41F0-BBDF-095C81CF7883}"/>
    <hyperlink ref="F1089" r:id="rId384" xr:uid="{EB8ABEB7-0AA2-40A8-87FF-DB028532DB5E}"/>
    <hyperlink ref="F890" r:id="rId385" xr:uid="{32A3C386-8333-4E25-BFB7-3357EC573F92}"/>
    <hyperlink ref="F888" r:id="rId386" xr:uid="{3F32744D-E651-47C5-AD11-0F15B4026B1C}"/>
    <hyperlink ref="F889" r:id="rId387" xr:uid="{A81C9692-67FF-4378-8B08-0B1B332692AE}"/>
    <hyperlink ref="F1157" r:id="rId388" xr:uid="{D3001582-1000-42B9-9FFA-C1FC7CF19AFA}"/>
    <hyperlink ref="F118" r:id="rId389" xr:uid="{86693BDF-FCD2-4F7A-904D-6A88FE3EA7DA}"/>
    <hyperlink ref="F270" r:id="rId390" xr:uid="{73A39F75-02DD-43D9-AB1F-1880083FA3CB}"/>
    <hyperlink ref="F1168" r:id="rId391" xr:uid="{4BE12A04-3DD1-4070-BA6A-73204B621689}"/>
    <hyperlink ref="F1169" r:id="rId392" xr:uid="{E953C968-638A-4A2D-9E29-1219C21DF259}"/>
    <hyperlink ref="F257" r:id="rId393" xr:uid="{2E165486-D18E-458A-BB56-5B1463D4D4D4}"/>
    <hyperlink ref="F127" r:id="rId394" xr:uid="{D233172F-6B7C-4217-A451-D68BD506DC75}"/>
    <hyperlink ref="F128" r:id="rId395" xr:uid="{4B023D1A-94FE-48E3-B6DE-DC8E570E068D}"/>
    <hyperlink ref="F130" r:id="rId396" xr:uid="{F447D759-4F8F-4434-BB61-D25AB5777431}"/>
    <hyperlink ref="F1166" r:id="rId397" xr:uid="{D21D7C91-5717-4906-A241-6FA6BDE3E1BC}"/>
    <hyperlink ref="F1165" r:id="rId398" xr:uid="{FE626A41-4151-46B6-8B1A-40AF2D6573EE}"/>
    <hyperlink ref="F119" r:id="rId399" xr:uid="{7E61B3DE-48CA-4975-9847-C83FC4588C31}"/>
    <hyperlink ref="F120" r:id="rId400" xr:uid="{840FF698-B90E-4725-AA8F-52C686E352DB}"/>
    <hyperlink ref="F122" r:id="rId401" xr:uid="{3EF1FC97-13CA-4673-9DD5-A14332F028F2}"/>
    <hyperlink ref="F121" r:id="rId402" xr:uid="{A125A0AC-3FBA-46F6-BE2B-F2CB316348F3}"/>
    <hyperlink ref="F1158" r:id="rId403" xr:uid="{477A2D15-C80A-4985-89F0-97C4E6669796}"/>
    <hyperlink ref="F42" r:id="rId404" xr:uid="{72A8537B-FABB-4099-B2BD-D12BCC9431B2}"/>
    <hyperlink ref="F43" r:id="rId405" xr:uid="{F0779770-F19F-4C95-92CC-756B22EA538E}"/>
    <hyperlink ref="F44" r:id="rId406" xr:uid="{32704977-AE48-48B4-A2F8-10E6945B10CE}"/>
    <hyperlink ref="F45" r:id="rId407" xr:uid="{2CD1B425-68E0-4E40-BF2C-E01EB30F0736}"/>
    <hyperlink ref="F49" r:id="rId408" xr:uid="{800D1B34-AE43-497F-AA0E-B3BDFFE5B937}"/>
    <hyperlink ref="F1010" r:id="rId409" xr:uid="{CF25BE42-7062-4104-AA2B-AFFC8D96BCC0}"/>
    <hyperlink ref="F593" r:id="rId410" xr:uid="{79054E4B-75FB-41F7-8ABC-3864CFB1514F}"/>
    <hyperlink ref="F594" r:id="rId411" xr:uid="{9992EF22-6C25-4E3D-B609-869BEC68C45B}"/>
    <hyperlink ref="F181" r:id="rId412" xr:uid="{83B6184E-DEC1-4288-9D7F-9CA145FF3961}"/>
    <hyperlink ref="F182" r:id="rId413" xr:uid="{D22CA217-9339-41D4-ADE2-E8A974ED5EF2}"/>
    <hyperlink ref="F179" r:id="rId414" xr:uid="{E448E366-60ED-4321-97EB-19E156B96358}"/>
    <hyperlink ref="F180" r:id="rId415" xr:uid="{7F319584-34D9-479B-AD3D-6DF62254A042}"/>
    <hyperlink ref="F675" r:id="rId416" xr:uid="{A28A84FB-02B5-4478-A0C1-D9379087E148}"/>
    <hyperlink ref="F676" r:id="rId417" xr:uid="{333223FB-9455-4269-AACB-0B07E3A330D7}"/>
    <hyperlink ref="F678" r:id="rId418" xr:uid="{520E7A03-417E-4E77-934B-57A254B50598}"/>
    <hyperlink ref="F677" r:id="rId419" xr:uid="{61BEC14C-8836-43A3-A9CD-0A1D89AF85B3}"/>
    <hyperlink ref="F679" r:id="rId420" xr:uid="{7EA8FF93-F7E5-49EE-A0FC-001A9E66BEFA}"/>
    <hyperlink ref="F651" r:id="rId421" xr:uid="{E0CBB4BB-99D6-4D8F-907C-37741040A638}"/>
    <hyperlink ref="F652" r:id="rId422" xr:uid="{802159FA-4B64-4E9F-9CB4-07774AF5609B}"/>
    <hyperlink ref="F637" r:id="rId423" xr:uid="{BC7AA439-2DC0-4A2B-A3B0-3426F94740B5}"/>
    <hyperlink ref="F730" r:id="rId424" xr:uid="{577DCEE3-CF51-4151-A653-3EF1C7A2DC18}"/>
    <hyperlink ref="F731" r:id="rId425" xr:uid="{63F236B9-12D7-4B7E-88FE-9718B9F5D108}"/>
    <hyperlink ref="F921" r:id="rId426" xr:uid="{89C8145B-15D4-4D25-86AD-57550FF353D1}"/>
    <hyperlink ref="F638" r:id="rId427" xr:uid="{7225EEA5-87AA-408B-BA37-9B38E4F518F7}"/>
    <hyperlink ref="F52" r:id="rId428" xr:uid="{703A321A-F027-4D96-918A-8CF9E7ADD570}"/>
    <hyperlink ref="F981" r:id="rId429" xr:uid="{71C56988-3D85-4507-BB8D-DD6981A1A72C}"/>
    <hyperlink ref="F643" r:id="rId430" xr:uid="{0A81A685-D250-4610-9392-D14496444CCF}"/>
    <hyperlink ref="F644" r:id="rId431" xr:uid="{5F1E88E7-327E-41D4-B6C4-5820D7613966}"/>
    <hyperlink ref="F630" r:id="rId432" xr:uid="{F82EDEE4-6949-42B4-8BD0-961707C0C7BD}"/>
    <hyperlink ref="F631" r:id="rId433" xr:uid="{B9394216-B72A-4BCF-BFA6-3282D3AEF6DB}"/>
    <hyperlink ref="F623" r:id="rId434" xr:uid="{0BDAA691-5551-4E22-9A46-F76BBA5D1DB3}"/>
    <hyperlink ref="F613" r:id="rId435" xr:uid="{B4E5BA88-3786-4FC8-9807-E060A8F636F8}"/>
    <hyperlink ref="F611" r:id="rId436" xr:uid="{3B394ECC-F5D4-432A-92AC-5A45ADA908C7}"/>
    <hyperlink ref="F971" r:id="rId437" xr:uid="{3D41DEE7-2F17-4FCE-90F7-47E6F5D599A9}"/>
    <hyperlink ref="F606" r:id="rId438" xr:uid="{DCB09096-EADB-4F4B-96B4-76D950151B29}"/>
    <hyperlink ref="F88" r:id="rId439" xr:uid="{608A43C2-06F0-4E00-8873-83799305C3C4}"/>
    <hyperlink ref="F87" r:id="rId440" xr:uid="{A099C125-14DD-487B-B620-58A947264460}"/>
    <hyperlink ref="F392" r:id="rId441" xr:uid="{61AB63B4-0715-4498-8BA6-E9A741139DF8}"/>
    <hyperlink ref="F338" r:id="rId442" xr:uid="{3592AD1E-31C9-4EE7-994A-6F8ED9638840}"/>
    <hyperlink ref="F271" r:id="rId443" xr:uid="{24C2F498-5DD4-4388-9E90-781FEAE41066}"/>
    <hyperlink ref="F732" r:id="rId444" xr:uid="{91EE4B6B-0209-43D2-8B48-281E5B4621C2}"/>
    <hyperlink ref="F680" r:id="rId445" xr:uid="{C953E198-143A-4FB5-9C6F-6C42420166FB}"/>
    <hyperlink ref="F272" r:id="rId446" xr:uid="{794EF13B-694C-4EED-8304-4D467F638630}"/>
    <hyperlink ref="F273" r:id="rId447" xr:uid="{1A8A2562-9AD5-4AD8-AF88-B75FC735C86A}"/>
    <hyperlink ref="F274" r:id="rId448" xr:uid="{3C55927A-808E-4B82-AB90-1DBAA811B62E}"/>
    <hyperlink ref="F161" r:id="rId449" xr:uid="{1C1CB527-8D1F-42E5-8A70-796FC122C91B}"/>
    <hyperlink ref="F992" r:id="rId450" xr:uid="{AC759B34-8AAD-43C5-96CB-2141D0E61074}"/>
    <hyperlink ref="F681" r:id="rId451" xr:uid="{44C09D96-8337-4523-BEDC-6A4D367F26BC}"/>
    <hyperlink ref="F653" r:id="rId452" xr:uid="{31D25D2C-E3FD-4C02-B8F8-28DF1C97069B}"/>
    <hyperlink ref="F654" r:id="rId453" xr:uid="{25B48CBF-F943-4479-BC65-EFE2442C3E17}"/>
    <hyperlink ref="F248" r:id="rId454" xr:uid="{1C1771C7-2B6B-49E2-81F8-C88C24E50DFB}"/>
    <hyperlink ref="F879" r:id="rId455" xr:uid="{5A2BF8B7-1EC3-44A7-A48A-E2B504191450}"/>
    <hyperlink ref="F1075" r:id="rId456" xr:uid="{B1E7D7CF-8747-4EE9-BF7F-82C8703D95A7}"/>
    <hyperlink ref="F887" r:id="rId457" xr:uid="{B5752DD2-90C2-49E0-AF94-7BBB7AB9C3FC}"/>
    <hyperlink ref="F698" r:id="rId458" xr:uid="{BCC29632-8017-4829-9F56-50156411B117}"/>
    <hyperlink ref="F24" r:id="rId459" xr:uid="{78F0DA42-77E5-4DE9-B227-20AFF137D8FA}"/>
    <hyperlink ref="F61" r:id="rId460" xr:uid="{0C960126-CE45-4588-BA8D-6F02B7EC87CF}"/>
    <hyperlink ref="F46" r:id="rId461" xr:uid="{2745A113-66DB-4075-8EF2-47DD2C83F001}"/>
    <hyperlink ref="F36" r:id="rId462" xr:uid="{8889B058-68A0-427E-AC11-AB47785AD530}"/>
    <hyperlink ref="F979" r:id="rId463" xr:uid="{22F02FA0-E5D1-406C-894C-8CE2F6C3BA03}"/>
    <hyperlink ref="F639" r:id="rId464" xr:uid="{4DA3F9B6-2EF4-401A-91E3-6A38569F2A74}"/>
    <hyperlink ref="F640" r:id="rId465" xr:uid="{8DC4510A-6F1C-4305-9B3A-3D4052ED4BF8}"/>
    <hyperlink ref="F624" r:id="rId466" xr:uid="{6A277790-183E-4E1C-9AA6-B7E3BD24960F}"/>
    <hyperlink ref="F975" r:id="rId467" xr:uid="{C630DDA9-3ABF-40E8-95A9-ED9E8A5DF547}"/>
    <hyperlink ref="F893" r:id="rId468" xr:uid="{E7A854A8-22DA-490B-ACAF-DE1CEE39ABC4}"/>
    <hyperlink ref="F614" r:id="rId469" xr:uid="{A6014EC0-3EC4-44E1-B265-1A2E78407390}"/>
    <hyperlink ref="F972" r:id="rId470" xr:uid="{CAF1AF90-F430-44D0-93BC-D65BE9409B3B}"/>
    <hyperlink ref="F607" r:id="rId471" xr:uid="{47C01CA6-0137-4620-96E7-47AF2F572BE1}"/>
    <hyperlink ref="F143" r:id="rId472" xr:uid="{B9F37597-1081-4838-ABF6-DD3193FAB526}"/>
    <hyperlink ref="F146" r:id="rId473" xr:uid="{10370099-A40C-4C5B-8083-93C6E35F5B5D}"/>
    <hyperlink ref="F223" r:id="rId474" xr:uid="{A1524A7D-4E2B-464C-A157-AA6C0BC20A23}"/>
    <hyperlink ref="F210" r:id="rId475" xr:uid="{164E96D3-521E-420A-9068-222D5AB88D5F}"/>
    <hyperlink ref="F771" r:id="rId476" xr:uid="{61BC54D8-1B66-409E-BF51-736C649D3D42}"/>
    <hyperlink ref="F733" r:id="rId477" xr:uid="{F42D9475-FAA1-44C4-8C89-D349A07F22F0}"/>
    <hyperlink ref="F987" r:id="rId478" xr:uid="{1E5220F2-3161-4F9E-BC87-97038DEE1E89}"/>
    <hyperlink ref="F908" r:id="rId479" xr:uid="{D1A204F5-F7D2-4525-BF08-B80A5E0617EA}"/>
    <hyperlink ref="F1136" r:id="rId480" xr:uid="{522FB5E3-3BFD-452A-AFE5-7F6DF32AD31E}"/>
    <hyperlink ref="F625" r:id="rId481" xr:uid="{F66A5726-5DE1-49D1-91B8-07E81C12FF5A}"/>
    <hyperlink ref="F571" r:id="rId482" xr:uid="{8F4751FA-1C02-4A63-8192-2BDE883F6378}"/>
    <hyperlink ref="F518" r:id="rId483" xr:uid="{5D5ED651-A246-44ED-ACB8-0AEC754243FF}"/>
    <hyperlink ref="F488" r:id="rId484" xr:uid="{A0C75694-0F4A-4741-9CDB-7A6E22F70DA1}"/>
    <hyperlink ref="F519" r:id="rId485" xr:uid="{110A0636-8D24-4352-81A3-1C9C0B5FF700}"/>
    <hyperlink ref="F520" r:id="rId486" xr:uid="{314342D3-8F57-4A82-8D75-1E3AB9D9970E}"/>
    <hyperlink ref="F489" r:id="rId487" xr:uid="{D34C6DE9-328B-4DCC-A90B-AA0D1708B23B}"/>
    <hyperlink ref="F490" r:id="rId488" xr:uid="{731BD2C7-7614-437B-9F02-36328FF8F3E5}"/>
    <hyperlink ref="F491" r:id="rId489" xr:uid="{C1516BFD-9FEF-4BD6-805B-AFADFE291148}"/>
    <hyperlink ref="F492" r:id="rId490" xr:uid="{D7BB61AD-BFBE-436C-9D74-600CD2C00116}"/>
    <hyperlink ref="F493" r:id="rId491" xr:uid="{7D9C94AE-CA9C-450F-B0C0-AE9793147D1B}"/>
    <hyperlink ref="F494" r:id="rId492" xr:uid="{74CD4493-A314-4376-AD62-66D3596768CF}"/>
    <hyperlink ref="F495" r:id="rId493" xr:uid="{E0E3B4AD-C522-4078-B94E-47F82BC7744D}"/>
    <hyperlink ref="F471" r:id="rId494" xr:uid="{7A509862-8A1C-4F85-B96A-0EDE8711ED9A}"/>
    <hyperlink ref="F1096" r:id="rId495" xr:uid="{C82CD579-AE92-42D7-AADD-E735DB81F93E}"/>
    <hyperlink ref="F521" r:id="rId496" xr:uid="{68DAA56A-89D0-41E3-B2D0-D6BF2B9A95E6}"/>
    <hyperlink ref="F311" r:id="rId497" xr:uid="{C11D1CF9-0D3A-465F-84C4-9C479DACE51A}"/>
    <hyperlink ref="F312" r:id="rId498" xr:uid="{BBDFB193-8C81-4BD6-855E-D1463BE4835C}"/>
    <hyperlink ref="F315" r:id="rId499" xr:uid="{72FAC675-0D00-4811-9E30-E8D97F0C26B6}"/>
    <hyperlink ref="F316" r:id="rId500" xr:uid="{4BFD7C6F-389B-4190-AC0F-7AF2E2B25CC2}"/>
    <hyperlink ref="F317" r:id="rId501" xr:uid="{ACD8AE6F-4257-40DC-8B0B-F65D1F6FE829}"/>
    <hyperlink ref="F318" r:id="rId502" xr:uid="{355C5523-8F62-4480-B858-8482659B25CE}"/>
    <hyperlink ref="F319" r:id="rId503" xr:uid="{F16C6361-5B0D-4163-AC0C-0EB20AF8ADAB}"/>
    <hyperlink ref="F313" r:id="rId504" xr:uid="{A23599FA-4CEA-42F9-81A5-28D824F35A17}"/>
    <hyperlink ref="F314" r:id="rId505" xr:uid="{695C9D6A-4DF8-43CE-8BA7-304108EEB6CA}"/>
    <hyperlink ref="F310" r:id="rId506" xr:uid="{EB7A3E07-EF3E-4A6D-BF1B-1D5481A02558}"/>
    <hyperlink ref="F307" r:id="rId507" xr:uid="{B4C32F6B-70F2-4D9A-AD49-69091460FF51}"/>
    <hyperlink ref="F308" r:id="rId508" xr:uid="{F0EC89F8-EF98-4910-839B-592A33E4B4A0}"/>
    <hyperlink ref="F498" r:id="rId509" xr:uid="{A2BBAB76-78E2-455C-BABA-DE1A05D43A51}"/>
    <hyperlink ref="F496" r:id="rId510" xr:uid="{E08B0783-8B6D-44BB-8A35-0E36B6921AE5}"/>
    <hyperlink ref="F497" r:id="rId511" xr:uid="{7CDE95F2-13AA-4405-A694-7BCE3DD85AE3}"/>
    <hyperlink ref="F499" r:id="rId512" xr:uid="{B62C328D-0CA9-4731-99A7-5B4C2D0FCBE3}"/>
    <hyperlink ref="F500" r:id="rId513" xr:uid="{EA83085E-851C-470E-84A3-F6C82825AC9B}"/>
    <hyperlink ref="F259" r:id="rId514" xr:uid="{36236DC6-3EF3-4AEB-9A10-25950CBA5AA8}"/>
    <hyperlink ref="F472" r:id="rId515" xr:uid="{89B47D9F-2331-45EF-B57B-3A5AA0350B86}"/>
    <hyperlink ref="F796" r:id="rId516" xr:uid="{91B7FE2D-A441-458A-AE52-A4F312F635AA}"/>
    <hyperlink ref="F989" r:id="rId517" xr:uid="{2C5F5833-2D38-4E0C-B315-A618CC894641}"/>
    <hyperlink ref="F990" r:id="rId518" xr:uid="{7CC7C112-21D2-4B4E-9D41-95BCA11566C4}"/>
    <hyperlink ref="F762" r:id="rId519" xr:uid="{91128236-DF35-4EEA-B25A-82ED1B0CCC0A}"/>
    <hyperlink ref="F1101" r:id="rId520" xr:uid="{07F61052-96B2-4F67-A244-39D146125851}"/>
    <hyperlink ref="F1102" r:id="rId521" xr:uid="{F9887263-1A8F-4BA2-8FFD-43DC89E7A8C6}"/>
    <hyperlink ref="F711" r:id="rId522" xr:uid="{CDD34213-5EE5-40BF-A3F2-462BDC0B2355}"/>
    <hyperlink ref="F712" r:id="rId523" xr:uid="{FA3B749C-6BAC-48E4-AF4F-B725A5E3689D}"/>
    <hyperlink ref="F714" r:id="rId524" xr:uid="{FC4827AE-AA6C-4ABC-922A-B8A1902EFAA0}"/>
    <hyperlink ref="F713" r:id="rId525" xr:uid="{B4D485D2-98A8-4057-9A89-12BB77B6019F}"/>
    <hyperlink ref="F1100" r:id="rId526" xr:uid="{31A705CF-2800-4838-AA36-677027A6F1F8}"/>
    <hyperlink ref="F1013" r:id="rId527" xr:uid="{55A19C1B-082D-452F-A01F-EC648EE82813}"/>
    <hyperlink ref="F1014" r:id="rId528" xr:uid="{1ED45452-A163-4820-AB85-A4108529130D}"/>
    <hyperlink ref="F910" r:id="rId529" xr:uid="{78DC2853-8B36-434C-9DD7-B645560B8E68}"/>
    <hyperlink ref="F911" r:id="rId530" xr:uid="{BE854452-D57E-4B86-B651-56EB791CEA9D}"/>
    <hyperlink ref="F906" r:id="rId531" xr:uid="{FBCD5581-7CF6-44CD-94F3-B315489E3DE5}"/>
    <hyperlink ref="F1097" r:id="rId532" xr:uid="{BD0E8B68-D9FD-4D23-91CB-886689DA25FA}"/>
    <hyperlink ref="F1098" r:id="rId533" xr:uid="{DA5335D5-A48B-44B3-9E8A-48F3B20574BD}"/>
    <hyperlink ref="F1099" r:id="rId534" xr:uid="{6A28AC3F-1BA3-419E-8A99-C3F5C4AFDAAC}"/>
    <hyperlink ref="F1011" r:id="rId535" xr:uid="{EAB5421E-BB07-4B33-9E85-27A980661DBC}"/>
    <hyperlink ref="F1012" r:id="rId536" xr:uid="{497999D7-3269-473F-9A3F-F4D651134799}"/>
    <hyperlink ref="F655" r:id="rId537" xr:uid="{1C8962CD-B791-4186-A39C-FAAAC4D41647}"/>
    <hyperlink ref="F626" r:id="rId538" xr:uid="{BA6B6448-4BFC-4321-97D8-0CCFBA304E84}"/>
    <hyperlink ref="F426" r:id="rId539" xr:uid="{B217CCE0-7C72-4626-BC8D-B328BD85BE15}"/>
    <hyperlink ref="F427" r:id="rId540" xr:uid="{94A25FD6-CDD1-4D29-9141-4F623D4A6E3C}"/>
    <hyperlink ref="F428" r:id="rId541" xr:uid="{552AC9AC-515A-4DE9-8C6B-0D7C00509CEE}"/>
    <hyperlink ref="F931" r:id="rId542" xr:uid="{CDFF0C30-412F-467F-B3B5-3425B5B361B3}"/>
    <hyperlink ref="F932" r:id="rId543" xr:uid="{273C30ED-8053-4CFC-B0D0-BC645E505690}"/>
    <hyperlink ref="F927" r:id="rId544" xr:uid="{9E4F6CE7-FB7B-4B1F-85CE-AE9A8CDB1928}"/>
    <hyperlink ref="F1033" r:id="rId545" xr:uid="{3AEE488C-001C-4577-BE86-EB6CEF9E4DF9}"/>
    <hyperlink ref="F1022" r:id="rId546" xr:uid="{37B3171C-05C5-4614-9972-7218B2C358CB}"/>
    <hyperlink ref="F576" r:id="rId547" xr:uid="{EF6AC295-9BB2-4914-A565-F456A5194594}"/>
    <hyperlink ref="F548" r:id="rId548" xr:uid="{C703F038-0BC3-4395-A3EA-5A53E2C14E09}"/>
    <hyperlink ref="F549" r:id="rId549" xr:uid="{2C1E7553-B3DC-4434-B776-D8500931D86B}"/>
    <hyperlink ref="F527" r:id="rId550" xr:uid="{9F193F86-F84C-4A59-94DB-A87E8CB1FBA0}"/>
    <hyperlink ref="F156" r:id="rId551" xr:uid="{118C8E82-5533-45FC-8D5D-C4CEEB4CEA8B}"/>
    <hyperlink ref="F407" r:id="rId552" xr:uid="{FDBCB3D6-9A41-4DFB-A9E3-5F23BE6F6483}"/>
    <hyperlink ref="F393" r:id="rId553" xr:uid="{053591B0-D2DB-489E-B8E7-0253FB976F25}"/>
    <hyperlink ref="F339" r:id="rId554" xr:uid="{CC65BFAD-0DCE-492D-9162-7E1437F354E3}"/>
    <hyperlink ref="F804" r:id="rId555" xr:uid="{8FF4245F-C135-41C8-BBB0-1036B7C7D6BD}"/>
    <hyperlink ref="F798" r:id="rId556" xr:uid="{317CA2ED-2BD2-43C7-9E73-62F1582947D0}"/>
    <hyperlink ref="F773" r:id="rId557" xr:uid="{4EA00572-5548-42CA-B5B9-9FB48585C2CE}"/>
    <hyperlink ref="F734" r:id="rId558" xr:uid="{B2E1CEEF-5FDB-4557-BD64-1CB59A3623A6}"/>
    <hyperlink ref="F715" r:id="rId559" xr:uid="{67A9F54C-40D8-4151-BA33-1A1AC2BC9B8B}"/>
    <hyperlink ref="F323" r:id="rId560" xr:uid="{604999E3-8AAA-4883-B058-4EFBAFBC7734}"/>
    <hyperlink ref="F275" r:id="rId561" xr:uid="{99C4688C-76F4-4F65-A8E5-EE435C4EBA2D}"/>
    <hyperlink ref="F249" r:id="rId562" xr:uid="{7D0F6E57-158A-4B71-9594-B65DCE65419B}"/>
    <hyperlink ref="F772" r:id="rId563" xr:uid="{9EE2E51E-9517-422F-9394-6BEFE0ADA240}"/>
    <hyperlink ref="F735" r:id="rId564" xr:uid="{23878806-E339-41B2-BBF6-600FC8D234A0}"/>
    <hyperlink ref="F276" r:id="rId565" xr:uid="{5839BE1E-74D3-432C-9256-B7C676756AAD}"/>
    <hyperlink ref="F123" r:id="rId566" xr:uid="{B4F1D66B-0A1C-4D7F-9F1B-38F9D5E5B907}"/>
    <hyperlink ref="F460" r:id="rId567" xr:uid="{806052BB-32AB-49AF-AC62-15441349D4B6}"/>
    <hyperlink ref="F468" r:id="rId568" xr:uid="{60DBFCCD-28D1-49CD-993A-71849B460F6C}"/>
    <hyperlink ref="F469" r:id="rId569" xr:uid="{83206240-D2F4-44EC-9B04-D8F45244A1D1}"/>
    <hyperlink ref="F200" r:id="rId570" xr:uid="{839E2139-D791-4468-9E46-20F5F1649746}"/>
    <hyperlink ref="F201" r:id="rId571" xr:uid="{5C2D5CB0-3D07-407B-AE29-885C10F21529}"/>
    <hyperlink ref="F465" r:id="rId572" xr:uid="{933A5E2C-E1CB-47C1-BB4A-7CEF361BC434}"/>
    <hyperlink ref="F461" r:id="rId573" xr:uid="{84C908E9-FAED-4245-8C0C-6927DB769EE5}"/>
    <hyperlink ref="F699" r:id="rId574" xr:uid="{C2154DF8-2174-4F4D-AEA3-B581173DE5C4}"/>
    <hyperlink ref="F700" r:id="rId575" xr:uid="{BB41E5A4-A92A-4E28-B8F2-68786B920F0B}"/>
    <hyperlink ref="F915" r:id="rId576" xr:uid="{BD73040C-0250-4F11-89C7-F955C9322EE0}"/>
    <hyperlink ref="F914" r:id="rId577" xr:uid="{AD206E0F-0F43-4B47-A2C3-00272FA3E906}"/>
    <hyperlink ref="F916" r:id="rId578" xr:uid="{00036DF0-CD54-45CC-AE5A-6BDCBBF69FDB}"/>
    <hyperlink ref="F701" r:id="rId579" xr:uid="{0C3DEF30-8B82-4648-8AC1-F456848725C1}"/>
    <hyperlink ref="F702" r:id="rId580" xr:uid="{68AAE003-6369-4892-B5E5-93E5C4AEE453}"/>
    <hyperlink ref="F5" r:id="rId581" xr:uid="{6E6DDCD9-4D5D-4B10-8BC7-46C0FBD60AAF}"/>
    <hyperlink ref="F4" r:id="rId582" xr:uid="{45071A37-98CB-404B-87B5-5CAE992588D0}"/>
    <hyperlink ref="F900" r:id="rId583" xr:uid="{12BBC9D8-3370-4A6D-9309-89E242D741F0}"/>
    <hyperlink ref="F2" r:id="rId584" xr:uid="{FA434F94-3038-4D61-AED5-538C0A7895AD}"/>
    <hyperlink ref="F3" r:id="rId585" xr:uid="{E6843255-3AAF-4E65-BF6B-A8F198DBEEEC}"/>
    <hyperlink ref="F1069" r:id="rId586" xr:uid="{0F6B675C-1EE5-4B9A-AFF8-8E43E2DFDF73}"/>
    <hyperlink ref="F9" r:id="rId587" xr:uid="{3284A0CF-C76B-4214-AE6F-1A06CCA219DE}"/>
    <hyperlink ref="F10" r:id="rId588" xr:uid="{95B5CF4B-A51F-446B-87A9-EE105D63A456}"/>
    <hyperlink ref="F822" r:id="rId589" xr:uid="{F27A06EA-A296-4DD2-BABB-84A5BA3CDF21}"/>
    <hyperlink ref="F999" r:id="rId590" xr:uid="{F9421ACA-4559-459A-B0A9-84AB7FB46F70}"/>
    <hyperlink ref="F998" r:id="rId591" xr:uid="{F57E67C5-AE9F-4869-AF7E-F29C49984DBA}"/>
    <hyperlink ref="F570" r:id="rId592" xr:uid="{0F80D6E8-55A9-406A-A9AC-3DB0DCF7EB54}"/>
    <hyperlink ref="F340" r:id="rId593" xr:uid="{C9548AB5-BEFC-4851-A494-129D3D8C471F}"/>
    <hyperlink ref="F383" r:id="rId594" xr:uid="{194D2AB8-557A-44FE-864E-5F92368896E2}"/>
    <hyperlink ref="F343" r:id="rId595" xr:uid="{2244ECCA-4F7C-40D8-8DD6-DC91449F2F03}"/>
    <hyperlink ref="F341" r:id="rId596" xr:uid="{EE76DC41-99B2-4BEB-BFB8-143A0F9B7419}"/>
    <hyperlink ref="F342" r:id="rId597" xr:uid="{F54F3284-199D-4606-BE37-E1193F859D88}"/>
    <hyperlink ref="F277" r:id="rId598" xr:uid="{636C9770-4FD7-49D0-9B77-169D7B0A0E7E}"/>
    <hyperlink ref="F250" r:id="rId599" xr:uid="{F69E75FB-1292-4BB0-96BE-9A04CD4FFBEB}"/>
    <hyperlink ref="F774" r:id="rId600" xr:uid="{39D3B125-7474-4A90-92E9-A24CA05DC0E4}"/>
    <hyperlink ref="F736" r:id="rId601" xr:uid="{7F9B5221-CBD0-4DD6-B86D-29115427D86A}"/>
    <hyperlink ref="F703" r:id="rId602" xr:uid="{9D3572FA-C5E0-4238-B141-03B453B18E62}"/>
    <hyperlink ref="F324" r:id="rId603" xr:uid="{3F52D384-59D6-4160-8C81-21A3E7B0755C}"/>
    <hyperlink ref="F973" r:id="rId604" xr:uid="{DF72D319-38D6-438A-AC71-052225BF27AC}"/>
    <hyperlink ref="F864" r:id="rId605" xr:uid="{DBA9578D-62CC-4C81-899B-9DBB340D2EAB}"/>
    <hyperlink ref="F863" r:id="rId606" xr:uid="{77CEB505-2E0D-44C9-BFF8-5AA1AA16A4C0}"/>
    <hyperlink ref="F147" r:id="rId607" xr:uid="{B5BE84FB-9FE8-4486-A92C-8691D4042369}"/>
    <hyperlink ref="F813" r:id="rId608" xr:uid="{C6D10C40-0956-4905-A6C2-4D4A68B06DEA}"/>
    <hyperlink ref="F859" r:id="rId609" xr:uid="{8CD3BF97-E3A7-42C4-98C5-4BA0FD825D1B}"/>
    <hyperlink ref="F202" r:id="rId610" xr:uid="{48A78F03-5EF6-4B90-8B99-582023E4D1A3}"/>
    <hyperlink ref="F224" r:id="rId611" xr:uid="{829568CB-FFE1-463A-9D30-C4E56E02348F}"/>
    <hyperlink ref="F656" r:id="rId612" xr:uid="{64409D96-0E51-4FEC-B5CE-CFE9980A0B80}"/>
    <hyperlink ref="F190" r:id="rId613" xr:uid="{73815765-4AE5-4C79-B8DC-FFD06D5CB81C}"/>
    <hyperlink ref="F279" r:id="rId614" xr:uid="{F537381D-0127-4D7A-95E2-A6FBBEE5626C}"/>
    <hyperlink ref="F304" r:id="rId615" xr:uid="{A4403C36-8727-4B30-AF7A-7B9D01692823}"/>
    <hyperlink ref="F1027" r:id="rId616" xr:uid="{39D426AB-75E5-4273-863E-D0E62CA4AF47}"/>
    <hyperlink ref="F737" r:id="rId617" xr:uid="{668255B7-EF50-40F7-A23A-097C7E9836F5}"/>
    <hyperlink ref="F704" r:id="rId618" xr:uid="{E03B6C3F-A046-466C-A6B3-E4570238AC33}"/>
    <hyperlink ref="F775" r:id="rId619" xr:uid="{9DC8213C-61CE-491B-B992-29B8DA41AC87}"/>
    <hyperlink ref="F738" r:id="rId620" xr:uid="{C4C71FE5-A56A-4B29-BB7E-594A12B0CF8A}"/>
    <hyperlink ref="F705" r:id="rId621" xr:uid="{89C9D31D-374A-4949-8C97-B6268E8F1C33}"/>
    <hyperlink ref="F278" r:id="rId622" xr:uid="{650BFC2E-2DD5-47B1-866B-91317CA5245F}"/>
    <hyperlink ref="F657" r:id="rId623" xr:uid="{275E8D5F-733A-467A-8FB8-978FB1DCAAFF}"/>
    <hyperlink ref="F225" r:id="rId624" xr:uid="{17F8DBD5-3135-4FC7-9B92-512AE670DA20}"/>
    <hyperlink ref="F706" r:id="rId625" xr:uid="{65F11485-E5EF-4952-8789-DF8AA3586253}"/>
    <hyperlink ref="F1138" r:id="rId626" xr:uid="{B104F77A-8AE6-401A-8E33-4D7448342C92}"/>
    <hyperlink ref="F1049" r:id="rId627" xr:uid="{F2AB0FA8-E0D7-4F4B-A13F-417818AF5CEF}"/>
    <hyperlink ref="F111" r:id="rId628" xr:uid="{BE518049-B9C1-4E56-B9C2-26FEDF83D034}"/>
    <hyperlink ref="F615" r:id="rId629" xr:uid="{A72386B8-3357-407F-8841-C2B589F34B75}"/>
    <hyperlink ref="F90" r:id="rId630" xr:uid="{3F61D7A2-301C-4214-8512-F86DE3743300}"/>
    <hyperlink ref="F89" r:id="rId631" xr:uid="{1DABFE54-E9AA-444F-A771-9019DF5D5782}"/>
    <hyperlink ref="F280" r:id="rId632" xr:uid="{6D0305C7-CDE7-44D6-8F00-F4F259587D07}"/>
    <hyperlink ref="F281" r:id="rId633" xr:uid="{01324C51-85A3-4873-BB80-91BFD72D1E7F}"/>
    <hyperlink ref="F1170" r:id="rId634" xr:uid="{EE891FF4-EC5A-45E4-9FAA-4D602BBE3524}"/>
    <hyperlink ref="F1171" r:id="rId635" xr:uid="{E53B4D15-2F84-49AC-AB1A-0A67D5C78A79}"/>
    <hyperlink ref="F1172" r:id="rId636" xr:uid="{F4BDA442-89D9-499C-B263-2FECF5353ADC}"/>
    <hyperlink ref="F1173" r:id="rId637" xr:uid="{E517FEBE-F439-4A87-A33A-6797C511CA7E}"/>
    <hyperlink ref="F282" r:id="rId638" xr:uid="{179DE946-3F3D-4413-8552-BE9AE1BA05E1}"/>
    <hyperlink ref="F776" r:id="rId639" xr:uid="{CCCC5966-555F-4673-9472-19CEB004B86E}"/>
    <hyperlink ref="F226" r:id="rId640" xr:uid="{C85B6CF0-DB6C-4431-9391-31C1D661102D}"/>
    <hyperlink ref="F227" r:id="rId641" xr:uid="{13C75055-AD77-428C-AB04-0F942EB52595}"/>
    <hyperlink ref="F1159" r:id="rId642" xr:uid="{5EA1F736-F252-40B7-A16E-DAC43EDA2A75}"/>
    <hyperlink ref="F922" r:id="rId643" xr:uid="{09540189-34B9-4792-A85E-B4AD84B269BB}"/>
    <hyperlink ref="F1046" r:id="rId644" xr:uid="{991CB002-08E8-4A63-BB4F-E34D20BB5842}"/>
    <hyperlink ref="F1047" r:id="rId645" xr:uid="{4F6FC451-2D2C-4A0B-A552-545C18D4FBB5}"/>
    <hyperlink ref="F912" r:id="rId646" xr:uid="{620201C0-8069-4707-B2C1-11359BD8BA88}"/>
    <hyperlink ref="F501" r:id="rId647" xr:uid="{9F92C3EE-C44D-446F-874D-4E75584D0D9A}"/>
    <hyperlink ref="F242" r:id="rId648" xr:uid="{6CE68DAA-C9BF-4F0B-9767-A1073E7A11D4}"/>
    <hyperlink ref="F344" r:id="rId649" xr:uid="{7DD322E0-2087-4CEE-80ED-BCCD3CE32910}"/>
    <hyperlink ref="F345" r:id="rId650" xr:uid="{33BCC7D4-E162-48E3-95F2-21A9A2A3AB79}"/>
    <hyperlink ref="F346" r:id="rId651" xr:uid="{EF990593-5E06-4C05-97A4-278FAC0EA051}"/>
    <hyperlink ref="F347" r:id="rId652" xr:uid="{C7BA5096-794F-4547-9C45-A4FE10565F37}"/>
    <hyperlink ref="F806" r:id="rId653" xr:uid="{D7156FF5-2397-4B0D-AC15-94753ACD2D39}"/>
    <hyperlink ref="F805" r:id="rId654" xr:uid="{1901A10C-DD91-4BE7-9CB6-DA145E1D6630}"/>
    <hyperlink ref="F777" r:id="rId655" xr:uid="{372DC8D6-4F3E-437A-9B75-BDEB27EA997D}"/>
    <hyperlink ref="F740" r:id="rId656" xr:uid="{187B8718-880C-471C-A0B4-27AE05CBA090}"/>
    <hyperlink ref="F741" r:id="rId657" xr:uid="{2A5F1C15-AEBF-4369-AE76-0677C8F5A7B1}"/>
    <hyperlink ref="F1018" r:id="rId658" xr:uid="{C757E423-F81F-4291-B36D-B65E0FC685F6}"/>
    <hyperlink ref="F716" r:id="rId659" xr:uid="{2A9DA15E-7CF2-4668-BD7D-C9AD14DAE321}"/>
    <hyperlink ref="F454" r:id="rId660" xr:uid="{D68CC12B-C4F8-4986-A9AC-0CD15B5C22D5}"/>
    <hyperlink ref="F1111" r:id="rId661" xr:uid="{D3B49651-0A58-4BD0-BA1B-9AC6B9454020}"/>
    <hyperlink ref="F996" r:id="rId662" xr:uid="{010AB277-A3BA-4083-92C4-B15852FBFBDC}"/>
    <hyperlink ref="F283" r:id="rId663" xr:uid="{E5213202-8CD1-42A5-84B9-5EDC418607B7}"/>
    <hyperlink ref="F253" r:id="rId664" xr:uid="{76560518-BBEE-43AB-914D-AA327FA45715}"/>
    <hyperlink ref="F251" r:id="rId665" xr:uid="{878F8C24-8F38-4D52-BE28-B44120FAEFC7}"/>
    <hyperlink ref="F252" r:id="rId666" xr:uid="{9E3B0572-8EA7-4E7B-BDEB-2C882DBC8A16}"/>
    <hyperlink ref="F228" r:id="rId667" xr:uid="{29BEEB39-C145-4B5F-9669-0EF87A42B39A}"/>
    <hyperlink ref="F739" r:id="rId668" xr:uid="{A54099EE-4266-4B9F-A636-2FF30B9B1545}"/>
    <hyperlink ref="F692" r:id="rId669" xr:uid="{2DEB3F4D-B918-487A-99DA-9B77D5D0DB7A}"/>
    <hyperlink ref="F658" r:id="rId670" xr:uid="{6D9A2195-EAEB-452B-B0B0-4B98C250CF01}"/>
    <hyperlink ref="F659" r:id="rId671" xr:uid="{5A04280F-6AD6-4A1F-88F8-7BB2EF1B3A5D}"/>
    <hyperlink ref="F660" r:id="rId672" xr:uid="{6F1B855C-FA0C-482B-8F0D-18AB56AA9CF9}"/>
    <hyperlink ref="F325" r:id="rId673" xr:uid="{BEE55327-A32B-4588-B701-99E304C5C6FB}"/>
    <hyperlink ref="F1004" r:id="rId674" xr:uid="{8B3A9E74-9DF3-48AA-954D-36AA066BFD79}"/>
    <hyperlink ref="F574" r:id="rId675" xr:uid="{31B1AC66-1E2F-4A32-B238-395E657ACD15}"/>
    <hyperlink ref="F937" r:id="rId676" xr:uid="{8BB100DB-5A46-47AD-BD03-BB612B55ADBC}"/>
    <hyperlink ref="F938" r:id="rId677" xr:uid="{DD6BA7B8-6D95-4FDE-9C0F-685919BD7AEB}"/>
    <hyperlink ref="F939" r:id="rId678" xr:uid="{577E6B3F-AC14-47E3-BB58-4FD19E823C3C}"/>
    <hyperlink ref="F544" r:id="rId679" xr:uid="{3BBBAD66-1040-4B01-A607-EAB9C284B22A}"/>
    <hyperlink ref="F933" r:id="rId680" xr:uid="{B97E192E-EE41-4BEF-B279-1D268894241C}"/>
    <hyperlink ref="F934" r:id="rId681" xr:uid="{6FB2BCFB-6CEC-449B-AD79-E2D8B7B8470C}"/>
    <hyperlink ref="F935" r:id="rId682" xr:uid="{92DA0CB6-F8E1-4247-9278-8ACAEC349F80}"/>
    <hyperlink ref="F936" r:id="rId683" xr:uid="{55BA555D-034F-4E51-93E6-A0F163818CF8}"/>
    <hyperlink ref="F523" r:id="rId684" xr:uid="{57176CDF-4FF9-414C-B548-21FA672B6DEC}"/>
    <hyperlink ref="F928" r:id="rId685" xr:uid="{FECBBA15-3514-4BF4-9995-D11EA723B3A5}"/>
    <hyperlink ref="F929" r:id="rId686" xr:uid="{7E70BA5B-5020-4A22-B96C-74CD53F68C24}"/>
    <hyperlink ref="F930" r:id="rId687" xr:uid="{02475097-9D2E-4E48-9994-949CBB63239B}"/>
    <hyperlink ref="F504" r:id="rId688" xr:uid="{6E7DFDDD-1700-4506-A5F6-87E37215D4B4}"/>
    <hyperlink ref="F1068" r:id="rId689" xr:uid="{7B40180F-2CC9-492D-BACB-C4670AEE26D4}"/>
    <hyperlink ref="F811" r:id="rId690" xr:uid="{161C75EB-375C-4DDF-958C-BBFE6FFF7E4A}"/>
    <hyperlink ref="F812" r:id="rId691" xr:uid="{DEE02B10-702D-4C35-B79A-87A030D53484}"/>
    <hyperlink ref="F1064" r:id="rId692" xr:uid="{20390E07-B93F-40B9-AACE-A20B325EC5BA}"/>
    <hyperlink ref="F74" r:id="rId693" xr:uid="{FE78E970-2156-4395-BEE1-70444C438D97}"/>
    <hyperlink ref="F65" r:id="rId694" xr:uid="{03CC6C20-3347-4715-9EB9-8A2279520DB7}"/>
    <hyperlink ref="F778" r:id="rId695" xr:uid="{252DDD58-D4F6-49A8-A3D7-9BFFFB224962}"/>
    <hyperlink ref="F150" r:id="rId696" xr:uid="{ADB56504-A9C4-42E6-8CC7-6B12135B8E8F}"/>
    <hyperlink ref="F662" r:id="rId697" xr:uid="{3D9BFDC9-A262-49B4-B1FD-74CCFED22981}"/>
    <hyperlink ref="F884" r:id="rId698" xr:uid="{5AD9353C-CB75-4B13-924D-02A4940815C2}"/>
    <hyperlink ref="F875" r:id="rId699" xr:uid="{83E10B59-F443-4259-90AA-C05F029F0ACF}"/>
    <hyperlink ref="F1090" r:id="rId700" xr:uid="{F9DBA9D3-BC12-4EF2-B07D-2075B29D8C11}"/>
    <hyperlink ref="F907" r:id="rId701" xr:uid="{E7E9F3F4-CCE3-4C37-92CA-C5FF4217FA7B}"/>
    <hyperlink ref="F72" r:id="rId702" xr:uid="{ED588F96-D412-4A08-8D2B-55C668B36FFE}"/>
    <hyperlink ref="F47" r:id="rId703" xr:uid="{84A94C18-FBAF-4AC7-BDBC-97E0ECCCA0A6}"/>
    <hyperlink ref="F25" r:id="rId704" xr:uid="{1FDAFB2B-F14B-44F3-A1C2-E31C74A63214}"/>
    <hyperlink ref="F26" r:id="rId705" xr:uid="{DB30A9BF-4252-4425-80F2-3AA7DDEA43ED}"/>
    <hyperlink ref="F616" r:id="rId706" xr:uid="{074D1C80-D44E-43C6-84B3-38B5647B6D89}"/>
    <hyperlink ref="F185" r:id="rId707" xr:uid="{FE1F1871-76C5-4AAB-B12E-C7FA0819C117}"/>
    <hyperlink ref="F891" r:id="rId708" xr:uid="{90EAB3BA-5F61-4C42-AE56-0B7FCCA28A46}"/>
    <hyperlink ref="F743" r:id="rId709" xr:uid="{121A3ADF-938B-4239-B3E4-938380D52C65}"/>
    <hyperlink ref="F707" r:id="rId710" xr:uid="{5DB831EB-CDF6-4A4B-875F-9FFCFEF5C619}"/>
    <hyperlink ref="F663" r:id="rId711" xr:uid="{C0451D00-0586-4D17-A9F1-E738AFBB50C8}"/>
    <hyperlink ref="F188" r:id="rId712" xr:uid="{9135FA60-B8B7-4DAB-9856-2448FEE52AD3}"/>
    <hyperlink ref="F189" r:id="rId713" xr:uid="{8ECBD5FD-AAEA-43DB-AF0E-18EB45059598}"/>
    <hyperlink ref="F229" r:id="rId714" xr:uid="{3AD4FC02-1CCE-4B85-B19B-560DF093CB91}"/>
    <hyperlink ref="F230" r:id="rId715" xr:uid="{22469AE1-FA81-4F4D-93D0-BC814B44D499}"/>
    <hyperlink ref="F193" r:id="rId716" xr:uid="{386DE3C6-47E7-4A91-BDBB-B79AB523C021}"/>
    <hyperlink ref="F664" r:id="rId717" xr:uid="{3A7138DB-7E97-43EB-9CBA-79649F625775}"/>
    <hyperlink ref="F543" r:id="rId718" xr:uid="{6002899E-1B7D-4B76-82F5-EC1BD4187886}"/>
    <hyperlink ref="F513" r:id="rId719" xr:uid="{10F40702-DE35-4A25-929A-012F21C6640A}"/>
    <hyperlink ref="F1005" r:id="rId720" xr:uid="{6F68A3EF-9A54-45D5-86E5-7188EE8488EA}"/>
    <hyperlink ref="F1087" r:id="rId721" xr:uid="{32F90AA4-E3ED-4BC8-8ADE-C019D3A5A663}"/>
    <hyperlink ref="F1088" r:id="rId722" xr:uid="{72328091-F413-4747-8303-AC7A229ACC58}"/>
    <hyperlink ref="F240" r:id="rId723" xr:uid="{574FBD78-F367-4676-9456-B416F744C2E3}"/>
    <hyperlink ref="F799" r:id="rId724" xr:uid="{95B723D3-C347-4C07-9FCC-228FF2082B09}"/>
    <hyperlink ref="F14" r:id="rId725" xr:uid="{BEB0C99A-0F46-4F65-BF43-825F9E6071E8}"/>
    <hyperlink ref="F178" r:id="rId726" xr:uid="{FCCC2BDB-8493-42C9-BD8B-C554FD2C060C}"/>
    <hyperlink ref="F177" r:id="rId727" xr:uid="{824DDDF9-BDC9-45BB-9CC3-08DFD75663D0}"/>
    <hyperlink ref="F157" r:id="rId728" xr:uid="{D3AA8BDE-5681-4912-8DDF-8A6760F183DF}"/>
    <hyperlink ref="F870" r:id="rId729" xr:uid="{22EAF54D-4002-4BB1-8ED4-0BBED8A8A8B4}"/>
    <hyperlink ref="F866" r:id="rId730" xr:uid="{76BD11EA-C129-41D9-B5BD-D3909ED79B87}"/>
    <hyperlink ref="F184" r:id="rId731" xr:uid="{F842E744-4FA6-419B-BE95-3A5B76B59D31}"/>
    <hyperlink ref="F524" r:id="rId732" xr:uid="{1A2DB672-6FAF-43CE-985C-CED786AE5E89}"/>
    <hyperlink ref="F505" r:id="rId733" xr:uid="{A686C5AB-A399-4829-98BE-4234BFFDBE04}"/>
    <hyperlink ref="F506" r:id="rId734" xr:uid="{BBBA14CC-3C88-4F38-841A-47160CDD39D0}"/>
    <hyperlink ref="F507" r:id="rId735" xr:uid="{01F7CBF0-E57D-45BB-A027-E324EBF274E7}"/>
    <hyperlink ref="F508" r:id="rId736" xr:uid="{5A2D43F4-672D-4540-97D2-4F800700FA76}"/>
    <hyperlink ref="F479" r:id="rId737" xr:uid="{C3FC3364-A266-43E0-AD7D-681DC381B4FA}"/>
    <hyperlink ref="F480" r:id="rId738" xr:uid="{28AAEA30-D82C-4AE5-AD66-785484DE4B2E}"/>
    <hyperlink ref="F481" r:id="rId739" xr:uid="{6E7354F1-7402-4EBA-9AD3-45D8AD85791D}"/>
    <hyperlink ref="F474" r:id="rId740" xr:uid="{D5B0E6D1-3367-4D9D-82A9-0033AD2E4463}"/>
    <hyperlink ref="F473" r:id="rId741" xr:uid="{464B9002-75FE-46ED-8F56-75B3936D3F71}"/>
    <hyperlink ref="F470" r:id="rId742" xr:uid="{682EC4CC-F493-4F23-880E-27EE6FABB815}"/>
    <hyperlink ref="F464" r:id="rId743" xr:uid="{83FF8F3B-5C3C-4B1F-B5E5-F6A72186F168}"/>
    <hyperlink ref="F1017" r:id="rId744" xr:uid="{4273E258-E96C-45C3-89DF-8D832077F62B}"/>
    <hyperlink ref="F1015" r:id="rId745" xr:uid="{29AAFC28-724F-4644-975A-13D0B7245260}"/>
    <hyperlink ref="F551" r:id="rId746" xr:uid="{A4C68CFC-D9E9-4E83-87D5-784D1AFF3F71}"/>
    <hyperlink ref="F596" r:id="rId747" xr:uid="{0169F593-22BF-420F-9CF2-7CDD64505D74}"/>
    <hyperlink ref="F746" r:id="rId748" xr:uid="{3127C2B9-A662-45FC-B261-92AC486B5809}"/>
    <hyperlink ref="F1082" r:id="rId749" xr:uid="{22ACB08C-F933-4AA9-BF1B-E20636639113}"/>
    <hyperlink ref="F747" r:id="rId750" xr:uid="{9F48E179-9B15-4100-9C7E-93998306D569}"/>
    <hyperlink ref="F408" r:id="rId751" xr:uid="{29733A48-1CC0-4706-99D1-7209B4D846BE}"/>
    <hyperlink ref="F394" r:id="rId752" xr:uid="{72E494BC-4DD0-44B9-84FD-37E30C9BFD30}"/>
    <hyperlink ref="F550" r:id="rId753" xr:uid="{C1192708-90DE-4C3F-99DD-08A8546CD86E}"/>
    <hyperlink ref="F349" r:id="rId754" xr:uid="{AD7CECC9-36D3-4405-8D83-D7A75238EA43}"/>
    <hyperlink ref="F348" r:id="rId755" xr:uid="{E86FB267-F082-446A-8EB7-49F9015E9428}"/>
    <hyperlink ref="F528" r:id="rId756" xr:uid="{A0FC2378-CE22-4B44-8BE8-020DD2AD77D7}"/>
    <hyperlink ref="F529" r:id="rId757" xr:uid="{8E2164D9-E1F3-4271-AE59-CBB925D945B2}"/>
    <hyperlink ref="F530" r:id="rId758" xr:uid="{FAF219E7-061E-4158-80FD-02F20D1745F2}"/>
    <hyperlink ref="F531" r:id="rId759" xr:uid="{CB5D0F5A-79C1-4936-941F-206158855D9B}"/>
    <hyperlink ref="F532" r:id="rId760" xr:uid="{8BC9F6C7-427A-40F6-A442-ED8140EED460}"/>
    <hyperlink ref="F533" r:id="rId761" xr:uid="{0CBF7E66-2DC7-4A9A-A954-F23FFA74D04A}"/>
    <hyperlink ref="F1063" r:id="rId762" xr:uid="{BA05D6E6-80C3-4EBC-AD4D-45BDF16B22BC}"/>
    <hyperlink ref="F1062" r:id="rId763" xr:uid="{405BE3EE-DEFF-40DE-A1E9-B362775A4127}"/>
    <hyperlink ref="F1061" r:id="rId764" xr:uid="{73EFCB2D-C275-4272-9BED-02C4E56F92A6}"/>
    <hyperlink ref="F1042" r:id="rId765" xr:uid="{6D857017-D379-49B7-A558-94EAC1C0BF42}"/>
    <hyperlink ref="F1060" r:id="rId766" xr:uid="{DEFF00A7-E1DA-4A00-9C0B-4DF925F491AD}"/>
    <hyperlink ref="F1059" r:id="rId767" xr:uid="{92A09FD5-55E8-42A3-8E7D-C09097B289D5}"/>
    <hyperlink ref="F1055" r:id="rId768" xr:uid="{E20C5565-BBCD-4B3F-A704-0E83C52736B2}"/>
    <hyperlink ref="F171" r:id="rId769" xr:uid="{69C55BDE-60C4-48BD-A1A5-02A27D76FB1E}"/>
    <hyperlink ref="F917" r:id="rId770" xr:uid="{222D7302-CB15-419D-99C6-342316B9A573}"/>
    <hyperlink ref="F800" r:id="rId771" xr:uid="{AA5B9E4C-04E8-4621-AA4C-216EC34B05FE}"/>
    <hyperlink ref="F779" r:id="rId772" xr:uid="{56DF277A-3617-4673-9D53-B4D5E7328963}"/>
    <hyperlink ref="F744" r:id="rId773" xr:uid="{99D080C8-7470-4328-9B28-EF59B48D5C83}"/>
    <hyperlink ref="F745" r:id="rId774" xr:uid="{F460ED42-80E2-4A75-991E-B5E3544219FC}"/>
    <hyperlink ref="F710" r:id="rId775" xr:uid="{60503A42-ED5A-42E2-8873-CA656CC16862}"/>
    <hyperlink ref="F170" r:id="rId776" xr:uid="{76061F3E-6147-49FC-B093-91E145EFF24F}"/>
    <hyperlink ref="F165" r:id="rId777" xr:uid="{2533D257-5CDB-4360-8786-7B8DC9D0613B}"/>
    <hyperlink ref="F166" r:id="rId778" xr:uid="{44C81462-C30D-4288-96CE-C498405A2F38}"/>
    <hyperlink ref="F163" r:id="rId779" xr:uid="{701ED008-0C42-4975-A43F-312D7D9D6468}"/>
    <hyperlink ref="F881" r:id="rId780" xr:uid="{36BB035F-A3D4-4125-AEC1-DCB9EA3BDF62}"/>
    <hyperlink ref="F883" r:id="rId781" xr:uid="{2E1DC68B-D061-401D-9A25-B54606F10F8C}"/>
    <hyperlink ref="F882" r:id="rId782" xr:uid="{DA635006-CC6C-44B9-B15A-1E7726F6623A}"/>
    <hyperlink ref="F877" r:id="rId783" xr:uid="{1A33A518-F56E-4A2D-B971-D7715D9434CF}"/>
    <hyperlink ref="F878" r:id="rId784" xr:uid="{1D887F61-0106-47F4-8323-BC0C0AD24E86}"/>
    <hyperlink ref="F876" r:id="rId785" xr:uid="{3EDBE77B-E80D-4E83-896B-C307F65A2BCE}"/>
    <hyperlink ref="F872" r:id="rId786" xr:uid="{0FA8BF60-D043-4048-A24E-944C9A23413C}"/>
    <hyperlink ref="F873" r:id="rId787" xr:uid="{FD51978F-2272-4DDA-BD66-729ACEB632BD}"/>
    <hyperlink ref="F871" r:id="rId788" xr:uid="{26DAE401-51F3-46D2-8D68-6DFB1063CA81}"/>
    <hyperlink ref="F592" r:id="rId789" xr:uid="{952121C9-7659-4964-A7CB-61F5E415F14D}"/>
    <hyperlink ref="F241" r:id="rId790" xr:uid="{4EBC17F6-56B0-471F-B5D3-D8D7D7CA5208}"/>
    <hyperlink ref="F231" r:id="rId791" xr:uid="{F48B8DAD-3C8F-417B-8050-E97E2573C8F5}"/>
    <hyperlink ref="F66" r:id="rId792" xr:uid="{FD2F0501-1DA0-46D7-BC0A-0C8DD8558431}"/>
    <hyperlink ref="F67" r:id="rId793" xr:uid="{3959F730-ABDF-4478-83D3-11182E670753}"/>
    <hyperlink ref="F68" r:id="rId794" xr:uid="{88603303-9D1A-4075-999B-90A1D6663209}"/>
    <hyperlink ref="F69" r:id="rId795" xr:uid="{ADD54E8F-C5D1-4E4E-BD16-C59BD4694EEE}"/>
    <hyperlink ref="F682" r:id="rId796" xr:uid="{265C3F48-5BBB-44B1-B710-2C9258852C2F}"/>
    <hyperlink ref="F1076" r:id="rId797" xr:uid="{4825B4D6-FDF5-49E3-875F-E6CE1880AE8B}"/>
    <hyperlink ref="F102" r:id="rId798" xr:uid="{ED9F79D1-2A14-4445-89F0-E5DE2C08138F}"/>
    <hyperlink ref="F103" r:id="rId799" xr:uid="{D18E5E5E-2764-4C18-86FD-F1E9E7B00647}"/>
    <hyperlink ref="F104" r:id="rId800" xr:uid="{38B5C51A-19F9-4B8D-804C-33DB23C2BB6A}"/>
    <hyperlink ref="F105" r:id="rId801" xr:uid="{FCA71D49-20A1-4929-AB7B-42B97B55FB47}"/>
    <hyperlink ref="F92" r:id="rId802" xr:uid="{1321AD32-6DBD-442C-AB91-42CCA7CE5032}"/>
    <hyperlink ref="F632" r:id="rId803" xr:uid="{CF3482D7-8A3B-47A4-9B0B-DAD7CB82467D}"/>
    <hyperlink ref="F628" r:id="rId804" xr:uid="{AFECB675-31F4-4861-9501-642551549331}"/>
    <hyperlink ref="F629" r:id="rId805" xr:uid="{33C702E2-BDDD-4708-BFDE-567C747C068D}"/>
    <hyperlink ref="F633" r:id="rId806" xr:uid="{14C3DEF0-0D2E-4D7D-9CE8-53FE927DD754}"/>
    <hyperlink ref="F609" r:id="rId807" xr:uid="{04AB8734-A783-4413-9DCA-96E1C93ECCC5}"/>
    <hyperlink ref="F610" r:id="rId808" xr:uid="{685B4B5D-0F69-4299-A8CF-27486EE274E8}"/>
    <hyperlink ref="F608" r:id="rId809" xr:uid="{F3A05F1C-5935-4560-A47F-C71DBC010E62}"/>
    <hyperlink ref="F1052" r:id="rId810" xr:uid="{E39A097A-3892-4779-93EE-6634A47F00C6}"/>
    <hyperlink ref="F603" r:id="rId811" xr:uid="{93480008-5251-42F6-BA7C-38430A8E17AE}"/>
    <hyperlink ref="F73" r:id="rId812" xr:uid="{65738764-89DD-4DCC-B4CF-CE816E214149}"/>
    <hyperlink ref="F642" r:id="rId813" xr:uid="{A3FD2C9A-20DD-4111-8715-378F85396BCA}"/>
    <hyperlink ref="F641" r:id="rId814" xr:uid="{30DD982F-0E81-48E1-8449-D429CDFF4F90}"/>
    <hyperlink ref="F976" r:id="rId815" xr:uid="{DD262ECC-782B-4405-8414-43E186CC1E4B}"/>
    <hyperlink ref="F525" r:id="rId816" xr:uid="{9753C6F9-F7F1-40C8-8358-D21D5E219355}"/>
    <hyperlink ref="F286" r:id="rId817" xr:uid="{8E935545-E6A0-415D-AD05-0704FC1AA73C}"/>
    <hyperlink ref="F287" r:id="rId818" xr:uid="{98D09638-54E1-4828-AA5B-E6127B8330E7}"/>
    <hyperlink ref="F305" r:id="rId819" xr:uid="{6BC2FAE5-9EB7-4958-AC50-1363CCE5C3B7}"/>
    <hyperlink ref="F258" r:id="rId820" xr:uid="{95765994-4448-4087-B3D7-0D256BD9C03F}"/>
    <hyperlink ref="F233" r:id="rId821" xr:uid="{E51AE6B0-84A7-4818-8A4F-128CFD04E734}"/>
    <hyperlink ref="F232" r:id="rId822" xr:uid="{1929BA00-A07D-4221-96E0-AE6E68ABD9C1}"/>
    <hyperlink ref="F1008" r:id="rId823" xr:uid="{B55E1293-B7F8-455E-AD1D-C91CFB58F17D}"/>
    <hyperlink ref="F1043" r:id="rId824" xr:uid="{62C33208-6091-4F79-9350-377ACA5F2A20}"/>
    <hyperlink ref="F1007" r:id="rId825" xr:uid="{ED80E2B0-84F4-46A8-9C6A-3F7E59E2B076}"/>
    <hyperlink ref="F686" r:id="rId826" xr:uid="{95838A26-A782-4E57-ADC4-3129604E29C9}"/>
    <hyperlink ref="F860" r:id="rId827" xr:uid="{AEF15429-EBE4-4E0B-8AD4-26063D0542B1}"/>
    <hyperlink ref="F781" r:id="rId828" xr:uid="{1ECDB762-B835-4BBF-B59A-A2E941A16B72}"/>
    <hyperlink ref="F780" r:id="rId829" xr:uid="{57A143D2-69DB-45AA-997B-A7DFB3CD3095}"/>
    <hyperlink ref="F129" r:id="rId830" xr:uid="{4B7A7DF6-10F2-4EBC-8052-6C9566F83FBE}"/>
    <hyperlink ref="F752" r:id="rId831" xr:uid="{553CE996-BA90-4760-B788-5D436B65EE85}"/>
    <hyperlink ref="F748" r:id="rId832" xr:uid="{F7910DCB-6133-480B-BC8D-052A64C7F317}"/>
    <hyperlink ref="F749" r:id="rId833" xr:uid="{CC3F6950-8009-4422-AAA8-7E2C4DEA76A4}"/>
    <hyperlink ref="F753" r:id="rId834" xr:uid="{33580B60-71D2-44BA-A79B-0558756B752A}"/>
    <hyperlink ref="F750" r:id="rId835" xr:uid="{C760BFEA-152F-4E6C-AE24-B3BA1D50E7E5}"/>
    <hyperlink ref="F754" r:id="rId836" xr:uid="{EF938BC0-5152-49A2-BB3C-9AEA8DD6215C}"/>
    <hyperlink ref="F751" r:id="rId837" xr:uid="{E055CE73-6C4B-41F1-8338-71901C09C15E}"/>
    <hyperlink ref="F924" r:id="rId838" xr:uid="{E3F77ED6-CE69-486D-B13B-CCD2CC4559D3}"/>
    <hyperlink ref="F708" r:id="rId839" xr:uid="{E43F1E46-6973-4216-91C1-72611A9ED39A}"/>
    <hyperlink ref="F709" r:id="rId840" xr:uid="{C3BA0886-A8A2-485D-9226-01CAB9D968E0}"/>
    <hyperlink ref="F1080" r:id="rId841" xr:uid="{61A5F4A4-3031-4C4D-97A2-40B30E267E1F}"/>
    <hyperlink ref="F666" r:id="rId842" xr:uid="{D4B7360A-E2B3-438B-B9F5-2A85B000990A}"/>
    <hyperlink ref="F617" r:id="rId843" xr:uid="{91E3779E-0E4D-44D1-AE54-C3CA49E31CC6}"/>
    <hyperlink ref="F667" r:id="rId844" xr:uid="{90A4356B-B06A-4B70-86AC-6D5CEF2B779D}"/>
    <hyperlink ref="F234" r:id="rId845" xr:uid="{43C1F526-4634-4AD0-A2CA-268A93DF8732}"/>
    <hyperlink ref="F203" r:id="rId846" xr:uid="{5D99E7BA-1F97-4269-A9F5-F36B4A7611E1}"/>
    <hyperlink ref="F204" r:id="rId847" xr:uid="{A06FF803-CA2D-4BCC-8228-AD1AD9CCAFE3}"/>
    <hyperlink ref="F1160" r:id="rId848" xr:uid="{476BB544-2463-460A-BF8A-538FF35C5F8E}"/>
    <hyperlink ref="F106" r:id="rId849" xr:uid="{00D33CAE-79F2-41A7-8127-1EDF2A0A1F8E}"/>
    <hyperlink ref="F94" r:id="rId850" xr:uid="{12B092B3-396D-4926-9776-759B19CF17FE}"/>
    <hyperlink ref="F79" r:id="rId851" xr:uid="{38FAAD33-1FA6-426B-B383-EF8B642FCC80}"/>
    <hyperlink ref="F235" r:id="rId852" xr:uid="{D7A25A84-3905-45C9-8C78-2EA8D16477B2}"/>
    <hyperlink ref="F205" r:id="rId853" xr:uid="{99438CAD-4B47-429F-AAF0-B6E099A259BE}"/>
    <hyperlink ref="F1137" r:id="rId854" xr:uid="{98A865EF-7CF1-48BE-B294-C1AB1AD8CF51}"/>
    <hyperlink ref="F11" r:id="rId855" xr:uid="{A187E279-DE9B-4B94-873E-D0194957E3DB}"/>
    <hyperlink ref="F145" r:id="rId856" xr:uid="{3CABB4B6-1328-44C4-AE30-978FC636B6A3}"/>
    <hyperlink ref="F1141" r:id="rId857" xr:uid="{381CEF71-F2F8-4B70-9D10-0FC4BF92E656}"/>
    <hyperlink ref="F1140" r:id="rId858" xr:uid="{3022B4AC-0ACB-4E33-971A-E96AB642CE50}"/>
    <hyperlink ref="F583" r:id="rId859" xr:uid="{FA1FC4D4-D72F-47FC-B055-EF42C25DBD80}"/>
    <hyperlink ref="F430" r:id="rId860" xr:uid="{B7850797-585A-4B8D-B768-7EAFEF195E2A}"/>
    <hyperlink ref="F582" r:id="rId861" xr:uid="{6D083709-BC3B-4D5D-A5EE-6FBE291039E0}"/>
    <hyperlink ref="F581" r:id="rId862" xr:uid="{6E0C4744-E497-4003-829B-C72A89296286}"/>
    <hyperlink ref="F577" r:id="rId863" xr:uid="{3F1D34DB-C151-4B6F-8389-F85425ABEEF7}"/>
    <hyperlink ref="F578" r:id="rId864" xr:uid="{53B5C1D3-6EC1-4AC5-AEB5-187BA8BF38C5}"/>
    <hyperlink ref="F579" r:id="rId865" xr:uid="{BD098FC2-E6CC-41B0-8897-90B482D607E3}"/>
    <hyperlink ref="F580" r:id="rId866" xr:uid="{EAE12043-6E1D-4674-9530-BEF74DB27C5A}"/>
    <hyperlink ref="F409" r:id="rId867" xr:uid="{4DC303B6-9FB2-48F9-A4C0-99A0E3B467D5}"/>
    <hyperlink ref="F410" r:id="rId868" xr:uid="{5A2A7992-C7AB-4A05-94C9-BF5099C14CBB}"/>
    <hyperlink ref="F411" r:id="rId869" xr:uid="{7C2393F7-6F35-4A36-902B-590801330376}"/>
    <hyperlink ref="F412" r:id="rId870" xr:uid="{BBF651C7-E573-4640-AF29-6A0143E0D931}"/>
    <hyperlink ref="F413" r:id="rId871" xr:uid="{C6229499-DE9B-4E50-A813-301B9BB9CA8E}"/>
    <hyperlink ref="F414" r:id="rId872" xr:uid="{79AFD54A-65CB-4DF1-94DE-5503C3B39C8E}"/>
    <hyperlink ref="F415" r:id="rId873" xr:uid="{DBC48966-42B9-498F-8DDB-2C7A552C880F}"/>
    <hyperlink ref="F416" r:id="rId874" xr:uid="{5B5C7AA3-B78C-4AAE-8AE3-1C02CFF4A07B}"/>
    <hyperlink ref="F417" r:id="rId875" xr:uid="{4E3F5D2E-E8E3-4E62-9A4F-E5EE28DDEED3}"/>
    <hyperlink ref="F418" r:id="rId876" xr:uid="{5655169A-E741-4B9E-95D1-108269FAF491}"/>
    <hyperlink ref="F419" r:id="rId877" xr:uid="{D2FC2B72-33F6-434C-B821-9EB308CEB059}"/>
    <hyperlink ref="F420" r:id="rId878" xr:uid="{BD869582-65BB-4928-B1F8-9DA330246205}"/>
    <hyperlink ref="F421" r:id="rId879" xr:uid="{ED8E4D9F-F7C6-4DC1-A7C4-485651C3BB49}"/>
    <hyperlink ref="F553" r:id="rId880" xr:uid="{4AE14428-B392-4BAA-9FFB-C9063E38A54E}"/>
    <hyperlink ref="F568" r:id="rId881" xr:uid="{916B0F55-85C9-44A4-9939-0B1F6EC79AE6}"/>
    <hyperlink ref="F554" r:id="rId882" xr:uid="{8E0055F5-BAF0-416E-A4F4-2AABA47DB5D2}"/>
    <hyperlink ref="F555" r:id="rId883" xr:uid="{9C5563D8-5196-4D4F-8851-F5929A9CDCD1}"/>
    <hyperlink ref="F556" r:id="rId884" xr:uid="{FE4E03E5-78C4-45DC-9E33-BD2EF743D752}"/>
    <hyperlink ref="F557" r:id="rId885" xr:uid="{5D96E13E-541A-453D-B11E-255BB136AB61}"/>
    <hyperlink ref="F558" r:id="rId886" xr:uid="{6C690CBE-E225-4F84-A2A0-81AAEDA43C6F}"/>
    <hyperlink ref="F559" r:id="rId887" xr:uid="{1D261262-973F-40A7-B59A-DB73BD5F9CD1}"/>
    <hyperlink ref="F562" r:id="rId888" xr:uid="{D33CBD54-F13C-4794-84E7-7B95FF73656C}"/>
    <hyperlink ref="F561" r:id="rId889" xr:uid="{5096A840-BB4F-4716-99FF-44CD20CEEBCF}"/>
    <hyperlink ref="F560" r:id="rId890" xr:uid="{A42B7408-ED96-49A8-8A12-C1F3A8E9ACB9}"/>
    <hyperlink ref="F569" r:id="rId891" xr:uid="{97FD843D-62F5-472F-BC54-6D536AECA585}"/>
    <hyperlink ref="F563" r:id="rId892" xr:uid="{475E873B-C4CB-4A5E-890E-F31D874AA23A}"/>
    <hyperlink ref="F564" r:id="rId893" xr:uid="{9DDF5B3E-4C9D-4360-A66E-B88EEEF3A83B}"/>
    <hyperlink ref="F565" r:id="rId894" xr:uid="{D94B8ED6-6CBB-41E1-AEB3-69CA4412D3FC}"/>
    <hyperlink ref="F566" r:id="rId895" xr:uid="{3F358499-F910-40B1-AE5D-ED5E3DEBCEA5}"/>
    <hyperlink ref="F567" r:id="rId896" xr:uid="{68AF5560-99E0-4236-A299-6D8D2F4E78F2}"/>
    <hyperlink ref="F405" r:id="rId897" xr:uid="{0F5CAD14-BAD2-4B45-A105-CB2B70B80F26}"/>
    <hyperlink ref="F395" r:id="rId898" xr:uid="{41CFB782-F9AA-4AFF-9BF0-94CE46254B0F}"/>
    <hyperlink ref="F396" r:id="rId899" xr:uid="{3A8C6C99-40DA-4005-B61C-F1917C18B52A}"/>
    <hyperlink ref="F397" r:id="rId900" xr:uid="{D90208AC-D0B1-454D-BC3E-61A004650EED}"/>
    <hyperlink ref="F398" r:id="rId901" xr:uid="{983066AC-5CFD-4683-947E-0286AA3EFE67}"/>
    <hyperlink ref="F399" r:id="rId902" xr:uid="{A50888B9-29EB-45EA-96DA-1E7BF438407B}"/>
    <hyperlink ref="F400" r:id="rId903" xr:uid="{601FBF99-8E4A-4189-BF7E-3B4003AA1F26}"/>
    <hyperlink ref="F401" r:id="rId904" xr:uid="{54436801-6A92-49C1-9C36-40C002AEC15B}"/>
    <hyperlink ref="F402" r:id="rId905" xr:uid="{B85D0158-19D1-4805-B4B9-793A746CFC63}"/>
    <hyperlink ref="F403" r:id="rId906" xr:uid="{E925AA9B-2440-411D-AD72-40A04409E447}"/>
    <hyperlink ref="F404" r:id="rId907" xr:uid="{8DB58CD3-603F-4FCC-B1FE-7AC657A659FE}"/>
    <hyperlink ref="F534" r:id="rId908" xr:uid="{5B3902E2-A415-4BA9-9E0F-05B94315EEFF}"/>
    <hyperlink ref="F535" r:id="rId909" xr:uid="{3DEF4A29-08C7-44F6-9B15-5EE403AAC1D6}"/>
    <hyperlink ref="F536" r:id="rId910" xr:uid="{7A16E8EE-355C-47CC-A2EE-20BC9F77268C}"/>
    <hyperlink ref="F537" r:id="rId911" xr:uid="{EFDF3C39-F6C6-4298-BD4C-0600B1A66A50}"/>
    <hyperlink ref="F538" r:id="rId912" xr:uid="{FF59A7A8-F09B-400B-B468-2796A57E8B3B}"/>
    <hyperlink ref="F539" r:id="rId913" xr:uid="{412CD09B-A5D4-4C7E-A1E5-237F898ADFBC}"/>
    <hyperlink ref="F540" r:id="rId914" xr:uid="{2F4EE547-8D14-4054-9736-CBFFC2E5C1D5}"/>
    <hyperlink ref="F541" r:id="rId915" xr:uid="{059DAB7E-4968-4E3F-A0F1-8B37AF41B776}"/>
    <hyperlink ref="F542" r:id="rId916" xr:uid="{F960736E-9B0F-46E8-B401-1AAED157BA6C}"/>
    <hyperlink ref="F351" r:id="rId917" xr:uid="{FAF8012E-F7E2-452A-B98A-0D9EE45E6CAA}"/>
    <hyperlink ref="F352" r:id="rId918" xr:uid="{BCB2649F-5CEF-497F-9F53-BFE4A33AF8D3}"/>
    <hyperlink ref="F353" r:id="rId919" xr:uid="{BBAC5266-8212-460E-8E12-E42D691792C4}"/>
    <hyperlink ref="F354" r:id="rId920" xr:uid="{78CEAB93-DFB3-4C4E-86EE-036B382FA459}"/>
    <hyperlink ref="F355" r:id="rId921" xr:uid="{23AA7114-B45C-4C29-83AE-7F44CCA90CB6}"/>
    <hyperlink ref="F356" r:id="rId922" xr:uid="{46153CDD-A163-40C3-851F-03ADE739A838}"/>
    <hyperlink ref="F357" r:id="rId923" xr:uid="{C4E347B7-9D0D-4090-B3D5-1681FF59066C}"/>
    <hyperlink ref="F358" r:id="rId924" xr:uid="{6D9E70C7-56F4-4793-B74C-6ACD7B30B959}"/>
    <hyperlink ref="F359" r:id="rId925" xr:uid="{C1C43DF1-5502-41C3-8F98-57EF571A3AFC}"/>
    <hyperlink ref="F360" r:id="rId926" xr:uid="{8AF98718-1194-44C9-854E-15468149BA1F}"/>
    <hyperlink ref="F361" r:id="rId927" xr:uid="{B7C2337F-0F8E-436A-9425-6050C88967F9}"/>
    <hyperlink ref="F362" r:id="rId928" xr:uid="{29CAFD9B-19AE-4096-A6C6-FDFB6FF0BCAD}"/>
    <hyperlink ref="F364" r:id="rId929" xr:uid="{6EC77CB2-EADD-4B37-803B-687E121B49BB}"/>
    <hyperlink ref="F363" r:id="rId930" xr:uid="{5DBE65E7-7A6D-4D00-8A5E-D1085C13E499}"/>
    <hyperlink ref="F365" r:id="rId931" xr:uid="{C30EC75A-4590-4179-A331-B00F05B30332}"/>
    <hyperlink ref="F366" r:id="rId932" xr:uid="{B6400B80-99F3-4E0C-9FD5-E17BC342E531}"/>
    <hyperlink ref="F367" r:id="rId933" xr:uid="{FE8DC6FE-723B-483F-94BB-EA63C24C8989}"/>
    <hyperlink ref="F350" r:id="rId934" xr:uid="{8B7FD74F-332E-49A1-A264-108F5A67BEAA}"/>
    <hyperlink ref="F368" r:id="rId935" xr:uid="{66B60D12-3575-48E7-A840-C9E00C35302C}"/>
    <hyperlink ref="F369" r:id="rId936" xr:uid="{3E2E2699-C2C1-4004-BA1F-D2C67E4148CB}"/>
    <hyperlink ref="F370" r:id="rId937" xr:uid="{547D3EE6-D514-4A72-A0E3-5BDDBBF514FC}"/>
    <hyperlink ref="F371" r:id="rId938" xr:uid="{7359C7CF-7D20-4CAA-93C7-AD09A4C9E5E1}"/>
    <hyperlink ref="F372" r:id="rId939" xr:uid="{B0188CB1-0478-4B2B-AC0E-B9B93F86DFBA}"/>
    <hyperlink ref="F373" r:id="rId940" xr:uid="{6D0587B6-AB5B-463F-ADA7-C6F0C0A9C641}"/>
    <hyperlink ref="F374" r:id="rId941" xr:uid="{DCB4082C-636B-4001-A18C-EEC124FD6CD0}"/>
    <hyperlink ref="F375" r:id="rId942" xr:uid="{E055925B-9AE0-4AAA-BBF7-5DE80BA00635}"/>
    <hyperlink ref="F376" r:id="rId943" xr:uid="{73FDE27F-3934-4733-B5D2-0677CE8E1FAC}"/>
    <hyperlink ref="F377" r:id="rId944" xr:uid="{9481565E-D8FD-4237-B9C5-97ECD7FD4649}"/>
    <hyperlink ref="F378" r:id="rId945" xr:uid="{F19B8507-2A72-42DA-AC74-D6E1C2706C54}"/>
    <hyperlink ref="F379" r:id="rId946" xr:uid="{3A2309BD-BDD0-44B5-A998-E7D67792CBE3}"/>
    <hyperlink ref="F514" r:id="rId947" xr:uid="{95EB1146-3AE1-4CCE-9C53-391130EC56FA}"/>
    <hyperlink ref="F515" r:id="rId948" xr:uid="{02A49215-BAE5-4C6E-9A8E-BCEFE3A20F08}"/>
    <hyperlink ref="F516" r:id="rId949" xr:uid="{28A498F1-ABED-478B-BDCF-3EE07ABF8956}"/>
    <hyperlink ref="F517" r:id="rId950" xr:uid="{98784C73-632F-408E-BFB1-CB33BD3836B2}"/>
    <hyperlink ref="F1121" r:id="rId951" xr:uid="{76102A86-06ED-41E2-AE05-958BC0E44F5D}"/>
    <hyperlink ref="F1122" r:id="rId952" xr:uid="{424C1EBB-F7DA-4DCB-ACF8-1A6A487B60A2}"/>
    <hyperlink ref="F1123" r:id="rId953" xr:uid="{DEE041B1-2D59-4CBF-AAED-EBF54B096EA6}"/>
    <hyperlink ref="F1124" r:id="rId954" xr:uid="{A3B0C390-0051-422C-8A22-D1D5ABA5D1E6}"/>
    <hyperlink ref="F1125" r:id="rId955" xr:uid="{80FA5FAE-BAF8-4B47-B822-8B4AF57A6B16}"/>
    <hyperlink ref="F1126" r:id="rId956" xr:uid="{8C7DB729-DB58-4F74-A801-83597B39D865}"/>
    <hyperlink ref="F1127" r:id="rId957" xr:uid="{24078499-F491-4341-B80C-34E29BD0716B}"/>
    <hyperlink ref="F1128" r:id="rId958" xr:uid="{E4BE59CE-590E-41F2-BBB5-45E8935A9DF8}"/>
    <hyperlink ref="F1129" r:id="rId959" xr:uid="{2403FA33-0EF9-4012-BDAB-D85ED2B86F0A}"/>
    <hyperlink ref="F1130" r:id="rId960" xr:uid="{0921E3FF-199B-4C7D-AD40-FDB397C85257}"/>
    <hyperlink ref="F1131" r:id="rId961" xr:uid="{0AE951D3-146C-417A-AD44-EA63C943F34E}"/>
    <hyperlink ref="F1132" r:id="rId962" xr:uid="{ED15C640-6E9E-40FB-8D11-FC4381DE7844}"/>
    <hyperlink ref="F1037" r:id="rId963" xr:uid="{705789DF-E79C-434F-B985-B9BA35E6E19D}"/>
    <hyperlink ref="F1038" r:id="rId964" xr:uid="{039C2EAD-9ABD-4975-A894-FF7CF699FF98}"/>
    <hyperlink ref="F1039" r:id="rId965" xr:uid="{B4FEB27B-1298-4A81-ACA7-C7230F0EF2E3}"/>
    <hyperlink ref="F1040" r:id="rId966" xr:uid="{D275E9B6-5387-4C47-B314-D034E39800ED}"/>
    <hyperlink ref="F1041" r:id="rId967" xr:uid="{09F45BF5-453B-4D82-B77F-FFE737150B30}"/>
    <hyperlink ref="F167" r:id="rId968" xr:uid="{35DC4FF0-5FA4-4814-B115-05D4A1FCCCB1}"/>
    <hyperlink ref="F168" r:id="rId969" xr:uid="{53D6D1E5-2347-4FCA-AB8C-36F78DD5D8A2}"/>
    <hyperlink ref="F1116" r:id="rId970" xr:uid="{7F1363D6-DEEB-4B3C-B7C2-7E772C5554E7}"/>
    <hyperlink ref="F1114" r:id="rId971" xr:uid="{BAE7020C-458D-485D-AF28-1968242F5915}"/>
    <hyperlink ref="F1115" r:id="rId972" xr:uid="{52048A1A-CDE3-4439-BB87-289469AF605F}"/>
    <hyperlink ref="F1028" r:id="rId973" xr:uid="{2CEF1FB4-B99E-4A28-95E4-B8DAD56A96F5}"/>
    <hyperlink ref="F1029" r:id="rId974" xr:uid="{8DE153D4-71BE-464F-8574-1D2864AFF0FD}"/>
    <hyperlink ref="F1030" r:id="rId975" xr:uid="{E881256C-DFFF-4592-A20E-6F8AC457F5EA}"/>
    <hyperlink ref="F802" r:id="rId976" xr:uid="{09C10480-A4F2-454B-BE99-535E0388546A}"/>
    <hyperlink ref="F801" r:id="rId977" xr:uid="{45752222-DD1A-4A34-B7D3-21735A7DD3A9}"/>
    <hyperlink ref="F1023" r:id="rId978" xr:uid="{48050247-3E83-4E62-AD27-8C09E5DAA01D}"/>
    <hyperlink ref="F1024" r:id="rId979" xr:uid="{263D4C51-8513-4543-9D1F-D5FE804D1C7F}"/>
    <hyperlink ref="F1025" r:id="rId980" xr:uid="{986A9BCA-FE65-4BFB-BBD6-6F7DCAA74531}"/>
    <hyperlink ref="F1026" r:id="rId981" xr:uid="{FE4AEC97-2821-407F-9DD7-23E2265B77A9}"/>
    <hyperlink ref="F782" r:id="rId982" xr:uid="{2AD354CD-6F38-496F-91FD-31C87CBE4706}"/>
    <hyperlink ref="F783" r:id="rId983" xr:uid="{B6FADEF3-4340-4373-816B-5A082E30FA56}"/>
    <hyperlink ref="F1020" r:id="rId984" xr:uid="{33AB0C89-096D-4A56-8C24-B8D3A6E0EEFB}"/>
    <hyperlink ref="F1021" r:id="rId985" xr:uid="{92E264EA-6283-4214-8AB8-93AA385DF955}"/>
    <hyperlink ref="F755" r:id="rId986" xr:uid="{35059814-080F-4FD3-BDC5-7A79814AF1B6}"/>
    <hyperlink ref="F756" r:id="rId987" xr:uid="{037A103D-5FE0-45B5-ACD1-2C4C2329200B}"/>
    <hyperlink ref="F717" r:id="rId988" xr:uid="{0904790C-F5DE-44A0-A536-A2FE6F27659E}"/>
    <hyperlink ref="F718" r:id="rId989" xr:uid="{0052806C-9D15-4799-839B-D03508E3F647}"/>
    <hyperlink ref="F693" r:id="rId990" xr:uid="{0F4C1DE3-83F6-4458-A14F-DD907F25BAAD}"/>
    <hyperlink ref="F694" r:id="rId991" xr:uid="{66E1FB43-9A42-4A7E-BEF0-5AF514A19B22}"/>
    <hyperlink ref="F552" r:id="rId992" xr:uid="{8AAC2D27-B346-4749-93E0-49C9B5408367}"/>
    <hyperlink ref="F326" r:id="rId993" xr:uid="{3F021C3A-25FF-4F9B-A0E8-1586A4F21B95}"/>
    <hyperlink ref="F288" r:id="rId994" xr:uid="{01D8EB85-C2CE-4F97-9DDF-1ADCFCB7DAEA}"/>
    <hyperlink ref="F597" r:id="rId995" xr:uid="{7AB9D1A2-3823-4F07-9D15-AB7D13CEB37E}"/>
    <hyperlink ref="F598" r:id="rId996" xr:uid="{2BFBF14C-EC43-4F58-85DB-288A20FD4365}"/>
    <hyperlink ref="F599" r:id="rId997" xr:uid="{64A4711E-D171-452A-AFF7-DF905534EF4A}"/>
    <hyperlink ref="F256" r:id="rId998" xr:uid="{20E05B67-FDBC-42E6-8DD1-77D0B51980CE}"/>
    <hyperlink ref="F784" r:id="rId999" xr:uid="{B66B6A97-67A2-4147-B7F7-CA6F3D303569}"/>
    <hyperlink ref="F757" r:id="rId1000" xr:uid="{2CDD0ED6-82A3-48F3-822F-B9622A8AE741}"/>
    <hyperlink ref="F758" r:id="rId1001" xr:uid="{B0E54926-0062-4D4C-8DAF-78FD67A22224}"/>
    <hyperlink ref="F683" r:id="rId1002" xr:uid="{D266B6F8-B93E-4430-8CF0-8A0CFB32C1EE}"/>
    <hyperlink ref="F684" r:id="rId1003" xr:uid="{ADFD3C62-9846-467A-8F16-9FE6A6AE05EA}"/>
    <hyperlink ref="F685" r:id="rId1004" xr:uid="{0A836BE7-E563-4D11-83AE-A15BA387358B}"/>
    <hyperlink ref="F980" r:id="rId1005" xr:uid="{A5BC0283-B87D-4A71-9E08-4B2440A487E5}"/>
    <hyperlink ref="F300" r:id="rId1006" xr:uid="{EB79C8F5-D102-4E70-AE3C-F2C699727BA2}"/>
    <hyperlink ref="F289" r:id="rId1007" xr:uid="{E7DF4D1A-54AF-41C2-A230-5B68CE65B499}"/>
    <hyperlink ref="F301" r:id="rId1008" xr:uid="{9B768F82-7E66-4B96-86E1-0D83EE4D53BB}"/>
    <hyperlink ref="F293" r:id="rId1009" xr:uid="{6A3A52D5-774B-4E29-A858-2B3E64B784B2}"/>
    <hyperlink ref="F294" r:id="rId1010" xr:uid="{0FEC1EF3-31DB-48D4-AD6E-A5339E4C8532}"/>
    <hyperlink ref="F302" r:id="rId1011" xr:uid="{5E9108C7-A805-4A30-B541-B1C1AD0F739E}"/>
    <hyperlink ref="F295" r:id="rId1012" xr:uid="{AF77C763-83F8-4E5F-B62D-CCE2A294E9A5}"/>
    <hyperlink ref="F306" r:id="rId1013" xr:uid="{4D4618D6-BE53-46B7-A3AA-CB8AC746C47D}"/>
    <hyperlink ref="F290" r:id="rId1014" xr:uid="{B5EF1799-3C75-4C05-A303-982DFD02B2C0}"/>
    <hyperlink ref="F296" r:id="rId1015" xr:uid="{4645259E-D75B-41C1-ADF3-0FE91B2A8567}"/>
    <hyperlink ref="F297" r:id="rId1016" xr:uid="{D6ED97B7-980D-4668-A637-E9A5602B864C}"/>
    <hyperlink ref="F291" r:id="rId1017" xr:uid="{0E1B9357-85F9-4F38-9279-34BB76F1ABF5}"/>
    <hyperlink ref="F298" r:id="rId1018" xr:uid="{D0FD4492-16AE-4D23-B426-A8945E2F38D8}"/>
    <hyperlink ref="F303" r:id="rId1019" xr:uid="{9A7B6FF4-2CAF-449C-A283-02E4D915FD5D}"/>
    <hyperlink ref="F299" r:id="rId1020" xr:uid="{7718F082-146D-4B37-BE3B-D7B57422C0AB}"/>
    <hyperlink ref="F292" r:id="rId1021" xr:uid="{C6C5B783-EFF7-4048-A34D-D762CFE11919}"/>
    <hyperlink ref="F455" r:id="rId1022" xr:uid="{AF90ACAC-CFA1-450B-A549-35D7C8F0EC59}"/>
    <hyperlink ref="F456" r:id="rId1023" xr:uid="{72BC4234-B9D2-4C6B-8C57-A5EDD916E676}"/>
    <hyperlink ref="F600" r:id="rId1024" xr:uid="{611118CA-CF0A-4749-8437-F8862A6B6DF3}"/>
    <hyperlink ref="F795" r:id="rId1025" xr:uid="{6CB25CB6-71B6-4EAE-ADF0-B32259C823AB}"/>
    <hyperlink ref="F786" r:id="rId1026" xr:uid="{73609A73-4462-4E40-8818-0306735CE941}"/>
    <hyperlink ref="F785" r:id="rId1027" xr:uid="{7FDD5C05-C13A-42AD-A90E-C52F7B451E8B}"/>
    <hyperlink ref="F787" r:id="rId1028" xr:uid="{BDCF6650-1C20-441B-94F4-E002A1C20373}"/>
    <hyperlink ref="F788" r:id="rId1029" xr:uid="{4C31C3EB-3CCB-4885-B679-956775DEC362}"/>
    <hyperlink ref="F1092" r:id="rId1030" xr:uid="{64C027FA-0DAC-4D06-A8D7-9B4C41A159E2}"/>
    <hyperlink ref="F1093" r:id="rId1031" xr:uid="{BE939E5F-5467-4206-9BD8-DFEFFDBF61F7}"/>
    <hyperlink ref="F857" r:id="rId1032" xr:uid="{3348D215-DC82-4F17-AB11-37D46B40A9D3}"/>
    <hyperlink ref="F858" r:id="rId1033" xr:uid="{5A488311-04BE-4136-82D7-55DA7CF79FBA}"/>
    <hyperlink ref="F1091" r:id="rId1034" xr:uid="{CA88ADEB-CA18-4315-A5C5-0414EF9A3D40}"/>
    <hyperlink ref="F856" r:id="rId1035" xr:uid="{79D79C13-E2B4-4510-A5EE-7865DEA50025}"/>
    <hyperlink ref="F855" r:id="rId1036" xr:uid="{FDE08B82-CE3C-4E1B-B602-B69C6E91244D}"/>
    <hyperlink ref="F1094" r:id="rId1037" xr:uid="{5FA59A2C-7C2F-43E3-AB4A-F7F6F207D46E}"/>
    <hyperlink ref="F1050" r:id="rId1038" xr:uid="{AAAF4497-FF96-466C-8377-AC12DD746C61}"/>
    <hyperlink ref="F1083" r:id="rId1039" xr:uid="{5F6DC876-61AC-4329-BD4C-497FCEC33591}"/>
    <hyperlink ref="F984" r:id="rId1040" xr:uid="{3A9BD31D-21E0-4360-B7E1-67CBA6B8B0D7}"/>
    <hyperlink ref="F977" r:id="rId1041" xr:uid="{8BD06030-CC92-4026-B63C-2CAC094C3E88}"/>
    <hyperlink ref="F13" r:id="rId1042" xr:uid="{B1C32B5E-A0F3-407D-A36C-48C9267A53A8}"/>
    <hyperlink ref="F162" r:id="rId1043" xr:uid="{781CEDAD-4D5B-4F22-9595-29A319E0417F}"/>
    <hyperlink ref="F158" r:id="rId1044" xr:uid="{DEFE6B69-BA3F-4CC3-A9EB-99001BCFCBE7}"/>
    <hyperlink ref="F159" r:id="rId1045" xr:uid="{17DF1147-733C-4C78-AE9B-C978BA56ACB2}"/>
    <hyperlink ref="F155" r:id="rId1046" xr:uid="{7686959A-39E9-45D2-9950-2D8ABD9F4263}"/>
    <hyperlink ref="F192" r:id="rId1047" xr:uid="{830C404C-E2C8-43C6-9DF4-056EA1070EA4}"/>
    <hyperlink ref="F151" r:id="rId1048" xr:uid="{F60735E3-3089-4963-8F7A-AA0ECA8B4FDF}"/>
    <hyperlink ref="F152" r:id="rId1049" xr:uid="{A37D46F8-8C4D-4228-B0A8-CF8F06F412B0}"/>
    <hyperlink ref="F668" r:id="rId1050" xr:uid="{BEBE9C64-6803-4AC7-88FC-2E967C86513E}"/>
    <hyperlink ref="F669" r:id="rId1051" xr:uid="{17A23B6D-86F6-4DC9-B158-6C5AAA5401E7}"/>
    <hyperlink ref="F874" r:id="rId1052" xr:uid="{E14D2B5A-B407-4190-B45A-478B86FC8AAF}"/>
    <hyperlink ref="F867" r:id="rId1053" xr:uid="{E9A59B15-480B-4C27-AEEB-662D97EA4CC9}"/>
    <hyperlink ref="F868" r:id="rId1054" xr:uid="{0F1D5BB0-BE21-4591-885F-2A95FBE140BE}"/>
    <hyperlink ref="F869" r:id="rId1055" xr:uid="{BBF82678-DEB6-4458-8CC3-4631E0E186E7}"/>
    <hyperlink ref="F865" r:id="rId1056" xr:uid="{71BD1D89-154E-4B4D-9DDB-BBB17EA72B6D}"/>
    <hyperlink ref="F862" r:id="rId1057" xr:uid="{1CEB27F6-9A49-4EC0-B897-372C753E3AE7}"/>
    <hyperlink ref="F247" r:id="rId1058" xr:uid="{0E263DF7-59CE-47B7-9F4C-6E934CA99980}"/>
    <hyperlink ref="F584" r:id="rId1059" xr:uid="{50FA1F7F-2E17-425F-9094-0FC9868975DA}"/>
    <hyperlink ref="F585" r:id="rId1060" xr:uid="{DFDC94C2-0181-4EEE-95F5-D25CF53FA090}"/>
    <hyperlink ref="F431" r:id="rId1061" xr:uid="{1AF4AF8F-CFE5-43C4-9D31-9B7713A5CCCC}"/>
    <hyperlink ref="F1001" r:id="rId1062" xr:uid="{2158A3EA-DCF5-425C-9225-4E35BF9A15CC}"/>
    <hyperlink ref="F586" r:id="rId1063" xr:uid="{6D254AD1-97B4-4AAF-B76F-C4FAD1430826}"/>
    <hyperlink ref="F432" r:id="rId1064" xr:uid="{2EB59D64-070E-4E4C-B556-44BA4C05EAE6}"/>
    <hyperlink ref="F433" r:id="rId1065" xr:uid="{19C25E35-86B7-42C0-8C98-4B4C02738371}"/>
    <hyperlink ref="F510" r:id="rId1066" xr:uid="{09BDA723-A2C3-4AAF-B5CF-30AB3BE5B179}"/>
    <hyperlink ref="F511" r:id="rId1067" xr:uid="{FE282BCF-839E-471C-836A-CC03AA938421}"/>
    <hyperlink ref="F483" r:id="rId1068" xr:uid="{F09152AC-5D20-4BF6-B6F0-AC3019204A4E}"/>
    <hyperlink ref="F761" r:id="rId1069" xr:uid="{0D6FAFCD-96A7-41C8-B247-6102809956B2}"/>
    <hyperlink ref="F512" r:id="rId1070" xr:uid="{BD4C5847-8E0E-440E-9F26-945C930B82F4}"/>
    <hyperlink ref="F587" r:id="rId1071" xr:uid="{8430C237-7649-4FC3-B07C-6D91DEB2C9BD}"/>
    <hyperlink ref="F827" r:id="rId1072" xr:uid="{E863BBD4-CEEC-4955-A496-852CBA8FA898}"/>
    <hyperlink ref="F969" r:id="rId1073" xr:uid="{346CC4F5-007C-4244-95A6-624822E2AE7E}"/>
    <hyperlink ref="F828" r:id="rId1074" xr:uid="{685834CB-C655-4522-BF1A-DAEB8873363F}"/>
    <hyperlink ref="F829" r:id="rId1075" xr:uid="{29E11AFC-39DA-4DEC-B742-A176AF3B3526}"/>
    <hyperlink ref="F830" r:id="rId1076" xr:uid="{BDA3A78C-6F2E-4CE8-8A0E-D7E852C36E3C}"/>
    <hyperlink ref="F831" r:id="rId1077" xr:uid="{40B74E32-2FD7-4409-BD83-11C6FD894E84}"/>
    <hyperlink ref="F1174" r:id="rId1078" xr:uid="{CE5CDBF7-144B-4DCA-999C-6294136237D3}"/>
    <hyperlink ref="F948" r:id="rId1079" xr:uid="{2D0EC081-7066-478F-A931-919ECBD30DAC}"/>
    <hyperlink ref="F832" r:id="rId1080" xr:uid="{11E3809E-95CB-432E-A347-7C3B8E1CB765}"/>
    <hyperlink ref="F1175" r:id="rId1081" xr:uid="{A93CFC84-4CDE-4708-8B2E-B2F558921AC8}"/>
    <hyperlink ref="F940" r:id="rId1082" xr:uid="{40676334-C125-42B4-8F51-0DBE79F846EB}"/>
    <hyperlink ref="F833" r:id="rId1083" xr:uid="{0DE26814-E7F9-4CBD-B9FF-0BA217F631A1}"/>
    <hyperlink ref="F1084" r:id="rId1084" xr:uid="{D27B70AE-086D-44F4-A529-FFDB7E97B410}"/>
    <hyperlink ref="F131" r:id="rId1085" xr:uid="{A8E64382-9D09-4FE8-9063-286C663AC1CF}"/>
    <hyperlink ref="F132" r:id="rId1086" xr:uid="{94F14ED8-2BFB-40D4-979D-D6EE55BFEA43}"/>
    <hyperlink ref="F133" r:id="rId1087" xr:uid="{E777CB7E-C2FD-4C14-B47B-E8C925994A56}"/>
    <hyperlink ref="F134" r:id="rId1088" xr:uid="{CA648396-79EA-4122-B618-C8E4FF273D40}"/>
    <hyperlink ref="F1095" r:id="rId1089" xr:uid="{1437384D-6E8C-4291-8628-BE4BD22339E7}"/>
    <hyperlink ref="F941" r:id="rId1090" xr:uid="{A26AB04D-2837-4A26-A3E5-008FB001C30D}"/>
    <hyperlink ref="F80" r:id="rId1091" xr:uid="{6007ACE0-A4C4-436F-BCC7-A2EA4630309F}"/>
    <hyperlink ref="F834" r:id="rId1092" xr:uid="{759F663B-40FC-4C2B-9C1C-D8DABF7EE117}"/>
    <hyperlink ref="F434" r:id="rId1093" xr:uid="{B410DCC3-0852-4551-8DE1-05A805292C77}"/>
    <hyperlink ref="F949" r:id="rId1094" xr:uid="{904F7C8C-0497-460A-BDA3-65D129C609B0}"/>
    <hyperlink ref="F950" r:id="rId1095" xr:uid="{1F73BE5E-00F2-42F1-9D64-231F1F1632B1}"/>
    <hyperlink ref="F951" r:id="rId1096" xr:uid="{9691F99E-5C2C-4CFC-AA4C-6080E635E1D2}"/>
    <hyperlink ref="F1142" r:id="rId1097" xr:uid="{0534DADB-E650-4994-A9FC-D736034085BC}"/>
    <hyperlink ref="F952" r:id="rId1098" xr:uid="{534DAAB5-719E-40FA-87B6-CFFC049EF612}"/>
    <hyperlink ref="F835" r:id="rId1099" xr:uid="{22190CE3-BD50-48CB-8D0A-A865212ED731}"/>
    <hyperlink ref="F836" r:id="rId1100" xr:uid="{23D2CFC0-DC63-435F-8AE3-F9A35D5A67DF}"/>
    <hyperlink ref="F435" r:id="rId1101" xr:uid="{03C87794-0D81-463A-A912-DAFEAC581F08}"/>
    <hyperlink ref="F588" r:id="rId1102" xr:uid="{256C9035-A7C2-49DD-A55B-F588F6983281}"/>
    <hyperlink ref="F942" r:id="rId1103" xr:uid="{2F04DC0A-123C-4205-9403-65C4A48B4F6D}"/>
    <hyperlink ref="F6" r:id="rId1104" xr:uid="{376A597F-D8C5-493E-879E-5E91F3D559DE}"/>
    <hyperlink ref="F7" r:id="rId1105" xr:uid="{273FF029-9F37-43EB-922B-95F27F5661A1}"/>
    <hyperlink ref="F8" r:id="rId1106" xr:uid="{15E33884-239B-468D-92FA-D588BDE64A88}"/>
    <hyperlink ref="F1143" r:id="rId1107" xr:uid="{43C4EA14-22D3-423B-A80E-3D8F7A31682B}"/>
    <hyperlink ref="F81" r:id="rId1108" xr:uid="{A43A3E03-5502-450C-ABE3-3175E88096E8}"/>
    <hyperlink ref="F172" r:id="rId1109" xr:uid="{71696F6B-6EB3-4074-BE4D-35EA972B0DE2}"/>
    <hyperlink ref="F1044" r:id="rId1110" xr:uid="{548F62C3-C25D-4D73-8E68-6E93C13CD772}"/>
    <hyperlink ref="F837" r:id="rId1111" xr:uid="{2BAE296F-32E0-4113-B5C9-4A66548BBDA8}"/>
    <hyperlink ref="F186" r:id="rId1112" xr:uid="{F732DCCF-49EE-4F84-B09A-8F773D551E1A}"/>
    <hyperlink ref="F953" r:id="rId1113" xr:uid="{03970F7A-FF6F-4379-A3AC-B3E2FBF91539}"/>
    <hyperlink ref="F82" r:id="rId1114" xr:uid="{0329C2B9-8653-4066-AF7F-5A8F919535E0}"/>
    <hyperlink ref="F173" r:id="rId1115" xr:uid="{7BCAEA1B-CB8B-47B3-AFAA-BF42950AB046}"/>
    <hyperlink ref="F174" r:id="rId1116" xr:uid="{55C5E4DB-99C8-4FC6-A2EF-D4964391C616}"/>
    <hyperlink ref="F175" r:id="rId1117" xr:uid="{2DAA7307-A73E-4D77-95C1-13BCF87F7670}"/>
    <hyperlink ref="F954" r:id="rId1118" xr:uid="{AC8DDC25-5CA0-4910-8C52-28223BF2FA4E}"/>
    <hyperlink ref="F955" r:id="rId1119" xr:uid="{49C01D82-BE73-418A-961E-BCEF41C9CCDE}"/>
    <hyperlink ref="F956" r:id="rId1120" xr:uid="{800508B0-4B2C-42FD-98C5-5A9B26E716D1}"/>
    <hyperlink ref="F838" r:id="rId1121" xr:uid="{AFF603DB-5C42-46B7-99EB-708DBA4C9341}"/>
    <hyperlink ref="F839" r:id="rId1122" xr:uid="{A84A9FBD-FD4F-48FE-9AAC-0763DE664FBC}"/>
    <hyperlink ref="F135" r:id="rId1123" xr:uid="{B1E90056-5FCD-49AE-82ED-80AE6926CD4B}"/>
    <hyperlink ref="F840" r:id="rId1124" xr:uid="{F8E90C20-8983-4C8C-B8C8-25B5C4840694}"/>
    <hyperlink ref="F1009" r:id="rId1125" xr:uid="{E48CAA8D-D3B5-47B6-8045-177A42A87E44}"/>
    <hyperlink ref="F841" r:id="rId1126" xr:uid="{D9D3FF59-2158-4E3D-8083-A5706BC03BE4}"/>
    <hyperlink ref="F1176" r:id="rId1127" xr:uid="{E04A85F9-9C5B-4F31-BB2B-AF100E235151}"/>
    <hyperlink ref="F589" r:id="rId1128" xr:uid="{34B7C860-07B5-4BC6-BD43-5E16E6F6AA05}"/>
    <hyperlink ref="F446" r:id="rId1129" xr:uid="{563164D2-ADCF-431A-8613-7A7D39F0DB4C}"/>
    <hyperlink ref="F447" r:id="rId1130" xr:uid="{4CC7EDB6-C405-4ED6-90A8-CF07F838BF98}"/>
    <hyperlink ref="F601" r:id="rId1131" xr:uid="{8A3E12D3-346C-4DE2-89E0-884549093D97}"/>
    <hyperlink ref="F943" r:id="rId1132" xr:uid="{FA0375C7-7643-4C9C-BCA0-79B7ECDCB6A4}"/>
    <hyperlink ref="F842" r:id="rId1133" xr:uid="{D11734A8-F63E-4968-8405-B28B96B4EBFF}"/>
    <hyperlink ref="F83" r:id="rId1134" xr:uid="{0D9925B8-0AB1-463E-91E1-90BEA77C21F7}"/>
    <hyperlink ref="F436" r:id="rId1135" xr:uid="{E310A1D1-2234-4FA0-BD79-0B181B2EA799}"/>
    <hyperlink ref="F1177" r:id="rId1136" xr:uid="{4FBF9992-02AD-4E41-AF92-2A88105CE0B0}"/>
    <hyperlink ref="F944" r:id="rId1137" xr:uid="{3AEC3858-398C-42FD-A32E-0F7938D1FAA1}"/>
    <hyperlink ref="F957" r:id="rId1138" xr:uid="{D11B1A7E-D9E3-4EA3-9D40-3CCE54A7318D}"/>
    <hyperlink ref="F843" r:id="rId1139" xr:uid="{759FE28E-562D-4C1B-81C6-1161BDC33C04}"/>
    <hyperlink ref="F945" r:id="rId1140" xr:uid="{3B991BBA-A852-4D64-A3CA-190244A6B520}"/>
    <hyperlink ref="F1144" r:id="rId1141" xr:uid="{EEBC9D21-C0A9-4301-9448-BDFED525474D}"/>
    <hyperlink ref="F1145" r:id="rId1142" xr:uid="{DC48FD49-DB8E-4341-9E7C-14B6F8103795}"/>
    <hyperlink ref="F437" r:id="rId1143" xr:uid="{B970B00C-1FD8-4837-9E06-68C92455B292}"/>
    <hyperlink ref="F1146" r:id="rId1144" xr:uid="{9CBD476D-551F-44FA-8A45-AA27ACB40457}"/>
    <hyperlink ref="F1147" r:id="rId1145" xr:uid="{968CE4C8-1C71-4CB8-869E-7BABC146D5A0}"/>
    <hyperlink ref="F844" r:id="rId1146" xr:uid="{D9EA7663-5772-4A14-B9C1-DC6248F36DC5}"/>
    <hyperlink ref="F968" r:id="rId1147" xr:uid="{091D2F55-CE8D-46A9-9F38-5166DB00AA2F}"/>
    <hyperlink ref="F1148" r:id="rId1148" xr:uid="{AB351D17-913F-4FBA-A9E5-624D241E34E3}"/>
    <hyperlink ref="F946" r:id="rId1149" xr:uid="{DB5B5319-4215-44FE-9C7C-F3ED87F2C659}"/>
    <hyperlink ref="F438" r:id="rId1150" xr:uid="{3B571C84-FF80-4D5F-B673-224529013C8C}"/>
    <hyperlink ref="F1003" r:id="rId1151" xr:uid="{5CEC3AA4-14D7-44B6-B31F-0ACFD139681C}"/>
    <hyperlink ref="F439" r:id="rId1152" xr:uid="{0A2C287A-2A78-4018-91DB-B5F1DF5BA61B}"/>
    <hyperlink ref="F440" r:id="rId1153" xr:uid="{2EEFE0D9-4813-4B27-A903-7CFFDAA31342}"/>
    <hyperlink ref="F441" r:id="rId1154" xr:uid="{2CE71C2D-2006-46A8-AC4C-6ED63FE86D71}"/>
    <hyperlink ref="F845" r:id="rId1155" xr:uid="{9EB4FE8A-47A6-4EE7-AB57-65356C1BDD7A}"/>
    <hyperlink ref="F846" r:id="rId1156" xr:uid="{314C6D7A-6A70-4615-BDB1-7428EAF8CF63}"/>
    <hyperlink ref="F136" r:id="rId1157" xr:uid="{3C54F10B-4B9D-45AA-9777-472FDF7BC22E}"/>
    <hyperlink ref="F137" r:id="rId1158" xr:uid="{5932B647-86BC-45DD-8B21-5D4840D3BD53}"/>
    <hyperlink ref="F138" r:id="rId1159" xr:uid="{15145C84-9E4B-4E83-898F-B8396D33093E}"/>
    <hyperlink ref="F847" r:id="rId1160" xr:uid="{DE3E8677-A1BA-4D60-BB38-A848CF02AFCA}"/>
    <hyperlink ref="F848" r:id="rId1161" xr:uid="{7300A7A6-48AE-42CC-A148-E4B905906910}"/>
    <hyperlink ref="F849" r:id="rId1162" xr:uid="{D252DD02-E14F-43D0-80AB-5EC01EF825A4}"/>
    <hyperlink ref="F850" r:id="rId1163" xr:uid="{2B64F58A-6D1E-4DF4-8890-25C6E5DEC088}"/>
    <hyperlink ref="F861" r:id="rId1164" xr:uid="{1257A785-42D3-46BF-9816-8699C40C1D31}"/>
    <hyperlink ref="F590" r:id="rId1165" xr:uid="{33D9C6D1-4C58-437A-B697-9BBD76522A97}"/>
    <hyperlink ref="F947" r:id="rId1166" xr:uid="{ADAA4C03-51DE-4DB4-BEED-DD85A21C3FB7}"/>
    <hyperlink ref="F442" r:id="rId1167" xr:uid="{660AFF10-A030-442A-B238-8085961A6059}"/>
    <hyperlink ref="F591" r:id="rId1168" xr:uid="{6E59966E-888D-434F-8ECC-59A7D7FBF6B5}"/>
    <hyperlink ref="F1002" r:id="rId1169" xr:uid="{8BE7CFF8-59CA-46B0-B5D7-87F0A64CF339}"/>
    <hyperlink ref="F851" r:id="rId1170" xr:uid="{D0768C0F-F0D1-45EB-86F1-33A057D8D8D5}"/>
    <hyperlink ref="F852" r:id="rId1171" xr:uid="{EC721151-B723-4B39-B701-870B7FCFA6AC}"/>
    <hyperlink ref="F443" r:id="rId1172" xr:uid="{42C4EB4C-E6A4-46E2-8DC6-0D13BDB0A49E}"/>
    <hyperlink ref="F958" r:id="rId1173" xr:uid="{2781FE1F-C362-4CBE-A34A-8EFB34E4CBEE}"/>
    <hyperlink ref="F853" r:id="rId1174" xr:uid="{BDFEAACE-9E05-43DC-B730-9FC6913A23AE}"/>
    <hyperlink ref="F854" r:id="rId1175" xr:uid="{7EB3A713-00EE-4DFA-B501-43F96247F4B6}"/>
    <hyperlink ref="F959" r:id="rId1176" xr:uid="{F9B18580-02D7-4C4B-829C-EC7694AA074A}"/>
    <hyperlink ref="F176" r:id="rId1177" xr:uid="{1507C7CE-5694-4241-968F-22ED25D5F665}"/>
    <hyperlink ref="F1179" r:id="rId1178" xr:uid="{BA5FAC4A-25A5-4F2B-9655-BD8546CA3818}"/>
    <hyperlink ref="F1180" r:id="rId1179" xr:uid="{1DB9D2AC-6AC9-4C49-B3F0-DDAEC8D06FB6}"/>
    <hyperlink ref="F1181" r:id="rId1180" xr:uid="{1ED8B0F1-3671-4B29-86C0-3CA09891AB5F}"/>
    <hyperlink ref="F1182" r:id="rId1181" xr:uid="{A668ABA4-055C-4F65-A98B-1BE7012D7DE7}"/>
    <hyperlink ref="F1183" r:id="rId1182" xr:uid="{6904DD28-6F0A-4817-A7E3-EDB9249EFC75}"/>
    <hyperlink ref="F1184" r:id="rId1183" xr:uid="{200224DC-F530-4BD0-A2B7-B54DA35084A2}"/>
    <hyperlink ref="F1185" r:id="rId1184" xr:uid="{9DA1776D-24FC-4EF1-BA23-4D38971690A9}"/>
    <hyperlink ref="F1186" r:id="rId1185" xr:uid="{9A6A7F04-9B34-4351-A5EC-C6A43B01BFC0}"/>
    <hyperlink ref="F1187" r:id="rId1186" xr:uid="{7A21849F-7542-4070-91EF-D3B2D4EF677D}"/>
    <hyperlink ref="F1188" r:id="rId1187" xr:uid="{FE481F65-E40B-42DE-BA15-FE358675F2B6}"/>
    <hyperlink ref="F1189" r:id="rId1188" xr:uid="{227DE528-44A8-45D0-96F5-C79F260F5433}"/>
    <hyperlink ref="F1190" r:id="rId1189" xr:uid="{98A22CC2-BAC1-45C7-A4B4-026BDD1FEC4D}"/>
    <hyperlink ref="F1191" r:id="rId1190" xr:uid="{5D52B6B7-ECBD-4744-B3E7-CFD1A9DFA009}"/>
    <hyperlink ref="F1192" r:id="rId1191" xr:uid="{CA7A7D20-2831-472D-81B9-A035F2009477}"/>
    <hyperlink ref="F1193" r:id="rId1192" xr:uid="{1902A5F6-FDE6-4D67-B8E8-AD370ACBBEBA}"/>
    <hyperlink ref="F1194" r:id="rId1193" xr:uid="{1A4DCC2B-42F7-4702-A154-7901F2165AD2}"/>
    <hyperlink ref="F1195" r:id="rId1194" xr:uid="{77985E68-0CA4-4B2D-AC0D-9CD18AD3FDCD}"/>
    <hyperlink ref="F1196" r:id="rId1195" xr:uid="{1EA36870-114E-4767-8514-CD307B407B84}"/>
    <hyperlink ref="F1197" r:id="rId1196" xr:uid="{A856BE37-1034-4536-A7CB-BD41B1935CB5}"/>
    <hyperlink ref="F1198" r:id="rId1197" xr:uid="{080E1C85-5B0B-4182-ABBE-93FB666FD70F}"/>
    <hyperlink ref="F1199" r:id="rId1198" xr:uid="{CB0B9E11-7742-4037-93E3-40418AA9B923}"/>
    <hyperlink ref="F1200" r:id="rId1199" xr:uid="{67FB5F62-9B80-47F1-AD5C-7DFDB4FBC19E}"/>
    <hyperlink ref="F1201" r:id="rId1200" xr:uid="{52852F5C-2AC2-42FD-AD1C-F54EBEAE3DC0}"/>
    <hyperlink ref="F1202" r:id="rId1201" xr:uid="{5DEC5DFB-5EC3-41EE-9215-A7DFFBFCF102}"/>
    <hyperlink ref="F1203" r:id="rId1202" xr:uid="{4D929478-99A7-4336-A9A3-453252A3512A}"/>
    <hyperlink ref="F1204" r:id="rId1203" xr:uid="{43D80736-4D63-4FBF-AFD3-BBA3A125594D}"/>
    <hyperlink ref="F1205" r:id="rId1204" xr:uid="{36C6D0C8-B96B-443C-8C03-3D2C07B1A87A}"/>
    <hyperlink ref="F1206" r:id="rId1205" xr:uid="{C8DB4958-C3E8-4FD7-A8BF-E34BA12F30B5}"/>
    <hyperlink ref="F1207" r:id="rId1206" xr:uid="{250F5BD2-3E9D-475E-8F57-859982EE960D}"/>
    <hyperlink ref="F1208" r:id="rId1207" xr:uid="{20DCDDC5-ED2E-4392-8A61-3C6BFECE997C}"/>
    <hyperlink ref="F1209" r:id="rId1208" xr:uid="{2653CF4B-FB41-444A-91F1-5DD9ECD77C09}"/>
    <hyperlink ref="F1210" r:id="rId1209" xr:uid="{179F9A21-8DED-40CE-A783-24B66CCD5C89}"/>
    <hyperlink ref="F1211" r:id="rId1210" xr:uid="{B58BB843-DF0F-4737-AA62-EA74456262E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2x2</vt:lpstr>
      <vt:lpstr>To Do</vt:lpstr>
      <vt:lpstr>CON</vt:lpstr>
      <vt:lpstr>Exchange rates</vt:lpstr>
      <vt:lpstr>Suspence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2022-03-09T17:33:33Z</dcterms:modified>
</cp:coreProperties>
</file>