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whyang\pci\code\Tianzhong\code\data\2019\"/>
    </mc:Choice>
  </mc:AlternateContent>
  <bookViews>
    <workbookView xWindow="0" yWindow="0" windowWidth="23040" windowHeight="9900" activeTab="1"/>
  </bookViews>
  <sheets>
    <sheet name="tianzhong__全馬組_report(ms)" sheetId="1" r:id="rId1"/>
    <sheet name="regression" sheetId="2" r:id="rId2"/>
  </sheets>
  <calcPr calcId="0"/>
</workbook>
</file>

<file path=xl/calcChain.xml><?xml version="1.0" encoding="utf-8"?>
<calcChain xmlns="http://schemas.openxmlformats.org/spreadsheetml/2006/main">
  <c r="U20" i="1" l="1"/>
  <c r="U19" i="1"/>
  <c r="U18" i="1"/>
  <c r="U17" i="1"/>
  <c r="T20" i="1"/>
  <c r="T19" i="1"/>
  <c r="T18" i="1"/>
  <c r="T17" i="1"/>
  <c r="R20" i="1"/>
  <c r="R19" i="1"/>
  <c r="R18" i="1"/>
  <c r="R17" i="1"/>
  <c r="Q20" i="1"/>
  <c r="Q19" i="1"/>
  <c r="Q18" i="1"/>
  <c r="Q17" i="1"/>
  <c r="O20" i="1"/>
  <c r="O19" i="1"/>
  <c r="O18" i="1"/>
  <c r="O17" i="1"/>
  <c r="N20" i="1"/>
  <c r="N19" i="1"/>
  <c r="N18" i="1"/>
  <c r="N17" i="1"/>
  <c r="L20" i="1"/>
  <c r="L19" i="1"/>
  <c r="L18" i="1"/>
  <c r="L17" i="1"/>
  <c r="K20" i="1"/>
  <c r="K19" i="1"/>
  <c r="K18" i="1"/>
  <c r="K17" i="1"/>
  <c r="J20" i="1"/>
  <c r="J19" i="1"/>
  <c r="J18" i="1"/>
  <c r="J17" i="1"/>
  <c r="H20" i="1"/>
  <c r="H19" i="1"/>
  <c r="H18" i="1"/>
  <c r="H17" i="1"/>
  <c r="G20" i="1"/>
  <c r="G19" i="1"/>
  <c r="G18" i="1"/>
  <c r="G17" i="1"/>
  <c r="U15" i="1"/>
  <c r="U14" i="1"/>
  <c r="U13" i="1"/>
  <c r="U12" i="1"/>
  <c r="T12" i="1"/>
  <c r="T15" i="1"/>
  <c r="T14" i="1"/>
  <c r="T13" i="1"/>
  <c r="S15" i="1"/>
  <c r="S14" i="1"/>
  <c r="S13" i="1"/>
  <c r="S12" i="1"/>
  <c r="R15" i="1"/>
  <c r="R14" i="1"/>
  <c r="R13" i="1"/>
  <c r="R12" i="1"/>
  <c r="Q13" i="1"/>
  <c r="Q12" i="1"/>
  <c r="Q15" i="1"/>
  <c r="Q14" i="1"/>
  <c r="P15" i="1"/>
  <c r="P14" i="1"/>
  <c r="P13" i="1"/>
  <c r="P12" i="1"/>
  <c r="O15" i="1"/>
  <c r="O13" i="1"/>
  <c r="O12" i="1"/>
  <c r="O14" i="1"/>
  <c r="N15" i="1"/>
  <c r="N14" i="1"/>
  <c r="N13" i="1"/>
  <c r="N12" i="1"/>
  <c r="M15" i="1"/>
  <c r="M14" i="1"/>
  <c r="M13" i="1"/>
  <c r="M12" i="1"/>
  <c r="L15" i="1"/>
  <c r="L14" i="1"/>
  <c r="L13" i="1"/>
  <c r="L12" i="1"/>
  <c r="H15" i="1"/>
  <c r="H14" i="1"/>
  <c r="H13" i="1"/>
  <c r="H12" i="1"/>
  <c r="K15" i="1"/>
  <c r="K14" i="1"/>
  <c r="K13" i="1"/>
  <c r="K12" i="1"/>
  <c r="J15" i="1"/>
  <c r="J13" i="1"/>
  <c r="J14" i="1"/>
  <c r="J12" i="1"/>
  <c r="I13" i="1"/>
  <c r="I15" i="1"/>
  <c r="I14" i="1"/>
  <c r="I12" i="1"/>
  <c r="F15" i="1"/>
  <c r="F14" i="1"/>
  <c r="F13" i="1"/>
  <c r="F12" i="1"/>
  <c r="G15" i="1"/>
  <c r="G14" i="1"/>
  <c r="G13" i="1"/>
  <c r="G12" i="1"/>
</calcChain>
</file>

<file path=xl/sharedStrings.xml><?xml version="1.0" encoding="utf-8"?>
<sst xmlns="http://schemas.openxmlformats.org/spreadsheetml/2006/main" count="43" uniqueCount="34">
  <si>
    <t>開始時間</t>
  </si>
  <si>
    <t>開始時間(第0群)</t>
  </si>
  <si>
    <t>開始時間(第1群)</t>
  </si>
  <si>
    <t>開始時間(第2群)</t>
  </si>
  <si>
    <t>9.2K感應點</t>
  </si>
  <si>
    <t>9.2K感應點(第0群)</t>
  </si>
  <si>
    <t>9.2K感應點(第1群)</t>
  </si>
  <si>
    <t>16.7K感應點</t>
  </si>
  <si>
    <t>16.7K感應點(第0群)</t>
  </si>
  <si>
    <t>16.7K感應點(第1群)</t>
  </si>
  <si>
    <t>16.7K感應點(第2群)</t>
  </si>
  <si>
    <t>30K感應點</t>
  </si>
  <si>
    <t>30K感應點(第0群)</t>
  </si>
  <si>
    <t>30K感應點(第1群)</t>
  </si>
  <si>
    <t>40.5K感應點</t>
  </si>
  <si>
    <t>40.5K感應點(第0群)</t>
  </si>
  <si>
    <t>40.5K感應點(第1群)</t>
  </si>
  <si>
    <t>晶片成績</t>
  </si>
  <si>
    <t>晶片成績(第0群)</t>
  </si>
  <si>
    <t>晶片成績(第1群)</t>
  </si>
  <si>
    <t>count</t>
  </si>
  <si>
    <t>mean</t>
  </si>
  <si>
    <t>std</t>
  </si>
  <si>
    <t>min</t>
  </si>
  <si>
    <t>max</t>
  </si>
  <si>
    <t>速度</t>
    <phoneticPr fontId="18" type="noConversion"/>
  </si>
  <si>
    <t>馬拉松舒適指數</t>
    <phoneticPr fontId="18" type="noConversion"/>
  </si>
  <si>
    <t>距離</t>
    <phoneticPr fontId="18" type="noConversion"/>
  </si>
  <si>
    <t>預測人數</t>
    <phoneticPr fontId="18" type="noConversion"/>
  </si>
  <si>
    <t>預測時間</t>
    <phoneticPr fontId="18" type="noConversion"/>
  </si>
  <si>
    <t>group_0</t>
    <phoneticPr fontId="18" type="noConversion"/>
  </si>
  <si>
    <t>group_1</t>
    <phoneticPr fontId="18" type="noConversion"/>
  </si>
  <si>
    <t>group_2</t>
    <phoneticPr fontId="18" type="noConversion"/>
  </si>
  <si>
    <t>Tianzhong_2019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</si>
</sst>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0.00_);[Red]\(0.00\)"/>
    <numFmt numFmtId="178" formatCode="#,##0.00_);[Red]\(#,##0.00\)"/>
    <numFmt numFmtId="180" formatCode="0_);[Red]\(0\)"/>
    <numFmt numFmtId="181" formatCode="0.000_);[Red]\(0.0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85" zoomScaleNormal="85" workbookViewId="0">
      <selection activeCell="U6" sqref="U6:U9"/>
    </sheetView>
  </sheetViews>
  <sheetFormatPr defaultRowHeight="16.2" x14ac:dyDescent="0.3"/>
  <cols>
    <col min="1" max="1" width="8.88671875" style="1"/>
    <col min="2" max="2" width="11.77734375" style="1" hidden="1" customWidth="1"/>
    <col min="3" max="4" width="10.6640625" style="1" hidden="1" customWidth="1"/>
    <col min="5" max="5" width="11.77734375" style="1" hidden="1" customWidth="1"/>
    <col min="6" max="6" width="14.44140625" style="1" bestFit="1" customWidth="1"/>
    <col min="7" max="7" width="13.33203125" style="1" bestFit="1" customWidth="1"/>
    <col min="8" max="8" width="14.44140625" style="1" bestFit="1" customWidth="1"/>
    <col min="9" max="12" width="13.33203125" style="1" bestFit="1" customWidth="1"/>
    <col min="13" max="21" width="14.44140625" style="1" bestFit="1" customWidth="1"/>
    <col min="22" max="16384" width="8.88671875" style="1"/>
  </cols>
  <sheetData>
    <row r="1" spans="1:21" ht="48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 t="s">
        <v>20</v>
      </c>
      <c r="B2" s="3">
        <v>3744</v>
      </c>
      <c r="C2" s="3">
        <v>2302</v>
      </c>
      <c r="D2" s="3">
        <v>1409</v>
      </c>
      <c r="E2" s="3">
        <v>33</v>
      </c>
      <c r="F2" s="4">
        <v>3744</v>
      </c>
      <c r="G2" s="4">
        <v>3611</v>
      </c>
      <c r="H2" s="4">
        <v>133</v>
      </c>
      <c r="I2" s="4">
        <v>3744</v>
      </c>
      <c r="J2" s="4">
        <v>1656</v>
      </c>
      <c r="K2" s="4">
        <v>133</v>
      </c>
      <c r="L2" s="4">
        <v>1955</v>
      </c>
      <c r="M2" s="4">
        <v>3744</v>
      </c>
      <c r="N2" s="4">
        <v>1730</v>
      </c>
      <c r="O2" s="4">
        <v>2014</v>
      </c>
      <c r="P2" s="4">
        <v>3744</v>
      </c>
      <c r="Q2" s="4">
        <v>1751</v>
      </c>
      <c r="R2" s="4">
        <v>1993</v>
      </c>
      <c r="S2" s="4">
        <v>3744</v>
      </c>
      <c r="T2" s="4">
        <v>1733</v>
      </c>
      <c r="U2" s="4">
        <v>2011</v>
      </c>
    </row>
    <row r="3" spans="1:21" x14ac:dyDescent="0.3">
      <c r="A3" s="1" t="s">
        <v>21</v>
      </c>
      <c r="B3" s="3">
        <v>134544.70619658101</v>
      </c>
      <c r="C3" s="3">
        <v>67765.551694178896</v>
      </c>
      <c r="D3" s="3">
        <v>226258.566359119</v>
      </c>
      <c r="E3" s="3">
        <v>876992.72727272694</v>
      </c>
      <c r="F3" s="4">
        <v>4018774.4497863199</v>
      </c>
      <c r="G3" s="4">
        <v>3544080.7920243698</v>
      </c>
      <c r="H3" s="4">
        <v>16906885.714285702</v>
      </c>
      <c r="I3" s="4">
        <v>6571262.2168803401</v>
      </c>
      <c r="J3" s="4">
        <v>5731679.95169082</v>
      </c>
      <c r="K3" s="4">
        <v>6669362.55639097</v>
      </c>
      <c r="L3" s="4">
        <v>7275763.9488490997</v>
      </c>
      <c r="M3" s="4">
        <v>12345120.4674145</v>
      </c>
      <c r="N3" s="4">
        <v>10685348.0289017</v>
      </c>
      <c r="O3" s="4">
        <v>13770843.565044601</v>
      </c>
      <c r="P3" s="4">
        <v>17584457.203525599</v>
      </c>
      <c r="Q3" s="4">
        <v>15150634.4888635</v>
      </c>
      <c r="R3" s="4">
        <v>19722753.0255895</v>
      </c>
      <c r="S3" s="4">
        <v>18516396.3568376</v>
      </c>
      <c r="T3" s="4">
        <v>15919658.8517022</v>
      </c>
      <c r="U3" s="4">
        <v>20754161.6956737</v>
      </c>
    </row>
    <row r="4" spans="1:21" x14ac:dyDescent="0.3">
      <c r="A4" s="1" t="s">
        <v>22</v>
      </c>
      <c r="B4" s="3">
        <v>121169.038843754</v>
      </c>
      <c r="C4" s="3">
        <v>42168.3405366062</v>
      </c>
      <c r="D4" s="3">
        <v>65321.313368513402</v>
      </c>
      <c r="E4" s="3">
        <v>376962.67790453002</v>
      </c>
      <c r="F4" s="4">
        <v>2549926.3612764701</v>
      </c>
      <c r="G4" s="4">
        <v>489929.10546796001</v>
      </c>
      <c r="H4" s="4">
        <v>2069816.43071322</v>
      </c>
      <c r="I4" s="4">
        <v>924241.06231554004</v>
      </c>
      <c r="J4" s="4">
        <v>542352.90908925701</v>
      </c>
      <c r="K4" s="4">
        <v>682007.98140341497</v>
      </c>
      <c r="L4" s="4">
        <v>511003.86175719398</v>
      </c>
      <c r="M4" s="4">
        <v>1866636.6234542101</v>
      </c>
      <c r="N4" s="4">
        <v>1093645.3062708001</v>
      </c>
      <c r="O4" s="4">
        <v>1024817.85032025</v>
      </c>
      <c r="P4" s="4">
        <v>2725769.7477438101</v>
      </c>
      <c r="Q4" s="4">
        <v>1659122.9508245799</v>
      </c>
      <c r="R4" s="4">
        <v>1327036.79921731</v>
      </c>
      <c r="S4" s="4">
        <v>2860947.4788276399</v>
      </c>
      <c r="T4" s="4">
        <v>1713254.9615104799</v>
      </c>
      <c r="U4" s="4">
        <v>1374378.6335972</v>
      </c>
    </row>
    <row r="5" spans="1:21" x14ac:dyDescent="0.3">
      <c r="A5" s="1" t="s">
        <v>23</v>
      </c>
      <c r="B5" s="3">
        <v>0</v>
      </c>
      <c r="C5" s="3">
        <v>0</v>
      </c>
      <c r="D5" s="3">
        <v>147000</v>
      </c>
      <c r="E5" s="3">
        <v>576670</v>
      </c>
      <c r="F5" s="4">
        <v>1942720</v>
      </c>
      <c r="G5" s="4">
        <v>1942720</v>
      </c>
      <c r="H5" s="4">
        <v>11570560</v>
      </c>
      <c r="I5" s="4">
        <v>3584410</v>
      </c>
      <c r="J5" s="4">
        <v>3584410</v>
      </c>
      <c r="K5" s="4">
        <v>4863810</v>
      </c>
      <c r="L5" s="4">
        <v>6496810</v>
      </c>
      <c r="M5" s="4">
        <v>6542240</v>
      </c>
      <c r="N5" s="4">
        <v>6542240</v>
      </c>
      <c r="O5" s="4">
        <v>11684880</v>
      </c>
      <c r="P5" s="4">
        <v>8841130</v>
      </c>
      <c r="Q5" s="4">
        <v>8841130</v>
      </c>
      <c r="R5" s="4">
        <v>17048720</v>
      </c>
      <c r="S5" s="4">
        <v>9306390</v>
      </c>
      <c r="T5" s="4">
        <v>9306390</v>
      </c>
      <c r="U5" s="4">
        <v>18281610</v>
      </c>
    </row>
    <row r="6" spans="1:21" x14ac:dyDescent="0.3">
      <c r="A6" s="2">
        <v>0.25</v>
      </c>
      <c r="B6" s="3">
        <v>50250</v>
      </c>
      <c r="C6" s="3">
        <v>29410</v>
      </c>
      <c r="D6" s="3">
        <v>175160</v>
      </c>
      <c r="E6" s="3">
        <v>609670</v>
      </c>
      <c r="F6" s="4">
        <v>3200795</v>
      </c>
      <c r="G6" s="4">
        <v>3185945</v>
      </c>
      <c r="H6" s="4">
        <v>15653280</v>
      </c>
      <c r="I6" s="4">
        <v>5899060</v>
      </c>
      <c r="J6" s="4">
        <v>5403897.5</v>
      </c>
      <c r="K6" s="4">
        <v>6341870</v>
      </c>
      <c r="L6" s="4">
        <v>6844365</v>
      </c>
      <c r="M6" s="4">
        <v>10968990</v>
      </c>
      <c r="N6" s="4">
        <v>9921632.5</v>
      </c>
      <c r="O6" s="4">
        <v>12922662.5</v>
      </c>
      <c r="P6" s="4">
        <v>15505467.5</v>
      </c>
      <c r="Q6" s="4">
        <v>14035910</v>
      </c>
      <c r="R6" s="4">
        <v>18631760</v>
      </c>
      <c r="S6" s="4">
        <v>16308885</v>
      </c>
      <c r="T6" s="4">
        <v>14795010</v>
      </c>
      <c r="U6" s="4">
        <v>19601345</v>
      </c>
    </row>
    <row r="7" spans="1:21" x14ac:dyDescent="0.3">
      <c r="A7" s="2">
        <v>0.5</v>
      </c>
      <c r="B7" s="3">
        <v>113750</v>
      </c>
      <c r="C7" s="3">
        <v>64020</v>
      </c>
      <c r="D7" s="3">
        <v>213410</v>
      </c>
      <c r="E7" s="3">
        <v>701200</v>
      </c>
      <c r="F7" s="4">
        <v>3595935</v>
      </c>
      <c r="G7" s="4">
        <v>3571320</v>
      </c>
      <c r="H7" s="4">
        <v>16952310</v>
      </c>
      <c r="I7" s="4">
        <v>6615955</v>
      </c>
      <c r="J7" s="4">
        <v>5805595</v>
      </c>
      <c r="K7" s="4">
        <v>6710410</v>
      </c>
      <c r="L7" s="4">
        <v>7230780</v>
      </c>
      <c r="M7" s="4">
        <v>12413805</v>
      </c>
      <c r="N7" s="4">
        <v>10858430</v>
      </c>
      <c r="O7" s="4">
        <v>13695540</v>
      </c>
      <c r="P7" s="4">
        <v>17764025</v>
      </c>
      <c r="Q7" s="4">
        <v>15376370</v>
      </c>
      <c r="R7" s="4">
        <v>19752250</v>
      </c>
      <c r="S7" s="4">
        <v>18753005</v>
      </c>
      <c r="T7" s="4">
        <v>16151290</v>
      </c>
      <c r="U7" s="4">
        <v>20799560</v>
      </c>
    </row>
    <row r="8" spans="1:21" x14ac:dyDescent="0.3">
      <c r="A8" s="2">
        <v>0.75</v>
      </c>
      <c r="B8" s="3">
        <v>191780</v>
      </c>
      <c r="C8" s="3">
        <v>102475</v>
      </c>
      <c r="D8" s="3">
        <v>261660</v>
      </c>
      <c r="E8" s="3">
        <v>1060930</v>
      </c>
      <c r="F8" s="4">
        <v>3950392.5</v>
      </c>
      <c r="G8" s="4">
        <v>3907970</v>
      </c>
      <c r="H8" s="4">
        <v>18368920</v>
      </c>
      <c r="I8" s="4">
        <v>7279822.5</v>
      </c>
      <c r="J8" s="4">
        <v>6170827.5</v>
      </c>
      <c r="K8" s="4">
        <v>7083840</v>
      </c>
      <c r="L8" s="4">
        <v>7610520</v>
      </c>
      <c r="M8" s="4">
        <v>13807707.5</v>
      </c>
      <c r="N8" s="4">
        <v>11564945</v>
      </c>
      <c r="O8" s="4">
        <v>14513022.5</v>
      </c>
      <c r="P8" s="4">
        <v>19846860</v>
      </c>
      <c r="Q8" s="4">
        <v>16539595</v>
      </c>
      <c r="R8" s="4">
        <v>20743890</v>
      </c>
      <c r="S8" s="4">
        <v>20946327.5</v>
      </c>
      <c r="T8" s="4">
        <v>17352960</v>
      </c>
      <c r="U8" s="4">
        <v>21815690</v>
      </c>
    </row>
    <row r="9" spans="1:21" x14ac:dyDescent="0.3">
      <c r="A9" s="1" t="s">
        <v>24</v>
      </c>
      <c r="B9" s="3">
        <v>2471530</v>
      </c>
      <c r="C9" s="3">
        <v>146920</v>
      </c>
      <c r="D9" s="3">
        <v>522510</v>
      </c>
      <c r="E9" s="3">
        <v>2471530</v>
      </c>
      <c r="F9" s="4">
        <v>21536110</v>
      </c>
      <c r="G9" s="4">
        <v>5147700</v>
      </c>
      <c r="H9" s="4">
        <v>21536110</v>
      </c>
      <c r="I9" s="4">
        <v>9422300</v>
      </c>
      <c r="J9" s="4">
        <v>6508200</v>
      </c>
      <c r="K9" s="4">
        <v>8140740</v>
      </c>
      <c r="L9" s="4">
        <v>9422300</v>
      </c>
      <c r="M9" s="4">
        <v>16473490</v>
      </c>
      <c r="N9" s="4">
        <v>12942190</v>
      </c>
      <c r="O9" s="4">
        <v>16473490</v>
      </c>
      <c r="P9" s="4">
        <v>22888600</v>
      </c>
      <c r="Q9" s="4">
        <v>18505220</v>
      </c>
      <c r="R9" s="4">
        <v>22888600</v>
      </c>
      <c r="S9" s="4">
        <v>24075720</v>
      </c>
      <c r="T9" s="4">
        <v>18395020</v>
      </c>
      <c r="U9" s="4">
        <v>24075720</v>
      </c>
    </row>
    <row r="10" spans="1:21" x14ac:dyDescent="0.3"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2">
        <v>0.25</v>
      </c>
      <c r="F12" s="4">
        <f>9.2/(F6/1000/3600)</f>
        <v>10.347429310530664</v>
      </c>
      <c r="G12" s="4">
        <f>9.2/(G6/1000/3600)</f>
        <v>10.395659686529427</v>
      </c>
      <c r="H12" s="4">
        <f>9.2/(H6/1000/3600)</f>
        <v>2.1158504798994202</v>
      </c>
      <c r="I12" s="4">
        <f>16.7/(I6/1000/3600)</f>
        <v>10.19145423169115</v>
      </c>
      <c r="J12" s="4">
        <f>16.7/(J6/1000/3600)</f>
        <v>11.125303542489471</v>
      </c>
      <c r="K12" s="4">
        <f>16.7/(K6/1000/3600)</f>
        <v>9.479853733993286</v>
      </c>
      <c r="L12" s="4">
        <f>16.7/(L6/1000/3600)</f>
        <v>8.7838681893791453</v>
      </c>
      <c r="M12" s="4">
        <f>30/(M6/1000/3600)</f>
        <v>9.8459384136552224</v>
      </c>
      <c r="N12" s="4">
        <f>30/(N6/1000/3600)</f>
        <v>10.885305417228466</v>
      </c>
      <c r="O12" s="4">
        <f>30/(O6/1000/3600)</f>
        <v>8.3574108663752522</v>
      </c>
      <c r="P12" s="4">
        <f>40.5/(P6/1000/3600)</f>
        <v>9.4031347329579056</v>
      </c>
      <c r="Q12" s="4">
        <f>40.5/(Q6/1000/3600)</f>
        <v>10.387641414058654</v>
      </c>
      <c r="R12" s="4">
        <f>40.5/(R6/1000/3600)</f>
        <v>7.8253476858868947</v>
      </c>
      <c r="S12" s="4">
        <f>42.195/(S6/1000/3600)</f>
        <v>9.3140640822471923</v>
      </c>
      <c r="T12" s="4">
        <f>42.195/(T6/1000/3600)</f>
        <v>10.26711032976659</v>
      </c>
      <c r="U12" s="4">
        <f>42.195/(U6/1000/3600)</f>
        <v>7.7495702463274831</v>
      </c>
    </row>
    <row r="13" spans="1:21" x14ac:dyDescent="0.3">
      <c r="A13" s="2">
        <v>0.5</v>
      </c>
      <c r="F13" s="4">
        <f>9.2/(F7/1000/3600)</f>
        <v>9.2104000767533343</v>
      </c>
      <c r="G13" s="4">
        <f>9.2/(G7/1000/3600)</f>
        <v>9.2738819260105494</v>
      </c>
      <c r="H13" s="4">
        <f>9.2/(H7/1000/3600)</f>
        <v>1.9537160422384909</v>
      </c>
      <c r="I13" s="4">
        <f>16.7/(I7/1000/3600)</f>
        <v>9.0871234765049032</v>
      </c>
      <c r="J13" s="4">
        <f>16.7/(J7/1000/3600)</f>
        <v>10.355527727993426</v>
      </c>
      <c r="K13" s="4">
        <f t="shared" ref="K13:L15" si="0">16.7/(K7/1000/3600)</f>
        <v>8.9592141165740991</v>
      </c>
      <c r="L13" s="4">
        <f>16.7/(L7/1000/3600)</f>
        <v>8.3144557018744862</v>
      </c>
      <c r="M13" s="4">
        <f>30/(M7/1000/3600)</f>
        <v>8.6999916625079905</v>
      </c>
      <c r="N13" s="4">
        <f>30/(N7/1000/3600)</f>
        <v>9.94618927414</v>
      </c>
      <c r="O13" s="4">
        <f>30/(O7/1000/3600)</f>
        <v>7.8857788739983965</v>
      </c>
      <c r="P13" s="4">
        <f>40.5/(P7/1000/3600)</f>
        <v>8.2075993475577746</v>
      </c>
      <c r="Q13" s="4">
        <f>40.5/(Q7/1000/3600)</f>
        <v>9.4820819218059906</v>
      </c>
      <c r="R13" s="4">
        <f>40.5/(R7/1000/3600)</f>
        <v>7.3814375577465858</v>
      </c>
      <c r="S13" s="4">
        <f>42.195/(S7/1000/3600)</f>
        <v>8.1001418172714192</v>
      </c>
      <c r="T13" s="4">
        <f>42.195/(T7/1000/3600)</f>
        <v>9.4049453634972817</v>
      </c>
      <c r="U13" s="4">
        <f>42.195/(U7/1000/3600)</f>
        <v>7.303135258630471</v>
      </c>
    </row>
    <row r="14" spans="1:21" x14ac:dyDescent="0.3">
      <c r="A14" s="2">
        <v>0.75</v>
      </c>
      <c r="F14" s="4">
        <f>9.2/(F8/1000/3600)</f>
        <v>8.3839770351933396</v>
      </c>
      <c r="G14" s="4">
        <f>9.2/(G8/1000/3600)</f>
        <v>8.4749882931547571</v>
      </c>
      <c r="H14" s="4">
        <f>9.2/(H8/1000/3600)</f>
        <v>1.8030455791630644</v>
      </c>
      <c r="I14" s="4">
        <f t="shared" ref="I13:I15" si="1">16.7/(I8/1000/3600)</f>
        <v>8.2584431145127493</v>
      </c>
      <c r="J14" s="4">
        <f t="shared" ref="J13:J15" si="2">16.7/(J8/1000/3600)</f>
        <v>9.7426155568276691</v>
      </c>
      <c r="K14" s="4">
        <f t="shared" si="0"/>
        <v>8.4869223472015172</v>
      </c>
      <c r="L14" s="4">
        <f>16.7/(L8/1000/3600)</f>
        <v>7.8995916179183547</v>
      </c>
      <c r="M14" s="4">
        <f>30/(M8/1000/3600)</f>
        <v>7.8217184134296005</v>
      </c>
      <c r="N14" s="4">
        <f>30/(N8/1000/3600)</f>
        <v>9.3385658124617112</v>
      </c>
      <c r="O14" s="4">
        <f>30/(O8/1000/3600)</f>
        <v>7.4415925421462008</v>
      </c>
      <c r="P14" s="4">
        <f>40.5/(P8/1000/3600)</f>
        <v>7.3462502380729235</v>
      </c>
      <c r="Q14" s="4">
        <f>40.5/(Q8/1000/3600)</f>
        <v>8.8152098041094717</v>
      </c>
      <c r="R14" s="4">
        <f>40.5/(R8/1000/3600)</f>
        <v>7.0285756432375992</v>
      </c>
      <c r="S14" s="4">
        <f>42.195/(S8/1000/3600)</f>
        <v>7.2519633811702793</v>
      </c>
      <c r="T14" s="4">
        <f>42.195/(T8/1000/3600)</f>
        <v>8.7536650807700838</v>
      </c>
      <c r="U14" s="4">
        <f>42.195/(U8/1000/3600)</f>
        <v>6.96297022922493</v>
      </c>
    </row>
    <row r="15" spans="1:21" x14ac:dyDescent="0.3">
      <c r="A15" s="1" t="s">
        <v>24</v>
      </c>
      <c r="F15" s="4">
        <f>9.2/(F9/1000/3600)</f>
        <v>1.5378821894947601</v>
      </c>
      <c r="G15" s="4">
        <f>9.2/(G9/1000/3600)</f>
        <v>6.4339413718748171</v>
      </c>
      <c r="H15" s="4">
        <f>9.2/(H9/1000/3600)</f>
        <v>1.5378821894947601</v>
      </c>
      <c r="I15" s="4">
        <f t="shared" si="1"/>
        <v>6.3806077072476999</v>
      </c>
      <c r="J15" s="4">
        <f>16.7/(J9/1000/3600)</f>
        <v>9.2375772102885598</v>
      </c>
      <c r="K15" s="4">
        <f t="shared" si="0"/>
        <v>7.3850780150207473</v>
      </c>
      <c r="L15" s="4">
        <f>16.7/(L9/1000/3600)</f>
        <v>6.3806077072476999</v>
      </c>
      <c r="M15" s="4">
        <f>30/(M9/1000/3600)</f>
        <v>6.5559878325722112</v>
      </c>
      <c r="N15" s="4">
        <f>30/(N9/1000/3600)</f>
        <v>8.3448009958129177</v>
      </c>
      <c r="O15" s="4">
        <f>30/(O9/1000/3600)</f>
        <v>6.5559878325722112</v>
      </c>
      <c r="P15" s="4">
        <f>40.5/(P9/1000/3600)</f>
        <v>6.3699833104689674</v>
      </c>
      <c r="Q15" s="4">
        <f>40.5/(Q9/1000/3600)</f>
        <v>7.8788579654821715</v>
      </c>
      <c r="R15" s="4">
        <f>40.5/(R9/1000/3600)</f>
        <v>6.3699833104689674</v>
      </c>
      <c r="S15" s="4">
        <f>42.195/(S9/1000/3600)</f>
        <v>6.3093440196181048</v>
      </c>
      <c r="T15" s="4">
        <f>42.195/(T9/1000/3600)</f>
        <v>8.2577784639538319</v>
      </c>
      <c r="U15" s="4">
        <f>42.195/(U9/1000/3600)</f>
        <v>6.3093440196181048</v>
      </c>
    </row>
    <row r="16" spans="1:21" x14ac:dyDescent="0.3"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3">
      <c r="A17" s="2">
        <v>0.25</v>
      </c>
      <c r="F17" s="4"/>
      <c r="G17" s="4">
        <f>G2*A17</f>
        <v>902.75</v>
      </c>
      <c r="H17" s="4">
        <f>H2*A17</f>
        <v>33.25</v>
      </c>
      <c r="I17" s="4"/>
      <c r="J17" s="4">
        <f>J2*A17</f>
        <v>414</v>
      </c>
      <c r="K17" s="4">
        <f>K2*A17</f>
        <v>33.25</v>
      </c>
      <c r="L17" s="4">
        <f>L2*A17</f>
        <v>488.75</v>
      </c>
      <c r="M17" s="4"/>
      <c r="N17" s="4">
        <f>N2*A17</f>
        <v>432.5</v>
      </c>
      <c r="O17" s="4">
        <f>O2*A17</f>
        <v>503.5</v>
      </c>
      <c r="P17" s="4"/>
      <c r="Q17" s="4">
        <f>Q2*A17</f>
        <v>437.75</v>
      </c>
      <c r="R17" s="4">
        <f>R2*A17</f>
        <v>498.25</v>
      </c>
      <c r="S17" s="4"/>
      <c r="T17" s="4">
        <f>T2*A17</f>
        <v>433.25</v>
      </c>
      <c r="U17" s="4">
        <f>U2*A17</f>
        <v>502.75</v>
      </c>
    </row>
    <row r="18" spans="1:21" x14ac:dyDescent="0.3">
      <c r="A18" s="2">
        <v>0.5</v>
      </c>
      <c r="F18" s="4"/>
      <c r="G18" s="4">
        <f>G2*A18</f>
        <v>1805.5</v>
      </c>
      <c r="H18" s="4">
        <f>H2*A18</f>
        <v>66.5</v>
      </c>
      <c r="I18" s="4"/>
      <c r="J18" s="4">
        <f>J2*A18</f>
        <v>828</v>
      </c>
      <c r="K18" s="4">
        <f>K2*A18</f>
        <v>66.5</v>
      </c>
      <c r="L18" s="4">
        <f>L2*A18</f>
        <v>977.5</v>
      </c>
      <c r="M18" s="4"/>
      <c r="N18" s="4">
        <f>N2*A18</f>
        <v>865</v>
      </c>
      <c r="O18" s="4">
        <f>O2*A18</f>
        <v>1007</v>
      </c>
      <c r="P18" s="4"/>
      <c r="Q18" s="4">
        <f>Q2*A18</f>
        <v>875.5</v>
      </c>
      <c r="R18" s="4">
        <f>R2*A18</f>
        <v>996.5</v>
      </c>
      <c r="S18" s="4"/>
      <c r="T18" s="4">
        <f>T2*A18</f>
        <v>866.5</v>
      </c>
      <c r="U18" s="4">
        <f>U2*A18</f>
        <v>1005.5</v>
      </c>
    </row>
    <row r="19" spans="1:21" x14ac:dyDescent="0.3">
      <c r="A19" s="2">
        <v>0.75</v>
      </c>
      <c r="F19" s="4"/>
      <c r="G19" s="4">
        <f>G2*A19</f>
        <v>2708.25</v>
      </c>
      <c r="H19" s="4">
        <f>H2*A19</f>
        <v>99.75</v>
      </c>
      <c r="I19" s="4"/>
      <c r="J19" s="4">
        <f>J2*A19</f>
        <v>1242</v>
      </c>
      <c r="K19" s="4">
        <f>K2*A19</f>
        <v>99.75</v>
      </c>
      <c r="L19" s="4">
        <f>L2*A19</f>
        <v>1466.25</v>
      </c>
      <c r="M19" s="4"/>
      <c r="N19" s="4">
        <f>N2*A19</f>
        <v>1297.5</v>
      </c>
      <c r="O19" s="4">
        <f>O2*A19</f>
        <v>1510.5</v>
      </c>
      <c r="P19" s="4"/>
      <c r="Q19" s="4">
        <f>Q2*A19</f>
        <v>1313.25</v>
      </c>
      <c r="R19" s="4">
        <f>R2*A19</f>
        <v>1494.75</v>
      </c>
      <c r="S19" s="4"/>
      <c r="T19" s="4">
        <f>T2*A19</f>
        <v>1299.75</v>
      </c>
      <c r="U19" s="4">
        <f>U2*A19</f>
        <v>1508.25</v>
      </c>
    </row>
    <row r="20" spans="1:21" x14ac:dyDescent="0.3">
      <c r="A20" s="2">
        <v>1</v>
      </c>
      <c r="F20" s="4"/>
      <c r="G20" s="4">
        <f>G2*A20</f>
        <v>3611</v>
      </c>
      <c r="H20" s="4">
        <f>H2*A20</f>
        <v>133</v>
      </c>
      <c r="I20" s="4"/>
      <c r="J20" s="4">
        <f>J2*A20</f>
        <v>1656</v>
      </c>
      <c r="K20" s="4">
        <f>K2*A20</f>
        <v>133</v>
      </c>
      <c r="L20" s="4">
        <f>L2*A20</f>
        <v>1955</v>
      </c>
      <c r="M20" s="4"/>
      <c r="N20" s="4">
        <f>N2*A20</f>
        <v>1730</v>
      </c>
      <c r="O20" s="4">
        <f>O2*A20</f>
        <v>2014</v>
      </c>
      <c r="P20" s="4"/>
      <c r="Q20" s="4">
        <f>Q2*A20</f>
        <v>1751</v>
      </c>
      <c r="R20" s="4">
        <f>R2*A20</f>
        <v>1993</v>
      </c>
      <c r="S20" s="4"/>
      <c r="T20" s="4">
        <f>T2*A20</f>
        <v>1733</v>
      </c>
      <c r="U20" s="4">
        <f>U2*A20</f>
        <v>2011</v>
      </c>
    </row>
    <row r="21" spans="1:21" x14ac:dyDescent="0.3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J14" sqref="J14"/>
    </sheetView>
  </sheetViews>
  <sheetFormatPr defaultRowHeight="16.2" x14ac:dyDescent="0.3"/>
  <cols>
    <col min="1" max="1" width="8.88671875" style="5"/>
    <col min="2" max="2" width="18.33203125" style="5" customWidth="1"/>
    <col min="3" max="3" width="12" style="7" customWidth="1"/>
    <col min="4" max="4" width="12.77734375" style="5" customWidth="1"/>
    <col min="5" max="5" width="14.21875" style="8" customWidth="1"/>
    <col min="6" max="6" width="17.77734375" style="5" customWidth="1"/>
    <col min="7" max="16384" width="8.88671875" style="5"/>
  </cols>
  <sheetData>
    <row r="1" spans="1:6" x14ac:dyDescent="0.3">
      <c r="A1" s="5" t="s">
        <v>25</v>
      </c>
      <c r="B1" s="5" t="s">
        <v>26</v>
      </c>
      <c r="C1" s="7" t="s">
        <v>27</v>
      </c>
      <c r="D1" s="5" t="s">
        <v>28</v>
      </c>
      <c r="E1" s="8" t="s">
        <v>29</v>
      </c>
      <c r="F1" s="5" t="s">
        <v>33</v>
      </c>
    </row>
    <row r="2" spans="1:6" x14ac:dyDescent="0.3">
      <c r="A2" s="5">
        <v>10.395659686529427</v>
      </c>
      <c r="C2" s="7">
        <v>9200</v>
      </c>
      <c r="D2" s="5">
        <v>902.75</v>
      </c>
      <c r="E2" s="8">
        <v>3185.9450000000002</v>
      </c>
      <c r="F2" s="5" t="s">
        <v>30</v>
      </c>
    </row>
    <row r="3" spans="1:6" x14ac:dyDescent="0.3">
      <c r="A3" s="5">
        <v>9.2738819260105494</v>
      </c>
      <c r="C3" s="7">
        <v>9200</v>
      </c>
      <c r="D3" s="5">
        <v>1805.5</v>
      </c>
      <c r="E3" s="8">
        <v>3571.32</v>
      </c>
    </row>
    <row r="4" spans="1:6" x14ac:dyDescent="0.3">
      <c r="A4" s="5">
        <v>8.4749882931547571</v>
      </c>
      <c r="C4" s="7">
        <v>9200</v>
      </c>
      <c r="D4" s="5">
        <v>2708.25</v>
      </c>
      <c r="E4" s="8">
        <v>3907.97</v>
      </c>
    </row>
    <row r="5" spans="1:6" x14ac:dyDescent="0.3">
      <c r="A5" s="5">
        <v>6.4339413718748171</v>
      </c>
      <c r="C5" s="7">
        <v>9200</v>
      </c>
      <c r="D5" s="5">
        <v>3611</v>
      </c>
      <c r="E5" s="8">
        <v>5147.7</v>
      </c>
    </row>
    <row r="6" spans="1:6" x14ac:dyDescent="0.3">
      <c r="A6" s="6">
        <v>2.1158504798994202</v>
      </c>
      <c r="C6" s="7">
        <v>9200</v>
      </c>
      <c r="D6" s="5">
        <v>33.25</v>
      </c>
      <c r="E6" s="9">
        <v>15653.28</v>
      </c>
      <c r="F6" s="5" t="s">
        <v>31</v>
      </c>
    </row>
    <row r="7" spans="1:6" x14ac:dyDescent="0.3">
      <c r="A7" s="6">
        <v>1.9537160422384909</v>
      </c>
      <c r="C7" s="7">
        <v>9200</v>
      </c>
      <c r="D7" s="5">
        <v>66.5</v>
      </c>
      <c r="E7" s="9">
        <v>16952.310000000001</v>
      </c>
    </row>
    <row r="8" spans="1:6" x14ac:dyDescent="0.3">
      <c r="A8" s="6">
        <v>1.8030455791630644</v>
      </c>
      <c r="C8" s="7">
        <v>9200</v>
      </c>
      <c r="D8" s="5">
        <v>99.75</v>
      </c>
      <c r="E8" s="9">
        <v>18368.919999999998</v>
      </c>
    </row>
    <row r="9" spans="1:6" x14ac:dyDescent="0.3">
      <c r="A9" s="6">
        <v>1.5378821894947601</v>
      </c>
      <c r="C9" s="7">
        <v>9200</v>
      </c>
      <c r="D9" s="5">
        <v>133</v>
      </c>
      <c r="E9" s="9">
        <v>21536.11</v>
      </c>
    </row>
    <row r="10" spans="1:6" x14ac:dyDescent="0.3">
      <c r="A10" s="6">
        <v>11.125303542489471</v>
      </c>
      <c r="C10" s="7">
        <v>16700</v>
      </c>
      <c r="D10" s="5">
        <v>414</v>
      </c>
      <c r="E10" s="9">
        <v>5403.8975</v>
      </c>
      <c r="F10" s="5" t="s">
        <v>30</v>
      </c>
    </row>
    <row r="11" spans="1:6" x14ac:dyDescent="0.3">
      <c r="A11" s="6">
        <v>10.355527727993426</v>
      </c>
      <c r="C11" s="7">
        <v>16700</v>
      </c>
      <c r="D11" s="5">
        <v>828</v>
      </c>
      <c r="E11" s="9">
        <v>5805.5950000000003</v>
      </c>
    </row>
    <row r="12" spans="1:6" x14ac:dyDescent="0.3">
      <c r="A12" s="6">
        <v>9.7426155568276691</v>
      </c>
      <c r="C12" s="7">
        <v>16700</v>
      </c>
      <c r="D12" s="5">
        <v>1242</v>
      </c>
      <c r="E12" s="9">
        <v>6170.8275000000003</v>
      </c>
    </row>
    <row r="13" spans="1:6" x14ac:dyDescent="0.3">
      <c r="A13" s="6">
        <v>9.2375772102885598</v>
      </c>
      <c r="C13" s="7">
        <v>16700</v>
      </c>
      <c r="D13" s="5">
        <v>1656</v>
      </c>
      <c r="E13" s="9">
        <v>6508.2</v>
      </c>
    </row>
    <row r="14" spans="1:6" x14ac:dyDescent="0.3">
      <c r="A14" s="6">
        <v>9.479853733993286</v>
      </c>
      <c r="C14" s="7">
        <v>16700</v>
      </c>
      <c r="D14" s="5">
        <v>33.25</v>
      </c>
      <c r="E14" s="9">
        <v>6341.87</v>
      </c>
      <c r="F14" s="5" t="s">
        <v>31</v>
      </c>
    </row>
    <row r="15" spans="1:6" x14ac:dyDescent="0.3">
      <c r="A15" s="6">
        <v>8.9592141165740991</v>
      </c>
      <c r="C15" s="7">
        <v>16700</v>
      </c>
      <c r="D15" s="5">
        <v>66.5</v>
      </c>
      <c r="E15" s="9">
        <v>6710.41</v>
      </c>
    </row>
    <row r="16" spans="1:6" x14ac:dyDescent="0.3">
      <c r="A16" s="6">
        <v>8.4869223472015172</v>
      </c>
      <c r="C16" s="7">
        <v>16700</v>
      </c>
      <c r="D16" s="5">
        <v>99.75</v>
      </c>
      <c r="E16" s="9">
        <v>7083.84</v>
      </c>
    </row>
    <row r="17" spans="1:6" x14ac:dyDescent="0.3">
      <c r="A17" s="6">
        <v>7.3850780150207473</v>
      </c>
      <c r="C17" s="7">
        <v>16700</v>
      </c>
      <c r="D17" s="5">
        <v>133</v>
      </c>
      <c r="E17" s="9">
        <v>8140.74</v>
      </c>
    </row>
    <row r="18" spans="1:6" x14ac:dyDescent="0.3">
      <c r="A18" s="6">
        <v>8.7838681893791453</v>
      </c>
      <c r="C18" s="7">
        <v>16700</v>
      </c>
      <c r="D18" s="5">
        <v>488.75</v>
      </c>
      <c r="E18" s="9">
        <v>6844.3649999999998</v>
      </c>
      <c r="F18" s="5" t="s">
        <v>32</v>
      </c>
    </row>
    <row r="19" spans="1:6" x14ac:dyDescent="0.3">
      <c r="A19" s="6">
        <v>8.3144557018744862</v>
      </c>
      <c r="C19" s="7">
        <v>16700</v>
      </c>
      <c r="D19" s="5">
        <v>977.5</v>
      </c>
      <c r="E19" s="9">
        <v>7230.78</v>
      </c>
    </row>
    <row r="20" spans="1:6" x14ac:dyDescent="0.3">
      <c r="A20" s="6">
        <v>7.8995916179183547</v>
      </c>
      <c r="C20" s="7">
        <v>16700</v>
      </c>
      <c r="D20" s="5">
        <v>1466.25</v>
      </c>
      <c r="E20" s="9">
        <v>7610.52</v>
      </c>
    </row>
    <row r="21" spans="1:6" x14ac:dyDescent="0.3">
      <c r="A21" s="6">
        <v>6.3806077072476999</v>
      </c>
      <c r="C21" s="7">
        <v>16700</v>
      </c>
      <c r="D21" s="5">
        <v>1955</v>
      </c>
      <c r="E21" s="9">
        <v>9422.2999999999993</v>
      </c>
    </row>
    <row r="22" spans="1:6" x14ac:dyDescent="0.3">
      <c r="A22" s="6">
        <v>10.885305417228466</v>
      </c>
      <c r="C22" s="7">
        <v>30000</v>
      </c>
      <c r="D22" s="5">
        <v>432.5</v>
      </c>
      <c r="E22" s="9">
        <v>9921.6324999999997</v>
      </c>
      <c r="F22" s="5" t="s">
        <v>30</v>
      </c>
    </row>
    <row r="23" spans="1:6" x14ac:dyDescent="0.3">
      <c r="A23" s="6">
        <v>9.94618927414</v>
      </c>
      <c r="C23" s="7">
        <v>30000</v>
      </c>
      <c r="D23" s="5">
        <v>865</v>
      </c>
      <c r="E23" s="9">
        <v>10858.43</v>
      </c>
    </row>
    <row r="24" spans="1:6" x14ac:dyDescent="0.3">
      <c r="A24" s="6">
        <v>9.3385658124617112</v>
      </c>
      <c r="C24" s="7">
        <v>30000</v>
      </c>
      <c r="D24" s="5">
        <v>1297.5</v>
      </c>
      <c r="E24" s="9">
        <v>11564.945</v>
      </c>
    </row>
    <row r="25" spans="1:6" x14ac:dyDescent="0.3">
      <c r="A25" s="6">
        <v>8.3448009958129177</v>
      </c>
      <c r="C25" s="7">
        <v>30000</v>
      </c>
      <c r="D25" s="5">
        <v>1730</v>
      </c>
      <c r="E25" s="9">
        <v>12942.19</v>
      </c>
    </row>
    <row r="26" spans="1:6" x14ac:dyDescent="0.3">
      <c r="A26" s="6">
        <v>8.3574108663752522</v>
      </c>
      <c r="C26" s="7">
        <v>30000</v>
      </c>
      <c r="D26" s="5">
        <v>503.5</v>
      </c>
      <c r="E26" s="9">
        <v>12922.6625</v>
      </c>
      <c r="F26" s="5" t="s">
        <v>31</v>
      </c>
    </row>
    <row r="27" spans="1:6" x14ac:dyDescent="0.3">
      <c r="A27" s="6">
        <v>7.8857788739983965</v>
      </c>
      <c r="C27" s="7">
        <v>30000</v>
      </c>
      <c r="D27" s="5">
        <v>1007</v>
      </c>
      <c r="E27" s="9">
        <v>13695.54</v>
      </c>
    </row>
    <row r="28" spans="1:6" x14ac:dyDescent="0.3">
      <c r="A28" s="6">
        <v>7.4415925421462008</v>
      </c>
      <c r="C28" s="7">
        <v>30000</v>
      </c>
      <c r="D28" s="5">
        <v>1510.5</v>
      </c>
      <c r="E28" s="9">
        <v>14513.022499999999</v>
      </c>
    </row>
    <row r="29" spans="1:6" x14ac:dyDescent="0.3">
      <c r="A29" s="6">
        <v>6.5559878325722112</v>
      </c>
      <c r="C29" s="7">
        <v>30000</v>
      </c>
      <c r="D29" s="5">
        <v>2014</v>
      </c>
      <c r="E29" s="9">
        <v>16473.490000000002</v>
      </c>
    </row>
    <row r="30" spans="1:6" x14ac:dyDescent="0.3">
      <c r="A30" s="6">
        <v>10.387641414058654</v>
      </c>
      <c r="C30" s="7">
        <v>40500</v>
      </c>
      <c r="D30" s="5">
        <v>437.75</v>
      </c>
      <c r="E30" s="9">
        <v>14035.91</v>
      </c>
      <c r="F30" s="5" t="s">
        <v>30</v>
      </c>
    </row>
    <row r="31" spans="1:6" x14ac:dyDescent="0.3">
      <c r="A31" s="6">
        <v>9.4820819218059906</v>
      </c>
      <c r="C31" s="7">
        <v>40500</v>
      </c>
      <c r="D31" s="5">
        <v>875.5</v>
      </c>
      <c r="E31" s="9">
        <v>15376.37</v>
      </c>
    </row>
    <row r="32" spans="1:6" x14ac:dyDescent="0.3">
      <c r="A32" s="6">
        <v>8.8152098041094717</v>
      </c>
      <c r="C32" s="7">
        <v>40500</v>
      </c>
      <c r="D32" s="5">
        <v>1313.25</v>
      </c>
      <c r="E32" s="9">
        <v>16539.595000000001</v>
      </c>
    </row>
    <row r="33" spans="1:6" x14ac:dyDescent="0.3">
      <c r="A33" s="6">
        <v>7.8788579654821715</v>
      </c>
      <c r="C33" s="7">
        <v>40500</v>
      </c>
      <c r="D33" s="5">
        <v>1751</v>
      </c>
      <c r="E33" s="9">
        <v>18505.22</v>
      </c>
    </row>
    <row r="34" spans="1:6" x14ac:dyDescent="0.3">
      <c r="A34" s="6">
        <v>7.8253476858868947</v>
      </c>
      <c r="C34" s="7">
        <v>40500</v>
      </c>
      <c r="D34" s="5">
        <v>498.25</v>
      </c>
      <c r="E34" s="9">
        <v>18631.759999999998</v>
      </c>
      <c r="F34" s="5" t="s">
        <v>31</v>
      </c>
    </row>
    <row r="35" spans="1:6" x14ac:dyDescent="0.3">
      <c r="A35" s="6">
        <v>7.3814375577465858</v>
      </c>
      <c r="C35" s="7">
        <v>40500</v>
      </c>
      <c r="D35" s="5">
        <v>996.5</v>
      </c>
      <c r="E35" s="9">
        <v>19752.25</v>
      </c>
    </row>
    <row r="36" spans="1:6" x14ac:dyDescent="0.3">
      <c r="A36" s="6">
        <v>7.0285756432375992</v>
      </c>
      <c r="C36" s="7">
        <v>40500</v>
      </c>
      <c r="D36" s="5">
        <v>1494.75</v>
      </c>
      <c r="E36" s="9">
        <v>20743.89</v>
      </c>
    </row>
    <row r="37" spans="1:6" x14ac:dyDescent="0.3">
      <c r="A37" s="6">
        <v>6.3699833104689674</v>
      </c>
      <c r="C37" s="7">
        <v>40500</v>
      </c>
      <c r="D37" s="5">
        <v>1993</v>
      </c>
      <c r="E37" s="9">
        <v>22888.6</v>
      </c>
    </row>
    <row r="38" spans="1:6" x14ac:dyDescent="0.3">
      <c r="A38" s="6">
        <v>10.26711032976659</v>
      </c>
      <c r="C38" s="7">
        <v>42195</v>
      </c>
      <c r="D38" s="5">
        <v>433.25</v>
      </c>
      <c r="E38" s="9">
        <v>14795.01</v>
      </c>
      <c r="F38" s="5" t="s">
        <v>30</v>
      </c>
    </row>
    <row r="39" spans="1:6" x14ac:dyDescent="0.3">
      <c r="A39" s="6">
        <v>9.4049453634972817</v>
      </c>
      <c r="C39" s="7">
        <v>42195</v>
      </c>
      <c r="D39" s="5">
        <v>866.5</v>
      </c>
      <c r="E39" s="9">
        <v>16151.29</v>
      </c>
    </row>
    <row r="40" spans="1:6" x14ac:dyDescent="0.3">
      <c r="A40" s="6">
        <v>8.7536650807700838</v>
      </c>
      <c r="C40" s="7">
        <v>42195</v>
      </c>
      <c r="D40" s="5">
        <v>1299.75</v>
      </c>
      <c r="E40" s="9">
        <v>17352.96</v>
      </c>
    </row>
    <row r="41" spans="1:6" x14ac:dyDescent="0.3">
      <c r="A41" s="6">
        <v>8.2577784639538319</v>
      </c>
      <c r="C41" s="7">
        <v>42195</v>
      </c>
      <c r="D41" s="5">
        <v>1733</v>
      </c>
      <c r="E41" s="9">
        <v>18395.02</v>
      </c>
    </row>
    <row r="42" spans="1:6" x14ac:dyDescent="0.3">
      <c r="A42" s="6">
        <v>7.7495702463274831</v>
      </c>
      <c r="C42" s="7">
        <v>42195</v>
      </c>
      <c r="D42" s="5">
        <v>502.75</v>
      </c>
      <c r="E42" s="9">
        <v>19601.345000000001</v>
      </c>
      <c r="F42" s="5" t="s">
        <v>31</v>
      </c>
    </row>
    <row r="43" spans="1:6" x14ac:dyDescent="0.3">
      <c r="A43" s="6">
        <v>7.303135258630471</v>
      </c>
      <c r="C43" s="7">
        <v>42195</v>
      </c>
      <c r="D43" s="5">
        <v>1005.5</v>
      </c>
      <c r="E43" s="9">
        <v>20799.560000000001</v>
      </c>
    </row>
    <row r="44" spans="1:6" x14ac:dyDescent="0.3">
      <c r="A44" s="6">
        <v>6.96297022922493</v>
      </c>
      <c r="C44" s="7">
        <v>42195</v>
      </c>
      <c r="D44" s="5">
        <v>1508.25</v>
      </c>
      <c r="E44" s="9">
        <v>21815.69</v>
      </c>
    </row>
    <row r="45" spans="1:6" x14ac:dyDescent="0.3">
      <c r="A45" s="6">
        <v>6.3093440196181048</v>
      </c>
      <c r="C45" s="7">
        <v>42195</v>
      </c>
      <c r="D45" s="5">
        <v>2011</v>
      </c>
      <c r="E45" s="9">
        <v>24075.72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tianzhong__全馬組_report(ms)</vt:lpstr>
      <vt:lpstr>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whyang</dc:creator>
  <cp:lastModifiedBy>Wen-Hsin Yang</cp:lastModifiedBy>
  <dcterms:created xsi:type="dcterms:W3CDTF">2020-06-02T05:55:27Z</dcterms:created>
  <dcterms:modified xsi:type="dcterms:W3CDTF">2020-06-02T07:11:26Z</dcterms:modified>
</cp:coreProperties>
</file>