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yan\Desktop\Tianzhong_Marathon\running_v3.1\data\"/>
    </mc:Choice>
  </mc:AlternateContent>
  <bookViews>
    <workbookView xWindow="0" yWindow="0" windowWidth="23040" windowHeight="9408"/>
  </bookViews>
  <sheets>
    <sheet name="regression_tianzhong" sheetId="1" r:id="rId1"/>
  </sheets>
  <definedNames>
    <definedName name="_xlnm._FilterDatabase" localSheetId="0" hidden="1">regression_tianzhong!$A$1:$U$1</definedName>
  </definedNames>
  <calcPr calcId="152511"/>
</workbook>
</file>

<file path=xl/calcChain.xml><?xml version="1.0" encoding="utf-8"?>
<calcChain xmlns="http://schemas.openxmlformats.org/spreadsheetml/2006/main">
  <c r="O141" i="1" l="1"/>
  <c r="Q141" i="1" s="1"/>
  <c r="O135" i="1"/>
  <c r="Q135" i="1" s="1"/>
  <c r="O130" i="1"/>
  <c r="Q130" i="1" s="1"/>
  <c r="O119" i="1"/>
  <c r="O110" i="1"/>
  <c r="Q110" i="1" s="1"/>
  <c r="O103" i="1"/>
  <c r="Q103" i="1" s="1"/>
  <c r="O90" i="1"/>
  <c r="Q90" i="1" s="1"/>
  <c r="O79" i="1"/>
  <c r="O138" i="1"/>
  <c r="Q138" i="1" s="1"/>
  <c r="O129" i="1"/>
  <c r="Q129" i="1" s="1"/>
  <c r="O121" i="1"/>
  <c r="Q121" i="1" s="1"/>
  <c r="O115" i="1"/>
  <c r="O113" i="1"/>
  <c r="Q113" i="1" s="1"/>
  <c r="O95" i="1"/>
  <c r="Q95" i="1" s="1"/>
  <c r="O84" i="1"/>
  <c r="Q84" i="1" s="1"/>
  <c r="O71" i="1"/>
  <c r="O93" i="1"/>
  <c r="Q93" i="1" s="1"/>
  <c r="O76" i="1"/>
  <c r="Q76" i="1" s="1"/>
  <c r="O66" i="1"/>
  <c r="Q66" i="1" s="1"/>
  <c r="O59" i="1"/>
  <c r="O60" i="1"/>
  <c r="Q60" i="1" s="1"/>
  <c r="O54" i="1"/>
  <c r="Q54" i="1" s="1"/>
  <c r="O50" i="1"/>
  <c r="Q50" i="1" s="1"/>
  <c r="O47" i="1"/>
  <c r="O45" i="1"/>
  <c r="Q45" i="1" s="1"/>
  <c r="O36" i="1"/>
  <c r="Q36" i="1" s="1"/>
  <c r="O33" i="1"/>
  <c r="Q33" i="1" s="1"/>
  <c r="O29" i="1"/>
  <c r="O38" i="1"/>
  <c r="Q38" i="1" s="1"/>
  <c r="O31" i="1"/>
  <c r="Q31" i="1" s="1"/>
  <c r="O28" i="1"/>
  <c r="Q28" i="1" s="1"/>
  <c r="O24" i="1"/>
  <c r="O25" i="1"/>
  <c r="Q25" i="1" s="1"/>
  <c r="O23" i="1"/>
  <c r="Q23" i="1" s="1"/>
  <c r="O22" i="1"/>
  <c r="Q22" i="1" s="1"/>
  <c r="O20" i="1"/>
  <c r="O132" i="1"/>
  <c r="Q132" i="1" s="1"/>
  <c r="O109" i="1"/>
  <c r="Q109" i="1" s="1"/>
  <c r="O97" i="1"/>
  <c r="Q97" i="1" s="1"/>
  <c r="O87" i="1"/>
  <c r="O18" i="1"/>
  <c r="Q18" i="1" s="1"/>
  <c r="O9" i="1"/>
  <c r="Q9" i="1" s="1"/>
  <c r="O6" i="1"/>
  <c r="Q6" i="1" s="1"/>
  <c r="O2" i="1"/>
  <c r="O139" i="1"/>
  <c r="Q139" i="1" s="1"/>
  <c r="O133" i="1"/>
  <c r="Q133" i="1" s="1"/>
  <c r="O128" i="1"/>
  <c r="Q128" i="1" s="1"/>
  <c r="O118" i="1"/>
  <c r="O112" i="1"/>
  <c r="Q112" i="1" s="1"/>
  <c r="O102" i="1"/>
  <c r="Q102" i="1" s="1"/>
  <c r="O92" i="1"/>
  <c r="Q92" i="1" s="1"/>
  <c r="O80" i="1"/>
  <c r="O136" i="1"/>
  <c r="Q136" i="1" s="1"/>
  <c r="O126" i="1"/>
  <c r="Q126" i="1" s="1"/>
  <c r="O120" i="1"/>
  <c r="Q120" i="1" s="1"/>
  <c r="O114" i="1"/>
  <c r="O108" i="1"/>
  <c r="Q108" i="1" s="1"/>
  <c r="O94" i="1"/>
  <c r="Q94" i="1" s="1"/>
  <c r="O86" i="1"/>
  <c r="Q86" i="1" s="1"/>
  <c r="O73" i="1"/>
  <c r="O125" i="1"/>
  <c r="Q125" i="1" s="1"/>
  <c r="O116" i="1"/>
  <c r="Q116" i="1" s="1"/>
  <c r="O106" i="1"/>
  <c r="Q106" i="1" s="1"/>
  <c r="O99" i="1"/>
  <c r="O91" i="1"/>
  <c r="Q91" i="1" s="1"/>
  <c r="O83" i="1"/>
  <c r="Q83" i="1" s="1"/>
  <c r="O72" i="1"/>
  <c r="Q72" i="1" s="1"/>
  <c r="O61" i="1"/>
  <c r="O101" i="1"/>
  <c r="Q101" i="1" s="1"/>
  <c r="O78" i="1"/>
  <c r="Q78" i="1" s="1"/>
  <c r="O70" i="1"/>
  <c r="Q70" i="1" s="1"/>
  <c r="O64" i="1"/>
  <c r="O68" i="1"/>
  <c r="Q68" i="1" s="1"/>
  <c r="O57" i="1"/>
  <c r="Q57" i="1" s="1"/>
  <c r="O53" i="1"/>
  <c r="Q53" i="1" s="1"/>
  <c r="O49" i="1"/>
  <c r="O55" i="1"/>
  <c r="Q55" i="1" s="1"/>
  <c r="O44" i="1"/>
  <c r="Q44" i="1" s="1"/>
  <c r="O42" i="1"/>
  <c r="Q42" i="1" s="1"/>
  <c r="O39" i="1"/>
  <c r="O37" i="1"/>
  <c r="Q37" i="1" s="1"/>
  <c r="R37" i="1" s="1"/>
  <c r="O35" i="1"/>
  <c r="Q35" i="1" s="1"/>
  <c r="O32" i="1"/>
  <c r="Q32" i="1" s="1"/>
  <c r="O27" i="1"/>
  <c r="O62" i="1"/>
  <c r="Q62" i="1" s="1"/>
  <c r="O16" i="1"/>
  <c r="Q16" i="1" s="1"/>
  <c r="O14" i="1"/>
  <c r="Q14" i="1" s="1"/>
  <c r="O11" i="1"/>
  <c r="O19" i="1"/>
  <c r="Q19" i="1" s="1"/>
  <c r="R19" i="1" s="1"/>
  <c r="O12" i="1"/>
  <c r="Q12" i="1" s="1"/>
  <c r="O7" i="1"/>
  <c r="Q7" i="1" s="1"/>
  <c r="O4" i="1"/>
  <c r="O140" i="1"/>
  <c r="Q140" i="1" s="1"/>
  <c r="O134" i="1"/>
  <c r="Q134" i="1" s="1"/>
  <c r="O131" i="1"/>
  <c r="Q131" i="1" s="1"/>
  <c r="O123" i="1"/>
  <c r="O107" i="1"/>
  <c r="Q107" i="1" s="1"/>
  <c r="O98" i="1"/>
  <c r="Q98" i="1" s="1"/>
  <c r="O88" i="1"/>
  <c r="Q88" i="1" s="1"/>
  <c r="O77" i="1"/>
  <c r="O137" i="1"/>
  <c r="Q137" i="1" s="1"/>
  <c r="O127" i="1"/>
  <c r="Q127" i="1" s="1"/>
  <c r="O122" i="1"/>
  <c r="Q122" i="1" s="1"/>
  <c r="O117" i="1"/>
  <c r="O96" i="1"/>
  <c r="Q96" i="1" s="1"/>
  <c r="O89" i="1"/>
  <c r="Q89" i="1" s="1"/>
  <c r="O82" i="1"/>
  <c r="Q82" i="1" s="1"/>
  <c r="O67" i="1"/>
  <c r="O124" i="1"/>
  <c r="Q124" i="1" s="1"/>
  <c r="O111" i="1"/>
  <c r="Q111" i="1" s="1"/>
  <c r="O105" i="1"/>
  <c r="Q105" i="1" s="1"/>
  <c r="O100" i="1"/>
  <c r="O85" i="1"/>
  <c r="Q85" i="1" s="1"/>
  <c r="O75" i="1"/>
  <c r="Q75" i="1" s="1"/>
  <c r="O65" i="1"/>
  <c r="Q65" i="1" s="1"/>
  <c r="O58" i="1"/>
  <c r="O104" i="1"/>
  <c r="Q104" i="1" s="1"/>
  <c r="O81" i="1"/>
  <c r="Q81" i="1" s="1"/>
  <c r="O74" i="1"/>
  <c r="Q74" i="1" s="1"/>
  <c r="O69" i="1"/>
  <c r="O63" i="1"/>
  <c r="Q63" i="1" s="1"/>
  <c r="O56" i="1"/>
  <c r="Q56" i="1" s="1"/>
  <c r="O52" i="1"/>
  <c r="Q52" i="1" s="1"/>
  <c r="O48" i="1"/>
  <c r="O51" i="1"/>
  <c r="Q51" i="1" s="1"/>
  <c r="O46" i="1"/>
  <c r="Q46" i="1" s="1"/>
  <c r="O43" i="1"/>
  <c r="Q43" i="1" s="1"/>
  <c r="O41" i="1"/>
  <c r="O40" i="1"/>
  <c r="Q40" i="1" s="1"/>
  <c r="O34" i="1"/>
  <c r="Q34" i="1" s="1"/>
  <c r="O30" i="1"/>
  <c r="Q30" i="1" s="1"/>
  <c r="O26" i="1"/>
  <c r="O21" i="1"/>
  <c r="Q21" i="1" s="1"/>
  <c r="O17" i="1"/>
  <c r="Q17" i="1" s="1"/>
  <c r="O15" i="1"/>
  <c r="Q15" i="1" s="1"/>
  <c r="O13" i="1"/>
  <c r="O10" i="1"/>
  <c r="Q10" i="1" s="1"/>
  <c r="R10" i="1" s="1"/>
  <c r="O8" i="1"/>
  <c r="Q8" i="1" s="1"/>
  <c r="O5" i="1"/>
  <c r="Q5" i="1" s="1"/>
  <c r="O3" i="1"/>
  <c r="R107" i="1" l="1"/>
  <c r="R91" i="1"/>
  <c r="R108" i="1"/>
  <c r="R18" i="1"/>
  <c r="R45" i="1"/>
  <c r="R93" i="1"/>
  <c r="R138" i="1"/>
  <c r="R112" i="1"/>
  <c r="Q13" i="1"/>
  <c r="T13" i="1" s="1"/>
  <c r="S13" i="1"/>
  <c r="Q41" i="1"/>
  <c r="T41" i="1" s="1"/>
  <c r="S41" i="1"/>
  <c r="Q69" i="1"/>
  <c r="T69" i="1" s="1"/>
  <c r="S69" i="1"/>
  <c r="Q100" i="1"/>
  <c r="T100" i="1" s="1"/>
  <c r="S100" i="1"/>
  <c r="Q117" i="1"/>
  <c r="T117" i="1" s="1"/>
  <c r="S117" i="1"/>
  <c r="Q123" i="1"/>
  <c r="T123" i="1" s="1"/>
  <c r="S123" i="1"/>
  <c r="Q11" i="1"/>
  <c r="T11" i="1" s="1"/>
  <c r="T62" i="1" s="1"/>
  <c r="S11" i="1"/>
  <c r="Q39" i="1"/>
  <c r="T39" i="1" s="1"/>
  <c r="S39" i="1"/>
  <c r="Q64" i="1"/>
  <c r="T64" i="1" s="1"/>
  <c r="S64" i="1"/>
  <c r="Q99" i="1"/>
  <c r="T99" i="1" s="1"/>
  <c r="S99" i="1"/>
  <c r="Q114" i="1"/>
  <c r="T114" i="1" s="1"/>
  <c r="S114" i="1"/>
  <c r="Q118" i="1"/>
  <c r="T118" i="1" s="1"/>
  <c r="S118" i="1"/>
  <c r="Q87" i="1"/>
  <c r="T87" i="1" s="1"/>
  <c r="S87" i="1"/>
  <c r="Q24" i="1"/>
  <c r="T24" i="1" s="1"/>
  <c r="S24" i="1"/>
  <c r="Q47" i="1"/>
  <c r="T47" i="1" s="1"/>
  <c r="S47" i="1"/>
  <c r="Q71" i="1"/>
  <c r="T71" i="1" s="1"/>
  <c r="S71" i="1"/>
  <c r="Q79" i="1"/>
  <c r="T79" i="1" s="1"/>
  <c r="S79" i="1"/>
  <c r="R126" i="1"/>
  <c r="R133" i="1"/>
  <c r="R109" i="1"/>
  <c r="R31" i="1"/>
  <c r="R54" i="1"/>
  <c r="R95" i="1"/>
  <c r="R103" i="1"/>
  <c r="Q3" i="1"/>
  <c r="T3" i="1" s="1"/>
  <c r="S3" i="1"/>
  <c r="Q26" i="1"/>
  <c r="T26" i="1" s="1"/>
  <c r="T30" i="1" s="1"/>
  <c r="S26" i="1"/>
  <c r="Q48" i="1"/>
  <c r="T48" i="1" s="1"/>
  <c r="S48" i="1"/>
  <c r="Q58" i="1"/>
  <c r="T58" i="1" s="1"/>
  <c r="T65" i="1" s="1"/>
  <c r="S58" i="1"/>
  <c r="Q67" i="1"/>
  <c r="T67" i="1" s="1"/>
  <c r="S67" i="1"/>
  <c r="Q77" i="1"/>
  <c r="T77" i="1" s="1"/>
  <c r="T88" i="1" s="1"/>
  <c r="S77" i="1"/>
  <c r="Q4" i="1"/>
  <c r="T4" i="1" s="1"/>
  <c r="S4" i="1"/>
  <c r="Q27" i="1"/>
  <c r="T27" i="1" s="1"/>
  <c r="S27" i="1"/>
  <c r="Q49" i="1"/>
  <c r="T49" i="1" s="1"/>
  <c r="S49" i="1"/>
  <c r="Q61" i="1"/>
  <c r="T61" i="1" s="1"/>
  <c r="T72" i="1" s="1"/>
  <c r="S61" i="1"/>
  <c r="Q73" i="1"/>
  <c r="T73" i="1" s="1"/>
  <c r="S73" i="1"/>
  <c r="Q80" i="1"/>
  <c r="T80" i="1" s="1"/>
  <c r="S80" i="1"/>
  <c r="Q2" i="1"/>
  <c r="T2" i="1" s="1"/>
  <c r="S2" i="1"/>
  <c r="Q20" i="1"/>
  <c r="T20" i="1" s="1"/>
  <c r="S20" i="1"/>
  <c r="Q29" i="1"/>
  <c r="T29" i="1" s="1"/>
  <c r="S29" i="1"/>
  <c r="Q59" i="1"/>
  <c r="T59" i="1" s="1"/>
  <c r="S59" i="1"/>
  <c r="Q115" i="1"/>
  <c r="T115" i="1" s="1"/>
  <c r="S115" i="1"/>
  <c r="Q119" i="1"/>
  <c r="T119" i="1" s="1"/>
  <c r="S119" i="1"/>
  <c r="R122" i="1"/>
  <c r="R42" i="1"/>
  <c r="R106" i="1"/>
  <c r="R128" i="1"/>
  <c r="R97" i="1"/>
  <c r="R28" i="1"/>
  <c r="R84" i="1"/>
  <c r="R90" i="1"/>
  <c r="R105" i="1"/>
  <c r="R127" i="1"/>
  <c r="R116" i="1"/>
  <c r="R15" i="1"/>
  <c r="R17" i="1"/>
  <c r="R134" i="1"/>
  <c r="R55" i="1"/>
  <c r="R136" i="1"/>
  <c r="R38" i="1"/>
  <c r="R60" i="1"/>
  <c r="R113" i="1"/>
  <c r="R110" i="1"/>
  <c r="R131" i="1"/>
  <c r="R46" i="1"/>
  <c r="R44" i="1"/>
  <c r="R101" i="1"/>
  <c r="R43" i="1"/>
  <c r="R16" i="1"/>
  <c r="R137" i="1"/>
  <c r="R139" i="1"/>
  <c r="R82" i="1"/>
  <c r="R53" i="1"/>
  <c r="R92" i="1"/>
  <c r="R6" i="1"/>
  <c r="R22" i="1"/>
  <c r="R33" i="1"/>
  <c r="R66" i="1"/>
  <c r="R121" i="1"/>
  <c r="R130" i="1"/>
  <c r="R74" i="1"/>
  <c r="R51" i="1"/>
  <c r="R140" i="1"/>
  <c r="R132" i="1"/>
  <c r="R5" i="1"/>
  <c r="R52" i="1"/>
  <c r="R65" i="1"/>
  <c r="R7" i="1"/>
  <c r="R86" i="1"/>
  <c r="R8" i="1"/>
  <c r="R34" i="1"/>
  <c r="R56" i="1"/>
  <c r="R75" i="1"/>
  <c r="R89" i="1"/>
  <c r="R98" i="1"/>
  <c r="R35" i="1"/>
  <c r="R57" i="1"/>
  <c r="R83" i="1"/>
  <c r="R94" i="1"/>
  <c r="R102" i="1"/>
  <c r="R9" i="1"/>
  <c r="R23" i="1"/>
  <c r="R36" i="1"/>
  <c r="R76" i="1"/>
  <c r="R129" i="1"/>
  <c r="R135" i="1"/>
  <c r="R14" i="1"/>
  <c r="R111" i="1"/>
  <c r="R104" i="1"/>
  <c r="R62" i="1"/>
  <c r="R125" i="1"/>
  <c r="R30" i="1"/>
  <c r="R88" i="1"/>
  <c r="R32" i="1"/>
  <c r="R72" i="1"/>
  <c r="R63" i="1"/>
  <c r="R85" i="1"/>
  <c r="R96" i="1"/>
  <c r="R141" i="1"/>
  <c r="P3" i="1"/>
  <c r="P26" i="1"/>
  <c r="P48" i="1"/>
  <c r="T116" i="1" l="1"/>
  <c r="T91" i="1"/>
  <c r="T92" i="1" s="1"/>
  <c r="T94" i="1" s="1"/>
  <c r="S42" i="1"/>
  <c r="S91" i="1"/>
  <c r="S92" i="1" s="1"/>
  <c r="S94" i="1" s="1"/>
  <c r="S68" i="1"/>
  <c r="S50" i="1"/>
  <c r="T51" i="1"/>
  <c r="T52" i="1" s="1"/>
  <c r="T42" i="1"/>
  <c r="R25" i="1"/>
  <c r="T120" i="1"/>
  <c r="T121" i="1"/>
  <c r="T50" i="1"/>
  <c r="U51" i="1" s="1"/>
  <c r="S81" i="1"/>
  <c r="S88" i="1"/>
  <c r="S89" i="1"/>
  <c r="S90" i="1" s="1"/>
  <c r="S93" i="1" s="1"/>
  <c r="S65" i="1"/>
  <c r="S66" i="1" s="1"/>
  <c r="S122" i="1"/>
  <c r="S125" i="1" s="1"/>
  <c r="S127" i="1" s="1"/>
  <c r="S14" i="1"/>
  <c r="S120" i="1"/>
  <c r="S121" i="1" s="1"/>
  <c r="T70" i="1"/>
  <c r="R120" i="1"/>
  <c r="R81" i="1"/>
  <c r="R124" i="1"/>
  <c r="S28" i="1"/>
  <c r="T81" i="1"/>
  <c r="T83" i="1" s="1"/>
  <c r="T84" i="1" s="1"/>
  <c r="T89" i="1"/>
  <c r="T90" i="1" s="1"/>
  <c r="T14" i="1"/>
  <c r="R12" i="1"/>
  <c r="R70" i="1"/>
  <c r="T66" i="1"/>
  <c r="T32" i="1"/>
  <c r="T34" i="1" s="1"/>
  <c r="T28" i="1"/>
  <c r="T68" i="1"/>
  <c r="U68" i="1" s="1"/>
  <c r="S72" i="1"/>
  <c r="S55" i="1"/>
  <c r="S57" i="1" s="1"/>
  <c r="S124" i="1"/>
  <c r="S126" i="1" s="1"/>
  <c r="S102" i="1"/>
  <c r="R21" i="1"/>
  <c r="S45" i="1"/>
  <c r="S30" i="1"/>
  <c r="S31" i="1"/>
  <c r="S32" i="1" s="1"/>
  <c r="S74" i="1"/>
  <c r="S76" i="1" s="1"/>
  <c r="S78" i="1" s="1"/>
  <c r="S75" i="1"/>
  <c r="S5" i="1"/>
  <c r="S6" i="1" s="1"/>
  <c r="S63" i="1"/>
  <c r="S51" i="1"/>
  <c r="S52" i="1" s="1"/>
  <c r="T124" i="1"/>
  <c r="T126" i="1" s="1"/>
  <c r="T102" i="1"/>
  <c r="R68" i="1"/>
  <c r="R78" i="1"/>
  <c r="R50" i="1"/>
  <c r="T31" i="1"/>
  <c r="T75" i="1"/>
  <c r="T74" i="1"/>
  <c r="T76" i="1" s="1"/>
  <c r="T78" i="1" s="1"/>
  <c r="T5" i="1"/>
  <c r="T6" i="1" s="1"/>
  <c r="S60" i="1"/>
  <c r="S116" i="1"/>
  <c r="S62" i="1"/>
  <c r="S70" i="1"/>
  <c r="R40" i="1"/>
  <c r="T8" i="1" l="1"/>
  <c r="T7" i="1"/>
  <c r="S95" i="1"/>
  <c r="S96" i="1"/>
  <c r="T54" i="1"/>
  <c r="T56" i="1" s="1"/>
  <c r="T55" i="1"/>
  <c r="T57" i="1" s="1"/>
  <c r="T53" i="1"/>
  <c r="U55" i="1" s="1"/>
  <c r="S82" i="1"/>
  <c r="S85" i="1" s="1"/>
  <c r="S86" i="1" s="1"/>
  <c r="S83" i="1"/>
  <c r="S84" i="1" s="1"/>
  <c r="S15" i="1"/>
  <c r="S16" i="1"/>
  <c r="S19" i="1" s="1"/>
  <c r="S8" i="1"/>
  <c r="S7" i="1"/>
  <c r="S128" i="1"/>
  <c r="S129" i="1"/>
  <c r="U91" i="1"/>
  <c r="T45" i="1"/>
  <c r="T44" i="1"/>
  <c r="T46" i="1" s="1"/>
  <c r="T43" i="1"/>
  <c r="U45" i="1" s="1"/>
  <c r="T15" i="1"/>
  <c r="T16" i="1"/>
  <c r="T36" i="1"/>
  <c r="T37" i="1"/>
  <c r="S43" i="1"/>
  <c r="S44" i="1"/>
  <c r="S46" i="1" s="1"/>
  <c r="S34" i="1"/>
  <c r="S33" i="1"/>
  <c r="S35" i="1" s="1"/>
  <c r="S38" i="1" s="1"/>
  <c r="T93" i="1"/>
  <c r="U93" i="1"/>
  <c r="T82" i="1"/>
  <c r="T122" i="1"/>
  <c r="T33" i="1"/>
  <c r="T35" i="1" s="1"/>
  <c r="S54" i="1"/>
  <c r="S56" i="1" s="1"/>
  <c r="S53" i="1"/>
  <c r="S130" i="1" l="1"/>
  <c r="S131" i="1" s="1"/>
  <c r="S133" i="1" s="1"/>
  <c r="S132" i="1"/>
  <c r="S134" i="1" s="1"/>
  <c r="S137" i="1" s="1"/>
  <c r="S140" i="1" s="1"/>
  <c r="T19" i="1"/>
  <c r="T18" i="1"/>
  <c r="T17" i="1"/>
  <c r="U18" i="1" s="1"/>
  <c r="U96" i="1"/>
  <c r="T96" i="1"/>
  <c r="T95" i="1"/>
  <c r="S36" i="1"/>
  <c r="S37" i="1"/>
  <c r="S40" i="1" s="1"/>
  <c r="T60" i="1"/>
  <c r="U60" i="1" s="1"/>
  <c r="S10" i="1"/>
  <c r="S12" i="1" s="1"/>
  <c r="S9" i="1"/>
  <c r="U38" i="1"/>
  <c r="T38" i="1"/>
  <c r="S98" i="1"/>
  <c r="S101" i="1" s="1"/>
  <c r="S97" i="1"/>
  <c r="T125" i="1"/>
  <c r="T127" i="1" s="1"/>
  <c r="S17" i="1"/>
  <c r="S18" i="1"/>
  <c r="S21" i="1" s="1"/>
  <c r="U124" i="1"/>
  <c r="U37" i="1"/>
  <c r="T10" i="1"/>
  <c r="T12" i="1" s="1"/>
  <c r="T9" i="1"/>
  <c r="U10" i="1"/>
  <c r="T85" i="1"/>
  <c r="T86" i="1" s="1"/>
  <c r="U85" i="1"/>
  <c r="T40" i="1"/>
  <c r="U40" i="1" s="1"/>
  <c r="S22" i="1" l="1"/>
  <c r="S25" i="1" s="1"/>
  <c r="S23" i="1"/>
  <c r="T21" i="1"/>
  <c r="U19" i="1"/>
  <c r="T63" i="1"/>
  <c r="U63" i="1"/>
  <c r="U62" i="1"/>
  <c r="S103" i="1"/>
  <c r="S104" i="1"/>
  <c r="U125" i="1"/>
  <c r="T129" i="1"/>
  <c r="T128" i="1"/>
  <c r="T98" i="1"/>
  <c r="T97" i="1"/>
  <c r="S135" i="1"/>
  <c r="S138" i="1" s="1"/>
  <c r="S141" i="1" s="1"/>
  <c r="S136" i="1"/>
  <c r="S139" i="1" s="1"/>
  <c r="T101" i="1" l="1"/>
  <c r="T132" i="1"/>
  <c r="T134" i="1" s="1"/>
  <c r="T130" i="1"/>
  <c r="T131" i="1" s="1"/>
  <c r="T133" i="1" s="1"/>
  <c r="T23" i="1"/>
  <c r="T22" i="1"/>
  <c r="U21" i="1"/>
  <c r="S105" i="1"/>
  <c r="S107" i="1"/>
  <c r="T135" i="1" l="1"/>
  <c r="T136" i="1"/>
  <c r="T137" i="1"/>
  <c r="U132" i="1"/>
  <c r="T25" i="1"/>
  <c r="U25" i="1" s="1"/>
  <c r="S109" i="1"/>
  <c r="S110" i="1"/>
  <c r="S113" i="1" s="1"/>
  <c r="T103" i="1"/>
  <c r="U104" i="1" s="1"/>
  <c r="T104" i="1"/>
  <c r="S108" i="1"/>
  <c r="S106" i="1"/>
  <c r="U101" i="1"/>
  <c r="S111" i="1" l="1"/>
  <c r="S112" i="1"/>
  <c r="T138" i="1"/>
  <c r="T107" i="1"/>
  <c r="T105" i="1"/>
  <c r="U140" i="1"/>
  <c r="T140" i="1"/>
  <c r="U137" i="1"/>
  <c r="T139" i="1"/>
  <c r="U136" i="1"/>
  <c r="T108" i="1" l="1"/>
  <c r="T106" i="1"/>
  <c r="U108" i="1" s="1"/>
  <c r="U107" i="1"/>
  <c r="T109" i="1"/>
  <c r="T110" i="1"/>
  <c r="U141" i="1"/>
  <c r="T141" i="1"/>
  <c r="U139" i="1"/>
  <c r="U138" i="1"/>
  <c r="T113" i="1" l="1"/>
  <c r="T112" i="1"/>
  <c r="T111" i="1"/>
  <c r="U113" i="1" s="1"/>
  <c r="U110" i="1"/>
  <c r="U112" i="1" l="1"/>
</calcChain>
</file>

<file path=xl/sharedStrings.xml><?xml version="1.0" encoding="utf-8"?>
<sst xmlns="http://schemas.openxmlformats.org/spreadsheetml/2006/main" count="52" uniqueCount="23">
  <si>
    <t>速度</t>
  </si>
  <si>
    <t>馬拉松舒適指數</t>
  </si>
  <si>
    <t>距離</t>
  </si>
  <si>
    <t>預測人數</t>
  </si>
  <si>
    <t>預測時間</t>
  </si>
  <si>
    <t>Tianzhong</t>
  </si>
  <si>
    <t>溫度</t>
  </si>
  <si>
    <t>濕度</t>
  </si>
  <si>
    <t>熱中暑危險係數</t>
  </si>
  <si>
    <t>空氣品質指標</t>
  </si>
  <si>
    <t>細懸浮微粒</t>
  </si>
  <si>
    <t>蒲福風級</t>
  </si>
  <si>
    <t>小時雨量</t>
  </si>
  <si>
    <t>Tianzhong_2017 group_0</t>
  </si>
  <si>
    <t>group_1</t>
  </si>
  <si>
    <t>group_0</t>
  </si>
  <si>
    <t>Tianzhong_2018 group_0</t>
  </si>
  <si>
    <t>Tianzhong_2019  group_0</t>
  </si>
  <si>
    <t>group_2</t>
  </si>
  <si>
    <t>總人數</t>
    <phoneticPr fontId="18" type="noConversion"/>
  </si>
  <si>
    <t>預測人數比例</t>
    <phoneticPr fontId="18" type="noConversion"/>
  </si>
  <si>
    <t>比例</t>
    <phoneticPr fontId="18" type="noConversion"/>
  </si>
  <si>
    <t>人數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</si>
</sst>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5" tint="-0.249977111117893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9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21" workbookViewId="0">
      <selection activeCell="G35" sqref="G35"/>
    </sheetView>
  </sheetViews>
  <sheetFormatPr defaultRowHeight="16.2" x14ac:dyDescent="0.3"/>
  <cols>
    <col min="3" max="3" width="6.33203125" customWidth="1"/>
    <col min="6" max="6" width="10.88671875" customWidth="1"/>
    <col min="15" max="15" width="15.77734375" customWidth="1"/>
    <col min="17" max="17" width="6.88671875" customWidth="1"/>
    <col min="18" max="18" width="1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  <c r="S1" t="s">
        <v>21</v>
      </c>
      <c r="T1" t="s">
        <v>22</v>
      </c>
    </row>
    <row r="2" spans="1:21" x14ac:dyDescent="0.3">
      <c r="A2">
        <v>10.4</v>
      </c>
      <c r="B2">
        <v>0</v>
      </c>
      <c r="C2">
        <v>9200</v>
      </c>
      <c r="D2">
        <v>902.75</v>
      </c>
      <c r="E2">
        <v>3185.9450000000002</v>
      </c>
      <c r="F2" t="s">
        <v>17</v>
      </c>
      <c r="G2">
        <v>22.3</v>
      </c>
      <c r="H2">
        <v>90</v>
      </c>
      <c r="I2">
        <v>31.3</v>
      </c>
      <c r="J2">
        <v>26</v>
      </c>
      <c r="K2">
        <v>24</v>
      </c>
      <c r="L2">
        <v>1</v>
      </c>
      <c r="M2">
        <v>0</v>
      </c>
      <c r="N2">
        <v>3744</v>
      </c>
      <c r="O2" s="1">
        <f>D2/N2</f>
        <v>0.24111912393162394</v>
      </c>
      <c r="Q2">
        <f>O2*N2</f>
        <v>902.75</v>
      </c>
      <c r="S2" s="1">
        <f>O2</f>
        <v>0.24111912393162394</v>
      </c>
      <c r="T2">
        <f>Q2</f>
        <v>902.75</v>
      </c>
    </row>
    <row r="3" spans="1:21" x14ac:dyDescent="0.3">
      <c r="A3">
        <v>11</v>
      </c>
      <c r="B3">
        <v>0</v>
      </c>
      <c r="C3">
        <v>10000</v>
      </c>
      <c r="D3">
        <v>366</v>
      </c>
      <c r="E3">
        <v>3274.19</v>
      </c>
      <c r="F3" t="s">
        <v>13</v>
      </c>
      <c r="G3">
        <v>20.399999999999999</v>
      </c>
      <c r="H3">
        <v>99</v>
      </c>
      <c r="I3">
        <v>30.3</v>
      </c>
      <c r="J3">
        <v>24</v>
      </c>
      <c r="K3">
        <v>9</v>
      </c>
      <c r="L3">
        <v>1</v>
      </c>
      <c r="M3">
        <v>3</v>
      </c>
      <c r="N3">
        <v>2813</v>
      </c>
      <c r="O3" s="1">
        <f>D3/N3</f>
        <v>0.13011020263064343</v>
      </c>
      <c r="P3" s="1">
        <f>SUM(O3:O10)</f>
        <v>2.9333633715433232</v>
      </c>
      <c r="Q3">
        <f>O3*N3</f>
        <v>366</v>
      </c>
      <c r="R3" s="2"/>
      <c r="S3" s="1">
        <f>O3</f>
        <v>0.13011020263064343</v>
      </c>
      <c r="T3">
        <f>Q3</f>
        <v>366</v>
      </c>
    </row>
    <row r="4" spans="1:21" x14ac:dyDescent="0.3">
      <c r="A4">
        <v>10.62</v>
      </c>
      <c r="B4">
        <v>0</v>
      </c>
      <c r="C4">
        <v>10000</v>
      </c>
      <c r="D4">
        <v>503.75</v>
      </c>
      <c r="E4">
        <v>3389.5450000000001</v>
      </c>
      <c r="F4" t="s">
        <v>16</v>
      </c>
      <c r="G4">
        <v>23.1</v>
      </c>
      <c r="H4">
        <v>90</v>
      </c>
      <c r="I4">
        <v>23.1</v>
      </c>
      <c r="J4">
        <v>16</v>
      </c>
      <c r="K4">
        <v>19</v>
      </c>
      <c r="L4">
        <v>0</v>
      </c>
      <c r="M4">
        <v>0</v>
      </c>
      <c r="N4">
        <v>3542</v>
      </c>
      <c r="O4" s="1">
        <f>D4/N4</f>
        <v>0.14222190852625635</v>
      </c>
      <c r="Q4">
        <f>O4*N4</f>
        <v>503.75</v>
      </c>
      <c r="S4" s="1">
        <f>O4</f>
        <v>0.14222190852625635</v>
      </c>
      <c r="T4">
        <f>Q4</f>
        <v>503.75</v>
      </c>
    </row>
    <row r="5" spans="1:21" x14ac:dyDescent="0.3">
      <c r="A5">
        <v>10.16</v>
      </c>
      <c r="B5">
        <v>0</v>
      </c>
      <c r="C5">
        <v>10000</v>
      </c>
      <c r="D5">
        <v>732</v>
      </c>
      <c r="E5">
        <v>3542.4650000000001</v>
      </c>
      <c r="G5">
        <v>20.399999999999999</v>
      </c>
      <c r="H5">
        <v>99</v>
      </c>
      <c r="I5">
        <v>30.3</v>
      </c>
      <c r="J5">
        <v>24</v>
      </c>
      <c r="K5">
        <v>9</v>
      </c>
      <c r="L5">
        <v>1</v>
      </c>
      <c r="M5">
        <v>3</v>
      </c>
      <c r="N5">
        <v>2813</v>
      </c>
      <c r="O5" s="1">
        <f>D5/N5</f>
        <v>0.26022040526128687</v>
      </c>
      <c r="Q5">
        <f>O5*N5</f>
        <v>732</v>
      </c>
      <c r="R5">
        <f>Q5-Q4</f>
        <v>228.25</v>
      </c>
      <c r="S5" s="1">
        <f>S4</f>
        <v>0.14222190852625635</v>
      </c>
      <c r="T5">
        <f>T4</f>
        <v>503.75</v>
      </c>
    </row>
    <row r="6" spans="1:21" x14ac:dyDescent="0.3">
      <c r="A6">
        <v>9.27</v>
      </c>
      <c r="B6">
        <v>0</v>
      </c>
      <c r="C6">
        <v>9200</v>
      </c>
      <c r="D6">
        <v>1805.5</v>
      </c>
      <c r="E6">
        <v>3571.32</v>
      </c>
      <c r="G6">
        <v>22.3</v>
      </c>
      <c r="H6">
        <v>90</v>
      </c>
      <c r="I6">
        <v>31.3</v>
      </c>
      <c r="J6">
        <v>26</v>
      </c>
      <c r="K6">
        <v>24</v>
      </c>
      <c r="L6">
        <v>1</v>
      </c>
      <c r="M6">
        <v>0</v>
      </c>
      <c r="N6">
        <v>3744</v>
      </c>
      <c r="O6" s="1">
        <f>D6/N6</f>
        <v>0.48223824786324787</v>
      </c>
      <c r="Q6">
        <f>O6*N6</f>
        <v>1805.5</v>
      </c>
      <c r="R6">
        <f>Q6-Q5</f>
        <v>1073.5</v>
      </c>
      <c r="S6" s="1">
        <f>S5</f>
        <v>0.14222190852625635</v>
      </c>
      <c r="T6">
        <f>T5</f>
        <v>503.75</v>
      </c>
    </row>
    <row r="7" spans="1:21" x14ac:dyDescent="0.3">
      <c r="A7">
        <v>9.67</v>
      </c>
      <c r="B7">
        <v>0</v>
      </c>
      <c r="C7">
        <v>10000</v>
      </c>
      <c r="D7">
        <v>1007.5</v>
      </c>
      <c r="E7">
        <v>3721.43</v>
      </c>
      <c r="G7">
        <v>23.1</v>
      </c>
      <c r="H7">
        <v>90</v>
      </c>
      <c r="I7">
        <v>23.1</v>
      </c>
      <c r="J7">
        <v>16</v>
      </c>
      <c r="K7">
        <v>19</v>
      </c>
      <c r="L7">
        <v>0</v>
      </c>
      <c r="M7">
        <v>0</v>
      </c>
      <c r="N7">
        <v>3542</v>
      </c>
      <c r="O7" s="1">
        <f>D7/N7</f>
        <v>0.2844438170525127</v>
      </c>
      <c r="Q7">
        <f>O7*N7</f>
        <v>1007.5</v>
      </c>
      <c r="R7">
        <f>Q7-Q6</f>
        <v>-798</v>
      </c>
      <c r="S7" s="1">
        <f>S6</f>
        <v>0.14222190852625635</v>
      </c>
      <c r="T7">
        <f>T6</f>
        <v>503.75</v>
      </c>
    </row>
    <row r="8" spans="1:21" x14ac:dyDescent="0.3">
      <c r="A8">
        <v>9.59</v>
      </c>
      <c r="B8">
        <v>0</v>
      </c>
      <c r="C8">
        <v>10000</v>
      </c>
      <c r="D8">
        <v>1098</v>
      </c>
      <c r="E8">
        <v>3752.748</v>
      </c>
      <c r="G8">
        <v>20.399999999999999</v>
      </c>
      <c r="H8">
        <v>99</v>
      </c>
      <c r="I8">
        <v>30.3</v>
      </c>
      <c r="J8">
        <v>24</v>
      </c>
      <c r="K8">
        <v>9</v>
      </c>
      <c r="L8">
        <v>1</v>
      </c>
      <c r="M8">
        <v>3</v>
      </c>
      <c r="N8">
        <v>2813</v>
      </c>
      <c r="O8" s="1">
        <f>D8/N8</f>
        <v>0.3903306078919303</v>
      </c>
      <c r="Q8">
        <f>O8*N8</f>
        <v>1098</v>
      </c>
      <c r="R8">
        <f>Q8-Q7</f>
        <v>90.5</v>
      </c>
      <c r="S8" s="1">
        <f>S6</f>
        <v>0.14222190852625635</v>
      </c>
      <c r="T8">
        <f>T6</f>
        <v>503.75</v>
      </c>
    </row>
    <row r="9" spans="1:21" x14ac:dyDescent="0.3">
      <c r="A9">
        <v>8.4700000000000006</v>
      </c>
      <c r="B9">
        <v>0</v>
      </c>
      <c r="C9">
        <v>9200</v>
      </c>
      <c r="D9">
        <v>2708.25</v>
      </c>
      <c r="E9">
        <v>3907.97</v>
      </c>
      <c r="G9">
        <v>22.3</v>
      </c>
      <c r="H9">
        <v>90</v>
      </c>
      <c r="I9">
        <v>31.3</v>
      </c>
      <c r="J9">
        <v>26</v>
      </c>
      <c r="K9">
        <v>24</v>
      </c>
      <c r="L9">
        <v>1</v>
      </c>
      <c r="M9">
        <v>0</v>
      </c>
      <c r="N9">
        <v>3744</v>
      </c>
      <c r="O9" s="1">
        <f>D9/N9</f>
        <v>0.72335737179487181</v>
      </c>
      <c r="Q9">
        <f>O9*N9</f>
        <v>2708.25</v>
      </c>
      <c r="R9">
        <f>Q9-Q8</f>
        <v>1610.25</v>
      </c>
      <c r="S9" s="1">
        <f>S7</f>
        <v>0.14222190852625635</v>
      </c>
      <c r="T9">
        <f>T7</f>
        <v>503.75</v>
      </c>
    </row>
    <row r="10" spans="1:21" x14ac:dyDescent="0.3">
      <c r="A10">
        <v>8.98</v>
      </c>
      <c r="B10">
        <v>0</v>
      </c>
      <c r="C10">
        <v>10000</v>
      </c>
      <c r="D10">
        <v>1464</v>
      </c>
      <c r="E10">
        <v>4009.36</v>
      </c>
      <c r="G10">
        <v>20.399999999999999</v>
      </c>
      <c r="H10">
        <v>99</v>
      </c>
      <c r="I10">
        <v>30.3</v>
      </c>
      <c r="J10">
        <v>24</v>
      </c>
      <c r="K10">
        <v>9</v>
      </c>
      <c r="L10">
        <v>1</v>
      </c>
      <c r="M10">
        <v>3</v>
      </c>
      <c r="N10">
        <v>2813</v>
      </c>
      <c r="O10" s="3">
        <f>D10/N10</f>
        <v>0.52044081052257374</v>
      </c>
      <c r="Q10">
        <f>O10*N10</f>
        <v>1464</v>
      </c>
      <c r="R10">
        <f>Q10-Q9</f>
        <v>-1244.25</v>
      </c>
      <c r="S10" s="1">
        <f>S7</f>
        <v>0.14222190852625635</v>
      </c>
      <c r="T10">
        <f>T7</f>
        <v>503.75</v>
      </c>
      <c r="U10">
        <f>SUM(T7:T10)</f>
        <v>2015</v>
      </c>
    </row>
    <row r="11" spans="1:21" x14ac:dyDescent="0.3">
      <c r="A11">
        <v>8.9499999999999993</v>
      </c>
      <c r="B11">
        <v>0</v>
      </c>
      <c r="C11">
        <v>10000</v>
      </c>
      <c r="D11">
        <v>381.75</v>
      </c>
      <c r="E11">
        <v>4022.8049999999998</v>
      </c>
      <c r="F11" t="s">
        <v>14</v>
      </c>
      <c r="G11">
        <v>23.1</v>
      </c>
      <c r="H11">
        <v>76</v>
      </c>
      <c r="I11">
        <v>23.1</v>
      </c>
      <c r="J11">
        <v>16</v>
      </c>
      <c r="K11">
        <v>19</v>
      </c>
      <c r="L11">
        <v>0</v>
      </c>
      <c r="M11">
        <v>0</v>
      </c>
      <c r="N11">
        <v>3542</v>
      </c>
      <c r="O11" s="1">
        <f>D11/N11</f>
        <v>0.10777809147374365</v>
      </c>
      <c r="Q11">
        <f>O11*N11</f>
        <v>381.75</v>
      </c>
      <c r="S11" s="1">
        <f>O11</f>
        <v>0.10777809147374365</v>
      </c>
      <c r="T11">
        <f>Q11</f>
        <v>381.75</v>
      </c>
    </row>
    <row r="12" spans="1:21" x14ac:dyDescent="0.3">
      <c r="A12">
        <v>8.82</v>
      </c>
      <c r="B12">
        <v>0</v>
      </c>
      <c r="C12">
        <v>10000</v>
      </c>
      <c r="D12">
        <v>1511.25</v>
      </c>
      <c r="E12">
        <v>4082.41</v>
      </c>
      <c r="G12">
        <v>23.1</v>
      </c>
      <c r="H12">
        <v>90</v>
      </c>
      <c r="I12">
        <v>23.1</v>
      </c>
      <c r="J12">
        <v>16</v>
      </c>
      <c r="K12">
        <v>19</v>
      </c>
      <c r="L12">
        <v>0</v>
      </c>
      <c r="M12">
        <v>0</v>
      </c>
      <c r="N12">
        <v>3542</v>
      </c>
      <c r="O12" s="1">
        <f>D12/N12</f>
        <v>0.42666572557876908</v>
      </c>
      <c r="Q12">
        <f>O12*N12</f>
        <v>1511.25</v>
      </c>
      <c r="R12">
        <f>Q12-Q11</f>
        <v>1129.5</v>
      </c>
      <c r="S12" s="1">
        <f>S10</f>
        <v>0.14222190852625635</v>
      </c>
      <c r="T12">
        <f>T10</f>
        <v>503.75</v>
      </c>
    </row>
    <row r="13" spans="1:21" x14ac:dyDescent="0.3">
      <c r="A13">
        <v>8.6</v>
      </c>
      <c r="B13">
        <v>0</v>
      </c>
      <c r="C13">
        <v>10000</v>
      </c>
      <c r="D13">
        <v>337.25</v>
      </c>
      <c r="E13">
        <v>4184.38</v>
      </c>
      <c r="F13" t="s">
        <v>14</v>
      </c>
      <c r="G13">
        <v>20.399999999999999</v>
      </c>
      <c r="H13">
        <v>99</v>
      </c>
      <c r="I13">
        <v>30.3</v>
      </c>
      <c r="J13">
        <v>24</v>
      </c>
      <c r="K13">
        <v>9</v>
      </c>
      <c r="L13">
        <v>1</v>
      </c>
      <c r="M13">
        <v>3</v>
      </c>
      <c r="N13">
        <v>2813</v>
      </c>
      <c r="O13" s="1">
        <f>D13/N13</f>
        <v>0.11988979736935657</v>
      </c>
      <c r="Q13">
        <f>O13*N13</f>
        <v>337.25</v>
      </c>
      <c r="S13" s="1">
        <f>O13</f>
        <v>0.11988979736935657</v>
      </c>
      <c r="T13">
        <f>Q13</f>
        <v>337.25</v>
      </c>
    </row>
    <row r="14" spans="1:21" x14ac:dyDescent="0.3">
      <c r="A14">
        <v>8.35</v>
      </c>
      <c r="B14">
        <v>0</v>
      </c>
      <c r="C14">
        <v>10000</v>
      </c>
      <c r="D14">
        <v>763.5</v>
      </c>
      <c r="E14">
        <v>4311</v>
      </c>
      <c r="G14">
        <v>23.1</v>
      </c>
      <c r="H14">
        <v>71</v>
      </c>
      <c r="I14">
        <v>23.1</v>
      </c>
      <c r="J14">
        <v>16</v>
      </c>
      <c r="K14">
        <v>19</v>
      </c>
      <c r="L14">
        <v>0</v>
      </c>
      <c r="M14">
        <v>0</v>
      </c>
      <c r="N14">
        <v>3542</v>
      </c>
      <c r="O14" s="1">
        <f>D14/N14</f>
        <v>0.2155561829474873</v>
      </c>
      <c r="Q14">
        <f>O14*N14</f>
        <v>763.5</v>
      </c>
      <c r="R14">
        <f>Q14-Q13</f>
        <v>426.25</v>
      </c>
      <c r="S14" s="1">
        <f>S13</f>
        <v>0.11988979736935657</v>
      </c>
      <c r="T14">
        <f>T13</f>
        <v>337.25</v>
      </c>
    </row>
    <row r="15" spans="1:21" x14ac:dyDescent="0.3">
      <c r="A15">
        <v>8.1300000000000008</v>
      </c>
      <c r="B15">
        <v>0</v>
      </c>
      <c r="C15">
        <v>10000</v>
      </c>
      <c r="D15">
        <v>674.5</v>
      </c>
      <c r="E15">
        <v>4428.8900000000003</v>
      </c>
      <c r="G15">
        <v>20.399999999999999</v>
      </c>
      <c r="H15">
        <v>99</v>
      </c>
      <c r="I15">
        <v>30.3</v>
      </c>
      <c r="J15">
        <v>24</v>
      </c>
      <c r="K15">
        <v>9</v>
      </c>
      <c r="L15">
        <v>1</v>
      </c>
      <c r="M15">
        <v>3</v>
      </c>
      <c r="N15">
        <v>2813</v>
      </c>
      <c r="O15" s="1">
        <f>D15/N15</f>
        <v>0.23977959473871313</v>
      </c>
      <c r="Q15">
        <f>O15*N15</f>
        <v>674.5</v>
      </c>
      <c r="R15">
        <f>Q15-Q14</f>
        <v>-89</v>
      </c>
      <c r="S15" s="1">
        <f>S14</f>
        <v>0.11988979736935657</v>
      </c>
      <c r="T15">
        <f>T14</f>
        <v>337.25</v>
      </c>
    </row>
    <row r="16" spans="1:21" x14ac:dyDescent="0.3">
      <c r="A16">
        <v>7.85</v>
      </c>
      <c r="B16">
        <v>0</v>
      </c>
      <c r="C16">
        <v>10000</v>
      </c>
      <c r="D16">
        <v>1145.25</v>
      </c>
      <c r="E16">
        <v>4587.8850000000002</v>
      </c>
      <c r="G16">
        <v>23.1</v>
      </c>
      <c r="H16">
        <v>71</v>
      </c>
      <c r="I16">
        <v>23.1</v>
      </c>
      <c r="J16">
        <v>16</v>
      </c>
      <c r="K16">
        <v>19</v>
      </c>
      <c r="L16">
        <v>0</v>
      </c>
      <c r="M16">
        <v>0</v>
      </c>
      <c r="N16">
        <v>3542</v>
      </c>
      <c r="O16" s="1">
        <f>D16/N16</f>
        <v>0.32333427442123092</v>
      </c>
      <c r="Q16">
        <f>O16*N16</f>
        <v>1145.25</v>
      </c>
      <c r="R16">
        <f>Q16-Q15</f>
        <v>470.75</v>
      </c>
      <c r="S16" s="1">
        <f>S14</f>
        <v>0.11988979736935657</v>
      </c>
      <c r="T16">
        <f>T14</f>
        <v>337.25</v>
      </c>
    </row>
    <row r="17" spans="1:21" x14ac:dyDescent="0.3">
      <c r="A17">
        <v>7.73</v>
      </c>
      <c r="B17">
        <v>0</v>
      </c>
      <c r="C17">
        <v>10000</v>
      </c>
      <c r="D17">
        <v>1011.75</v>
      </c>
      <c r="E17">
        <v>4657.0600000000004</v>
      </c>
      <c r="G17">
        <v>20.399999999999999</v>
      </c>
      <c r="H17">
        <v>99</v>
      </c>
      <c r="I17">
        <v>30.3</v>
      </c>
      <c r="J17">
        <v>24</v>
      </c>
      <c r="K17">
        <v>9</v>
      </c>
      <c r="L17">
        <v>1</v>
      </c>
      <c r="M17">
        <v>3</v>
      </c>
      <c r="N17">
        <v>2813</v>
      </c>
      <c r="O17" s="1">
        <f>D17/N17</f>
        <v>0.3596693921080697</v>
      </c>
      <c r="Q17">
        <f>O17*N17</f>
        <v>1011.75</v>
      </c>
      <c r="R17">
        <f>Q17-Q16</f>
        <v>-133.5</v>
      </c>
      <c r="S17" s="1">
        <f>S15</f>
        <v>0.11988979736935657</v>
      </c>
      <c r="T17">
        <f>T15</f>
        <v>337.25</v>
      </c>
    </row>
    <row r="18" spans="1:21" x14ac:dyDescent="0.3">
      <c r="A18">
        <v>6.43</v>
      </c>
      <c r="B18">
        <v>0</v>
      </c>
      <c r="C18">
        <v>9200</v>
      </c>
      <c r="D18">
        <v>3611</v>
      </c>
      <c r="E18">
        <v>5147.7</v>
      </c>
      <c r="G18">
        <v>22.3</v>
      </c>
      <c r="H18">
        <v>90</v>
      </c>
      <c r="I18">
        <v>31.3</v>
      </c>
      <c r="J18">
        <v>26</v>
      </c>
      <c r="K18">
        <v>24</v>
      </c>
      <c r="L18">
        <v>1</v>
      </c>
      <c r="M18">
        <v>0</v>
      </c>
      <c r="N18">
        <v>3744</v>
      </c>
      <c r="O18" s="3">
        <f>D18/N18</f>
        <v>0.96447649572649574</v>
      </c>
      <c r="Q18">
        <f>O18*N18</f>
        <v>3611</v>
      </c>
      <c r="R18">
        <f>Q18-Q17</f>
        <v>2599.25</v>
      </c>
      <c r="S18" s="1">
        <f>S15</f>
        <v>0.11988979736935657</v>
      </c>
      <c r="T18">
        <f>T15</f>
        <v>337.25</v>
      </c>
      <c r="U18">
        <f>SUM(T15:T18)</f>
        <v>1349</v>
      </c>
    </row>
    <row r="19" spans="1:21" x14ac:dyDescent="0.3">
      <c r="A19">
        <v>6.74</v>
      </c>
      <c r="B19">
        <v>0</v>
      </c>
      <c r="C19">
        <v>10000</v>
      </c>
      <c r="D19">
        <v>2015</v>
      </c>
      <c r="E19">
        <v>5341.82</v>
      </c>
      <c r="G19">
        <v>23.1</v>
      </c>
      <c r="H19">
        <v>90</v>
      </c>
      <c r="I19">
        <v>23.1</v>
      </c>
      <c r="J19">
        <v>16</v>
      </c>
      <c r="K19">
        <v>19</v>
      </c>
      <c r="L19">
        <v>0</v>
      </c>
      <c r="M19">
        <v>0</v>
      </c>
      <c r="N19">
        <v>3542</v>
      </c>
      <c r="O19" s="3">
        <f>D19/N19</f>
        <v>0.56888763410502541</v>
      </c>
      <c r="Q19">
        <f>O19*N19</f>
        <v>2015</v>
      </c>
      <c r="R19">
        <f>Q19-Q18</f>
        <v>-1596</v>
      </c>
      <c r="S19" s="1">
        <f>S16</f>
        <v>0.11988979736935657</v>
      </c>
      <c r="T19">
        <f>T16</f>
        <v>337.25</v>
      </c>
      <c r="U19">
        <f>SUM(T16:T19)</f>
        <v>1349</v>
      </c>
    </row>
    <row r="20" spans="1:21" x14ac:dyDescent="0.3">
      <c r="A20">
        <v>11.13</v>
      </c>
      <c r="B20">
        <v>0</v>
      </c>
      <c r="C20">
        <v>16700</v>
      </c>
      <c r="D20">
        <v>414</v>
      </c>
      <c r="E20">
        <v>5403.8980000000001</v>
      </c>
      <c r="F20" t="s">
        <v>15</v>
      </c>
      <c r="G20">
        <v>22.3</v>
      </c>
      <c r="H20">
        <v>90</v>
      </c>
      <c r="I20">
        <v>31.3</v>
      </c>
      <c r="J20">
        <v>26</v>
      </c>
      <c r="K20">
        <v>24</v>
      </c>
      <c r="L20">
        <v>1</v>
      </c>
      <c r="M20">
        <v>0</v>
      </c>
      <c r="N20">
        <v>3744</v>
      </c>
      <c r="O20" s="1">
        <f>D20/N20</f>
        <v>0.11057692307692307</v>
      </c>
      <c r="Q20">
        <f>O20*N20</f>
        <v>414</v>
      </c>
      <c r="S20" s="1">
        <f>O20</f>
        <v>0.11057692307692307</v>
      </c>
      <c r="T20">
        <f>Q20</f>
        <v>414</v>
      </c>
    </row>
    <row r="21" spans="1:21" x14ac:dyDescent="0.3">
      <c r="A21">
        <v>6.56</v>
      </c>
      <c r="B21">
        <v>0</v>
      </c>
      <c r="C21">
        <v>10000</v>
      </c>
      <c r="D21">
        <v>1349</v>
      </c>
      <c r="E21">
        <v>5489.47</v>
      </c>
      <c r="G21">
        <v>20.399999999999999</v>
      </c>
      <c r="H21">
        <v>99</v>
      </c>
      <c r="I21">
        <v>30.3</v>
      </c>
      <c r="J21">
        <v>24</v>
      </c>
      <c r="K21">
        <v>9</v>
      </c>
      <c r="L21">
        <v>1</v>
      </c>
      <c r="M21">
        <v>3</v>
      </c>
      <c r="N21">
        <v>2813</v>
      </c>
      <c r="O21" s="3">
        <f>D21/N21</f>
        <v>0.47955918947742626</v>
      </c>
      <c r="Q21">
        <f>O21*N21</f>
        <v>1349</v>
      </c>
      <c r="R21">
        <f>Q21-Q20</f>
        <v>935</v>
      </c>
      <c r="S21" s="1">
        <f>S18</f>
        <v>0.11988979736935657</v>
      </c>
      <c r="T21">
        <f>T18</f>
        <v>337.25</v>
      </c>
      <c r="U21">
        <f>SUM(T18:T21)</f>
        <v>1425.75</v>
      </c>
    </row>
    <row r="22" spans="1:21" x14ac:dyDescent="0.3">
      <c r="A22">
        <v>10.36</v>
      </c>
      <c r="B22">
        <v>0</v>
      </c>
      <c r="C22">
        <v>16700</v>
      </c>
      <c r="D22">
        <v>828</v>
      </c>
      <c r="E22">
        <v>5805.5950000000003</v>
      </c>
      <c r="G22">
        <v>22.3</v>
      </c>
      <c r="H22">
        <v>90</v>
      </c>
      <c r="I22">
        <v>31.3</v>
      </c>
      <c r="J22">
        <v>26</v>
      </c>
      <c r="K22">
        <v>24</v>
      </c>
      <c r="L22">
        <v>1</v>
      </c>
      <c r="M22">
        <v>0</v>
      </c>
      <c r="N22">
        <v>3744</v>
      </c>
      <c r="O22" s="1">
        <f>D22/N22</f>
        <v>0.22115384615384615</v>
      </c>
      <c r="Q22">
        <f>O22*N22</f>
        <v>828</v>
      </c>
      <c r="R22">
        <f>Q22-Q21</f>
        <v>-521</v>
      </c>
      <c r="S22" s="1">
        <f>S21</f>
        <v>0.11988979736935657</v>
      </c>
      <c r="T22">
        <f>T21</f>
        <v>337.25</v>
      </c>
    </row>
    <row r="23" spans="1:21" x14ac:dyDescent="0.3">
      <c r="A23">
        <v>9.74</v>
      </c>
      <c r="B23">
        <v>0</v>
      </c>
      <c r="C23">
        <v>16700</v>
      </c>
      <c r="D23">
        <v>1242</v>
      </c>
      <c r="E23">
        <v>6170.8280000000004</v>
      </c>
      <c r="G23">
        <v>23.1</v>
      </c>
      <c r="H23">
        <v>87</v>
      </c>
      <c r="I23">
        <v>31.8</v>
      </c>
      <c r="J23">
        <v>30</v>
      </c>
      <c r="K23">
        <v>22</v>
      </c>
      <c r="L23">
        <v>1</v>
      </c>
      <c r="M23">
        <v>0</v>
      </c>
      <c r="N23">
        <v>3744</v>
      </c>
      <c r="O23" s="1">
        <f>D23/N23</f>
        <v>0.33173076923076922</v>
      </c>
      <c r="Q23">
        <f>O23*N23</f>
        <v>1242</v>
      </c>
      <c r="R23">
        <f>Q23-Q22</f>
        <v>414</v>
      </c>
      <c r="S23" s="1">
        <f>S21</f>
        <v>0.11988979736935657</v>
      </c>
      <c r="T23">
        <f>T21</f>
        <v>337.25</v>
      </c>
    </row>
    <row r="24" spans="1:21" x14ac:dyDescent="0.3">
      <c r="A24">
        <v>9.48</v>
      </c>
      <c r="B24">
        <v>0</v>
      </c>
      <c r="C24">
        <v>16700</v>
      </c>
      <c r="D24">
        <v>33.25</v>
      </c>
      <c r="E24">
        <v>6341.87</v>
      </c>
      <c r="F24" t="s">
        <v>14</v>
      </c>
      <c r="G24">
        <v>23.1</v>
      </c>
      <c r="H24">
        <v>87</v>
      </c>
      <c r="I24">
        <v>31.8</v>
      </c>
      <c r="J24">
        <v>30</v>
      </c>
      <c r="K24">
        <v>22</v>
      </c>
      <c r="L24">
        <v>1</v>
      </c>
      <c r="M24">
        <v>0</v>
      </c>
      <c r="N24">
        <v>3744</v>
      </c>
      <c r="O24" s="1">
        <f>D24/N24</f>
        <v>8.880876068376068E-3</v>
      </c>
      <c r="Q24">
        <f>O24*N24</f>
        <v>33.25</v>
      </c>
      <c r="S24" s="1">
        <f>O24</f>
        <v>8.880876068376068E-3</v>
      </c>
      <c r="T24">
        <f>Q24</f>
        <v>33.25</v>
      </c>
    </row>
    <row r="25" spans="1:21" x14ac:dyDescent="0.3">
      <c r="A25">
        <v>9.24</v>
      </c>
      <c r="B25">
        <v>0</v>
      </c>
      <c r="C25">
        <v>16700</v>
      </c>
      <c r="D25">
        <v>1656</v>
      </c>
      <c r="E25">
        <v>6508.2</v>
      </c>
      <c r="G25">
        <v>23.1</v>
      </c>
      <c r="H25">
        <v>87</v>
      </c>
      <c r="I25">
        <v>31.8</v>
      </c>
      <c r="J25">
        <v>30</v>
      </c>
      <c r="K25">
        <v>22</v>
      </c>
      <c r="L25">
        <v>1</v>
      </c>
      <c r="M25">
        <v>0</v>
      </c>
      <c r="N25">
        <v>3744</v>
      </c>
      <c r="O25" s="3">
        <f>D25/N25</f>
        <v>0.44230769230769229</v>
      </c>
      <c r="Q25">
        <f>O25*N25</f>
        <v>1656</v>
      </c>
      <c r="R25">
        <f>Q25-Q24</f>
        <v>1622.75</v>
      </c>
      <c r="S25" s="1">
        <f>S22</f>
        <v>0.11988979736935657</v>
      </c>
      <c r="T25">
        <f>T22</f>
        <v>337.25</v>
      </c>
      <c r="U25">
        <f>SUM(T22:T25)</f>
        <v>1045</v>
      </c>
    </row>
    <row r="26" spans="1:21" x14ac:dyDescent="0.3">
      <c r="A26">
        <v>11.03</v>
      </c>
      <c r="B26">
        <v>0</v>
      </c>
      <c r="C26">
        <v>20000</v>
      </c>
      <c r="D26">
        <v>373.5</v>
      </c>
      <c r="E26">
        <v>6528.9</v>
      </c>
      <c r="F26" t="s">
        <v>15</v>
      </c>
      <c r="G26">
        <v>20.9</v>
      </c>
      <c r="H26">
        <v>99</v>
      </c>
      <c r="I26">
        <v>30.8</v>
      </c>
      <c r="J26">
        <v>23</v>
      </c>
      <c r="K26">
        <v>10</v>
      </c>
      <c r="L26">
        <v>2</v>
      </c>
      <c r="M26">
        <v>2</v>
      </c>
      <c r="N26">
        <v>2813</v>
      </c>
      <c r="O26" s="1">
        <f>D26/N26</f>
        <v>0.13277639530750088</v>
      </c>
      <c r="P26" s="1">
        <f>SUM(O26:O33)</f>
        <v>1.1540947820413594</v>
      </c>
      <c r="Q26">
        <f>O26*N26</f>
        <v>373.49999999999994</v>
      </c>
      <c r="S26" s="1">
        <f>O26</f>
        <v>0.13277639530750088</v>
      </c>
      <c r="T26">
        <f>Q26</f>
        <v>373.49999999999994</v>
      </c>
    </row>
    <row r="27" spans="1:21" x14ac:dyDescent="0.3">
      <c r="A27">
        <v>10.95</v>
      </c>
      <c r="B27">
        <v>0</v>
      </c>
      <c r="C27">
        <v>20000</v>
      </c>
      <c r="D27">
        <v>377.5</v>
      </c>
      <c r="E27">
        <v>6576.8580000000002</v>
      </c>
      <c r="F27" t="s">
        <v>15</v>
      </c>
      <c r="G27">
        <v>23.7</v>
      </c>
      <c r="H27">
        <v>90</v>
      </c>
      <c r="I27">
        <v>23.7</v>
      </c>
      <c r="J27">
        <v>23</v>
      </c>
      <c r="K27">
        <v>25</v>
      </c>
      <c r="L27">
        <v>1</v>
      </c>
      <c r="M27">
        <v>0</v>
      </c>
      <c r="N27">
        <v>3542</v>
      </c>
      <c r="O27" s="1">
        <f>D27/N27</f>
        <v>0.10657820440429136</v>
      </c>
      <c r="Q27">
        <f>O27*N27</f>
        <v>377.5</v>
      </c>
      <c r="S27" s="1">
        <f>O27</f>
        <v>0.10657820440429136</v>
      </c>
      <c r="T27">
        <f>Q27</f>
        <v>377.5</v>
      </c>
    </row>
    <row r="28" spans="1:21" x14ac:dyDescent="0.3">
      <c r="A28">
        <v>8.9600000000000009</v>
      </c>
      <c r="B28">
        <v>0</v>
      </c>
      <c r="C28">
        <v>16700</v>
      </c>
      <c r="D28">
        <v>66.5</v>
      </c>
      <c r="E28">
        <v>6710.41</v>
      </c>
      <c r="G28">
        <v>23.1</v>
      </c>
      <c r="H28">
        <v>87</v>
      </c>
      <c r="I28">
        <v>31.8</v>
      </c>
      <c r="J28">
        <v>30</v>
      </c>
      <c r="K28">
        <v>22</v>
      </c>
      <c r="L28">
        <v>1</v>
      </c>
      <c r="M28">
        <v>0</v>
      </c>
      <c r="N28">
        <v>3744</v>
      </c>
      <c r="O28" s="1">
        <f>D28/N28</f>
        <v>1.7761752136752136E-2</v>
      </c>
      <c r="Q28">
        <f>O28*N28</f>
        <v>66.5</v>
      </c>
      <c r="R28">
        <f>Q28-Q27</f>
        <v>-311</v>
      </c>
      <c r="S28" s="1">
        <f>S27</f>
        <v>0.10657820440429136</v>
      </c>
      <c r="T28">
        <f>T27</f>
        <v>377.5</v>
      </c>
    </row>
    <row r="29" spans="1:21" x14ac:dyDescent="0.3">
      <c r="A29">
        <v>8.7799999999999994</v>
      </c>
      <c r="B29">
        <v>0</v>
      </c>
      <c r="C29">
        <v>16700</v>
      </c>
      <c r="D29">
        <v>488.75</v>
      </c>
      <c r="E29">
        <v>6844.3649999999998</v>
      </c>
      <c r="F29" t="s">
        <v>18</v>
      </c>
      <c r="G29">
        <v>23.1</v>
      </c>
      <c r="H29">
        <v>87</v>
      </c>
      <c r="I29">
        <v>31.8</v>
      </c>
      <c r="J29">
        <v>30</v>
      </c>
      <c r="K29">
        <v>22</v>
      </c>
      <c r="L29">
        <v>1</v>
      </c>
      <c r="M29">
        <v>0</v>
      </c>
      <c r="N29">
        <v>3744</v>
      </c>
      <c r="O29" s="1">
        <f>D29/N29</f>
        <v>0.13054220085470086</v>
      </c>
      <c r="Q29">
        <f>O29*N29</f>
        <v>488.75000000000006</v>
      </c>
      <c r="S29" s="1">
        <f>O29</f>
        <v>0.13054220085470086</v>
      </c>
      <c r="T29">
        <f>Q29</f>
        <v>488.75000000000006</v>
      </c>
    </row>
    <row r="30" spans="1:21" x14ac:dyDescent="0.3">
      <c r="A30">
        <v>10.220000000000001</v>
      </c>
      <c r="B30">
        <v>0</v>
      </c>
      <c r="C30">
        <v>20000</v>
      </c>
      <c r="D30">
        <v>747</v>
      </c>
      <c r="E30">
        <v>7047.5749999999998</v>
      </c>
      <c r="G30">
        <v>20.9</v>
      </c>
      <c r="H30">
        <v>99</v>
      </c>
      <c r="I30">
        <v>30.8</v>
      </c>
      <c r="J30">
        <v>23</v>
      </c>
      <c r="K30">
        <v>10</v>
      </c>
      <c r="L30">
        <v>2</v>
      </c>
      <c r="M30">
        <v>2</v>
      </c>
      <c r="N30">
        <v>2813</v>
      </c>
      <c r="O30" s="1">
        <f>D30/N30</f>
        <v>0.26555279061500175</v>
      </c>
      <c r="Q30">
        <f>O30*N30</f>
        <v>746.99999999999989</v>
      </c>
      <c r="R30">
        <f>Q30-Q29</f>
        <v>258.24999999999983</v>
      </c>
      <c r="S30" s="1">
        <f>S29</f>
        <v>0.13054220085470086</v>
      </c>
      <c r="T30">
        <f>T29</f>
        <v>488.75000000000006</v>
      </c>
    </row>
    <row r="31" spans="1:21" x14ac:dyDescent="0.3">
      <c r="A31">
        <v>8.49</v>
      </c>
      <c r="B31">
        <v>0</v>
      </c>
      <c r="C31">
        <v>16700</v>
      </c>
      <c r="D31">
        <v>99.75</v>
      </c>
      <c r="E31">
        <v>7083.84</v>
      </c>
      <c r="G31">
        <v>23.1</v>
      </c>
      <c r="H31">
        <v>87</v>
      </c>
      <c r="I31">
        <v>31.8</v>
      </c>
      <c r="J31">
        <v>30</v>
      </c>
      <c r="K31">
        <v>22</v>
      </c>
      <c r="L31">
        <v>1</v>
      </c>
      <c r="M31">
        <v>0</v>
      </c>
      <c r="N31">
        <v>3744</v>
      </c>
      <c r="O31" s="1">
        <f>D31/N31</f>
        <v>2.6642628205128204E-2</v>
      </c>
      <c r="Q31">
        <f>O31*N31</f>
        <v>99.75</v>
      </c>
      <c r="R31">
        <f>Q31-Q30</f>
        <v>-647.24999999999989</v>
      </c>
      <c r="S31" s="1">
        <f>S29</f>
        <v>0.13054220085470086</v>
      </c>
      <c r="T31">
        <f>T29</f>
        <v>488.75000000000006</v>
      </c>
    </row>
    <row r="32" spans="1:21" x14ac:dyDescent="0.3">
      <c r="A32">
        <v>10.15</v>
      </c>
      <c r="B32">
        <v>0</v>
      </c>
      <c r="C32">
        <v>20000</v>
      </c>
      <c r="D32">
        <v>755</v>
      </c>
      <c r="E32">
        <v>7092.07</v>
      </c>
      <c r="G32">
        <v>23.7</v>
      </c>
      <c r="H32">
        <v>90</v>
      </c>
      <c r="I32">
        <v>23.7</v>
      </c>
      <c r="J32">
        <v>23</v>
      </c>
      <c r="K32">
        <v>25</v>
      </c>
      <c r="L32">
        <v>1</v>
      </c>
      <c r="M32">
        <v>0</v>
      </c>
      <c r="N32">
        <v>3542</v>
      </c>
      <c r="O32" s="1">
        <f>D32/N32</f>
        <v>0.21315640880858272</v>
      </c>
      <c r="Q32">
        <f>O32*N32</f>
        <v>755</v>
      </c>
      <c r="R32">
        <f>Q32-Q31</f>
        <v>655.25</v>
      </c>
      <c r="S32" s="1">
        <f>S31</f>
        <v>0.13054220085470086</v>
      </c>
      <c r="T32">
        <f>T31</f>
        <v>488.75000000000006</v>
      </c>
    </row>
    <row r="33" spans="1:21" x14ac:dyDescent="0.3">
      <c r="A33">
        <v>8.31</v>
      </c>
      <c r="B33">
        <v>0</v>
      </c>
      <c r="C33">
        <v>16700</v>
      </c>
      <c r="D33">
        <v>977.5</v>
      </c>
      <c r="E33">
        <v>7230.78</v>
      </c>
      <c r="G33">
        <v>23.1</v>
      </c>
      <c r="H33">
        <v>87</v>
      </c>
      <c r="I33">
        <v>31.8</v>
      </c>
      <c r="J33">
        <v>30</v>
      </c>
      <c r="K33">
        <v>22</v>
      </c>
      <c r="L33">
        <v>1</v>
      </c>
      <c r="M33">
        <v>0</v>
      </c>
      <c r="N33">
        <v>3744</v>
      </c>
      <c r="O33" s="1">
        <f>D33/N33</f>
        <v>0.26108440170940173</v>
      </c>
      <c r="Q33">
        <f>O33*N33</f>
        <v>977.50000000000011</v>
      </c>
      <c r="R33">
        <f>Q33-Q32</f>
        <v>222.50000000000011</v>
      </c>
      <c r="S33" s="1">
        <f>S32</f>
        <v>0.13054220085470086</v>
      </c>
      <c r="T33">
        <f>T32</f>
        <v>488.75000000000006</v>
      </c>
    </row>
    <row r="34" spans="1:21" x14ac:dyDescent="0.3">
      <c r="A34">
        <v>9.6300000000000008</v>
      </c>
      <c r="B34">
        <v>0</v>
      </c>
      <c r="C34">
        <v>20000</v>
      </c>
      <c r="D34">
        <v>1120.5</v>
      </c>
      <c r="E34">
        <v>7475.5680000000002</v>
      </c>
      <c r="G34">
        <v>20.9</v>
      </c>
      <c r="H34">
        <v>99</v>
      </c>
      <c r="I34">
        <v>30.8</v>
      </c>
      <c r="J34">
        <v>23</v>
      </c>
      <c r="K34">
        <v>10</v>
      </c>
      <c r="L34">
        <v>2</v>
      </c>
      <c r="M34">
        <v>2</v>
      </c>
      <c r="N34">
        <v>2813</v>
      </c>
      <c r="O34" s="1">
        <f>D34/N34</f>
        <v>0.39832918592250266</v>
      </c>
      <c r="Q34">
        <f>O34*N34</f>
        <v>1120.5</v>
      </c>
      <c r="R34">
        <f>Q34-Q33</f>
        <v>142.99999999999989</v>
      </c>
      <c r="S34" s="1">
        <f>S32</f>
        <v>0.13054220085470086</v>
      </c>
      <c r="T34">
        <f>T32</f>
        <v>488.75000000000006</v>
      </c>
    </row>
    <row r="35" spans="1:21" x14ac:dyDescent="0.3">
      <c r="A35">
        <v>9.57</v>
      </c>
      <c r="B35">
        <v>0</v>
      </c>
      <c r="C35">
        <v>20000</v>
      </c>
      <c r="D35">
        <v>1132.5</v>
      </c>
      <c r="E35">
        <v>7527.17</v>
      </c>
      <c r="G35">
        <v>23.7</v>
      </c>
      <c r="H35">
        <v>87</v>
      </c>
      <c r="I35">
        <v>23.7</v>
      </c>
      <c r="J35">
        <v>23</v>
      </c>
      <c r="K35">
        <v>25</v>
      </c>
      <c r="L35">
        <v>1</v>
      </c>
      <c r="M35">
        <v>0</v>
      </c>
      <c r="N35">
        <v>3542</v>
      </c>
      <c r="O35" s="1">
        <f>D35/N35</f>
        <v>0.31973461321287411</v>
      </c>
      <c r="Q35">
        <f>O35*N35</f>
        <v>1132.5</v>
      </c>
      <c r="R35">
        <f>Q35-Q34</f>
        <v>12</v>
      </c>
      <c r="S35" s="1">
        <f>S33</f>
        <v>0.13054220085470086</v>
      </c>
      <c r="T35">
        <f>T33</f>
        <v>488.75000000000006</v>
      </c>
    </row>
    <row r="36" spans="1:21" x14ac:dyDescent="0.3">
      <c r="A36">
        <v>7.9</v>
      </c>
      <c r="B36">
        <v>0</v>
      </c>
      <c r="C36">
        <v>16700</v>
      </c>
      <c r="D36">
        <v>1466.25</v>
      </c>
      <c r="E36">
        <v>7610.52</v>
      </c>
      <c r="G36">
        <v>23.1</v>
      </c>
      <c r="H36">
        <v>87</v>
      </c>
      <c r="I36">
        <v>31.8</v>
      </c>
      <c r="J36">
        <v>30</v>
      </c>
      <c r="K36">
        <v>22</v>
      </c>
      <c r="L36">
        <v>1</v>
      </c>
      <c r="M36">
        <v>0</v>
      </c>
      <c r="N36">
        <v>3744</v>
      </c>
      <c r="O36" s="1">
        <f>D36/N36</f>
        <v>0.39162660256410259</v>
      </c>
      <c r="Q36">
        <f>O36*N36</f>
        <v>1466.25</v>
      </c>
      <c r="R36">
        <f>Q36-Q35</f>
        <v>333.75</v>
      </c>
      <c r="S36" s="1">
        <f>S34</f>
        <v>0.13054220085470086</v>
      </c>
      <c r="T36">
        <f>T34</f>
        <v>488.75000000000006</v>
      </c>
    </row>
    <row r="37" spans="1:21" x14ac:dyDescent="0.3">
      <c r="A37">
        <v>9.08</v>
      </c>
      <c r="B37">
        <v>0</v>
      </c>
      <c r="C37">
        <v>20000</v>
      </c>
      <c r="D37">
        <v>1510</v>
      </c>
      <c r="E37">
        <v>7932.02</v>
      </c>
      <c r="G37">
        <v>23.7</v>
      </c>
      <c r="H37">
        <v>87</v>
      </c>
      <c r="I37">
        <v>23.7</v>
      </c>
      <c r="J37">
        <v>23</v>
      </c>
      <c r="K37">
        <v>25</v>
      </c>
      <c r="L37">
        <v>1</v>
      </c>
      <c r="M37">
        <v>0</v>
      </c>
      <c r="N37">
        <v>3542</v>
      </c>
      <c r="O37" s="3">
        <f>D37/N37</f>
        <v>0.42631281761716544</v>
      </c>
      <c r="Q37">
        <f>O37*N37</f>
        <v>1510</v>
      </c>
      <c r="R37">
        <f>Q37-Q36</f>
        <v>43.75</v>
      </c>
      <c r="S37" s="1">
        <f>S34</f>
        <v>0.13054220085470086</v>
      </c>
      <c r="T37">
        <f>T34</f>
        <v>488.75000000000006</v>
      </c>
      <c r="U37">
        <f>SUM(T34:T37)</f>
        <v>1955.0000000000002</v>
      </c>
    </row>
    <row r="38" spans="1:21" x14ac:dyDescent="0.3">
      <c r="A38">
        <v>7.39</v>
      </c>
      <c r="B38">
        <v>0</v>
      </c>
      <c r="C38">
        <v>16700</v>
      </c>
      <c r="D38">
        <v>133</v>
      </c>
      <c r="E38">
        <v>8140.74</v>
      </c>
      <c r="G38">
        <v>23.1</v>
      </c>
      <c r="H38">
        <v>87</v>
      </c>
      <c r="I38">
        <v>31.8</v>
      </c>
      <c r="J38">
        <v>30</v>
      </c>
      <c r="K38">
        <v>22</v>
      </c>
      <c r="L38">
        <v>1</v>
      </c>
      <c r="M38">
        <v>0</v>
      </c>
      <c r="N38">
        <v>3744</v>
      </c>
      <c r="O38" s="3">
        <f>D38/N38</f>
        <v>3.5523504273504272E-2</v>
      </c>
      <c r="Q38">
        <f>O38*N38</f>
        <v>133</v>
      </c>
      <c r="R38">
        <f>Q38-Q37</f>
        <v>-1377</v>
      </c>
      <c r="S38" s="1">
        <f>S35</f>
        <v>0.13054220085470086</v>
      </c>
      <c r="T38">
        <f>T35</f>
        <v>488.75000000000006</v>
      </c>
      <c r="U38">
        <f>SUM(T35:T38)</f>
        <v>1955.0000000000002</v>
      </c>
    </row>
    <row r="39" spans="1:21" x14ac:dyDescent="0.3">
      <c r="A39">
        <v>8.6</v>
      </c>
      <c r="B39">
        <v>0</v>
      </c>
      <c r="C39">
        <v>20000</v>
      </c>
      <c r="D39">
        <v>508</v>
      </c>
      <c r="E39">
        <v>8373.723</v>
      </c>
      <c r="F39" t="s">
        <v>14</v>
      </c>
      <c r="G39">
        <v>23.7</v>
      </c>
      <c r="H39">
        <v>87</v>
      </c>
      <c r="I39">
        <v>23.7</v>
      </c>
      <c r="J39">
        <v>23</v>
      </c>
      <c r="K39">
        <v>25</v>
      </c>
      <c r="L39">
        <v>1</v>
      </c>
      <c r="M39">
        <v>0</v>
      </c>
      <c r="N39">
        <v>3542</v>
      </c>
      <c r="O39" s="1">
        <f>D39/N39</f>
        <v>0.14342179559570864</v>
      </c>
      <c r="Q39">
        <f>O39*N39</f>
        <v>508</v>
      </c>
      <c r="S39" s="1">
        <f>O39</f>
        <v>0.14342179559570864</v>
      </c>
      <c r="T39">
        <f>Q39</f>
        <v>508</v>
      </c>
    </row>
    <row r="40" spans="1:21" x14ac:dyDescent="0.3">
      <c r="A40">
        <v>8.52</v>
      </c>
      <c r="B40">
        <v>0</v>
      </c>
      <c r="C40">
        <v>20000</v>
      </c>
      <c r="D40">
        <v>1494</v>
      </c>
      <c r="E40">
        <v>8446.86</v>
      </c>
      <c r="G40">
        <v>20.9</v>
      </c>
      <c r="H40">
        <v>99</v>
      </c>
      <c r="I40">
        <v>30.8</v>
      </c>
      <c r="J40">
        <v>23</v>
      </c>
      <c r="K40">
        <v>10</v>
      </c>
      <c r="L40">
        <v>2</v>
      </c>
      <c r="M40">
        <v>2</v>
      </c>
      <c r="N40">
        <v>2813</v>
      </c>
      <c r="O40" s="3">
        <f>D40/N40</f>
        <v>0.53110558123000351</v>
      </c>
      <c r="Q40">
        <f>O40*N40</f>
        <v>1493.9999999999998</v>
      </c>
      <c r="R40">
        <f>Q40-Q39</f>
        <v>985.99999999999977</v>
      </c>
      <c r="S40" s="1">
        <f>S37</f>
        <v>0.13054220085470086</v>
      </c>
      <c r="T40">
        <f>T37</f>
        <v>488.75000000000006</v>
      </c>
      <c r="U40">
        <f>SUM(T37:T40)</f>
        <v>1974.25</v>
      </c>
    </row>
    <row r="41" spans="1:21" x14ac:dyDescent="0.3">
      <c r="A41">
        <v>8.4700000000000006</v>
      </c>
      <c r="B41">
        <v>0</v>
      </c>
      <c r="C41">
        <v>20000</v>
      </c>
      <c r="D41">
        <v>329.75</v>
      </c>
      <c r="E41">
        <v>8499.1450000000004</v>
      </c>
      <c r="F41" t="s">
        <v>14</v>
      </c>
      <c r="G41">
        <v>20.9</v>
      </c>
      <c r="H41">
        <v>99</v>
      </c>
      <c r="I41">
        <v>30.8</v>
      </c>
      <c r="J41">
        <v>23</v>
      </c>
      <c r="K41">
        <v>10</v>
      </c>
      <c r="L41">
        <v>2</v>
      </c>
      <c r="M41">
        <v>2</v>
      </c>
      <c r="N41">
        <v>2813</v>
      </c>
      <c r="O41" s="1">
        <f>D41/N41</f>
        <v>0.11722360469249911</v>
      </c>
      <c r="Q41">
        <f>O41*N41</f>
        <v>329.75</v>
      </c>
      <c r="S41" s="1">
        <f>O41</f>
        <v>0.11722360469249911</v>
      </c>
      <c r="T41">
        <f>Q41</f>
        <v>329.75</v>
      </c>
    </row>
    <row r="42" spans="1:21" x14ac:dyDescent="0.3">
      <c r="A42">
        <v>8.17</v>
      </c>
      <c r="B42">
        <v>0</v>
      </c>
      <c r="C42">
        <v>20000</v>
      </c>
      <c r="D42">
        <v>1016</v>
      </c>
      <c r="E42">
        <v>8811.9249999999993</v>
      </c>
      <c r="G42">
        <v>23.7</v>
      </c>
      <c r="H42">
        <v>87</v>
      </c>
      <c r="I42">
        <v>23.7</v>
      </c>
      <c r="J42">
        <v>23</v>
      </c>
      <c r="K42">
        <v>25</v>
      </c>
      <c r="L42">
        <v>1</v>
      </c>
      <c r="M42">
        <v>0</v>
      </c>
      <c r="N42">
        <v>3542</v>
      </c>
      <c r="O42" s="1">
        <f>D42/N42</f>
        <v>0.28684359119141728</v>
      </c>
      <c r="Q42">
        <f>O42*N42</f>
        <v>1016</v>
      </c>
      <c r="R42">
        <f>Q42-Q41</f>
        <v>686.25</v>
      </c>
      <c r="S42" s="1">
        <f>S41</f>
        <v>0.11722360469249911</v>
      </c>
      <c r="T42">
        <f>T41</f>
        <v>329.75</v>
      </c>
    </row>
    <row r="43" spans="1:21" x14ac:dyDescent="0.3">
      <c r="A43">
        <v>8.0299999999999994</v>
      </c>
      <c r="B43">
        <v>0</v>
      </c>
      <c r="C43">
        <v>20000</v>
      </c>
      <c r="D43">
        <v>659.5</v>
      </c>
      <c r="E43">
        <v>8971.31</v>
      </c>
      <c r="G43">
        <v>20.9</v>
      </c>
      <c r="H43">
        <v>99</v>
      </c>
      <c r="I43">
        <v>30.8</v>
      </c>
      <c r="J43">
        <v>23</v>
      </c>
      <c r="K43">
        <v>10</v>
      </c>
      <c r="L43">
        <v>2</v>
      </c>
      <c r="M43">
        <v>2</v>
      </c>
      <c r="N43">
        <v>2813</v>
      </c>
      <c r="O43" s="1">
        <f>D43/N43</f>
        <v>0.23444720938499822</v>
      </c>
      <c r="Q43">
        <f>O43*N43</f>
        <v>659.5</v>
      </c>
      <c r="R43">
        <f>Q43-Q42</f>
        <v>-356.5</v>
      </c>
      <c r="S43" s="1">
        <f>S42</f>
        <v>0.11722360469249911</v>
      </c>
      <c r="T43">
        <f>T42</f>
        <v>329.75</v>
      </c>
    </row>
    <row r="44" spans="1:21" x14ac:dyDescent="0.3">
      <c r="A44">
        <v>7.77</v>
      </c>
      <c r="B44">
        <v>0</v>
      </c>
      <c r="C44">
        <v>20000</v>
      </c>
      <c r="D44">
        <v>1524</v>
      </c>
      <c r="E44">
        <v>9264.7150000000001</v>
      </c>
      <c r="G44">
        <v>23.7</v>
      </c>
      <c r="H44">
        <v>87</v>
      </c>
      <c r="I44">
        <v>23.7</v>
      </c>
      <c r="J44">
        <v>23</v>
      </c>
      <c r="K44">
        <v>25</v>
      </c>
      <c r="L44">
        <v>1</v>
      </c>
      <c r="M44">
        <v>0</v>
      </c>
      <c r="N44">
        <v>3542</v>
      </c>
      <c r="O44" s="1">
        <f>D44/N44</f>
        <v>0.43026538678712589</v>
      </c>
      <c r="Q44">
        <f>O44*N44</f>
        <v>1524</v>
      </c>
      <c r="R44">
        <f>Q44-Q43</f>
        <v>864.5</v>
      </c>
      <c r="S44" s="1">
        <f>S42</f>
        <v>0.11722360469249911</v>
      </c>
      <c r="T44">
        <f>T42</f>
        <v>329.75</v>
      </c>
    </row>
    <row r="45" spans="1:21" x14ac:dyDescent="0.3">
      <c r="A45">
        <v>6.38</v>
      </c>
      <c r="B45">
        <v>0</v>
      </c>
      <c r="C45">
        <v>16700</v>
      </c>
      <c r="D45">
        <v>1955</v>
      </c>
      <c r="E45">
        <v>9422.2999999999993</v>
      </c>
      <c r="G45">
        <v>23.1</v>
      </c>
      <c r="H45">
        <v>87</v>
      </c>
      <c r="I45">
        <v>31.8</v>
      </c>
      <c r="J45">
        <v>30</v>
      </c>
      <c r="K45">
        <v>22</v>
      </c>
      <c r="L45">
        <v>1</v>
      </c>
      <c r="M45">
        <v>0</v>
      </c>
      <c r="N45">
        <v>3744</v>
      </c>
      <c r="O45" s="3">
        <f>D45/N45</f>
        <v>0.52216880341880345</v>
      </c>
      <c r="Q45">
        <f>O45*N45</f>
        <v>1955.0000000000002</v>
      </c>
      <c r="R45">
        <f>Q45-Q44</f>
        <v>431.00000000000023</v>
      </c>
      <c r="S45" s="1">
        <f>S42</f>
        <v>0.11722360469249911</v>
      </c>
      <c r="T45">
        <f>T42</f>
        <v>329.75</v>
      </c>
      <c r="U45">
        <f>SUM(T42:T45)</f>
        <v>1319</v>
      </c>
    </row>
    <row r="46" spans="1:21" x14ac:dyDescent="0.3">
      <c r="A46">
        <v>7.64</v>
      </c>
      <c r="B46">
        <v>0</v>
      </c>
      <c r="C46">
        <v>20000</v>
      </c>
      <c r="D46">
        <v>989.25</v>
      </c>
      <c r="E46">
        <v>9425.86</v>
      </c>
      <c r="G46">
        <v>20.9</v>
      </c>
      <c r="H46">
        <v>99</v>
      </c>
      <c r="I46">
        <v>30.8</v>
      </c>
      <c r="J46">
        <v>23</v>
      </c>
      <c r="K46">
        <v>10</v>
      </c>
      <c r="L46">
        <v>2</v>
      </c>
      <c r="M46">
        <v>2</v>
      </c>
      <c r="N46">
        <v>2813</v>
      </c>
      <c r="O46" s="1">
        <f>D46/N46</f>
        <v>0.35167081407749734</v>
      </c>
      <c r="Q46">
        <f>O46*N46</f>
        <v>989.25</v>
      </c>
      <c r="R46">
        <f>Q46-Q45</f>
        <v>-965.75000000000023</v>
      </c>
      <c r="S46" s="1">
        <f>S44</f>
        <v>0.11722360469249911</v>
      </c>
      <c r="T46">
        <f>T44</f>
        <v>329.75</v>
      </c>
    </row>
    <row r="47" spans="1:21" x14ac:dyDescent="0.3">
      <c r="A47">
        <v>10.89</v>
      </c>
      <c r="B47">
        <v>0</v>
      </c>
      <c r="C47">
        <v>30000</v>
      </c>
      <c r="D47">
        <v>432.5</v>
      </c>
      <c r="E47">
        <v>9921.6329999999998</v>
      </c>
      <c r="F47" t="s">
        <v>15</v>
      </c>
      <c r="G47">
        <v>24.5</v>
      </c>
      <c r="H47">
        <v>79</v>
      </c>
      <c r="I47">
        <v>32.4</v>
      </c>
      <c r="J47">
        <v>37</v>
      </c>
      <c r="K47">
        <v>21</v>
      </c>
      <c r="L47">
        <v>1</v>
      </c>
      <c r="M47">
        <v>0</v>
      </c>
      <c r="N47">
        <v>3744</v>
      </c>
      <c r="O47" s="1">
        <f>D47/N47</f>
        <v>0.1155181623931624</v>
      </c>
      <c r="Q47">
        <f>O47*N47</f>
        <v>432.5</v>
      </c>
      <c r="S47" s="1">
        <f>O47</f>
        <v>0.1155181623931624</v>
      </c>
      <c r="T47">
        <f>Q47</f>
        <v>432.5</v>
      </c>
    </row>
    <row r="48" spans="1:21" x14ac:dyDescent="0.3">
      <c r="A48">
        <v>10.6</v>
      </c>
      <c r="B48">
        <v>0</v>
      </c>
      <c r="C48">
        <v>30000</v>
      </c>
      <c r="D48">
        <v>401.75</v>
      </c>
      <c r="E48">
        <v>10185.18</v>
      </c>
      <c r="F48" t="s">
        <v>15</v>
      </c>
      <c r="G48">
        <v>21.3</v>
      </c>
      <c r="H48">
        <v>99</v>
      </c>
      <c r="I48">
        <v>31.2</v>
      </c>
      <c r="J48">
        <v>22</v>
      </c>
      <c r="K48">
        <v>8</v>
      </c>
      <c r="L48">
        <v>2</v>
      </c>
      <c r="M48">
        <v>0.5</v>
      </c>
      <c r="N48">
        <v>2813</v>
      </c>
      <c r="O48" s="1">
        <f>D48/N48</f>
        <v>0.1428190543903306</v>
      </c>
      <c r="P48" s="1">
        <f>SUM(O48:O55)</f>
        <v>2.3717521059339037</v>
      </c>
      <c r="Q48">
        <f>O48*N48</f>
        <v>401.75</v>
      </c>
      <c r="S48" s="1">
        <f>O48</f>
        <v>0.1428190543903306</v>
      </c>
      <c r="T48">
        <f>Q48</f>
        <v>401.75</v>
      </c>
    </row>
    <row r="49" spans="1:21" x14ac:dyDescent="0.3">
      <c r="A49">
        <v>10.51</v>
      </c>
      <c r="B49">
        <v>0</v>
      </c>
      <c r="C49">
        <v>30000</v>
      </c>
      <c r="D49">
        <v>381.5</v>
      </c>
      <c r="E49">
        <v>10274.413</v>
      </c>
      <c r="F49" t="s">
        <v>15</v>
      </c>
      <c r="G49">
        <v>24.9</v>
      </c>
      <c r="H49">
        <v>87</v>
      </c>
      <c r="I49">
        <v>24.9</v>
      </c>
      <c r="J49">
        <v>28</v>
      </c>
      <c r="K49">
        <v>22</v>
      </c>
      <c r="L49">
        <v>1</v>
      </c>
      <c r="M49">
        <v>0</v>
      </c>
      <c r="N49">
        <v>3542</v>
      </c>
      <c r="O49" s="1">
        <f>D49/N49</f>
        <v>0.10770750988142293</v>
      </c>
      <c r="Q49">
        <f>O49*N49</f>
        <v>381.5</v>
      </c>
      <c r="S49" s="1">
        <f>O49</f>
        <v>0.10770750988142293</v>
      </c>
      <c r="T49">
        <f>Q49</f>
        <v>381.5</v>
      </c>
    </row>
    <row r="50" spans="1:21" x14ac:dyDescent="0.3">
      <c r="A50">
        <v>9.9499999999999993</v>
      </c>
      <c r="B50">
        <v>0</v>
      </c>
      <c r="C50">
        <v>30000</v>
      </c>
      <c r="D50">
        <v>865</v>
      </c>
      <c r="E50">
        <v>10858.43</v>
      </c>
      <c r="G50">
        <v>24.5</v>
      </c>
      <c r="H50">
        <v>79</v>
      </c>
      <c r="I50">
        <v>32.4</v>
      </c>
      <c r="J50">
        <v>37</v>
      </c>
      <c r="K50">
        <v>21</v>
      </c>
      <c r="L50">
        <v>1</v>
      </c>
      <c r="M50">
        <v>0</v>
      </c>
      <c r="N50">
        <v>3744</v>
      </c>
      <c r="O50" s="1">
        <f>D50/N50</f>
        <v>0.2310363247863248</v>
      </c>
      <c r="Q50">
        <f>O50*N50</f>
        <v>865</v>
      </c>
      <c r="R50">
        <f>Q50-Q49</f>
        <v>483.5</v>
      </c>
      <c r="S50" s="1">
        <f>S49</f>
        <v>0.10770750988142293</v>
      </c>
      <c r="T50">
        <f>T49</f>
        <v>381.5</v>
      </c>
    </row>
    <row r="51" spans="1:21" x14ac:dyDescent="0.3">
      <c r="A51">
        <v>6.63</v>
      </c>
      <c r="B51">
        <v>0</v>
      </c>
      <c r="C51">
        <v>20000</v>
      </c>
      <c r="D51">
        <v>1319</v>
      </c>
      <c r="E51">
        <v>10867.9</v>
      </c>
      <c r="G51">
        <v>21.3</v>
      </c>
      <c r="H51">
        <v>99</v>
      </c>
      <c r="I51">
        <v>31.2</v>
      </c>
      <c r="J51">
        <v>22</v>
      </c>
      <c r="K51">
        <v>8</v>
      </c>
      <c r="L51">
        <v>2</v>
      </c>
      <c r="M51">
        <v>0.5</v>
      </c>
      <c r="N51">
        <v>2813</v>
      </c>
      <c r="O51" s="3">
        <f>D51/N51</f>
        <v>0.46889441876999643</v>
      </c>
      <c r="Q51">
        <f>O51*N51</f>
        <v>1319</v>
      </c>
      <c r="R51">
        <f>Q51-Q50</f>
        <v>454</v>
      </c>
      <c r="S51" s="1">
        <f>S48</f>
        <v>0.1428190543903306</v>
      </c>
      <c r="T51">
        <f>T48</f>
        <v>401.75</v>
      </c>
      <c r="U51">
        <f>SUM(T48:T51)</f>
        <v>1566.5</v>
      </c>
    </row>
    <row r="52" spans="1:21" x14ac:dyDescent="0.3">
      <c r="A52">
        <v>9.7100000000000009</v>
      </c>
      <c r="B52">
        <v>0</v>
      </c>
      <c r="C52">
        <v>30000</v>
      </c>
      <c r="D52">
        <v>803.5</v>
      </c>
      <c r="E52">
        <v>11120.35</v>
      </c>
      <c r="G52">
        <v>21.3</v>
      </c>
      <c r="H52">
        <v>99</v>
      </c>
      <c r="I52">
        <v>31.2</v>
      </c>
      <c r="J52">
        <v>22</v>
      </c>
      <c r="K52">
        <v>8</v>
      </c>
      <c r="L52">
        <v>2</v>
      </c>
      <c r="M52">
        <v>0.5</v>
      </c>
      <c r="N52">
        <v>2813</v>
      </c>
      <c r="O52" s="1">
        <f>D52/N52</f>
        <v>0.2856381087806612</v>
      </c>
      <c r="Q52">
        <f>O52*N52</f>
        <v>803.5</v>
      </c>
      <c r="R52">
        <f>Q52-Q51</f>
        <v>-515.5</v>
      </c>
      <c r="S52" s="1">
        <f>S51</f>
        <v>0.1428190543903306</v>
      </c>
      <c r="T52">
        <f>T51</f>
        <v>401.75</v>
      </c>
    </row>
    <row r="53" spans="1:21" x14ac:dyDescent="0.3">
      <c r="A53">
        <v>9.68</v>
      </c>
      <c r="B53">
        <v>0</v>
      </c>
      <c r="C53">
        <v>30000</v>
      </c>
      <c r="D53">
        <v>763</v>
      </c>
      <c r="E53">
        <v>11155.834999999999</v>
      </c>
      <c r="G53">
        <v>24.9</v>
      </c>
      <c r="H53">
        <v>87</v>
      </c>
      <c r="I53">
        <v>24.9</v>
      </c>
      <c r="J53">
        <v>28</v>
      </c>
      <c r="K53">
        <v>22</v>
      </c>
      <c r="L53">
        <v>1</v>
      </c>
      <c r="M53">
        <v>0</v>
      </c>
      <c r="N53">
        <v>3542</v>
      </c>
      <c r="O53" s="1">
        <f>D53/N53</f>
        <v>0.21541501976284586</v>
      </c>
      <c r="Q53">
        <f>O53*N53</f>
        <v>763</v>
      </c>
      <c r="R53">
        <f>Q53-Q52</f>
        <v>-40.5</v>
      </c>
      <c r="S53" s="1">
        <f>S52</f>
        <v>0.1428190543903306</v>
      </c>
      <c r="T53">
        <f>T52</f>
        <v>401.75</v>
      </c>
    </row>
    <row r="54" spans="1:21" x14ac:dyDescent="0.3">
      <c r="A54">
        <v>9.34</v>
      </c>
      <c r="B54">
        <v>0</v>
      </c>
      <c r="C54">
        <v>30000</v>
      </c>
      <c r="D54">
        <v>1297.5</v>
      </c>
      <c r="E54">
        <v>11564.945</v>
      </c>
      <c r="G54">
        <v>24.5</v>
      </c>
      <c r="H54">
        <v>79</v>
      </c>
      <c r="I54">
        <v>32.4</v>
      </c>
      <c r="J54">
        <v>37</v>
      </c>
      <c r="K54">
        <v>21</v>
      </c>
      <c r="L54">
        <v>1</v>
      </c>
      <c r="M54">
        <v>0</v>
      </c>
      <c r="N54">
        <v>3744</v>
      </c>
      <c r="O54" s="1">
        <f>D54/N54</f>
        <v>0.34655448717948717</v>
      </c>
      <c r="Q54">
        <f>O54*N54</f>
        <v>1297.5</v>
      </c>
      <c r="R54">
        <f>Q54-Q53</f>
        <v>534.5</v>
      </c>
      <c r="S54" s="1">
        <f>S52</f>
        <v>0.1428190543903306</v>
      </c>
      <c r="T54">
        <f>T52</f>
        <v>401.75</v>
      </c>
    </row>
    <row r="55" spans="1:21" x14ac:dyDescent="0.3">
      <c r="A55">
        <v>6.19</v>
      </c>
      <c r="B55">
        <v>0</v>
      </c>
      <c r="C55">
        <v>20000</v>
      </c>
      <c r="D55">
        <v>2032</v>
      </c>
      <c r="E55">
        <v>11629.41</v>
      </c>
      <c r="G55">
        <v>24.9</v>
      </c>
      <c r="H55">
        <v>87</v>
      </c>
      <c r="I55">
        <v>24.9</v>
      </c>
      <c r="J55">
        <v>28</v>
      </c>
      <c r="K55">
        <v>22</v>
      </c>
      <c r="L55">
        <v>1</v>
      </c>
      <c r="M55">
        <v>0</v>
      </c>
      <c r="N55">
        <v>3542</v>
      </c>
      <c r="O55" s="3">
        <f>D55/N55</f>
        <v>0.57368718238283456</v>
      </c>
      <c r="Q55">
        <f>O55*N55</f>
        <v>2032</v>
      </c>
      <c r="R55">
        <f>Q55-Q54</f>
        <v>734.5</v>
      </c>
      <c r="S55" s="1">
        <f>S52</f>
        <v>0.1428190543903306</v>
      </c>
      <c r="T55">
        <f>T52</f>
        <v>401.75</v>
      </c>
      <c r="U55">
        <f>SUM(T52:T55)</f>
        <v>1607</v>
      </c>
    </row>
    <row r="56" spans="1:21" x14ac:dyDescent="0.3">
      <c r="A56">
        <v>9.18</v>
      </c>
      <c r="B56">
        <v>0</v>
      </c>
      <c r="C56">
        <v>30000</v>
      </c>
      <c r="D56">
        <v>1205.25</v>
      </c>
      <c r="E56">
        <v>11771.07</v>
      </c>
      <c r="G56">
        <v>21.3</v>
      </c>
      <c r="H56">
        <v>99</v>
      </c>
      <c r="I56">
        <v>31.2</v>
      </c>
      <c r="J56">
        <v>22</v>
      </c>
      <c r="K56">
        <v>8</v>
      </c>
      <c r="L56">
        <v>2</v>
      </c>
      <c r="M56">
        <v>0.5</v>
      </c>
      <c r="N56">
        <v>2813</v>
      </c>
      <c r="O56" s="1">
        <f>D56/N56</f>
        <v>0.42845716317099181</v>
      </c>
      <c r="Q56">
        <f>O56*N56</f>
        <v>1205.25</v>
      </c>
      <c r="R56">
        <f>Q56-Q55</f>
        <v>-826.75</v>
      </c>
      <c r="S56" s="1">
        <f>S54</f>
        <v>0.1428190543903306</v>
      </c>
      <c r="T56">
        <f>T54</f>
        <v>401.75</v>
      </c>
    </row>
    <row r="57" spans="1:21" x14ac:dyDescent="0.3">
      <c r="A57">
        <v>9.1</v>
      </c>
      <c r="B57">
        <v>0</v>
      </c>
      <c r="C57">
        <v>30000</v>
      </c>
      <c r="D57">
        <v>1144.5</v>
      </c>
      <c r="E57">
        <v>11865.858</v>
      </c>
      <c r="G57">
        <v>24.9</v>
      </c>
      <c r="H57">
        <v>87</v>
      </c>
      <c r="I57">
        <v>24.9</v>
      </c>
      <c r="J57">
        <v>28</v>
      </c>
      <c r="K57">
        <v>22</v>
      </c>
      <c r="L57">
        <v>1</v>
      </c>
      <c r="M57">
        <v>0</v>
      </c>
      <c r="N57">
        <v>3542</v>
      </c>
      <c r="O57" s="1">
        <f>D57/N57</f>
        <v>0.3231225296442688</v>
      </c>
      <c r="Q57">
        <f>O57*N57</f>
        <v>1144.5</v>
      </c>
      <c r="R57">
        <f>Q57-Q56</f>
        <v>-60.75</v>
      </c>
      <c r="S57" s="1">
        <f>S55</f>
        <v>0.1428190543903306</v>
      </c>
      <c r="T57">
        <f>T55</f>
        <v>401.75</v>
      </c>
    </row>
    <row r="58" spans="1:21" x14ac:dyDescent="0.3">
      <c r="A58">
        <v>10.46</v>
      </c>
      <c r="B58">
        <v>0</v>
      </c>
      <c r="C58">
        <v>36000</v>
      </c>
      <c r="D58">
        <v>410.5</v>
      </c>
      <c r="E58">
        <v>12390.468000000001</v>
      </c>
      <c r="F58" t="s">
        <v>15</v>
      </c>
      <c r="G58">
        <v>21.3</v>
      </c>
      <c r="H58">
        <v>99</v>
      </c>
      <c r="I58">
        <v>31.2</v>
      </c>
      <c r="J58">
        <v>22</v>
      </c>
      <c r="K58">
        <v>8</v>
      </c>
      <c r="L58">
        <v>2</v>
      </c>
      <c r="M58">
        <v>0.5</v>
      </c>
      <c r="N58">
        <v>2813</v>
      </c>
      <c r="O58" s="1">
        <f>D58/N58</f>
        <v>0.14592961251333098</v>
      </c>
      <c r="Q58">
        <f>O58*N58</f>
        <v>410.50000000000006</v>
      </c>
      <c r="S58" s="1">
        <f>O58</f>
        <v>0.14592961251333098</v>
      </c>
      <c r="T58">
        <f>Q58</f>
        <v>410.50000000000006</v>
      </c>
    </row>
    <row r="59" spans="1:21" x14ac:dyDescent="0.3">
      <c r="A59">
        <v>8.36</v>
      </c>
      <c r="B59">
        <v>0</v>
      </c>
      <c r="C59">
        <v>30000</v>
      </c>
      <c r="D59">
        <v>503.5</v>
      </c>
      <c r="E59">
        <v>12922.663</v>
      </c>
      <c r="F59" t="s">
        <v>14</v>
      </c>
      <c r="G59">
        <v>24.5</v>
      </c>
      <c r="H59">
        <v>79</v>
      </c>
      <c r="I59">
        <v>32.4</v>
      </c>
      <c r="J59">
        <v>37</v>
      </c>
      <c r="K59">
        <v>21</v>
      </c>
      <c r="L59">
        <v>1</v>
      </c>
      <c r="M59">
        <v>0</v>
      </c>
      <c r="N59">
        <v>3744</v>
      </c>
      <c r="O59" s="1">
        <f>D59/N59</f>
        <v>0.1344818376068376</v>
      </c>
      <c r="Q59">
        <f>O59*N59</f>
        <v>503.5</v>
      </c>
      <c r="S59" s="1">
        <f>O59</f>
        <v>0.1344818376068376</v>
      </c>
      <c r="T59">
        <f>Q59</f>
        <v>503.5</v>
      </c>
    </row>
    <row r="60" spans="1:21" x14ac:dyDescent="0.3">
      <c r="A60">
        <v>8.34</v>
      </c>
      <c r="B60">
        <v>0</v>
      </c>
      <c r="C60">
        <v>30000</v>
      </c>
      <c r="D60">
        <v>1730</v>
      </c>
      <c r="E60">
        <v>12942.19</v>
      </c>
      <c r="G60">
        <v>24.5</v>
      </c>
      <c r="H60">
        <v>79</v>
      </c>
      <c r="I60">
        <v>32.4</v>
      </c>
      <c r="J60">
        <v>37</v>
      </c>
      <c r="K60">
        <v>21</v>
      </c>
      <c r="L60">
        <v>1</v>
      </c>
      <c r="M60">
        <v>0</v>
      </c>
      <c r="N60">
        <v>3744</v>
      </c>
      <c r="O60" s="3">
        <f>D60/N60</f>
        <v>0.4620726495726496</v>
      </c>
      <c r="Q60">
        <f>O60*N60</f>
        <v>1730</v>
      </c>
      <c r="R60">
        <f>Q60-Q59</f>
        <v>1226.5</v>
      </c>
      <c r="S60" s="1">
        <f>S57</f>
        <v>0.1428190543903306</v>
      </c>
      <c r="T60">
        <f>T57</f>
        <v>401.75</v>
      </c>
      <c r="U60">
        <f>SUM(T57:T60)</f>
        <v>1717.5</v>
      </c>
    </row>
    <row r="61" spans="1:21" x14ac:dyDescent="0.3">
      <c r="A61">
        <v>10.16</v>
      </c>
      <c r="B61">
        <v>0</v>
      </c>
      <c r="C61">
        <v>36800</v>
      </c>
      <c r="D61">
        <v>378</v>
      </c>
      <c r="E61">
        <v>13035.338</v>
      </c>
      <c r="F61" t="s">
        <v>15</v>
      </c>
      <c r="G61">
        <v>24.9</v>
      </c>
      <c r="H61">
        <v>79</v>
      </c>
      <c r="I61">
        <v>24.9</v>
      </c>
      <c r="J61">
        <v>28</v>
      </c>
      <c r="K61">
        <v>22</v>
      </c>
      <c r="L61">
        <v>1</v>
      </c>
      <c r="M61">
        <v>0</v>
      </c>
      <c r="N61">
        <v>3542</v>
      </c>
      <c r="O61" s="1">
        <f>D61/N61</f>
        <v>0.1067193675889328</v>
      </c>
      <c r="Q61">
        <f>O61*N61</f>
        <v>378</v>
      </c>
      <c r="S61" s="1">
        <f>O61</f>
        <v>0.1067193675889328</v>
      </c>
      <c r="T61">
        <f>Q61</f>
        <v>378</v>
      </c>
    </row>
    <row r="62" spans="1:21" x14ac:dyDescent="0.3">
      <c r="A62">
        <v>2.76</v>
      </c>
      <c r="B62">
        <v>0</v>
      </c>
      <c r="C62">
        <v>10000</v>
      </c>
      <c r="D62">
        <v>1527</v>
      </c>
      <c r="E62">
        <v>13061</v>
      </c>
      <c r="G62">
        <v>24.9</v>
      </c>
      <c r="H62">
        <v>67</v>
      </c>
      <c r="I62">
        <v>24.9</v>
      </c>
      <c r="J62">
        <v>28</v>
      </c>
      <c r="K62">
        <v>22</v>
      </c>
      <c r="L62">
        <v>1</v>
      </c>
      <c r="M62">
        <v>0</v>
      </c>
      <c r="N62">
        <v>3542</v>
      </c>
      <c r="O62" s="3">
        <f>D62/N62</f>
        <v>0.43111236589497459</v>
      </c>
      <c r="Q62">
        <f>O62*N62</f>
        <v>1527</v>
      </c>
      <c r="R62">
        <f>Q62-Q61</f>
        <v>1149</v>
      </c>
      <c r="S62" s="1">
        <f>S59</f>
        <v>0.1344818376068376</v>
      </c>
      <c r="T62">
        <f>T59</f>
        <v>503.5</v>
      </c>
      <c r="U62">
        <f>SUM(T59:T62)</f>
        <v>1786.75</v>
      </c>
    </row>
    <row r="63" spans="1:21" x14ac:dyDescent="0.3">
      <c r="A63">
        <v>8.17</v>
      </c>
      <c r="B63">
        <v>0</v>
      </c>
      <c r="C63">
        <v>30000</v>
      </c>
      <c r="D63">
        <v>1607</v>
      </c>
      <c r="E63">
        <v>13215.87</v>
      </c>
      <c r="G63">
        <v>22.2</v>
      </c>
      <c r="H63">
        <v>99</v>
      </c>
      <c r="I63">
        <v>32.1</v>
      </c>
      <c r="J63">
        <v>23</v>
      </c>
      <c r="K63">
        <v>9</v>
      </c>
      <c r="L63">
        <v>2</v>
      </c>
      <c r="M63">
        <v>2</v>
      </c>
      <c r="N63">
        <v>2813</v>
      </c>
      <c r="O63" s="3">
        <f>D63/N63</f>
        <v>0.57127621756132241</v>
      </c>
      <c r="Q63">
        <f>O63*N63</f>
        <v>1607</v>
      </c>
      <c r="R63">
        <f>Q63-Q62</f>
        <v>80</v>
      </c>
      <c r="S63" s="1">
        <f>S60</f>
        <v>0.1428190543903306</v>
      </c>
      <c r="T63">
        <f>T60</f>
        <v>401.75</v>
      </c>
      <c r="U63">
        <f>SUM(T60:T63)</f>
        <v>1685</v>
      </c>
    </row>
    <row r="64" spans="1:21" x14ac:dyDescent="0.3">
      <c r="A64">
        <v>8.15</v>
      </c>
      <c r="B64">
        <v>0</v>
      </c>
      <c r="C64">
        <v>30000</v>
      </c>
      <c r="D64">
        <v>504</v>
      </c>
      <c r="E64">
        <v>13245.183000000001</v>
      </c>
      <c r="F64" t="s">
        <v>14</v>
      </c>
      <c r="G64">
        <v>26.4</v>
      </c>
      <c r="H64">
        <v>87</v>
      </c>
      <c r="I64">
        <v>26.4</v>
      </c>
      <c r="J64">
        <v>35</v>
      </c>
      <c r="K64">
        <v>23</v>
      </c>
      <c r="L64">
        <v>1</v>
      </c>
      <c r="M64">
        <v>0</v>
      </c>
      <c r="N64">
        <v>3542</v>
      </c>
      <c r="O64" s="1">
        <f>D64/N64</f>
        <v>0.14229249011857709</v>
      </c>
      <c r="Q64">
        <f>O64*N64</f>
        <v>504.00000000000006</v>
      </c>
      <c r="S64" s="1">
        <f>O64</f>
        <v>0.14229249011857709</v>
      </c>
      <c r="T64">
        <f>Q64</f>
        <v>504.00000000000006</v>
      </c>
    </row>
    <row r="65" spans="1:21" x14ac:dyDescent="0.3">
      <c r="A65">
        <v>9.5399999999999991</v>
      </c>
      <c r="B65">
        <v>0</v>
      </c>
      <c r="C65">
        <v>36000</v>
      </c>
      <c r="D65">
        <v>821</v>
      </c>
      <c r="E65">
        <v>13586.05</v>
      </c>
      <c r="G65">
        <v>22.2</v>
      </c>
      <c r="H65">
        <v>99</v>
      </c>
      <c r="I65">
        <v>32.1</v>
      </c>
      <c r="J65">
        <v>23</v>
      </c>
      <c r="K65">
        <v>9</v>
      </c>
      <c r="L65">
        <v>2</v>
      </c>
      <c r="M65">
        <v>2</v>
      </c>
      <c r="N65">
        <v>2813</v>
      </c>
      <c r="O65" s="1">
        <f>D65/N65</f>
        <v>0.29185922502666195</v>
      </c>
      <c r="Q65">
        <f>O65*N65</f>
        <v>821.00000000000011</v>
      </c>
      <c r="R65">
        <f>Q65-Q64</f>
        <v>317.00000000000006</v>
      </c>
      <c r="S65" s="1">
        <f>S64</f>
        <v>0.14229249011857709</v>
      </c>
      <c r="T65">
        <f>T64</f>
        <v>504.00000000000006</v>
      </c>
    </row>
    <row r="66" spans="1:21" x14ac:dyDescent="0.3">
      <c r="A66">
        <v>7.89</v>
      </c>
      <c r="B66">
        <v>0</v>
      </c>
      <c r="C66">
        <v>30000</v>
      </c>
      <c r="D66">
        <v>1007</v>
      </c>
      <c r="E66">
        <v>13695.54</v>
      </c>
      <c r="G66">
        <v>25.5</v>
      </c>
      <c r="H66">
        <v>76</v>
      </c>
      <c r="I66">
        <v>33.1</v>
      </c>
      <c r="J66">
        <v>47</v>
      </c>
      <c r="K66">
        <v>28</v>
      </c>
      <c r="L66">
        <v>1</v>
      </c>
      <c r="M66">
        <v>0</v>
      </c>
      <c r="N66">
        <v>3744</v>
      </c>
      <c r="O66" s="1">
        <f>D66/N66</f>
        <v>0.2689636752136752</v>
      </c>
      <c r="Q66">
        <f>O66*N66</f>
        <v>1007</v>
      </c>
      <c r="R66">
        <f>Q66-Q65</f>
        <v>185.99999999999989</v>
      </c>
      <c r="S66" s="1">
        <f>S65</f>
        <v>0.14229249011857709</v>
      </c>
      <c r="T66">
        <f>T65</f>
        <v>504.00000000000006</v>
      </c>
    </row>
    <row r="67" spans="1:21" x14ac:dyDescent="0.3">
      <c r="A67">
        <v>10.47</v>
      </c>
      <c r="B67">
        <v>0</v>
      </c>
      <c r="C67">
        <v>40000</v>
      </c>
      <c r="D67">
        <v>410.25</v>
      </c>
      <c r="E67">
        <v>13756.82</v>
      </c>
      <c r="F67" t="s">
        <v>15</v>
      </c>
      <c r="G67">
        <v>22.3</v>
      </c>
      <c r="H67">
        <v>99</v>
      </c>
      <c r="I67">
        <v>32.1</v>
      </c>
      <c r="J67">
        <v>23</v>
      </c>
      <c r="K67">
        <v>9</v>
      </c>
      <c r="L67">
        <v>2</v>
      </c>
      <c r="M67">
        <v>2</v>
      </c>
      <c r="N67">
        <v>2813</v>
      </c>
      <c r="O67" s="1">
        <f>D67/N67</f>
        <v>0.14584073942410239</v>
      </c>
      <c r="Q67">
        <f>O67*N67</f>
        <v>410.25</v>
      </c>
      <c r="S67" s="1">
        <f>O67</f>
        <v>0.14584073942410239</v>
      </c>
      <c r="T67">
        <f>Q67</f>
        <v>410.25</v>
      </c>
    </row>
    <row r="68" spans="1:21" x14ac:dyDescent="0.3">
      <c r="A68">
        <v>7.84</v>
      </c>
      <c r="B68">
        <v>0</v>
      </c>
      <c r="C68">
        <v>30000</v>
      </c>
      <c r="D68">
        <v>1526</v>
      </c>
      <c r="E68">
        <v>13778.19</v>
      </c>
      <c r="G68">
        <v>26.4</v>
      </c>
      <c r="H68">
        <v>87</v>
      </c>
      <c r="I68">
        <v>26.4</v>
      </c>
      <c r="J68">
        <v>35</v>
      </c>
      <c r="K68">
        <v>23</v>
      </c>
      <c r="L68">
        <v>1</v>
      </c>
      <c r="M68">
        <v>0</v>
      </c>
      <c r="N68">
        <v>3542</v>
      </c>
      <c r="O68" s="3">
        <f>D68/N68</f>
        <v>0.43083003952569171</v>
      </c>
      <c r="Q68">
        <f>O68*N68</f>
        <v>1526</v>
      </c>
      <c r="R68">
        <f>Q68-Q67</f>
        <v>1115.75</v>
      </c>
      <c r="S68" s="1">
        <f>S65</f>
        <v>0.14229249011857709</v>
      </c>
      <c r="T68">
        <f>T65</f>
        <v>504.00000000000006</v>
      </c>
      <c r="U68">
        <f>SUM(T65:T68)</f>
        <v>1922.25</v>
      </c>
    </row>
    <row r="69" spans="1:21" x14ac:dyDescent="0.3">
      <c r="A69">
        <v>7.8</v>
      </c>
      <c r="B69">
        <v>0</v>
      </c>
      <c r="C69">
        <v>30000</v>
      </c>
      <c r="D69">
        <v>301.5</v>
      </c>
      <c r="E69">
        <v>13838.75</v>
      </c>
      <c r="F69" t="s">
        <v>14</v>
      </c>
      <c r="G69">
        <v>22.2</v>
      </c>
      <c r="H69">
        <v>99</v>
      </c>
      <c r="I69">
        <v>32.1</v>
      </c>
      <c r="J69">
        <v>23</v>
      </c>
      <c r="K69">
        <v>9</v>
      </c>
      <c r="L69">
        <v>2</v>
      </c>
      <c r="M69">
        <v>2</v>
      </c>
      <c r="N69">
        <v>2813</v>
      </c>
      <c r="O69" s="1">
        <f>D69/N69</f>
        <v>0.1071809456096694</v>
      </c>
      <c r="Q69">
        <f>O69*N69</f>
        <v>301.5</v>
      </c>
      <c r="S69" s="1">
        <f>O69</f>
        <v>0.1071809456096694</v>
      </c>
      <c r="T69">
        <f>Q69</f>
        <v>301.5</v>
      </c>
    </row>
    <row r="70" spans="1:21" x14ac:dyDescent="0.3">
      <c r="A70">
        <v>7.76</v>
      </c>
      <c r="B70">
        <v>0</v>
      </c>
      <c r="C70">
        <v>30000</v>
      </c>
      <c r="D70">
        <v>1008</v>
      </c>
      <c r="E70">
        <v>13925.11</v>
      </c>
      <c r="G70">
        <v>26.4</v>
      </c>
      <c r="H70">
        <v>87</v>
      </c>
      <c r="I70">
        <v>26.4</v>
      </c>
      <c r="J70">
        <v>35</v>
      </c>
      <c r="K70">
        <v>23</v>
      </c>
      <c r="L70">
        <v>1</v>
      </c>
      <c r="M70">
        <v>0</v>
      </c>
      <c r="N70">
        <v>3542</v>
      </c>
      <c r="O70" s="1">
        <f>D70/N70</f>
        <v>0.28458498023715417</v>
      </c>
      <c r="Q70">
        <f>O70*N70</f>
        <v>1008.0000000000001</v>
      </c>
      <c r="R70">
        <f>Q70-Q69</f>
        <v>706.50000000000011</v>
      </c>
      <c r="S70" s="1">
        <f>S69</f>
        <v>0.1071809456096694</v>
      </c>
      <c r="T70">
        <f>T69</f>
        <v>301.5</v>
      </c>
    </row>
    <row r="71" spans="1:21" x14ac:dyDescent="0.3">
      <c r="A71">
        <v>10.39</v>
      </c>
      <c r="B71">
        <v>0</v>
      </c>
      <c r="C71">
        <v>40500</v>
      </c>
      <c r="D71">
        <v>437.75</v>
      </c>
      <c r="E71">
        <v>14035.91</v>
      </c>
      <c r="F71" t="s">
        <v>15</v>
      </c>
      <c r="G71">
        <v>25.5</v>
      </c>
      <c r="H71">
        <v>76</v>
      </c>
      <c r="I71">
        <v>33.1</v>
      </c>
      <c r="J71">
        <v>47</v>
      </c>
      <c r="K71">
        <v>28</v>
      </c>
      <c r="L71">
        <v>1</v>
      </c>
      <c r="M71">
        <v>0</v>
      </c>
      <c r="N71">
        <v>3744</v>
      </c>
      <c r="O71" s="1">
        <f>D71/N71</f>
        <v>0.11692040598290598</v>
      </c>
      <c r="Q71">
        <f>O71*N71</f>
        <v>437.75</v>
      </c>
      <c r="S71" s="1">
        <f>O71</f>
        <v>0.11692040598290598</v>
      </c>
      <c r="T71">
        <f>Q71</f>
        <v>437.75</v>
      </c>
    </row>
    <row r="72" spans="1:21" x14ac:dyDescent="0.3">
      <c r="A72">
        <v>9.3000000000000007</v>
      </c>
      <c r="B72">
        <v>0</v>
      </c>
      <c r="C72">
        <v>36800</v>
      </c>
      <c r="D72">
        <v>756</v>
      </c>
      <c r="E72">
        <v>14238.934999999999</v>
      </c>
      <c r="G72">
        <v>26.4</v>
      </c>
      <c r="H72">
        <v>79</v>
      </c>
      <c r="I72">
        <v>26.4</v>
      </c>
      <c r="J72">
        <v>35</v>
      </c>
      <c r="K72">
        <v>23</v>
      </c>
      <c r="L72">
        <v>1</v>
      </c>
      <c r="M72">
        <v>0</v>
      </c>
      <c r="N72">
        <v>3542</v>
      </c>
      <c r="O72" s="1">
        <f>D72/N72</f>
        <v>0.2134387351778656</v>
      </c>
      <c r="Q72">
        <f>O72*N72</f>
        <v>756</v>
      </c>
      <c r="R72">
        <f>Q72-Q71</f>
        <v>318.25</v>
      </c>
      <c r="S72" s="1">
        <f>S71</f>
        <v>0.11692040598290598</v>
      </c>
      <c r="T72">
        <f>T71</f>
        <v>437.75</v>
      </c>
    </row>
    <row r="73" spans="1:21" x14ac:dyDescent="0.3">
      <c r="A73">
        <v>10.09</v>
      </c>
      <c r="B73">
        <v>0</v>
      </c>
      <c r="C73">
        <v>40000</v>
      </c>
      <c r="D73">
        <v>375.75</v>
      </c>
      <c r="E73">
        <v>14264.985000000001</v>
      </c>
      <c r="F73" t="s">
        <v>15</v>
      </c>
      <c r="G73">
        <v>26.4</v>
      </c>
      <c r="H73">
        <v>76</v>
      </c>
      <c r="I73">
        <v>26.4</v>
      </c>
      <c r="J73">
        <v>35</v>
      </c>
      <c r="K73">
        <v>23</v>
      </c>
      <c r="L73">
        <v>1</v>
      </c>
      <c r="M73">
        <v>0</v>
      </c>
      <c r="N73">
        <v>3542</v>
      </c>
      <c r="O73" s="1">
        <f>D73/N73</f>
        <v>0.1060841332580463</v>
      </c>
      <c r="Q73">
        <f>O73*N73</f>
        <v>375.75</v>
      </c>
      <c r="S73" s="1">
        <f>O73</f>
        <v>0.1060841332580463</v>
      </c>
      <c r="T73">
        <f>Q73</f>
        <v>375.75</v>
      </c>
    </row>
    <row r="74" spans="1:21" x14ac:dyDescent="0.3">
      <c r="A74">
        <v>7.49</v>
      </c>
      <c r="B74">
        <v>0</v>
      </c>
      <c r="C74">
        <v>30000</v>
      </c>
      <c r="D74">
        <v>603</v>
      </c>
      <c r="E74">
        <v>14420.13</v>
      </c>
      <c r="G74">
        <v>22.2</v>
      </c>
      <c r="H74">
        <v>99</v>
      </c>
      <c r="I74">
        <v>32.1</v>
      </c>
      <c r="J74">
        <v>23</v>
      </c>
      <c r="K74">
        <v>9</v>
      </c>
      <c r="L74">
        <v>2</v>
      </c>
      <c r="M74">
        <v>2</v>
      </c>
      <c r="N74">
        <v>2813</v>
      </c>
      <c r="O74" s="1">
        <f>D74/N74</f>
        <v>0.2143618912193388</v>
      </c>
      <c r="Q74">
        <f>O74*N74</f>
        <v>603</v>
      </c>
      <c r="R74">
        <f>Q74-Q73</f>
        <v>227.25</v>
      </c>
      <c r="S74" s="1">
        <f>S73</f>
        <v>0.1060841332580463</v>
      </c>
      <c r="T74">
        <f>T73</f>
        <v>375.75</v>
      </c>
    </row>
    <row r="75" spans="1:21" x14ac:dyDescent="0.3">
      <c r="A75">
        <v>8.98</v>
      </c>
      <c r="B75">
        <v>0</v>
      </c>
      <c r="C75">
        <v>36000</v>
      </c>
      <c r="D75">
        <v>1231.5</v>
      </c>
      <c r="E75">
        <v>14435.973</v>
      </c>
      <c r="G75">
        <v>22.2</v>
      </c>
      <c r="H75">
        <v>99</v>
      </c>
      <c r="I75">
        <v>32.1</v>
      </c>
      <c r="J75">
        <v>23</v>
      </c>
      <c r="K75">
        <v>9</v>
      </c>
      <c r="L75">
        <v>2</v>
      </c>
      <c r="M75">
        <v>2</v>
      </c>
      <c r="N75">
        <v>2813</v>
      </c>
      <c r="O75" s="1">
        <f>D75/N75</f>
        <v>0.43778883753999287</v>
      </c>
      <c r="Q75">
        <f>O75*N75</f>
        <v>1231.5</v>
      </c>
      <c r="R75">
        <f>Q75-Q74</f>
        <v>628.5</v>
      </c>
      <c r="S75" s="1">
        <f>S73</f>
        <v>0.1060841332580463</v>
      </c>
      <c r="T75">
        <f>T73</f>
        <v>375.75</v>
      </c>
    </row>
    <row r="76" spans="1:21" x14ac:dyDescent="0.3">
      <c r="A76">
        <v>7.44</v>
      </c>
      <c r="B76">
        <v>0</v>
      </c>
      <c r="C76">
        <v>30000</v>
      </c>
      <c r="D76">
        <v>1510.5</v>
      </c>
      <c r="E76">
        <v>14513.022999999999</v>
      </c>
      <c r="G76">
        <v>25.5</v>
      </c>
      <c r="H76">
        <v>76</v>
      </c>
      <c r="I76">
        <v>33.1</v>
      </c>
      <c r="J76">
        <v>47</v>
      </c>
      <c r="K76">
        <v>28</v>
      </c>
      <c r="L76">
        <v>1</v>
      </c>
      <c r="M76">
        <v>0</v>
      </c>
      <c r="N76">
        <v>3744</v>
      </c>
      <c r="O76" s="1">
        <f>D76/N76</f>
        <v>0.40344551282051283</v>
      </c>
      <c r="Q76">
        <f>O76*N76</f>
        <v>1510.5</v>
      </c>
      <c r="R76">
        <f>Q76-Q75</f>
        <v>279</v>
      </c>
      <c r="S76" s="1">
        <f>S74</f>
        <v>0.1060841332580463</v>
      </c>
      <c r="T76">
        <f>T74</f>
        <v>375.75</v>
      </c>
    </row>
    <row r="77" spans="1:21" x14ac:dyDescent="0.3">
      <c r="A77">
        <v>10.42</v>
      </c>
      <c r="B77">
        <v>0</v>
      </c>
      <c r="C77">
        <v>42195</v>
      </c>
      <c r="D77">
        <v>410.25</v>
      </c>
      <c r="E77">
        <v>14574.06</v>
      </c>
      <c r="F77" t="s">
        <v>15</v>
      </c>
      <c r="G77">
        <v>22.2</v>
      </c>
      <c r="H77">
        <v>99</v>
      </c>
      <c r="I77">
        <v>32.1</v>
      </c>
      <c r="J77">
        <v>23</v>
      </c>
      <c r="K77">
        <v>9</v>
      </c>
      <c r="L77">
        <v>2</v>
      </c>
      <c r="M77">
        <v>2</v>
      </c>
      <c r="N77">
        <v>2813</v>
      </c>
      <c r="O77" s="1">
        <f>D77/N77</f>
        <v>0.14584073942410239</v>
      </c>
      <c r="Q77">
        <f>O77*N77</f>
        <v>410.25</v>
      </c>
      <c r="S77" s="1">
        <f>O77</f>
        <v>0.14584073942410239</v>
      </c>
      <c r="T77">
        <f>Q77</f>
        <v>410.25</v>
      </c>
    </row>
    <row r="78" spans="1:21" x14ac:dyDescent="0.3">
      <c r="A78">
        <v>7.34</v>
      </c>
      <c r="B78">
        <v>0</v>
      </c>
      <c r="C78">
        <v>30000</v>
      </c>
      <c r="D78">
        <v>1512</v>
      </c>
      <c r="E78">
        <v>14721.913</v>
      </c>
      <c r="G78">
        <v>26.4</v>
      </c>
      <c r="H78">
        <v>87</v>
      </c>
      <c r="I78">
        <v>26.4</v>
      </c>
      <c r="J78">
        <v>35</v>
      </c>
      <c r="K78">
        <v>23</v>
      </c>
      <c r="L78">
        <v>1</v>
      </c>
      <c r="M78">
        <v>0</v>
      </c>
      <c r="N78">
        <v>3542</v>
      </c>
      <c r="O78" s="1">
        <f>D78/N78</f>
        <v>0.4268774703557312</v>
      </c>
      <c r="Q78">
        <f>O78*N78</f>
        <v>1512</v>
      </c>
      <c r="R78">
        <f>Q78-Q77</f>
        <v>1101.75</v>
      </c>
      <c r="S78" s="1">
        <f>S76</f>
        <v>0.1060841332580463</v>
      </c>
      <c r="T78">
        <f>T76</f>
        <v>375.75</v>
      </c>
    </row>
    <row r="79" spans="1:21" x14ac:dyDescent="0.3">
      <c r="A79">
        <v>10.27</v>
      </c>
      <c r="B79">
        <v>0</v>
      </c>
      <c r="C79">
        <v>42195</v>
      </c>
      <c r="D79">
        <v>433.25</v>
      </c>
      <c r="E79">
        <v>14795.01</v>
      </c>
      <c r="F79" t="s">
        <v>15</v>
      </c>
      <c r="G79">
        <v>25.5</v>
      </c>
      <c r="H79">
        <v>76</v>
      </c>
      <c r="I79">
        <v>33.1</v>
      </c>
      <c r="J79">
        <v>47</v>
      </c>
      <c r="K79">
        <v>28</v>
      </c>
      <c r="L79">
        <v>1</v>
      </c>
      <c r="M79">
        <v>0</v>
      </c>
      <c r="N79">
        <v>3744</v>
      </c>
      <c r="O79" s="1">
        <f>D79/N79</f>
        <v>0.11571848290598291</v>
      </c>
      <c r="Q79">
        <f>O79*N79</f>
        <v>433.25</v>
      </c>
      <c r="S79" s="1">
        <f>O79</f>
        <v>0.11571848290598291</v>
      </c>
      <c r="T79">
        <f>Q79</f>
        <v>433.25</v>
      </c>
    </row>
    <row r="80" spans="1:21" x14ac:dyDescent="0.3">
      <c r="A80">
        <v>10.1</v>
      </c>
      <c r="B80">
        <v>0</v>
      </c>
      <c r="C80">
        <v>42195</v>
      </c>
      <c r="D80">
        <v>372</v>
      </c>
      <c r="E80">
        <v>15033.65</v>
      </c>
      <c r="F80" t="s">
        <v>15</v>
      </c>
      <c r="G80">
        <v>26.4</v>
      </c>
      <c r="H80">
        <v>76</v>
      </c>
      <c r="I80">
        <v>26.4</v>
      </c>
      <c r="J80">
        <v>35</v>
      </c>
      <c r="K80">
        <v>23</v>
      </c>
      <c r="L80">
        <v>1</v>
      </c>
      <c r="M80">
        <v>0</v>
      </c>
      <c r="N80">
        <v>3542</v>
      </c>
      <c r="O80" s="1">
        <f>D80/N80</f>
        <v>0.10502540937323546</v>
      </c>
      <c r="Q80">
        <f>O80*N80</f>
        <v>372</v>
      </c>
      <c r="S80" s="1">
        <f>O80</f>
        <v>0.10502540937323546</v>
      </c>
      <c r="T80">
        <f>Q80</f>
        <v>372</v>
      </c>
    </row>
    <row r="81" spans="1:21" x14ac:dyDescent="0.3">
      <c r="A81">
        <v>7.18</v>
      </c>
      <c r="B81">
        <v>0</v>
      </c>
      <c r="C81">
        <v>30000</v>
      </c>
      <c r="D81">
        <v>904.5</v>
      </c>
      <c r="E81">
        <v>15034.147999999999</v>
      </c>
      <c r="G81">
        <v>22.2</v>
      </c>
      <c r="H81">
        <v>99</v>
      </c>
      <c r="I81">
        <v>32.1</v>
      </c>
      <c r="J81">
        <v>23</v>
      </c>
      <c r="K81">
        <v>9</v>
      </c>
      <c r="L81">
        <v>2</v>
      </c>
      <c r="M81">
        <v>2</v>
      </c>
      <c r="N81">
        <v>2813</v>
      </c>
      <c r="O81" s="1">
        <f>D81/N81</f>
        <v>0.32154283682900819</v>
      </c>
      <c r="Q81">
        <f>O81*N81</f>
        <v>904.5</v>
      </c>
      <c r="R81">
        <f>Q81-Q80</f>
        <v>532.5</v>
      </c>
      <c r="S81" s="1">
        <f>S79</f>
        <v>0.11571848290598291</v>
      </c>
      <c r="T81">
        <f>T79</f>
        <v>433.25</v>
      </c>
    </row>
    <row r="82" spans="1:21" x14ac:dyDescent="0.3">
      <c r="A82">
        <v>9.56</v>
      </c>
      <c r="B82">
        <v>0</v>
      </c>
      <c r="C82">
        <v>40000</v>
      </c>
      <c r="D82">
        <v>820.5</v>
      </c>
      <c r="E82">
        <v>15063.58</v>
      </c>
      <c r="G82">
        <v>22.3</v>
      </c>
      <c r="H82">
        <v>99</v>
      </c>
      <c r="I82">
        <v>32.1</v>
      </c>
      <c r="J82">
        <v>23</v>
      </c>
      <c r="K82">
        <v>9</v>
      </c>
      <c r="L82">
        <v>2</v>
      </c>
      <c r="M82">
        <v>2</v>
      </c>
      <c r="N82">
        <v>2813</v>
      </c>
      <c r="O82" s="1">
        <f>D82/N82</f>
        <v>0.29168147884820478</v>
      </c>
      <c r="Q82">
        <f>O82*N82</f>
        <v>820.5</v>
      </c>
      <c r="R82">
        <f>Q82-Q81</f>
        <v>-84</v>
      </c>
      <c r="S82" s="1">
        <f>S81</f>
        <v>0.11571848290598291</v>
      </c>
      <c r="T82">
        <f>T81</f>
        <v>433.25</v>
      </c>
    </row>
    <row r="83" spans="1:21" x14ac:dyDescent="0.3">
      <c r="A83">
        <v>8.7799999999999994</v>
      </c>
      <c r="B83">
        <v>0</v>
      </c>
      <c r="C83">
        <v>36800</v>
      </c>
      <c r="D83">
        <v>1134</v>
      </c>
      <c r="E83">
        <v>15087.048000000001</v>
      </c>
      <c r="G83">
        <v>26.4</v>
      </c>
      <c r="H83">
        <v>79</v>
      </c>
      <c r="I83">
        <v>26.4</v>
      </c>
      <c r="J83">
        <v>35</v>
      </c>
      <c r="K83">
        <v>23</v>
      </c>
      <c r="L83">
        <v>1</v>
      </c>
      <c r="M83">
        <v>0</v>
      </c>
      <c r="N83">
        <v>3542</v>
      </c>
      <c r="O83" s="1">
        <f>D83/N83</f>
        <v>0.3201581027667984</v>
      </c>
      <c r="Q83">
        <f>O83*N83</f>
        <v>1134</v>
      </c>
      <c r="R83">
        <f>Q83-Q82</f>
        <v>313.5</v>
      </c>
      <c r="S83" s="1">
        <f>S81</f>
        <v>0.11571848290598291</v>
      </c>
      <c r="T83">
        <f>T81</f>
        <v>433.25</v>
      </c>
    </row>
    <row r="84" spans="1:21" x14ac:dyDescent="0.3">
      <c r="A84">
        <v>9.48</v>
      </c>
      <c r="B84">
        <v>0</v>
      </c>
      <c r="C84">
        <v>40500</v>
      </c>
      <c r="D84">
        <v>875.5</v>
      </c>
      <c r="E84">
        <v>15376.37</v>
      </c>
      <c r="G84">
        <v>25.5</v>
      </c>
      <c r="H84">
        <v>76</v>
      </c>
      <c r="I84">
        <v>33.1</v>
      </c>
      <c r="J84">
        <v>47</v>
      </c>
      <c r="K84">
        <v>28</v>
      </c>
      <c r="L84">
        <v>1</v>
      </c>
      <c r="M84">
        <v>0</v>
      </c>
      <c r="N84">
        <v>3744</v>
      </c>
      <c r="O84" s="1">
        <f>D84/N84</f>
        <v>0.23384081196581197</v>
      </c>
      <c r="Q84">
        <f>O84*N84</f>
        <v>875.5</v>
      </c>
      <c r="R84">
        <f>Q84-Q83</f>
        <v>-258.5</v>
      </c>
      <c r="S84" s="1">
        <f>S83</f>
        <v>0.11571848290598291</v>
      </c>
      <c r="T84">
        <f>T83</f>
        <v>433.25</v>
      </c>
    </row>
    <row r="85" spans="1:21" x14ac:dyDescent="0.3">
      <c r="A85">
        <v>8.3699999999999992</v>
      </c>
      <c r="B85">
        <v>0</v>
      </c>
      <c r="C85">
        <v>36000</v>
      </c>
      <c r="D85">
        <v>1642</v>
      </c>
      <c r="E85">
        <v>15481.19</v>
      </c>
      <c r="G85">
        <v>22.2</v>
      </c>
      <c r="H85">
        <v>99</v>
      </c>
      <c r="I85">
        <v>32.1</v>
      </c>
      <c r="J85">
        <v>23</v>
      </c>
      <c r="K85">
        <v>9</v>
      </c>
      <c r="L85">
        <v>2</v>
      </c>
      <c r="M85">
        <v>2</v>
      </c>
      <c r="N85">
        <v>2813</v>
      </c>
      <c r="O85" s="3">
        <f>D85/N85</f>
        <v>0.5837184500533239</v>
      </c>
      <c r="Q85">
        <f>O85*N85</f>
        <v>1642.0000000000002</v>
      </c>
      <c r="R85">
        <f>Q85-Q84</f>
        <v>766.50000000000023</v>
      </c>
      <c r="S85" s="1">
        <f>S82</f>
        <v>0.11571848290598291</v>
      </c>
      <c r="T85">
        <f>T82</f>
        <v>433.25</v>
      </c>
      <c r="U85">
        <f>SUM(T82:T85)</f>
        <v>1733</v>
      </c>
    </row>
    <row r="86" spans="1:21" x14ac:dyDescent="0.3">
      <c r="A86">
        <v>9.2100000000000009</v>
      </c>
      <c r="B86">
        <v>0</v>
      </c>
      <c r="C86">
        <v>40000</v>
      </c>
      <c r="D86">
        <v>751.5</v>
      </c>
      <c r="E86">
        <v>15642.09</v>
      </c>
      <c r="G86">
        <v>26.4</v>
      </c>
      <c r="H86">
        <v>76</v>
      </c>
      <c r="I86">
        <v>26.4</v>
      </c>
      <c r="J86">
        <v>35</v>
      </c>
      <c r="K86">
        <v>23</v>
      </c>
      <c r="L86">
        <v>1</v>
      </c>
      <c r="M86">
        <v>0</v>
      </c>
      <c r="N86">
        <v>3542</v>
      </c>
      <c r="O86" s="1">
        <f>D86/N86</f>
        <v>0.21216826651609261</v>
      </c>
      <c r="Q86">
        <f>O86*N86</f>
        <v>751.5</v>
      </c>
      <c r="R86">
        <f>Q86-Q85</f>
        <v>-890.50000000000023</v>
      </c>
      <c r="S86" s="1">
        <f>S85</f>
        <v>0.11571848290598291</v>
      </c>
      <c r="T86">
        <f>T85</f>
        <v>433.25</v>
      </c>
    </row>
    <row r="87" spans="1:21" x14ac:dyDescent="0.3">
      <c r="A87">
        <v>2.12</v>
      </c>
      <c r="B87">
        <v>0</v>
      </c>
      <c r="C87">
        <v>9200</v>
      </c>
      <c r="D87">
        <v>33.25</v>
      </c>
      <c r="E87">
        <v>15653.28</v>
      </c>
      <c r="F87" t="s">
        <v>14</v>
      </c>
      <c r="G87">
        <v>25.5</v>
      </c>
      <c r="H87">
        <v>76</v>
      </c>
      <c r="I87">
        <v>33.1</v>
      </c>
      <c r="J87">
        <v>47</v>
      </c>
      <c r="K87">
        <v>28</v>
      </c>
      <c r="L87">
        <v>1</v>
      </c>
      <c r="M87">
        <v>0</v>
      </c>
      <c r="N87">
        <v>3744</v>
      </c>
      <c r="O87" s="1">
        <f>D87/N87</f>
        <v>8.880876068376068E-3</v>
      </c>
      <c r="Q87">
        <f>O87*N87</f>
        <v>33.25</v>
      </c>
      <c r="S87" s="1">
        <f>O87</f>
        <v>8.880876068376068E-3</v>
      </c>
      <c r="T87">
        <f>Q87</f>
        <v>33.25</v>
      </c>
    </row>
    <row r="88" spans="1:21" x14ac:dyDescent="0.3">
      <c r="A88">
        <v>9.5</v>
      </c>
      <c r="B88">
        <v>0</v>
      </c>
      <c r="C88">
        <v>42195</v>
      </c>
      <c r="D88">
        <v>820.5</v>
      </c>
      <c r="E88">
        <v>15993.88</v>
      </c>
      <c r="G88">
        <v>22.2</v>
      </c>
      <c r="H88">
        <v>99</v>
      </c>
      <c r="I88">
        <v>32.1</v>
      </c>
      <c r="J88">
        <v>23</v>
      </c>
      <c r="K88">
        <v>9</v>
      </c>
      <c r="L88">
        <v>2</v>
      </c>
      <c r="M88">
        <v>2</v>
      </c>
      <c r="N88">
        <v>2813</v>
      </c>
      <c r="O88" s="1">
        <f>D88/N88</f>
        <v>0.29168147884820478</v>
      </c>
      <c r="Q88">
        <f>O88*N88</f>
        <v>820.5</v>
      </c>
      <c r="R88">
        <f>Q88-Q87</f>
        <v>787.25</v>
      </c>
      <c r="S88" s="1">
        <f>S87</f>
        <v>8.880876068376068E-3</v>
      </c>
      <c r="T88">
        <f>T87</f>
        <v>33.25</v>
      </c>
    </row>
    <row r="89" spans="1:21" x14ac:dyDescent="0.3">
      <c r="A89">
        <v>8.99</v>
      </c>
      <c r="B89">
        <v>0</v>
      </c>
      <c r="C89">
        <v>40000</v>
      </c>
      <c r="D89">
        <v>1230.75</v>
      </c>
      <c r="E89">
        <v>16009.69</v>
      </c>
      <c r="G89">
        <v>23.2</v>
      </c>
      <c r="H89">
        <v>99</v>
      </c>
      <c r="I89">
        <v>32.1</v>
      </c>
      <c r="J89">
        <v>23</v>
      </c>
      <c r="K89">
        <v>9</v>
      </c>
      <c r="L89">
        <v>2</v>
      </c>
      <c r="M89">
        <v>2</v>
      </c>
      <c r="N89">
        <v>2813</v>
      </c>
      <c r="O89" s="1">
        <f>D89/N89</f>
        <v>0.43752221827230714</v>
      </c>
      <c r="Q89">
        <f>O89*N89</f>
        <v>1230.75</v>
      </c>
      <c r="R89">
        <f>Q89-Q88</f>
        <v>410.25</v>
      </c>
      <c r="S89" s="1">
        <f>S87</f>
        <v>8.880876068376068E-3</v>
      </c>
      <c r="T89">
        <f>T87</f>
        <v>33.25</v>
      </c>
    </row>
    <row r="90" spans="1:21" x14ac:dyDescent="0.3">
      <c r="A90">
        <v>9.4</v>
      </c>
      <c r="B90">
        <v>0</v>
      </c>
      <c r="C90">
        <v>42195</v>
      </c>
      <c r="D90">
        <v>866.5</v>
      </c>
      <c r="E90">
        <v>16151.29</v>
      </c>
      <c r="G90">
        <v>25.5</v>
      </c>
      <c r="H90">
        <v>76</v>
      </c>
      <c r="I90">
        <v>33.1</v>
      </c>
      <c r="J90">
        <v>47</v>
      </c>
      <c r="K90">
        <v>28</v>
      </c>
      <c r="L90">
        <v>1</v>
      </c>
      <c r="M90">
        <v>0</v>
      </c>
      <c r="N90">
        <v>3744</v>
      </c>
      <c r="O90" s="1">
        <f>D90/N90</f>
        <v>0.23143696581196582</v>
      </c>
      <c r="Q90">
        <f>O90*N90</f>
        <v>866.5</v>
      </c>
      <c r="R90">
        <f>Q90-Q89</f>
        <v>-364.25</v>
      </c>
      <c r="S90" s="1">
        <f>S89</f>
        <v>8.880876068376068E-3</v>
      </c>
      <c r="T90">
        <f>T89</f>
        <v>33.25</v>
      </c>
    </row>
    <row r="91" spans="1:21" x14ac:dyDescent="0.3">
      <c r="A91">
        <v>8.15</v>
      </c>
      <c r="B91">
        <v>0</v>
      </c>
      <c r="C91">
        <v>36800</v>
      </c>
      <c r="D91">
        <v>1512</v>
      </c>
      <c r="E91">
        <v>16264.93</v>
      </c>
      <c r="G91">
        <v>26.4</v>
      </c>
      <c r="H91">
        <v>79</v>
      </c>
      <c r="I91">
        <v>26.4</v>
      </c>
      <c r="J91">
        <v>35</v>
      </c>
      <c r="K91">
        <v>23</v>
      </c>
      <c r="L91">
        <v>1</v>
      </c>
      <c r="M91">
        <v>0</v>
      </c>
      <c r="N91">
        <v>3542</v>
      </c>
      <c r="O91" s="3">
        <f>D91/N91</f>
        <v>0.4268774703557312</v>
      </c>
      <c r="Q91">
        <f>O91*N91</f>
        <v>1512</v>
      </c>
      <c r="R91">
        <f>Q91-Q90</f>
        <v>645.5</v>
      </c>
      <c r="S91" s="1">
        <f>S88</f>
        <v>8.880876068376068E-3</v>
      </c>
      <c r="T91">
        <f>T88</f>
        <v>33.25</v>
      </c>
      <c r="U91">
        <f>SUM(T88:T91)</f>
        <v>133</v>
      </c>
    </row>
    <row r="92" spans="1:21" x14ac:dyDescent="0.3">
      <c r="A92">
        <v>9.23</v>
      </c>
      <c r="B92">
        <v>0</v>
      </c>
      <c r="C92">
        <v>42195</v>
      </c>
      <c r="D92">
        <v>744</v>
      </c>
      <c r="E92">
        <v>16455.82</v>
      </c>
      <c r="G92">
        <v>26.4</v>
      </c>
      <c r="H92">
        <v>76</v>
      </c>
      <c r="I92">
        <v>26.4</v>
      </c>
      <c r="J92">
        <v>35</v>
      </c>
      <c r="K92">
        <v>23</v>
      </c>
      <c r="L92">
        <v>1</v>
      </c>
      <c r="M92">
        <v>0</v>
      </c>
      <c r="N92">
        <v>3542</v>
      </c>
      <c r="O92" s="1">
        <f>D92/N92</f>
        <v>0.21005081874647091</v>
      </c>
      <c r="Q92">
        <f>O92*N92</f>
        <v>744</v>
      </c>
      <c r="R92">
        <f>Q92-Q91</f>
        <v>-768</v>
      </c>
      <c r="S92" s="1">
        <f>S91</f>
        <v>8.880876068376068E-3</v>
      </c>
      <c r="T92">
        <f>T91</f>
        <v>33.25</v>
      </c>
    </row>
    <row r="93" spans="1:21" x14ac:dyDescent="0.3">
      <c r="A93">
        <v>6.56</v>
      </c>
      <c r="B93">
        <v>0</v>
      </c>
      <c r="C93">
        <v>30000</v>
      </c>
      <c r="D93">
        <v>2014</v>
      </c>
      <c r="E93">
        <v>16473.490000000002</v>
      </c>
      <c r="G93">
        <v>25.5</v>
      </c>
      <c r="H93">
        <v>76</v>
      </c>
      <c r="I93">
        <v>33.1</v>
      </c>
      <c r="J93">
        <v>47</v>
      </c>
      <c r="K93">
        <v>28</v>
      </c>
      <c r="L93">
        <v>1</v>
      </c>
      <c r="M93">
        <v>0</v>
      </c>
      <c r="N93">
        <v>3744</v>
      </c>
      <c r="O93" s="3">
        <f>D93/N93</f>
        <v>0.5379273504273504</v>
      </c>
      <c r="Q93">
        <f>O93*N93</f>
        <v>2014</v>
      </c>
      <c r="R93">
        <f>Q93-Q92</f>
        <v>1270</v>
      </c>
      <c r="S93" s="1">
        <f>S90</f>
        <v>8.880876068376068E-3</v>
      </c>
      <c r="T93">
        <f>T90</f>
        <v>33.25</v>
      </c>
      <c r="U93">
        <f>SUM(T90:T93)</f>
        <v>133</v>
      </c>
    </row>
    <row r="94" spans="1:21" x14ac:dyDescent="0.3">
      <c r="A94">
        <v>8.73</v>
      </c>
      <c r="B94">
        <v>0</v>
      </c>
      <c r="C94">
        <v>40000</v>
      </c>
      <c r="D94">
        <v>1127.25</v>
      </c>
      <c r="E94">
        <v>16500.150000000001</v>
      </c>
      <c r="G94">
        <v>26.4</v>
      </c>
      <c r="H94">
        <v>76</v>
      </c>
      <c r="I94">
        <v>26.4</v>
      </c>
      <c r="J94">
        <v>35</v>
      </c>
      <c r="K94">
        <v>23</v>
      </c>
      <c r="L94">
        <v>1</v>
      </c>
      <c r="M94">
        <v>0</v>
      </c>
      <c r="N94">
        <v>3542</v>
      </c>
      <c r="O94" s="1">
        <f>D94/N94</f>
        <v>0.31825239977413888</v>
      </c>
      <c r="Q94">
        <f>O94*N94</f>
        <v>1127.25</v>
      </c>
      <c r="R94">
        <f>Q94-Q93</f>
        <v>-886.75</v>
      </c>
      <c r="S94" s="1">
        <f>S92</f>
        <v>8.880876068376068E-3</v>
      </c>
      <c r="T94">
        <f>T92</f>
        <v>33.25</v>
      </c>
    </row>
    <row r="95" spans="1:21" x14ac:dyDescent="0.3">
      <c r="A95">
        <v>8.82</v>
      </c>
      <c r="B95">
        <v>0</v>
      </c>
      <c r="C95">
        <v>40500</v>
      </c>
      <c r="D95">
        <v>1313.25</v>
      </c>
      <c r="E95">
        <v>16539.595000000001</v>
      </c>
      <c r="G95">
        <v>25.5</v>
      </c>
      <c r="H95">
        <v>76</v>
      </c>
      <c r="I95">
        <v>33.1</v>
      </c>
      <c r="J95">
        <v>47</v>
      </c>
      <c r="K95">
        <v>28</v>
      </c>
      <c r="L95">
        <v>1</v>
      </c>
      <c r="M95">
        <v>0</v>
      </c>
      <c r="N95">
        <v>3744</v>
      </c>
      <c r="O95" s="1">
        <f>D95/N95</f>
        <v>0.35076121794871795</v>
      </c>
      <c r="Q95">
        <f>O95*N95</f>
        <v>1313.25</v>
      </c>
      <c r="R95">
        <f>Q95-Q94</f>
        <v>186</v>
      </c>
      <c r="S95" s="1">
        <f>S93</f>
        <v>8.880876068376068E-3</v>
      </c>
      <c r="T95">
        <f>T93</f>
        <v>33.25</v>
      </c>
    </row>
    <row r="96" spans="1:21" x14ac:dyDescent="0.3">
      <c r="A96">
        <v>8.5</v>
      </c>
      <c r="B96">
        <v>0</v>
      </c>
      <c r="C96">
        <v>40000</v>
      </c>
      <c r="D96">
        <v>1641</v>
      </c>
      <c r="E96">
        <v>16934.93</v>
      </c>
      <c r="G96">
        <v>23.2</v>
      </c>
      <c r="H96">
        <v>99</v>
      </c>
      <c r="I96">
        <v>32.200000000000003</v>
      </c>
      <c r="J96">
        <v>29</v>
      </c>
      <c r="K96">
        <v>8</v>
      </c>
      <c r="L96">
        <v>2</v>
      </c>
      <c r="M96">
        <v>1.5</v>
      </c>
      <c r="N96">
        <v>2813</v>
      </c>
      <c r="O96" s="3">
        <f>D96/N96</f>
        <v>0.58336295769640956</v>
      </c>
      <c r="Q96">
        <f>O96*N96</f>
        <v>1641</v>
      </c>
      <c r="R96">
        <f>Q96-Q95</f>
        <v>327.75</v>
      </c>
      <c r="S96" s="1">
        <f>S93</f>
        <v>8.880876068376068E-3</v>
      </c>
      <c r="T96">
        <f>T93</f>
        <v>33.25</v>
      </c>
      <c r="U96">
        <f>SUM(T93:T96)</f>
        <v>133</v>
      </c>
    </row>
    <row r="97" spans="1:21" x14ac:dyDescent="0.3">
      <c r="A97">
        <v>1.95</v>
      </c>
      <c r="B97">
        <v>0</v>
      </c>
      <c r="C97">
        <v>9200</v>
      </c>
      <c r="D97">
        <v>66.5</v>
      </c>
      <c r="E97">
        <v>16952.310000000001</v>
      </c>
      <c r="G97">
        <v>26.9</v>
      </c>
      <c r="H97">
        <v>71</v>
      </c>
      <c r="I97">
        <v>34</v>
      </c>
      <c r="J97">
        <v>57</v>
      </c>
      <c r="K97">
        <v>30</v>
      </c>
      <c r="L97">
        <v>2</v>
      </c>
      <c r="M97">
        <v>0</v>
      </c>
      <c r="N97">
        <v>3744</v>
      </c>
      <c r="O97" s="1">
        <f>D97/N97</f>
        <v>1.7761752136752136E-2</v>
      </c>
      <c r="Q97">
        <f>O97*N97</f>
        <v>66.5</v>
      </c>
      <c r="R97">
        <f>Q97-Q96</f>
        <v>-1574.5</v>
      </c>
      <c r="S97" s="1">
        <f>S96</f>
        <v>8.880876068376068E-3</v>
      </c>
      <c r="T97">
        <f>T96</f>
        <v>33.25</v>
      </c>
    </row>
    <row r="98" spans="1:21" x14ac:dyDescent="0.3">
      <c r="A98">
        <v>8.9499999999999993</v>
      </c>
      <c r="B98">
        <v>0</v>
      </c>
      <c r="C98">
        <v>42195</v>
      </c>
      <c r="D98">
        <v>1230.75</v>
      </c>
      <c r="E98">
        <v>16978.099999999999</v>
      </c>
      <c r="G98">
        <v>22.3</v>
      </c>
      <c r="H98">
        <v>99</v>
      </c>
      <c r="I98">
        <v>32.200000000000003</v>
      </c>
      <c r="J98">
        <v>29</v>
      </c>
      <c r="K98">
        <v>8</v>
      </c>
      <c r="L98">
        <v>2</v>
      </c>
      <c r="M98">
        <v>1.5</v>
      </c>
      <c r="N98">
        <v>2813</v>
      </c>
      <c r="O98" s="1">
        <f>D98/N98</f>
        <v>0.43752221827230714</v>
      </c>
      <c r="Q98">
        <f>O98*N98</f>
        <v>1230.75</v>
      </c>
      <c r="R98">
        <f>Q98-Q97</f>
        <v>1164.25</v>
      </c>
      <c r="S98" s="1">
        <f>S96</f>
        <v>8.880876068376068E-3</v>
      </c>
      <c r="T98">
        <f>T96</f>
        <v>33.25</v>
      </c>
    </row>
    <row r="99" spans="1:21" x14ac:dyDescent="0.3">
      <c r="A99">
        <v>7.79</v>
      </c>
      <c r="B99">
        <v>0</v>
      </c>
      <c r="C99">
        <v>36800</v>
      </c>
      <c r="D99">
        <v>507.5</v>
      </c>
      <c r="E99">
        <v>16999.148000000001</v>
      </c>
      <c r="F99" t="s">
        <v>14</v>
      </c>
      <c r="G99">
        <v>27.9</v>
      </c>
      <c r="H99">
        <v>79</v>
      </c>
      <c r="I99">
        <v>27.9</v>
      </c>
      <c r="J99">
        <v>42</v>
      </c>
      <c r="K99">
        <v>19</v>
      </c>
      <c r="L99">
        <v>1</v>
      </c>
      <c r="M99">
        <v>0</v>
      </c>
      <c r="N99">
        <v>3542</v>
      </c>
      <c r="O99" s="1">
        <f>D99/N99</f>
        <v>0.1432806324110672</v>
      </c>
      <c r="Q99">
        <f>O99*N99</f>
        <v>507.5</v>
      </c>
      <c r="S99" s="1">
        <f>O99</f>
        <v>0.1432806324110672</v>
      </c>
      <c r="T99">
        <f>Q99</f>
        <v>507.5</v>
      </c>
    </row>
    <row r="100" spans="1:21" x14ac:dyDescent="0.3">
      <c r="A100">
        <v>7.57</v>
      </c>
      <c r="B100">
        <v>0</v>
      </c>
      <c r="C100">
        <v>36000</v>
      </c>
      <c r="D100">
        <v>292.75</v>
      </c>
      <c r="E100">
        <v>17118.89</v>
      </c>
      <c r="F100" t="s">
        <v>14</v>
      </c>
      <c r="G100">
        <v>22.3</v>
      </c>
      <c r="H100">
        <v>99</v>
      </c>
      <c r="I100">
        <v>32.200000000000003</v>
      </c>
      <c r="J100">
        <v>29</v>
      </c>
      <c r="K100">
        <v>8</v>
      </c>
      <c r="L100">
        <v>2</v>
      </c>
      <c r="M100">
        <v>1.5</v>
      </c>
      <c r="N100">
        <v>2813</v>
      </c>
      <c r="O100" s="1">
        <f>D100/N100</f>
        <v>0.10407038748666904</v>
      </c>
      <c r="Q100">
        <f>O100*N100</f>
        <v>292.75</v>
      </c>
      <c r="S100" s="1">
        <f>O100</f>
        <v>0.10407038748666904</v>
      </c>
      <c r="T100">
        <f>Q100</f>
        <v>292.75</v>
      </c>
    </row>
    <row r="101" spans="1:21" x14ac:dyDescent="0.3">
      <c r="A101">
        <v>6.31</v>
      </c>
      <c r="B101">
        <v>0</v>
      </c>
      <c r="C101">
        <v>30000</v>
      </c>
      <c r="D101">
        <v>2016</v>
      </c>
      <c r="E101">
        <v>17125.810000000001</v>
      </c>
      <c r="G101">
        <v>27.9</v>
      </c>
      <c r="H101">
        <v>87</v>
      </c>
      <c r="I101">
        <v>27.9</v>
      </c>
      <c r="J101">
        <v>42</v>
      </c>
      <c r="K101">
        <v>19</v>
      </c>
      <c r="L101">
        <v>1</v>
      </c>
      <c r="M101">
        <v>0</v>
      </c>
      <c r="N101">
        <v>3542</v>
      </c>
      <c r="O101" s="3">
        <f>D101/N101</f>
        <v>0.56916996047430835</v>
      </c>
      <c r="Q101">
        <f>O101*N101</f>
        <v>2016.0000000000002</v>
      </c>
      <c r="R101">
        <f>Q101-Q100</f>
        <v>1723.2500000000002</v>
      </c>
      <c r="S101" s="1">
        <f>S98</f>
        <v>8.880876068376068E-3</v>
      </c>
      <c r="T101">
        <f>T98</f>
        <v>33.25</v>
      </c>
      <c r="U101">
        <f>SUM(T98:T101)</f>
        <v>866.75</v>
      </c>
    </row>
    <row r="102" spans="1:21" x14ac:dyDescent="0.3">
      <c r="A102">
        <v>8.76</v>
      </c>
      <c r="B102">
        <v>0</v>
      </c>
      <c r="C102">
        <v>42195</v>
      </c>
      <c r="D102">
        <v>1116</v>
      </c>
      <c r="E102">
        <v>17345.37</v>
      </c>
      <c r="G102">
        <v>27.9</v>
      </c>
      <c r="H102">
        <v>71</v>
      </c>
      <c r="I102">
        <v>27.9</v>
      </c>
      <c r="J102">
        <v>42</v>
      </c>
      <c r="K102">
        <v>23</v>
      </c>
      <c r="L102">
        <v>1</v>
      </c>
      <c r="M102">
        <v>0</v>
      </c>
      <c r="N102">
        <v>3542</v>
      </c>
      <c r="O102" s="1">
        <f>D102/N102</f>
        <v>0.31507622811970637</v>
      </c>
      <c r="Q102">
        <f>O102*N102</f>
        <v>1116</v>
      </c>
      <c r="R102">
        <f>Q102-Q101</f>
        <v>-900.00000000000023</v>
      </c>
      <c r="S102" s="1">
        <f>S100</f>
        <v>0.10407038748666904</v>
      </c>
      <c r="T102">
        <f>T100</f>
        <v>292.75</v>
      </c>
    </row>
    <row r="103" spans="1:21" x14ac:dyDescent="0.3">
      <c r="A103">
        <v>8.75</v>
      </c>
      <c r="B103">
        <v>0</v>
      </c>
      <c r="C103">
        <v>42195</v>
      </c>
      <c r="D103">
        <v>1299.75</v>
      </c>
      <c r="E103">
        <v>17352.96</v>
      </c>
      <c r="G103">
        <v>26.9</v>
      </c>
      <c r="H103">
        <v>71</v>
      </c>
      <c r="I103">
        <v>34</v>
      </c>
      <c r="J103">
        <v>57</v>
      </c>
      <c r="K103">
        <v>30</v>
      </c>
      <c r="L103">
        <v>2</v>
      </c>
      <c r="M103">
        <v>0</v>
      </c>
      <c r="N103">
        <v>3744</v>
      </c>
      <c r="O103" s="1">
        <f>D103/N103</f>
        <v>0.34715544871794873</v>
      </c>
      <c r="Q103">
        <f>O103*N103</f>
        <v>1299.75</v>
      </c>
      <c r="R103">
        <f>Q103-Q102</f>
        <v>183.75</v>
      </c>
      <c r="S103" s="1">
        <f>S101</f>
        <v>8.880876068376068E-3</v>
      </c>
      <c r="T103">
        <f>T101</f>
        <v>33.25</v>
      </c>
    </row>
    <row r="104" spans="1:21" x14ac:dyDescent="0.3">
      <c r="A104">
        <v>6.2</v>
      </c>
      <c r="B104">
        <v>0</v>
      </c>
      <c r="C104">
        <v>30000</v>
      </c>
      <c r="D104">
        <v>1206</v>
      </c>
      <c r="E104">
        <v>17429.28</v>
      </c>
      <c r="G104">
        <v>22.3</v>
      </c>
      <c r="H104">
        <v>99</v>
      </c>
      <c r="I104">
        <v>32.200000000000003</v>
      </c>
      <c r="J104">
        <v>29</v>
      </c>
      <c r="K104">
        <v>8</v>
      </c>
      <c r="L104">
        <v>2</v>
      </c>
      <c r="M104">
        <v>1.5</v>
      </c>
      <c r="N104">
        <v>2813</v>
      </c>
      <c r="O104" s="3">
        <f>D104/N104</f>
        <v>0.42872378243867759</v>
      </c>
      <c r="Q104">
        <f>O104*N104</f>
        <v>1206</v>
      </c>
      <c r="R104">
        <f>Q104-Q103</f>
        <v>-93.75</v>
      </c>
      <c r="S104" s="1">
        <f>S101</f>
        <v>8.880876068376068E-3</v>
      </c>
      <c r="T104">
        <f>T101</f>
        <v>33.25</v>
      </c>
      <c r="U104">
        <f>SUM(T101:T104)</f>
        <v>392.5</v>
      </c>
    </row>
    <row r="105" spans="1:21" x14ac:dyDescent="0.3">
      <c r="A105">
        <v>7.3</v>
      </c>
      <c r="B105">
        <v>0</v>
      </c>
      <c r="C105">
        <v>36000</v>
      </c>
      <c r="D105">
        <v>585.5</v>
      </c>
      <c r="E105">
        <v>17748.009999999998</v>
      </c>
      <c r="G105">
        <v>22.3</v>
      </c>
      <c r="H105">
        <v>99</v>
      </c>
      <c r="I105">
        <v>32.200000000000003</v>
      </c>
      <c r="J105">
        <v>29</v>
      </c>
      <c r="K105">
        <v>8</v>
      </c>
      <c r="L105">
        <v>2</v>
      </c>
      <c r="M105">
        <v>1.5</v>
      </c>
      <c r="N105">
        <v>2813</v>
      </c>
      <c r="O105" s="1">
        <f>D105/N105</f>
        <v>0.20814077497333808</v>
      </c>
      <c r="Q105">
        <f>O105*N105</f>
        <v>585.5</v>
      </c>
      <c r="R105">
        <f>Q105-Q104</f>
        <v>-620.5</v>
      </c>
      <c r="S105" s="1">
        <f>S104</f>
        <v>8.880876068376068E-3</v>
      </c>
      <c r="T105">
        <f>T104</f>
        <v>33.25</v>
      </c>
    </row>
    <row r="106" spans="1:21" x14ac:dyDescent="0.3">
      <c r="A106">
        <v>7.41</v>
      </c>
      <c r="B106">
        <v>0</v>
      </c>
      <c r="C106">
        <v>36800</v>
      </c>
      <c r="D106">
        <v>1015</v>
      </c>
      <c r="E106">
        <v>17881.685000000001</v>
      </c>
      <c r="G106">
        <v>27.9</v>
      </c>
      <c r="H106">
        <v>76</v>
      </c>
      <c r="I106">
        <v>27.9</v>
      </c>
      <c r="J106">
        <v>42</v>
      </c>
      <c r="K106">
        <v>19</v>
      </c>
      <c r="L106">
        <v>1</v>
      </c>
      <c r="M106">
        <v>0</v>
      </c>
      <c r="N106">
        <v>3542</v>
      </c>
      <c r="O106" s="1">
        <f>D106/N106</f>
        <v>0.2865612648221344</v>
      </c>
      <c r="Q106">
        <f>O106*N106</f>
        <v>1015</v>
      </c>
      <c r="R106">
        <f>Q106-Q105</f>
        <v>429.5</v>
      </c>
      <c r="S106" s="1">
        <f>S105</f>
        <v>8.880876068376068E-3</v>
      </c>
      <c r="T106">
        <f>T105</f>
        <v>33.25</v>
      </c>
    </row>
    <row r="107" spans="1:21" x14ac:dyDescent="0.3">
      <c r="A107">
        <v>8.34</v>
      </c>
      <c r="B107">
        <v>0</v>
      </c>
      <c r="C107">
        <v>42195</v>
      </c>
      <c r="D107">
        <v>1641</v>
      </c>
      <c r="E107">
        <v>18217.57</v>
      </c>
      <c r="G107">
        <v>22.3</v>
      </c>
      <c r="H107">
        <v>99</v>
      </c>
      <c r="I107">
        <v>32.200000000000003</v>
      </c>
      <c r="J107">
        <v>29</v>
      </c>
      <c r="K107">
        <v>8</v>
      </c>
      <c r="L107">
        <v>2</v>
      </c>
      <c r="M107">
        <v>1.5</v>
      </c>
      <c r="N107">
        <v>2813</v>
      </c>
      <c r="O107" s="3">
        <f>D107/N107</f>
        <v>0.58336295769640956</v>
      </c>
      <c r="Q107">
        <f>O107*N107</f>
        <v>1641</v>
      </c>
      <c r="R107">
        <f>Q107-Q106</f>
        <v>626</v>
      </c>
      <c r="S107" s="1">
        <f>S104</f>
        <v>8.880876068376068E-3</v>
      </c>
      <c r="T107">
        <f>T104</f>
        <v>33.25</v>
      </c>
      <c r="U107">
        <f>SUM(T104:T107)</f>
        <v>133</v>
      </c>
    </row>
    <row r="108" spans="1:21" x14ac:dyDescent="0.3">
      <c r="A108">
        <v>7.87</v>
      </c>
      <c r="B108">
        <v>0</v>
      </c>
      <c r="C108">
        <v>40000</v>
      </c>
      <c r="D108">
        <v>1503</v>
      </c>
      <c r="E108">
        <v>18287.009999999998</v>
      </c>
      <c r="G108">
        <v>27.9</v>
      </c>
      <c r="H108">
        <v>71</v>
      </c>
      <c r="I108">
        <v>27.9</v>
      </c>
      <c r="J108">
        <v>42</v>
      </c>
      <c r="K108">
        <v>19</v>
      </c>
      <c r="L108">
        <v>1</v>
      </c>
      <c r="M108">
        <v>0</v>
      </c>
      <c r="N108">
        <v>3542</v>
      </c>
      <c r="O108" s="3">
        <f>D108/N108</f>
        <v>0.42433653303218521</v>
      </c>
      <c r="Q108">
        <f>O108*N108</f>
        <v>1503</v>
      </c>
      <c r="R108">
        <f>Q108-Q107</f>
        <v>-138</v>
      </c>
      <c r="S108" s="1">
        <f>S105</f>
        <v>8.880876068376068E-3</v>
      </c>
      <c r="T108">
        <f>T105</f>
        <v>33.25</v>
      </c>
      <c r="U108">
        <f>SUM(T105:T108)</f>
        <v>133</v>
      </c>
    </row>
    <row r="109" spans="1:21" x14ac:dyDescent="0.3">
      <c r="A109">
        <v>1.8</v>
      </c>
      <c r="B109">
        <v>0</v>
      </c>
      <c r="C109">
        <v>9200</v>
      </c>
      <c r="D109">
        <v>99.75</v>
      </c>
      <c r="E109">
        <v>18368.919999999998</v>
      </c>
      <c r="G109">
        <v>26.9</v>
      </c>
      <c r="H109">
        <v>71</v>
      </c>
      <c r="I109">
        <v>34</v>
      </c>
      <c r="J109">
        <v>57</v>
      </c>
      <c r="K109">
        <v>30</v>
      </c>
      <c r="L109">
        <v>2</v>
      </c>
      <c r="M109">
        <v>0</v>
      </c>
      <c r="N109">
        <v>3744</v>
      </c>
      <c r="O109" s="1">
        <f>D109/N109</f>
        <v>2.6642628205128204E-2</v>
      </c>
      <c r="Q109">
        <f>O109*N109</f>
        <v>99.75</v>
      </c>
      <c r="R109">
        <f>Q109-Q108</f>
        <v>-1403.25</v>
      </c>
      <c r="S109" s="1">
        <f>S107</f>
        <v>8.880876068376068E-3</v>
      </c>
      <c r="T109">
        <f>T107</f>
        <v>33.25</v>
      </c>
    </row>
    <row r="110" spans="1:21" x14ac:dyDescent="0.3">
      <c r="A110">
        <v>8.26</v>
      </c>
      <c r="B110">
        <v>0</v>
      </c>
      <c r="C110">
        <v>42195</v>
      </c>
      <c r="D110">
        <v>1733</v>
      </c>
      <c r="E110">
        <v>18395.02</v>
      </c>
      <c r="G110">
        <v>26.9</v>
      </c>
      <c r="H110">
        <v>71</v>
      </c>
      <c r="I110">
        <v>34</v>
      </c>
      <c r="J110">
        <v>57</v>
      </c>
      <c r="K110">
        <v>30</v>
      </c>
      <c r="L110">
        <v>2</v>
      </c>
      <c r="M110">
        <v>0</v>
      </c>
      <c r="N110">
        <v>3744</v>
      </c>
      <c r="O110" s="3">
        <f>D110/N110</f>
        <v>0.46287393162393164</v>
      </c>
      <c r="Q110">
        <f>O110*N110</f>
        <v>1733</v>
      </c>
      <c r="R110">
        <f>Q110-Q109</f>
        <v>1633.25</v>
      </c>
      <c r="S110" s="1">
        <f>S107</f>
        <v>8.880876068376068E-3</v>
      </c>
      <c r="T110">
        <f>T107</f>
        <v>33.25</v>
      </c>
      <c r="U110">
        <f>SUM(T107:T110)</f>
        <v>133</v>
      </c>
    </row>
    <row r="111" spans="1:21" x14ac:dyDescent="0.3">
      <c r="A111">
        <v>7.04</v>
      </c>
      <c r="B111">
        <v>0</v>
      </c>
      <c r="C111">
        <v>36000</v>
      </c>
      <c r="D111">
        <v>878.25</v>
      </c>
      <c r="E111">
        <v>18410.785</v>
      </c>
      <c r="G111">
        <v>22.3</v>
      </c>
      <c r="H111">
        <v>99</v>
      </c>
      <c r="I111">
        <v>32.200000000000003</v>
      </c>
      <c r="J111">
        <v>29</v>
      </c>
      <c r="K111">
        <v>8</v>
      </c>
      <c r="L111">
        <v>2</v>
      </c>
      <c r="M111">
        <v>1.5</v>
      </c>
      <c r="N111">
        <v>2813</v>
      </c>
      <c r="O111" s="1">
        <f>D111/N111</f>
        <v>0.31221116246000713</v>
      </c>
      <c r="Q111">
        <f>O111*N111</f>
        <v>878.25</v>
      </c>
      <c r="R111">
        <f>Q111-Q110</f>
        <v>-854.75</v>
      </c>
      <c r="S111" s="1">
        <f>S109</f>
        <v>8.880876068376068E-3</v>
      </c>
      <c r="T111">
        <f>T109</f>
        <v>33.25</v>
      </c>
    </row>
    <row r="112" spans="1:21" x14ac:dyDescent="0.3">
      <c r="A112">
        <v>8.25</v>
      </c>
      <c r="B112">
        <v>0</v>
      </c>
      <c r="C112">
        <v>42195</v>
      </c>
      <c r="D112">
        <v>1488</v>
      </c>
      <c r="E112">
        <v>18413.939999999999</v>
      </c>
      <c r="G112">
        <v>27.9</v>
      </c>
      <c r="H112">
        <v>71</v>
      </c>
      <c r="I112">
        <v>27.9</v>
      </c>
      <c r="J112">
        <v>42</v>
      </c>
      <c r="K112">
        <v>19</v>
      </c>
      <c r="L112">
        <v>1</v>
      </c>
      <c r="M112">
        <v>0</v>
      </c>
      <c r="N112">
        <v>3542</v>
      </c>
      <c r="O112" s="3">
        <f>D112/N112</f>
        <v>0.42010163749294183</v>
      </c>
      <c r="Q112">
        <f>O112*N112</f>
        <v>1488</v>
      </c>
      <c r="R112">
        <f>Q112-Q111</f>
        <v>609.75</v>
      </c>
      <c r="S112" s="1">
        <f>S109</f>
        <v>8.880876068376068E-3</v>
      </c>
      <c r="T112">
        <f>T109</f>
        <v>33.25</v>
      </c>
      <c r="U112">
        <f>SUM(T109:T112)</f>
        <v>133</v>
      </c>
    </row>
    <row r="113" spans="1:21" x14ac:dyDescent="0.3">
      <c r="A113">
        <v>7.88</v>
      </c>
      <c r="B113">
        <v>0</v>
      </c>
      <c r="C113">
        <v>40500</v>
      </c>
      <c r="D113">
        <v>1751</v>
      </c>
      <c r="E113">
        <v>18505.22</v>
      </c>
      <c r="G113">
        <v>26.9</v>
      </c>
      <c r="H113">
        <v>71</v>
      </c>
      <c r="I113">
        <v>34</v>
      </c>
      <c r="J113">
        <v>57</v>
      </c>
      <c r="K113">
        <v>30</v>
      </c>
      <c r="L113">
        <v>2</v>
      </c>
      <c r="M113">
        <v>0</v>
      </c>
      <c r="N113">
        <v>3744</v>
      </c>
      <c r="O113" s="3">
        <f>D113/N113</f>
        <v>0.46768162393162394</v>
      </c>
      <c r="Q113">
        <f>O113*N113</f>
        <v>1751</v>
      </c>
      <c r="R113">
        <f>Q113-Q112</f>
        <v>263</v>
      </c>
      <c r="S113" s="1">
        <f>S110</f>
        <v>8.880876068376068E-3</v>
      </c>
      <c r="T113">
        <f>T110</f>
        <v>33.25</v>
      </c>
      <c r="U113">
        <f>SUM(T110:T113)</f>
        <v>133</v>
      </c>
    </row>
    <row r="114" spans="1:21" x14ac:dyDescent="0.3">
      <c r="A114">
        <v>7.73</v>
      </c>
      <c r="B114">
        <v>0</v>
      </c>
      <c r="C114">
        <v>40000</v>
      </c>
      <c r="D114">
        <v>509.75</v>
      </c>
      <c r="E114">
        <v>18623.485000000001</v>
      </c>
      <c r="F114" t="s">
        <v>14</v>
      </c>
      <c r="G114">
        <v>27.9</v>
      </c>
      <c r="H114">
        <v>71</v>
      </c>
      <c r="I114">
        <v>27.9</v>
      </c>
      <c r="J114">
        <v>42</v>
      </c>
      <c r="K114">
        <v>19</v>
      </c>
      <c r="L114">
        <v>1</v>
      </c>
      <c r="M114">
        <v>0</v>
      </c>
      <c r="N114">
        <v>3542</v>
      </c>
      <c r="O114" s="1">
        <f>D114/N114</f>
        <v>0.1439158667419537</v>
      </c>
      <c r="Q114">
        <f>O114*N114</f>
        <v>509.75</v>
      </c>
      <c r="S114" s="1">
        <f>O114</f>
        <v>0.1439158667419537</v>
      </c>
      <c r="T114">
        <f>Q114</f>
        <v>509.75</v>
      </c>
    </row>
    <row r="115" spans="1:21" x14ac:dyDescent="0.3">
      <c r="A115">
        <v>7.83</v>
      </c>
      <c r="B115">
        <v>0</v>
      </c>
      <c r="C115">
        <v>40500</v>
      </c>
      <c r="D115">
        <v>498.25</v>
      </c>
      <c r="E115">
        <v>18631.759999999998</v>
      </c>
      <c r="F115" t="s">
        <v>14</v>
      </c>
      <c r="G115">
        <v>26.9</v>
      </c>
      <c r="H115">
        <v>71</v>
      </c>
      <c r="I115">
        <v>34</v>
      </c>
      <c r="J115">
        <v>57</v>
      </c>
      <c r="K115">
        <v>30</v>
      </c>
      <c r="L115">
        <v>2</v>
      </c>
      <c r="M115">
        <v>0</v>
      </c>
      <c r="N115">
        <v>3744</v>
      </c>
      <c r="O115" s="1">
        <f>D115/N115</f>
        <v>0.13307959401709402</v>
      </c>
      <c r="Q115">
        <f>O115*N115</f>
        <v>498.25</v>
      </c>
      <c r="S115" s="1">
        <f>O115</f>
        <v>0.13307959401709402</v>
      </c>
      <c r="T115">
        <f>Q115</f>
        <v>498.25</v>
      </c>
    </row>
    <row r="116" spans="1:21" x14ac:dyDescent="0.3">
      <c r="A116">
        <v>7.06</v>
      </c>
      <c r="B116">
        <v>0</v>
      </c>
      <c r="C116">
        <v>36800</v>
      </c>
      <c r="D116">
        <v>1522.5</v>
      </c>
      <c r="E116">
        <v>18760.218000000001</v>
      </c>
      <c r="G116">
        <v>27.9</v>
      </c>
      <c r="H116">
        <v>76</v>
      </c>
      <c r="I116">
        <v>27.9</v>
      </c>
      <c r="J116">
        <v>42</v>
      </c>
      <c r="K116">
        <v>19</v>
      </c>
      <c r="L116">
        <v>1</v>
      </c>
      <c r="M116">
        <v>0</v>
      </c>
      <c r="N116">
        <v>3542</v>
      </c>
      <c r="O116" s="1">
        <f>D116/N116</f>
        <v>0.4298418972332016</v>
      </c>
      <c r="Q116">
        <f>O116*N116</f>
        <v>1522.5</v>
      </c>
      <c r="R116">
        <f>Q116-Q115</f>
        <v>1024.25</v>
      </c>
      <c r="S116" s="1">
        <f>S114</f>
        <v>0.1439158667419537</v>
      </c>
      <c r="T116">
        <f>T114</f>
        <v>509.75</v>
      </c>
    </row>
    <row r="117" spans="1:21" x14ac:dyDescent="0.3">
      <c r="A117">
        <v>7.55</v>
      </c>
      <c r="B117">
        <v>0</v>
      </c>
      <c r="C117">
        <v>40000</v>
      </c>
      <c r="D117">
        <v>293</v>
      </c>
      <c r="E117">
        <v>19074.474999999999</v>
      </c>
      <c r="F117" t="s">
        <v>14</v>
      </c>
      <c r="G117">
        <v>22.3</v>
      </c>
      <c r="H117">
        <v>99</v>
      </c>
      <c r="I117">
        <v>32.200000000000003</v>
      </c>
      <c r="J117">
        <v>29</v>
      </c>
      <c r="K117">
        <v>8</v>
      </c>
      <c r="L117">
        <v>2</v>
      </c>
      <c r="M117">
        <v>1.5</v>
      </c>
      <c r="N117">
        <v>2813</v>
      </c>
      <c r="O117" s="1">
        <f>D117/N117</f>
        <v>0.10415926057589762</v>
      </c>
      <c r="Q117">
        <f>O117*N117</f>
        <v>293</v>
      </c>
      <c r="S117" s="1">
        <f>O117</f>
        <v>0.10415926057589762</v>
      </c>
      <c r="T117">
        <f>Q117</f>
        <v>293</v>
      </c>
    </row>
    <row r="118" spans="1:21" x14ac:dyDescent="0.3">
      <c r="A118">
        <v>7.76</v>
      </c>
      <c r="B118">
        <v>0</v>
      </c>
      <c r="C118">
        <v>42195</v>
      </c>
      <c r="D118">
        <v>513.5</v>
      </c>
      <c r="E118">
        <v>19577.259999999998</v>
      </c>
      <c r="F118" t="s">
        <v>14</v>
      </c>
      <c r="G118">
        <v>27.9</v>
      </c>
      <c r="H118">
        <v>71</v>
      </c>
      <c r="I118">
        <v>27.9</v>
      </c>
      <c r="J118">
        <v>42</v>
      </c>
      <c r="K118">
        <v>19</v>
      </c>
      <c r="L118">
        <v>1</v>
      </c>
      <c r="M118">
        <v>0</v>
      </c>
      <c r="N118">
        <v>3542</v>
      </c>
      <c r="O118" s="1">
        <f>D118/N118</f>
        <v>0.14497459062676454</v>
      </c>
      <c r="Q118">
        <f>O118*N118</f>
        <v>513.5</v>
      </c>
      <c r="S118" s="1">
        <f>O118</f>
        <v>0.14497459062676454</v>
      </c>
      <c r="T118">
        <f>Q118</f>
        <v>513.5</v>
      </c>
    </row>
    <row r="119" spans="1:21" x14ac:dyDescent="0.3">
      <c r="A119">
        <v>7.75</v>
      </c>
      <c r="B119">
        <v>0</v>
      </c>
      <c r="C119">
        <v>42195</v>
      </c>
      <c r="D119">
        <v>502.75</v>
      </c>
      <c r="E119">
        <v>19601.345000000001</v>
      </c>
      <c r="F119" t="s">
        <v>14</v>
      </c>
      <c r="G119">
        <v>26.9</v>
      </c>
      <c r="H119">
        <v>71</v>
      </c>
      <c r="I119">
        <v>34</v>
      </c>
      <c r="J119">
        <v>57</v>
      </c>
      <c r="K119">
        <v>30</v>
      </c>
      <c r="L119">
        <v>2</v>
      </c>
      <c r="M119">
        <v>0</v>
      </c>
      <c r="N119">
        <v>3744</v>
      </c>
      <c r="O119" s="1">
        <f>D119/N119</f>
        <v>0.13428151709401709</v>
      </c>
      <c r="Q119">
        <f>O119*N119</f>
        <v>502.75</v>
      </c>
      <c r="S119" s="1">
        <f>O119</f>
        <v>0.13428151709401709</v>
      </c>
      <c r="T119">
        <f>Q119</f>
        <v>502.75</v>
      </c>
    </row>
    <row r="120" spans="1:21" x14ac:dyDescent="0.3">
      <c r="A120">
        <v>7.33</v>
      </c>
      <c r="B120">
        <v>0</v>
      </c>
      <c r="C120">
        <v>40000</v>
      </c>
      <c r="D120">
        <v>1019.5</v>
      </c>
      <c r="E120">
        <v>19647.14</v>
      </c>
      <c r="G120">
        <v>27.9</v>
      </c>
      <c r="H120">
        <v>71</v>
      </c>
      <c r="I120">
        <v>27.9</v>
      </c>
      <c r="J120">
        <v>42</v>
      </c>
      <c r="K120">
        <v>19</v>
      </c>
      <c r="L120">
        <v>1</v>
      </c>
      <c r="M120">
        <v>0</v>
      </c>
      <c r="N120">
        <v>3542</v>
      </c>
      <c r="O120" s="1">
        <f>D120/N120</f>
        <v>0.28783173348390739</v>
      </c>
      <c r="Q120">
        <f>O120*N120</f>
        <v>1019.5</v>
      </c>
      <c r="R120">
        <f>Q120-Q119</f>
        <v>516.75</v>
      </c>
      <c r="S120" s="1">
        <f>S119</f>
        <v>0.13428151709401709</v>
      </c>
      <c r="T120">
        <f>T119</f>
        <v>502.75</v>
      </c>
    </row>
    <row r="121" spans="1:21" x14ac:dyDescent="0.3">
      <c r="A121">
        <v>7.38</v>
      </c>
      <c r="B121">
        <v>0</v>
      </c>
      <c r="C121">
        <v>40500</v>
      </c>
      <c r="D121">
        <v>996.5</v>
      </c>
      <c r="E121">
        <v>19752.25</v>
      </c>
      <c r="G121">
        <v>26.9</v>
      </c>
      <c r="H121">
        <v>71</v>
      </c>
      <c r="I121">
        <v>34</v>
      </c>
      <c r="J121">
        <v>57</v>
      </c>
      <c r="K121">
        <v>30</v>
      </c>
      <c r="L121">
        <v>2</v>
      </c>
      <c r="M121">
        <v>0</v>
      </c>
      <c r="N121">
        <v>3744</v>
      </c>
      <c r="O121" s="1">
        <f>D121/N121</f>
        <v>0.26615918803418803</v>
      </c>
      <c r="Q121">
        <f>O121*N121</f>
        <v>996.5</v>
      </c>
      <c r="R121">
        <f>Q121-Q120</f>
        <v>-23</v>
      </c>
      <c r="S121" s="1">
        <f>S120</f>
        <v>0.13428151709401709</v>
      </c>
      <c r="T121">
        <f>T120</f>
        <v>502.75</v>
      </c>
    </row>
    <row r="122" spans="1:21" x14ac:dyDescent="0.3">
      <c r="A122">
        <v>7.27</v>
      </c>
      <c r="B122">
        <v>0</v>
      </c>
      <c r="C122">
        <v>40000</v>
      </c>
      <c r="D122">
        <v>586</v>
      </c>
      <c r="E122">
        <v>19799.395</v>
      </c>
      <c r="G122">
        <v>22.3</v>
      </c>
      <c r="H122">
        <v>99</v>
      </c>
      <c r="I122">
        <v>32.200000000000003</v>
      </c>
      <c r="J122">
        <v>29</v>
      </c>
      <c r="K122">
        <v>8</v>
      </c>
      <c r="L122">
        <v>2</v>
      </c>
      <c r="M122">
        <v>1.5</v>
      </c>
      <c r="N122">
        <v>2813</v>
      </c>
      <c r="O122" s="1">
        <f>D122/N122</f>
        <v>0.20831852115179525</v>
      </c>
      <c r="Q122">
        <f>O122*N122</f>
        <v>586</v>
      </c>
      <c r="R122">
        <f>Q122-Q121</f>
        <v>-410.5</v>
      </c>
      <c r="S122" s="1">
        <f>S121</f>
        <v>0.13428151709401709</v>
      </c>
      <c r="T122">
        <f>T121</f>
        <v>502.75</v>
      </c>
    </row>
    <row r="123" spans="1:21" x14ac:dyDescent="0.3">
      <c r="A123">
        <v>7.49</v>
      </c>
      <c r="B123">
        <v>0</v>
      </c>
      <c r="C123">
        <v>42195</v>
      </c>
      <c r="D123">
        <v>293</v>
      </c>
      <c r="E123">
        <v>20284.965</v>
      </c>
      <c r="F123" t="s">
        <v>14</v>
      </c>
      <c r="G123">
        <v>22.3</v>
      </c>
      <c r="H123">
        <v>99</v>
      </c>
      <c r="I123">
        <v>32.200000000000003</v>
      </c>
      <c r="J123">
        <v>29</v>
      </c>
      <c r="K123">
        <v>8</v>
      </c>
      <c r="L123">
        <v>2</v>
      </c>
      <c r="M123">
        <v>1.5</v>
      </c>
      <c r="N123">
        <v>2813</v>
      </c>
      <c r="O123" s="1">
        <f>D123/N123</f>
        <v>0.10415926057589762</v>
      </c>
      <c r="Q123">
        <f>O123*N123</f>
        <v>293</v>
      </c>
      <c r="S123" s="1">
        <f>O123</f>
        <v>0.10415926057589762</v>
      </c>
      <c r="T123">
        <f>Q123</f>
        <v>293</v>
      </c>
    </row>
    <row r="124" spans="1:21" x14ac:dyDescent="0.3">
      <c r="A124">
        <v>6.39</v>
      </c>
      <c r="B124">
        <v>0</v>
      </c>
      <c r="C124">
        <v>36000</v>
      </c>
      <c r="D124">
        <v>1171</v>
      </c>
      <c r="E124">
        <v>20293.04</v>
      </c>
      <c r="G124">
        <v>22.3</v>
      </c>
      <c r="H124">
        <v>99</v>
      </c>
      <c r="I124">
        <v>32.200000000000003</v>
      </c>
      <c r="J124">
        <v>29</v>
      </c>
      <c r="K124">
        <v>8</v>
      </c>
      <c r="L124">
        <v>2</v>
      </c>
      <c r="M124">
        <v>1.5</v>
      </c>
      <c r="N124">
        <v>2813</v>
      </c>
      <c r="O124" s="3">
        <f>D124/N124</f>
        <v>0.41628154994667615</v>
      </c>
      <c r="Q124">
        <f>O124*N124</f>
        <v>1171</v>
      </c>
      <c r="R124">
        <f>Q124-Q123</f>
        <v>878</v>
      </c>
      <c r="S124" s="1">
        <f>S121</f>
        <v>0.13428151709401709</v>
      </c>
      <c r="T124">
        <f>T121</f>
        <v>502.75</v>
      </c>
      <c r="U124">
        <f>SUM(T121:T124)</f>
        <v>1801.25</v>
      </c>
    </row>
    <row r="125" spans="1:21" x14ac:dyDescent="0.3">
      <c r="A125">
        <v>6.51</v>
      </c>
      <c r="B125">
        <v>0</v>
      </c>
      <c r="C125">
        <v>36800</v>
      </c>
      <c r="D125">
        <v>2030</v>
      </c>
      <c r="E125">
        <v>20357.78</v>
      </c>
      <c r="G125">
        <v>27.9</v>
      </c>
      <c r="H125">
        <v>76</v>
      </c>
      <c r="I125">
        <v>27.9</v>
      </c>
      <c r="J125">
        <v>42</v>
      </c>
      <c r="K125">
        <v>19</v>
      </c>
      <c r="L125">
        <v>1</v>
      </c>
      <c r="M125">
        <v>0</v>
      </c>
      <c r="N125">
        <v>3542</v>
      </c>
      <c r="O125" s="3">
        <f>D125/N125</f>
        <v>0.5731225296442688</v>
      </c>
      <c r="Q125">
        <f>O125*N125</f>
        <v>2030</v>
      </c>
      <c r="R125">
        <f>Q125-Q124</f>
        <v>859</v>
      </c>
      <c r="S125" s="1">
        <f>S122</f>
        <v>0.13428151709401709</v>
      </c>
      <c r="T125">
        <f>T122</f>
        <v>502.75</v>
      </c>
      <c r="U125">
        <f>SUM(T122:T125)</f>
        <v>1801.25</v>
      </c>
    </row>
    <row r="126" spans="1:21" x14ac:dyDescent="0.3">
      <c r="A126">
        <v>7.01</v>
      </c>
      <c r="B126">
        <v>0</v>
      </c>
      <c r="C126">
        <v>40000</v>
      </c>
      <c r="D126">
        <v>1529.25</v>
      </c>
      <c r="E126">
        <v>20538.634999999998</v>
      </c>
      <c r="G126">
        <v>29</v>
      </c>
      <c r="H126">
        <v>67</v>
      </c>
      <c r="I126">
        <v>29</v>
      </c>
      <c r="J126">
        <v>44</v>
      </c>
      <c r="K126">
        <v>22</v>
      </c>
      <c r="L126">
        <v>2</v>
      </c>
      <c r="M126">
        <v>0</v>
      </c>
      <c r="N126">
        <v>3542</v>
      </c>
      <c r="O126" s="1">
        <f>D126/N126</f>
        <v>0.43174760022586112</v>
      </c>
      <c r="Q126">
        <f>O126*N126</f>
        <v>1529.25</v>
      </c>
      <c r="R126">
        <f>Q126-Q125</f>
        <v>-500.75</v>
      </c>
      <c r="S126" s="1">
        <f>S124</f>
        <v>0.13428151709401709</v>
      </c>
      <c r="T126">
        <f>T124</f>
        <v>502.75</v>
      </c>
    </row>
    <row r="127" spans="1:21" x14ac:dyDescent="0.3">
      <c r="A127">
        <v>7.01</v>
      </c>
      <c r="B127">
        <v>0</v>
      </c>
      <c r="C127">
        <v>40000</v>
      </c>
      <c r="D127">
        <v>879</v>
      </c>
      <c r="E127">
        <v>20541.985000000001</v>
      </c>
      <c r="G127">
        <v>23.2</v>
      </c>
      <c r="H127">
        <v>99</v>
      </c>
      <c r="I127">
        <v>33.1</v>
      </c>
      <c r="J127">
        <v>37</v>
      </c>
      <c r="K127">
        <v>17</v>
      </c>
      <c r="L127">
        <v>2</v>
      </c>
      <c r="M127">
        <v>0</v>
      </c>
      <c r="N127">
        <v>2813</v>
      </c>
      <c r="O127" s="1">
        <f>D127/N127</f>
        <v>0.31247778172769286</v>
      </c>
      <c r="Q127">
        <f>O127*N127</f>
        <v>879</v>
      </c>
      <c r="R127">
        <f>Q127-Q126</f>
        <v>-650.25</v>
      </c>
      <c r="S127" s="1">
        <f>S125</f>
        <v>0.13428151709401709</v>
      </c>
      <c r="T127">
        <f>T125</f>
        <v>502.75</v>
      </c>
    </row>
    <row r="128" spans="1:21" x14ac:dyDescent="0.3">
      <c r="A128">
        <v>7.34</v>
      </c>
      <c r="B128">
        <v>0</v>
      </c>
      <c r="C128">
        <v>42195</v>
      </c>
      <c r="D128">
        <v>1027</v>
      </c>
      <c r="E128">
        <v>20700.93</v>
      </c>
      <c r="G128">
        <v>29</v>
      </c>
      <c r="H128">
        <v>67</v>
      </c>
      <c r="I128">
        <v>29</v>
      </c>
      <c r="J128">
        <v>44</v>
      </c>
      <c r="K128">
        <v>22</v>
      </c>
      <c r="L128">
        <v>2</v>
      </c>
      <c r="M128">
        <v>0</v>
      </c>
      <c r="N128">
        <v>3542</v>
      </c>
      <c r="O128" s="1">
        <f>D128/N128</f>
        <v>0.28994918125352909</v>
      </c>
      <c r="Q128">
        <f>O128*N128</f>
        <v>1027</v>
      </c>
      <c r="R128">
        <f>Q128-Q127</f>
        <v>148</v>
      </c>
      <c r="S128" s="1">
        <f>S127</f>
        <v>0.13428151709401709</v>
      </c>
      <c r="T128">
        <f>T127</f>
        <v>502.75</v>
      </c>
    </row>
    <row r="129" spans="1:21" x14ac:dyDescent="0.3">
      <c r="A129">
        <v>7.03</v>
      </c>
      <c r="B129">
        <v>0</v>
      </c>
      <c r="C129">
        <v>40500</v>
      </c>
      <c r="D129">
        <v>1494.75</v>
      </c>
      <c r="E129">
        <v>20743.89</v>
      </c>
      <c r="G129">
        <v>27.7</v>
      </c>
      <c r="H129">
        <v>67</v>
      </c>
      <c r="I129">
        <v>34.4</v>
      </c>
      <c r="J129">
        <v>60</v>
      </c>
      <c r="K129">
        <v>33</v>
      </c>
      <c r="L129">
        <v>2</v>
      </c>
      <c r="M129">
        <v>0</v>
      </c>
      <c r="N129">
        <v>3744</v>
      </c>
      <c r="O129" s="1">
        <f>D129/N129</f>
        <v>0.39923878205128205</v>
      </c>
      <c r="Q129">
        <f>O129*N129</f>
        <v>1494.75</v>
      </c>
      <c r="R129">
        <f>Q129-Q128</f>
        <v>467.75</v>
      </c>
      <c r="S129" s="1">
        <f>S127</f>
        <v>0.13428151709401709</v>
      </c>
      <c r="T129">
        <f>T127</f>
        <v>502.75</v>
      </c>
    </row>
    <row r="130" spans="1:21" x14ac:dyDescent="0.3">
      <c r="A130">
        <v>7.3</v>
      </c>
      <c r="B130">
        <v>0</v>
      </c>
      <c r="C130">
        <v>42195</v>
      </c>
      <c r="D130">
        <v>1005.5</v>
      </c>
      <c r="E130">
        <v>20799.560000000001</v>
      </c>
      <c r="G130">
        <v>27.7</v>
      </c>
      <c r="H130">
        <v>67</v>
      </c>
      <c r="I130">
        <v>34.4</v>
      </c>
      <c r="J130">
        <v>60</v>
      </c>
      <c r="K130">
        <v>33</v>
      </c>
      <c r="L130">
        <v>2</v>
      </c>
      <c r="M130">
        <v>0</v>
      </c>
      <c r="N130">
        <v>3744</v>
      </c>
      <c r="O130" s="1">
        <f>D130/N130</f>
        <v>0.26856303418803418</v>
      </c>
      <c r="Q130">
        <f>O130*N130</f>
        <v>1005.5</v>
      </c>
      <c r="R130">
        <f>Q130-Q129</f>
        <v>-489.25</v>
      </c>
      <c r="S130" s="1">
        <f>S129</f>
        <v>0.13428151709401709</v>
      </c>
      <c r="T130">
        <f>T129</f>
        <v>502.75</v>
      </c>
    </row>
    <row r="131" spans="1:21" x14ac:dyDescent="0.3">
      <c r="A131">
        <v>7.21</v>
      </c>
      <c r="B131">
        <v>0</v>
      </c>
      <c r="C131">
        <v>42195</v>
      </c>
      <c r="D131">
        <v>586</v>
      </c>
      <c r="E131">
        <v>21067.855</v>
      </c>
      <c r="G131">
        <v>23.2</v>
      </c>
      <c r="H131">
        <v>99</v>
      </c>
      <c r="I131">
        <v>33.1</v>
      </c>
      <c r="J131">
        <v>37</v>
      </c>
      <c r="K131">
        <v>17</v>
      </c>
      <c r="L131">
        <v>2</v>
      </c>
      <c r="M131">
        <v>0</v>
      </c>
      <c r="N131">
        <v>2813</v>
      </c>
      <c r="O131" s="1">
        <f>D131/N131</f>
        <v>0.20831852115179525</v>
      </c>
      <c r="Q131">
        <f>O131*N131</f>
        <v>586</v>
      </c>
      <c r="R131">
        <f>Q131-Q130</f>
        <v>-419.5</v>
      </c>
      <c r="S131" s="1">
        <f>S130</f>
        <v>0.13428151709401709</v>
      </c>
      <c r="T131">
        <f>T130</f>
        <v>502.75</v>
      </c>
    </row>
    <row r="132" spans="1:21" x14ac:dyDescent="0.3">
      <c r="A132">
        <v>1.54</v>
      </c>
      <c r="B132">
        <v>0</v>
      </c>
      <c r="C132">
        <v>9200</v>
      </c>
      <c r="D132">
        <v>133</v>
      </c>
      <c r="E132">
        <v>21536.11</v>
      </c>
      <c r="G132">
        <v>27.7</v>
      </c>
      <c r="H132">
        <v>67</v>
      </c>
      <c r="I132">
        <v>34.4</v>
      </c>
      <c r="J132">
        <v>60</v>
      </c>
      <c r="K132">
        <v>33</v>
      </c>
      <c r="L132">
        <v>2</v>
      </c>
      <c r="M132">
        <v>0</v>
      </c>
      <c r="N132">
        <v>3744</v>
      </c>
      <c r="O132" s="3">
        <f>D132/N132</f>
        <v>3.5523504273504272E-2</v>
      </c>
      <c r="Q132">
        <f>O132*N132</f>
        <v>133</v>
      </c>
      <c r="R132">
        <f>Q132-Q131</f>
        <v>-453</v>
      </c>
      <c r="S132" s="1">
        <f>S129</f>
        <v>0.13428151709401709</v>
      </c>
      <c r="T132">
        <f>T129</f>
        <v>502.75</v>
      </c>
      <c r="U132">
        <f>SUM(T129:T132)</f>
        <v>2011</v>
      </c>
    </row>
    <row r="133" spans="1:21" x14ac:dyDescent="0.3">
      <c r="A133">
        <v>7.03</v>
      </c>
      <c r="B133">
        <v>0</v>
      </c>
      <c r="C133">
        <v>42195</v>
      </c>
      <c r="D133">
        <v>1540.5</v>
      </c>
      <c r="E133">
        <v>21620.195</v>
      </c>
      <c r="G133">
        <v>29</v>
      </c>
      <c r="H133">
        <v>67</v>
      </c>
      <c r="I133">
        <v>29</v>
      </c>
      <c r="J133">
        <v>44</v>
      </c>
      <c r="K133">
        <v>22</v>
      </c>
      <c r="L133">
        <v>2</v>
      </c>
      <c r="M133">
        <v>0</v>
      </c>
      <c r="N133">
        <v>3542</v>
      </c>
      <c r="O133" s="1">
        <f>D133/N133</f>
        <v>0.43492377188029363</v>
      </c>
      <c r="Q133">
        <f>O133*N133</f>
        <v>1540.5</v>
      </c>
      <c r="R133">
        <f>Q133-Q132</f>
        <v>1407.5</v>
      </c>
      <c r="S133" s="1">
        <f>S131</f>
        <v>0.13428151709401709</v>
      </c>
      <c r="T133">
        <f>T131</f>
        <v>502.75</v>
      </c>
    </row>
    <row r="134" spans="1:21" x14ac:dyDescent="0.3">
      <c r="A134">
        <v>6.97</v>
      </c>
      <c r="B134">
        <v>0</v>
      </c>
      <c r="C134">
        <v>42195</v>
      </c>
      <c r="D134">
        <v>879</v>
      </c>
      <c r="E134">
        <v>21800.308000000001</v>
      </c>
      <c r="G134">
        <v>23.2</v>
      </c>
      <c r="H134">
        <v>99</v>
      </c>
      <c r="I134">
        <v>33.1</v>
      </c>
      <c r="J134">
        <v>37</v>
      </c>
      <c r="K134">
        <v>17</v>
      </c>
      <c r="L134">
        <v>2</v>
      </c>
      <c r="M134">
        <v>0</v>
      </c>
      <c r="N134">
        <v>2813</v>
      </c>
      <c r="O134" s="1">
        <f>D134/N134</f>
        <v>0.31247778172769286</v>
      </c>
      <c r="Q134">
        <f>O134*N134</f>
        <v>879</v>
      </c>
      <c r="R134">
        <f>Q134-Q133</f>
        <v>-661.5</v>
      </c>
      <c r="S134" s="1">
        <f>S132</f>
        <v>0.13428151709401709</v>
      </c>
      <c r="T134">
        <f>T132</f>
        <v>502.75</v>
      </c>
    </row>
    <row r="135" spans="1:21" x14ac:dyDescent="0.3">
      <c r="A135">
        <v>6.96</v>
      </c>
      <c r="B135">
        <v>0</v>
      </c>
      <c r="C135">
        <v>42195</v>
      </c>
      <c r="D135">
        <v>1508.25</v>
      </c>
      <c r="E135">
        <v>21815.69</v>
      </c>
      <c r="G135">
        <v>27.7</v>
      </c>
      <c r="H135">
        <v>67</v>
      </c>
      <c r="I135">
        <v>34.4</v>
      </c>
      <c r="J135">
        <v>60</v>
      </c>
      <c r="K135">
        <v>33</v>
      </c>
      <c r="L135">
        <v>2</v>
      </c>
      <c r="M135">
        <v>0</v>
      </c>
      <c r="N135">
        <v>3744</v>
      </c>
      <c r="O135" s="1">
        <f>D135/N135</f>
        <v>0.40284455128205127</v>
      </c>
      <c r="Q135">
        <f>O135*N135</f>
        <v>1508.25</v>
      </c>
      <c r="R135">
        <f>Q135-Q134</f>
        <v>629.25</v>
      </c>
      <c r="S135" s="1">
        <f>S133</f>
        <v>0.13428151709401709</v>
      </c>
      <c r="T135">
        <f>T133</f>
        <v>502.75</v>
      </c>
    </row>
    <row r="136" spans="1:21" x14ac:dyDescent="0.3">
      <c r="A136">
        <v>6.5</v>
      </c>
      <c r="B136">
        <v>0</v>
      </c>
      <c r="C136">
        <v>40000</v>
      </c>
      <c r="D136">
        <v>2039</v>
      </c>
      <c r="E136">
        <v>22163.69</v>
      </c>
      <c r="G136">
        <v>29</v>
      </c>
      <c r="H136">
        <v>67</v>
      </c>
      <c r="I136">
        <v>29</v>
      </c>
      <c r="J136">
        <v>44</v>
      </c>
      <c r="K136">
        <v>22</v>
      </c>
      <c r="L136">
        <v>2</v>
      </c>
      <c r="M136">
        <v>0</v>
      </c>
      <c r="N136">
        <v>3542</v>
      </c>
      <c r="O136" s="3">
        <f>D136/N136</f>
        <v>0.57566346696781479</v>
      </c>
      <c r="Q136">
        <f>O136*N136</f>
        <v>2039</v>
      </c>
      <c r="R136">
        <f>Q136-Q135</f>
        <v>530.75</v>
      </c>
      <c r="S136" s="1">
        <f>S133</f>
        <v>0.13428151709401709</v>
      </c>
      <c r="T136">
        <f>T133</f>
        <v>502.75</v>
      </c>
      <c r="U136">
        <f>SUM(T133:T136)</f>
        <v>2011</v>
      </c>
    </row>
    <row r="137" spans="1:21" x14ac:dyDescent="0.3">
      <c r="A137">
        <v>6.48</v>
      </c>
      <c r="B137">
        <v>0</v>
      </c>
      <c r="C137">
        <v>40000</v>
      </c>
      <c r="D137">
        <v>1172</v>
      </c>
      <c r="E137">
        <v>22239.08</v>
      </c>
      <c r="G137">
        <v>23.2</v>
      </c>
      <c r="H137">
        <v>99</v>
      </c>
      <c r="I137">
        <v>33.1</v>
      </c>
      <c r="J137">
        <v>37</v>
      </c>
      <c r="K137">
        <v>17</v>
      </c>
      <c r="L137">
        <v>2</v>
      </c>
      <c r="M137">
        <v>0</v>
      </c>
      <c r="N137">
        <v>2813</v>
      </c>
      <c r="O137" s="3">
        <f>D137/N137</f>
        <v>0.4166370423035905</v>
      </c>
      <c r="Q137">
        <f>O137*N137</f>
        <v>1172</v>
      </c>
      <c r="R137">
        <f>Q137-Q136</f>
        <v>-867</v>
      </c>
      <c r="S137" s="1">
        <f>S134</f>
        <v>0.13428151709401709</v>
      </c>
      <c r="T137">
        <f>T134</f>
        <v>502.75</v>
      </c>
      <c r="U137">
        <f>SUM(T134:T137)</f>
        <v>2011</v>
      </c>
    </row>
    <row r="138" spans="1:21" x14ac:dyDescent="0.3">
      <c r="A138">
        <v>6.37</v>
      </c>
      <c r="B138">
        <v>0</v>
      </c>
      <c r="C138">
        <v>40500</v>
      </c>
      <c r="D138">
        <v>1993</v>
      </c>
      <c r="E138">
        <v>22888.6</v>
      </c>
      <c r="G138">
        <v>27.7</v>
      </c>
      <c r="H138">
        <v>67</v>
      </c>
      <c r="I138">
        <v>34.4</v>
      </c>
      <c r="J138">
        <v>60</v>
      </c>
      <c r="K138">
        <v>33</v>
      </c>
      <c r="L138">
        <v>2</v>
      </c>
      <c r="M138">
        <v>0</v>
      </c>
      <c r="N138">
        <v>3744</v>
      </c>
      <c r="O138" s="3">
        <f>D138/N138</f>
        <v>0.53231837606837606</v>
      </c>
      <c r="Q138">
        <f>O138*N138</f>
        <v>1993</v>
      </c>
      <c r="R138">
        <f>Q138-Q137</f>
        <v>821</v>
      </c>
      <c r="S138" s="1">
        <f>S135</f>
        <v>0.13428151709401709</v>
      </c>
      <c r="T138">
        <f>T135</f>
        <v>502.75</v>
      </c>
      <c r="U138">
        <f>SUM(T135:T138)</f>
        <v>2011</v>
      </c>
    </row>
    <row r="139" spans="1:21" x14ac:dyDescent="0.3">
      <c r="A139">
        <v>6.53</v>
      </c>
      <c r="B139">
        <v>0</v>
      </c>
      <c r="C139">
        <v>42195</v>
      </c>
      <c r="D139">
        <v>2054</v>
      </c>
      <c r="E139">
        <v>23275.17</v>
      </c>
      <c r="G139">
        <v>29</v>
      </c>
      <c r="H139">
        <v>67</v>
      </c>
      <c r="I139">
        <v>29</v>
      </c>
      <c r="J139">
        <v>44</v>
      </c>
      <c r="K139">
        <v>22</v>
      </c>
      <c r="L139">
        <v>2</v>
      </c>
      <c r="M139">
        <v>0</v>
      </c>
      <c r="N139">
        <v>3542</v>
      </c>
      <c r="O139" s="3">
        <f>D139/N139</f>
        <v>0.57989836250705817</v>
      </c>
      <c r="Q139">
        <f>O139*N139</f>
        <v>2054</v>
      </c>
      <c r="R139">
        <f>Q139-Q138</f>
        <v>61</v>
      </c>
      <c r="S139" s="1">
        <f>S136</f>
        <v>0.13428151709401709</v>
      </c>
      <c r="T139">
        <f>T136</f>
        <v>502.75</v>
      </c>
      <c r="U139">
        <f>SUM(T136:T139)</f>
        <v>2011</v>
      </c>
    </row>
    <row r="140" spans="1:21" x14ac:dyDescent="0.3">
      <c r="A140">
        <v>6.43</v>
      </c>
      <c r="B140">
        <v>0</v>
      </c>
      <c r="C140">
        <v>42195</v>
      </c>
      <c r="D140">
        <v>1172</v>
      </c>
      <c r="E140">
        <v>23623.38</v>
      </c>
      <c r="G140">
        <v>23.2</v>
      </c>
      <c r="H140">
        <v>99</v>
      </c>
      <c r="I140">
        <v>33.1</v>
      </c>
      <c r="J140">
        <v>37</v>
      </c>
      <c r="K140">
        <v>17</v>
      </c>
      <c r="L140">
        <v>2</v>
      </c>
      <c r="M140">
        <v>0</v>
      </c>
      <c r="N140">
        <v>2813</v>
      </c>
      <c r="O140" s="3">
        <f>D140/N140</f>
        <v>0.4166370423035905</v>
      </c>
      <c r="Q140">
        <f>O140*N140</f>
        <v>1172</v>
      </c>
      <c r="R140">
        <f>Q140-Q139</f>
        <v>-882</v>
      </c>
      <c r="S140" s="1">
        <f>S137</f>
        <v>0.13428151709401709</v>
      </c>
      <c r="T140">
        <f>T137</f>
        <v>502.75</v>
      </c>
      <c r="U140">
        <f>SUM(T137:T140)</f>
        <v>2011</v>
      </c>
    </row>
    <row r="141" spans="1:21" x14ac:dyDescent="0.3">
      <c r="A141">
        <v>6.31</v>
      </c>
      <c r="B141">
        <v>0</v>
      </c>
      <c r="C141">
        <v>42195</v>
      </c>
      <c r="D141">
        <v>2011</v>
      </c>
      <c r="E141">
        <v>24075.72</v>
      </c>
      <c r="G141">
        <v>27.7</v>
      </c>
      <c r="H141">
        <v>67</v>
      </c>
      <c r="I141">
        <v>34.4</v>
      </c>
      <c r="J141">
        <v>60</v>
      </c>
      <c r="K141">
        <v>33</v>
      </c>
      <c r="L141">
        <v>2</v>
      </c>
      <c r="M141">
        <v>0</v>
      </c>
      <c r="N141">
        <v>3744</v>
      </c>
      <c r="O141" s="3">
        <f>D141/N141</f>
        <v>0.53712606837606836</v>
      </c>
      <c r="Q141">
        <f>O141*N141</f>
        <v>2011</v>
      </c>
      <c r="R141">
        <f>Q141-Q140</f>
        <v>839</v>
      </c>
      <c r="S141" s="1">
        <f>S138</f>
        <v>0.13428151709401709</v>
      </c>
      <c r="T141">
        <f>T138</f>
        <v>502.75</v>
      </c>
      <c r="U141">
        <f>SUM(T138:T141)</f>
        <v>2011</v>
      </c>
    </row>
  </sheetData>
  <autoFilter ref="A1:U1"/>
  <sortState ref="A2:U141">
    <sortCondition ref="E2:E14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regression_tianzhong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dcterms:created xsi:type="dcterms:W3CDTF">2020-09-17T06:14:11Z</dcterms:created>
  <dcterms:modified xsi:type="dcterms:W3CDTF">2020-09-24T10:04:53Z</dcterms:modified>
</cp:coreProperties>
</file>