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mc:AlternateContent xmlns:mc="http://schemas.openxmlformats.org/markup-compatibility/2006">
    <mc:Choice Requires="x15">
      <x15ac:absPath xmlns:x15ac="http://schemas.microsoft.com/office/spreadsheetml/2010/11/ac" url="C:\Users\uyscl\Downloads\"/>
    </mc:Choice>
  </mc:AlternateContent>
  <xr:revisionPtr revIDLastSave="0" documentId="8_{201BDDC6-6415-4117-8E87-AEF7772D647C}" xr6:coauthVersionLast="45" xr6:coauthVersionMax="45" xr10:uidLastSave="{00000000-0000-0000-0000-000000000000}"/>
  <bookViews>
    <workbookView xWindow="-28920" yWindow="-120" windowWidth="29040" windowHeight="15840" xr2:uid="{00000000-000D-0000-FFFF-FFFF00000000}"/>
  </bookViews>
  <sheets>
    <sheet name="Sheet1" sheetId="2"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O10" i="2" l="1"/>
  <c r="BN10" i="2"/>
  <c r="BE10" i="2"/>
  <c r="BC10" i="2"/>
  <c r="BA10" i="2"/>
  <c r="AZ10" i="2"/>
  <c r="AY10" i="2"/>
  <c r="AV10" i="2"/>
  <c r="AU10" i="2"/>
  <c r="AT10" i="2"/>
  <c r="AS10" i="2"/>
  <c r="AR10" i="2"/>
  <c r="AP10" i="2"/>
  <c r="AO10" i="2"/>
  <c r="AN10" i="2"/>
  <c r="AM10" i="2"/>
  <c r="AL10" i="2"/>
  <c r="AK10" i="2"/>
  <c r="AJ10" i="2"/>
  <c r="AI10" i="2"/>
  <c r="AH10" i="2"/>
  <c r="AG10" i="2"/>
  <c r="AF10" i="2"/>
  <c r="AE10" i="2"/>
  <c r="AD10" i="2"/>
  <c r="AC10" i="2"/>
  <c r="AB10" i="2"/>
  <c r="AA10" i="2"/>
  <c r="Z10" i="2"/>
  <c r="O10" i="2"/>
  <c r="N10" i="2"/>
  <c r="M10" i="2"/>
  <c r="L10" i="2"/>
  <c r="K10" i="2"/>
  <c r="J10" i="2"/>
  <c r="I10" i="2"/>
  <c r="H10" i="2"/>
  <c r="G10" i="2"/>
  <c r="F10" i="2"/>
  <c r="E10" i="2"/>
  <c r="D10" i="2"/>
  <c r="C10" i="2"/>
  <c r="B10" i="2"/>
  <c r="A10" i="2"/>
  <c r="BO9" i="2"/>
  <c r="BN9" i="2"/>
  <c r="BE9" i="2"/>
  <c r="BC9" i="2"/>
  <c r="BA9" i="2"/>
  <c r="AZ9" i="2"/>
  <c r="AY9" i="2"/>
  <c r="AV9" i="2"/>
  <c r="AU9" i="2"/>
  <c r="AT9" i="2"/>
  <c r="AS9" i="2"/>
  <c r="AR9" i="2"/>
  <c r="AP9" i="2"/>
  <c r="AO9" i="2"/>
  <c r="AN9" i="2"/>
  <c r="AM9" i="2"/>
  <c r="AL9" i="2"/>
  <c r="AK9" i="2"/>
  <c r="AJ9" i="2"/>
  <c r="AI9" i="2"/>
  <c r="AH9" i="2"/>
  <c r="AG9" i="2"/>
  <c r="AF9" i="2"/>
  <c r="AE9" i="2"/>
  <c r="AD9" i="2"/>
  <c r="AC9" i="2"/>
  <c r="AB9" i="2"/>
  <c r="AA9" i="2"/>
  <c r="Z9" i="2"/>
  <c r="O9" i="2"/>
  <c r="N9" i="2"/>
  <c r="M9" i="2"/>
  <c r="L9" i="2"/>
  <c r="K9" i="2"/>
  <c r="J9" i="2"/>
  <c r="I9" i="2"/>
  <c r="H9" i="2"/>
  <c r="G9" i="2"/>
  <c r="F9" i="2"/>
  <c r="E9" i="2"/>
  <c r="D9" i="2"/>
  <c r="C9" i="2"/>
  <c r="B9" i="2"/>
  <c r="A9" i="2"/>
  <c r="BO8" i="2"/>
  <c r="BN8" i="2"/>
  <c r="BE8" i="2"/>
  <c r="BC8" i="2"/>
  <c r="BA8" i="2"/>
  <c r="AZ8" i="2"/>
  <c r="AY8" i="2"/>
  <c r="AV8" i="2"/>
  <c r="AU8" i="2"/>
  <c r="AT8" i="2"/>
  <c r="AS8" i="2"/>
  <c r="AR8" i="2"/>
  <c r="AP8" i="2"/>
  <c r="AO8" i="2"/>
  <c r="AN8" i="2"/>
  <c r="AM8" i="2"/>
  <c r="AL8" i="2"/>
  <c r="AK8" i="2"/>
  <c r="AJ8" i="2"/>
  <c r="AI8" i="2"/>
  <c r="AH8" i="2"/>
  <c r="AG8" i="2"/>
  <c r="AF8" i="2"/>
  <c r="AE8" i="2"/>
  <c r="AD8" i="2"/>
  <c r="AC8" i="2"/>
  <c r="AB8" i="2"/>
  <c r="AA8" i="2"/>
  <c r="Z8" i="2"/>
  <c r="O8" i="2"/>
  <c r="N8" i="2"/>
  <c r="M8" i="2"/>
  <c r="L8" i="2"/>
  <c r="K8" i="2"/>
  <c r="J8" i="2"/>
  <c r="I8" i="2"/>
  <c r="H8" i="2"/>
  <c r="G8" i="2"/>
  <c r="F8" i="2"/>
  <c r="E8" i="2"/>
  <c r="D8" i="2"/>
  <c r="C8" i="2"/>
  <c r="B8" i="2"/>
  <c r="A8" i="2"/>
  <c r="BO7" i="2"/>
  <c r="BN7" i="2"/>
  <c r="BE7" i="2"/>
  <c r="BC7" i="2"/>
  <c r="BA7" i="2"/>
  <c r="AZ7" i="2"/>
  <c r="AY7" i="2"/>
  <c r="AV7" i="2"/>
  <c r="AU7" i="2"/>
  <c r="AT7" i="2"/>
  <c r="AS7" i="2"/>
  <c r="AR7" i="2"/>
  <c r="AP7" i="2"/>
  <c r="AO7" i="2"/>
  <c r="AN7" i="2"/>
  <c r="AM7" i="2"/>
  <c r="AL7" i="2"/>
  <c r="AK7" i="2"/>
  <c r="AJ7" i="2"/>
  <c r="AI7" i="2"/>
  <c r="AH7" i="2"/>
  <c r="AG7" i="2"/>
  <c r="AF7" i="2"/>
  <c r="AE7" i="2"/>
  <c r="AD7" i="2"/>
  <c r="AC7" i="2"/>
  <c r="AB7" i="2"/>
  <c r="AA7" i="2"/>
  <c r="Z7" i="2"/>
  <c r="O7" i="2"/>
  <c r="N7" i="2"/>
  <c r="M7" i="2"/>
  <c r="L7" i="2"/>
  <c r="K7" i="2"/>
  <c r="J7" i="2"/>
  <c r="I7" i="2"/>
  <c r="H7" i="2"/>
  <c r="G7" i="2"/>
  <c r="F7" i="2"/>
  <c r="E7" i="2"/>
  <c r="D7" i="2"/>
  <c r="C7" i="2"/>
  <c r="B7" i="2"/>
  <c r="A7" i="2"/>
  <c r="BO6" i="2"/>
  <c r="BN6" i="2"/>
  <c r="BE6" i="2"/>
  <c r="BC6" i="2"/>
  <c r="BA6" i="2"/>
  <c r="AZ6" i="2"/>
  <c r="AY6" i="2"/>
  <c r="AV6" i="2"/>
  <c r="AU6" i="2"/>
  <c r="AT6" i="2"/>
  <c r="AS6" i="2"/>
  <c r="AR6" i="2"/>
  <c r="AP6" i="2"/>
  <c r="AO6" i="2"/>
  <c r="AN6" i="2"/>
  <c r="AM6" i="2"/>
  <c r="AL6" i="2"/>
  <c r="AK6" i="2"/>
  <c r="AJ6" i="2"/>
  <c r="AI6" i="2"/>
  <c r="AH6" i="2"/>
  <c r="AG6" i="2"/>
  <c r="AF6" i="2"/>
  <c r="AE6" i="2"/>
  <c r="AD6" i="2"/>
  <c r="AC6" i="2"/>
  <c r="AB6" i="2"/>
  <c r="AA6" i="2"/>
  <c r="Z6" i="2"/>
  <c r="O6" i="2"/>
  <c r="N6" i="2"/>
  <c r="M6" i="2"/>
  <c r="L6" i="2"/>
  <c r="K6" i="2"/>
  <c r="J6" i="2"/>
  <c r="I6" i="2"/>
  <c r="H6" i="2"/>
  <c r="G6" i="2"/>
  <c r="F6" i="2"/>
  <c r="E6" i="2"/>
  <c r="D6" i="2"/>
  <c r="C6" i="2"/>
  <c r="B6" i="2"/>
  <c r="A6" i="2"/>
  <c r="BO5" i="2"/>
  <c r="BN5" i="2"/>
  <c r="BE5" i="2"/>
  <c r="BC5" i="2"/>
  <c r="BA5" i="2"/>
  <c r="AZ5" i="2"/>
  <c r="AY5" i="2"/>
  <c r="AV5" i="2"/>
  <c r="AU5" i="2"/>
  <c r="AT5" i="2"/>
  <c r="AS5" i="2"/>
  <c r="AR5" i="2"/>
  <c r="AP5" i="2"/>
  <c r="AO5" i="2"/>
  <c r="AN5" i="2"/>
  <c r="AM5" i="2"/>
  <c r="AL5" i="2"/>
  <c r="AK5" i="2"/>
  <c r="AJ5" i="2"/>
  <c r="AI5" i="2"/>
  <c r="AH5" i="2"/>
  <c r="AG5" i="2"/>
  <c r="AF5" i="2"/>
  <c r="AE5" i="2"/>
  <c r="AD5" i="2"/>
  <c r="AC5" i="2"/>
  <c r="AB5" i="2"/>
  <c r="AA5" i="2"/>
  <c r="Z5" i="2"/>
  <c r="O5" i="2"/>
  <c r="N5" i="2"/>
  <c r="M5" i="2"/>
  <c r="L5" i="2"/>
  <c r="K5" i="2"/>
  <c r="J5" i="2"/>
  <c r="I5" i="2"/>
  <c r="H5" i="2"/>
  <c r="G5" i="2"/>
  <c r="F5" i="2"/>
  <c r="E5" i="2"/>
  <c r="D5" i="2"/>
  <c r="C5" i="2"/>
  <c r="B5" i="2"/>
  <c r="A5" i="2"/>
  <c r="BO4" i="2"/>
  <c r="BN4" i="2"/>
  <c r="BE4" i="2"/>
  <c r="BC4" i="2"/>
  <c r="BA4" i="2"/>
  <c r="AZ4" i="2"/>
  <c r="AY4" i="2"/>
  <c r="AV4" i="2"/>
  <c r="AU4" i="2"/>
  <c r="AT4" i="2"/>
  <c r="AS4" i="2"/>
  <c r="AR4" i="2"/>
  <c r="AP4" i="2"/>
  <c r="AO4" i="2"/>
  <c r="AN4" i="2"/>
  <c r="AM4" i="2"/>
  <c r="AL4" i="2"/>
  <c r="AK4" i="2"/>
  <c r="AJ4" i="2"/>
  <c r="AI4" i="2"/>
  <c r="AH4" i="2"/>
  <c r="AG4" i="2"/>
  <c r="AF4" i="2"/>
  <c r="AE4" i="2"/>
  <c r="AD4" i="2"/>
  <c r="AC4" i="2"/>
  <c r="AB4" i="2"/>
  <c r="AA4" i="2"/>
  <c r="Z4" i="2"/>
  <c r="O4" i="2"/>
  <c r="N4" i="2"/>
  <c r="M4" i="2"/>
  <c r="L4" i="2"/>
  <c r="K4" i="2"/>
  <c r="J4" i="2"/>
  <c r="I4" i="2"/>
  <c r="H4" i="2"/>
  <c r="G4" i="2"/>
  <c r="F4" i="2"/>
  <c r="E4" i="2"/>
  <c r="D4" i="2"/>
  <c r="C4" i="2"/>
  <c r="B4" i="2"/>
  <c r="A4" i="2"/>
  <c r="BO3" i="2"/>
  <c r="BN3" i="2"/>
  <c r="BE3" i="2"/>
  <c r="BC3" i="2"/>
  <c r="BA3" i="2"/>
  <c r="AZ3" i="2"/>
  <c r="AY3" i="2"/>
  <c r="AV3" i="2"/>
  <c r="AU3" i="2"/>
  <c r="AT3" i="2"/>
  <c r="AS3" i="2"/>
  <c r="AR3" i="2"/>
  <c r="AP3" i="2"/>
  <c r="AO3" i="2"/>
  <c r="AN3" i="2"/>
  <c r="AM3" i="2"/>
  <c r="AL3" i="2"/>
  <c r="AK3" i="2"/>
  <c r="AJ3" i="2"/>
  <c r="AI3" i="2"/>
  <c r="AH3" i="2"/>
  <c r="AG3" i="2"/>
  <c r="AF3" i="2"/>
  <c r="AE3" i="2"/>
  <c r="AD3" i="2"/>
  <c r="AC3" i="2"/>
  <c r="AB3" i="2"/>
  <c r="AA3" i="2"/>
  <c r="Z3" i="2"/>
  <c r="O3" i="2"/>
  <c r="N3" i="2"/>
  <c r="M3" i="2"/>
  <c r="L3" i="2"/>
  <c r="K3" i="2"/>
  <c r="J3" i="2"/>
  <c r="I3" i="2"/>
  <c r="H3" i="2"/>
  <c r="G3" i="2"/>
  <c r="F3" i="2"/>
  <c r="E3" i="2"/>
  <c r="D3" i="2"/>
  <c r="C3" i="2"/>
  <c r="B3" i="2"/>
  <c r="A3" i="2"/>
  <c r="BO2" i="2"/>
  <c r="BN2" i="2"/>
  <c r="BM2" i="2"/>
  <c r="BL2" i="2"/>
  <c r="BI2" i="2"/>
  <c r="BH2" i="2"/>
  <c r="BE2" i="2"/>
  <c r="BC2" i="2"/>
  <c r="BA2" i="2"/>
  <c r="AZ2" i="2"/>
  <c r="AY2" i="2"/>
  <c r="AV2" i="2"/>
  <c r="AU2" i="2"/>
  <c r="AT2" i="2"/>
  <c r="AS2" i="2"/>
  <c r="AR2" i="2"/>
  <c r="AP2" i="2"/>
  <c r="AO2" i="2"/>
  <c r="AN2" i="2"/>
  <c r="AM2" i="2"/>
  <c r="AL2" i="2"/>
  <c r="AK2" i="2"/>
  <c r="AJ2" i="2"/>
  <c r="AI2" i="2"/>
  <c r="AH2" i="2"/>
  <c r="AG2" i="2"/>
  <c r="AF2" i="2"/>
  <c r="AE2" i="2"/>
  <c r="AD2" i="2"/>
  <c r="AC2" i="2"/>
  <c r="AB2" i="2"/>
  <c r="AA2" i="2"/>
  <c r="Z2" i="2"/>
  <c r="O2" i="2"/>
  <c r="N2" i="2"/>
  <c r="M2" i="2"/>
  <c r="L2" i="2"/>
  <c r="K2" i="2"/>
  <c r="J2" i="2"/>
  <c r="I2" i="2"/>
  <c r="H2" i="2"/>
  <c r="G2" i="2"/>
  <c r="F2" i="2"/>
  <c r="E2" i="2"/>
  <c r="D2" i="2"/>
  <c r="C2" i="2"/>
  <c r="B2" i="2"/>
  <c r="A2" i="2"/>
</calcChain>
</file>

<file path=xl/sharedStrings.xml><?xml version="1.0" encoding="utf-8"?>
<sst xmlns="http://schemas.openxmlformats.org/spreadsheetml/2006/main" count="269" uniqueCount="100">
  <si>
    <t>product_image1_url</t>
  </si>
  <si>
    <t>product_image1_alt_text</t>
  </si>
  <si>
    <t>product_image1_title</t>
  </si>
  <si>
    <t>product_image1_caption</t>
  </si>
  <si>
    <t>product_image1_description</t>
  </si>
  <si>
    <t>product_image2_url</t>
  </si>
  <si>
    <t>product_image2_alt_text</t>
  </si>
  <si>
    <t>product_image2_title</t>
  </si>
  <si>
    <t xml:space="preserve">product_image2_caption </t>
  </si>
  <si>
    <t xml:space="preserve">product_image2_description </t>
  </si>
  <si>
    <t>product_image3_url</t>
  </si>
  <si>
    <t>product_image3_alt_text</t>
  </si>
  <si>
    <t>product_image3_title</t>
  </si>
  <si>
    <t xml:space="preserve">product_image3_caption </t>
  </si>
  <si>
    <t xml:space="preserve">product_image3_description </t>
  </si>
  <si>
    <t>product_image4_url</t>
  </si>
  <si>
    <t>product_image4_alt_text</t>
  </si>
  <si>
    <t>product_image4_title</t>
  </si>
  <si>
    <t xml:space="preserve">product_image4_caption </t>
  </si>
  <si>
    <t xml:space="preserve">product_image4_description </t>
  </si>
  <si>
    <t>product_image5_url</t>
  </si>
  <si>
    <t>product_image5_alt_text</t>
  </si>
  <si>
    <t>product_image5_title</t>
  </si>
  <si>
    <t>product_image5_caption</t>
  </si>
  <si>
    <t>product_image5_description</t>
  </si>
  <si>
    <t>category</t>
  </si>
  <si>
    <t>post_title</t>
  </si>
  <si>
    <t>_regular_price</t>
  </si>
  <si>
    <t>_sale_price</t>
  </si>
  <si>
    <t>post_content</t>
  </si>
  <si>
    <t>custom_tab_title1</t>
  </si>
  <si>
    <t>custom_tab_priority1</t>
  </si>
  <si>
    <t>custom_tab_content1</t>
  </si>
  <si>
    <t>custom_tab_title2</t>
  </si>
  <si>
    <t>custom_tab_content2</t>
  </si>
  <si>
    <t>custom_tab_priority2</t>
  </si>
  <si>
    <t>share</t>
  </si>
  <si>
    <t>_tax_status</t>
  </si>
  <si>
    <t>_tax_class</t>
  </si>
  <si>
    <t>_sku</t>
  </si>
  <si>
    <t>_manage_stock</t>
  </si>
  <si>
    <t>_stock_status</t>
  </si>
  <si>
    <t>_stock</t>
  </si>
  <si>
    <t>_weight</t>
  </si>
  <si>
    <t>_length</t>
  </si>
  <si>
    <t>_width</t>
  </si>
  <si>
    <t>_height</t>
  </si>
  <si>
    <t>product_shipping_class</t>
  </si>
  <si>
    <t>_upsell_ids</t>
  </si>
  <si>
    <t>_crosssell_ids</t>
  </si>
  <si>
    <t>_product_meta_id</t>
  </si>
  <si>
    <t>_yoast_wpseo_focuskw</t>
  </si>
  <si>
    <t>_yoast_wpseo_metadesc</t>
  </si>
  <si>
    <t>_heading_2</t>
  </si>
  <si>
    <t>heading_2</t>
  </si>
  <si>
    <t>_heading_3</t>
  </si>
  <si>
    <t>heading_3</t>
  </si>
  <si>
    <t>_bmw-part-number</t>
  </si>
  <si>
    <t>_bmw-part_title</t>
  </si>
  <si>
    <t>bmw-part_title</t>
  </si>
  <si>
    <t>bmw-part-number</t>
  </si>
  <si>
    <t>_bosch-part_title</t>
  </si>
  <si>
    <t>_bosch-part_number</t>
  </si>
  <si>
    <t>bosch-part_title</t>
  </si>
  <si>
    <t>post_excerpt</t>
  </si>
  <si>
    <t>product_tags</t>
  </si>
  <si>
    <t>_backorders</t>
  </si>
  <si>
    <t>_sold_individually</t>
  </si>
  <si>
    <t>_virtual</t>
  </si>
  <si>
    <t>_downloadable</t>
  </si>
  <si>
    <t>_download_limit</t>
  </si>
  <si>
    <t>_download_expiry</t>
  </si>
  <si>
    <t>_wc_average_rating</t>
  </si>
  <si>
    <t>_wc_review_count</t>
  </si>
  <si>
    <t>_product_attributes</t>
  </si>
  <si>
    <t>_product_version</t>
  </si>
  <si>
    <t>slide_template</t>
  </si>
  <si>
    <t>swatch_options</t>
  </si>
  <si>
    <t>total_sales</t>
  </si>
  <si>
    <t>layout</t>
  </si>
  <si>
    <t>header_view</t>
  </si>
  <si>
    <t>product_image_on_hover</t>
  </si>
  <si>
    <t>_visibility</t>
  </si>
  <si>
    <t>_purchase_note</t>
  </si>
  <si>
    <t>_featured</t>
  </si>
  <si>
    <t>_sale_price_dates_from</t>
  </si>
  <si>
    <t>_sale_price_dates_to</t>
  </si>
  <si>
    <t>_default_attributes</t>
  </si>
  <si>
    <t>a:0:{}</t>
  </si>
  <si>
    <t>field_5d2ac6174544f</t>
  </si>
  <si>
    <t>field_5d3001d3ed78f</t>
  </si>
  <si>
    <t>field_5d3001ebed790</t>
  </si>
  <si>
    <t>field_5d2ac63e45450</t>
  </si>
  <si>
    <t xml:space="preserve">no </t>
  </si>
  <si>
    <t>no</t>
  </si>
  <si>
    <t>1.0.0</t>
  </si>
  <si>
    <t>default</t>
  </si>
  <si>
    <t>right-sidebar</t>
  </si>
  <si>
    <t>yes</t>
  </si>
  <si>
    <t>visible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</si>
</sst>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charset val="134"/>
      <scheme val="minor"/>
    </font>
    <font>
      <sz val="11"/>
      <name val="Calibri"/>
      <family val="2"/>
      <scheme val="minor"/>
    </font>
    <font>
      <sz val="9"/>
      <color rgb="FF222222"/>
      <name val="Consolas"/>
      <family val="3"/>
    </font>
    <font>
      <u/>
      <sz val="11"/>
      <color rgb="FF0000FF"/>
      <name val="Calibri"/>
      <family val="2"/>
      <scheme val="minor"/>
    </font>
  </fonts>
  <fills count="6">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FFFF00"/>
        <bgColor indexed="64"/>
      </patternFill>
    </fill>
    <fill>
      <patternFill patternType="solid">
        <fgColor theme="9" tint="0.79995117038483843"/>
        <bgColor theme="9" tint="0.79995117038483843"/>
      </patternFill>
    </fill>
  </fills>
  <borders count="3">
    <border>
      <left/>
      <right/>
      <top/>
      <bottom/>
      <diagonal/>
    </border>
    <border>
      <left/>
      <right/>
      <top style="thin">
        <color theme="9" tint="0.39994506668294322"/>
      </top>
      <bottom style="thin">
        <color theme="9" tint="0.39994506668294322"/>
      </bottom>
      <diagonal/>
    </border>
    <border>
      <left style="thin">
        <color theme="9" tint="0.39994506668294322"/>
      </left>
      <right/>
      <top style="thin">
        <color theme="9" tint="0.39994506668294322"/>
      </top>
      <bottom style="thin">
        <color theme="9" tint="0.39994506668294322"/>
      </bottom>
      <diagonal/>
    </border>
  </borders>
  <cellStyleXfs count="2">
    <xf numFmtId="0" fontId="0" fillId="0" borderId="0"/>
    <xf numFmtId="0" fontId="3" fillId="0" borderId="0" applyNumberFormat="0" applyFill="0" applyBorder="0" applyAlignment="0" applyProtection="0">
      <alignment vertical="center"/>
    </xf>
  </cellStyleXfs>
  <cellXfs count="13">
    <xf numFmtId="0" fontId="0" fillId="0" borderId="0" xfId="0"/>
    <xf numFmtId="0" fontId="0" fillId="2" borderId="0" xfId="0" applyFill="1" applyAlignment="1">
      <alignment wrapText="1"/>
    </xf>
    <xf numFmtId="0" fontId="0" fillId="3" borderId="0" xfId="0" applyFill="1" applyAlignment="1">
      <alignment wrapText="1"/>
    </xf>
    <xf numFmtId="0" fontId="0" fillId="0" borderId="0" xfId="0" applyAlignment="1">
      <alignment wrapText="1"/>
    </xf>
    <xf numFmtId="0" fontId="0" fillId="0" borderId="0" xfId="0" applyAlignment="1">
      <alignment vertical="center" wrapText="1"/>
    </xf>
    <xf numFmtId="0" fontId="1" fillId="0" borderId="0" xfId="0" applyFont="1" applyAlignment="1">
      <alignment wrapText="1"/>
    </xf>
    <xf numFmtId="0" fontId="2" fillId="0" borderId="0" xfId="0" applyFont="1" applyAlignment="1">
      <alignment wrapText="1"/>
    </xf>
    <xf numFmtId="0" fontId="0" fillId="0" borderId="0" xfId="0" applyAlignment="1">
      <alignment vertical="center"/>
    </xf>
    <xf numFmtId="2" fontId="0" fillId="5" borderId="1" xfId="0" applyNumberFormat="1" applyFill="1" applyBorder="1" applyAlignment="1">
      <alignment wrapText="1"/>
    </xf>
    <xf numFmtId="0" fontId="0" fillId="5" borderId="2" xfId="0" applyFill="1" applyBorder="1" applyAlignment="1">
      <alignment wrapText="1"/>
    </xf>
    <xf numFmtId="0" fontId="0" fillId="5" borderId="1" xfId="0" applyFill="1" applyBorder="1" applyAlignment="1">
      <alignment wrapText="1"/>
    </xf>
    <xf numFmtId="0" fontId="0" fillId="5" borderId="1" xfId="0" applyFill="1" applyBorder="1"/>
    <xf numFmtId="0" fontId="0" fillId="4" borderId="1" xfId="0" applyFill="1" applyBorder="1" applyAlignment="1">
      <alignment wrapText="1"/>
    </xf>
  </cellXfs>
  <cellStyles count="2">
    <cellStyle name="Hyperlink 2" xfId="1" xr:uid="{00000000-0005-0000-0000-000031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uyscl/OneDrive/Desktop/The%20ECU%20Pro/Product%20Pages/Base%20Files/ECU%20Repai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ploadV2"/>
      <sheetName val="Categories"/>
      <sheetName val="CAS or FEM Data"/>
      <sheetName val="Raw Data"/>
      <sheetName val="ECU Data"/>
      <sheetName val="Price estimteas"/>
      <sheetName val="Sheet2"/>
      <sheetName val="Prom fields"/>
      <sheetName val="PROM ID"/>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10"/>
  <sheetViews>
    <sheetView tabSelected="1" zoomScale="20" zoomScaleNormal="20" workbookViewId="0">
      <selection sqref="A1:DC15"/>
    </sheetView>
  </sheetViews>
  <sheetFormatPr defaultColWidth="9" defaultRowHeight="15"/>
  <cols>
    <col min="26" max="26" width="39.85546875" customWidth="1"/>
    <col min="27" max="27" width="59.5703125" customWidth="1"/>
    <col min="30" max="30" width="73" customWidth="1"/>
    <col min="66" max="66" width="77.7109375" customWidth="1"/>
  </cols>
  <sheetData>
    <row r="1" spans="1:90" ht="6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2" t="s">
        <v>25</v>
      </c>
      <c r="AA1" s="3" t="s">
        <v>26</v>
      </c>
      <c r="AB1" s="4" t="s">
        <v>27</v>
      </c>
      <c r="AC1" s="4" t="s">
        <v>28</v>
      </c>
      <c r="AD1" s="5" t="s">
        <v>29</v>
      </c>
      <c r="AE1" s="4" t="s">
        <v>30</v>
      </c>
      <c r="AF1" s="4" t="s">
        <v>31</v>
      </c>
      <c r="AG1" s="4" t="s">
        <v>32</v>
      </c>
      <c r="AH1" s="4" t="s">
        <v>33</v>
      </c>
      <c r="AI1" s="4" t="s">
        <v>34</v>
      </c>
      <c r="AJ1" s="4" t="s">
        <v>35</v>
      </c>
      <c r="AK1" s="2" t="s">
        <v>36</v>
      </c>
      <c r="AL1" s="4" t="s">
        <v>37</v>
      </c>
      <c r="AM1" s="4" t="s">
        <v>38</v>
      </c>
      <c r="AN1" s="1" t="s">
        <v>39</v>
      </c>
      <c r="AO1" s="4" t="s">
        <v>40</v>
      </c>
      <c r="AP1" s="3" t="s">
        <v>41</v>
      </c>
      <c r="AQ1" s="3" t="s">
        <v>42</v>
      </c>
      <c r="AR1" s="4" t="s">
        <v>43</v>
      </c>
      <c r="AS1" s="4" t="s">
        <v>44</v>
      </c>
      <c r="AT1" s="4" t="s">
        <v>45</v>
      </c>
      <c r="AU1" s="4" t="s">
        <v>46</v>
      </c>
      <c r="AV1" s="6" t="s">
        <v>47</v>
      </c>
      <c r="AW1" s="1" t="s">
        <v>48</v>
      </c>
      <c r="AX1" s="1" t="s">
        <v>49</v>
      </c>
      <c r="AY1" s="2" t="s">
        <v>50</v>
      </c>
      <c r="AZ1" s="2" t="s">
        <v>51</v>
      </c>
      <c r="BA1" s="2" t="s">
        <v>52</v>
      </c>
      <c r="BB1" s="2" t="s">
        <v>53</v>
      </c>
      <c r="BC1" s="4" t="s">
        <v>54</v>
      </c>
      <c r="BD1" s="4" t="s">
        <v>55</v>
      </c>
      <c r="BE1" s="4" t="s">
        <v>56</v>
      </c>
      <c r="BF1" s="4" t="s">
        <v>57</v>
      </c>
      <c r="BG1" s="4" t="s">
        <v>58</v>
      </c>
      <c r="BH1" s="3" t="s">
        <v>59</v>
      </c>
      <c r="BI1" s="3" t="s">
        <v>60</v>
      </c>
      <c r="BJ1" s="3" t="s">
        <v>61</v>
      </c>
      <c r="BK1" s="3" t="s">
        <v>62</v>
      </c>
      <c r="BL1" s="3" t="s">
        <v>63</v>
      </c>
      <c r="BM1" s="3" t="s">
        <v>62</v>
      </c>
      <c r="BN1" s="2" t="s">
        <v>64</v>
      </c>
      <c r="BO1" s="2" t="s">
        <v>65</v>
      </c>
      <c r="BP1" s="3" t="s">
        <v>66</v>
      </c>
      <c r="BQ1" s="3" t="s">
        <v>67</v>
      </c>
      <c r="BR1" s="4" t="s">
        <v>68</v>
      </c>
      <c r="BS1" s="4" t="s">
        <v>69</v>
      </c>
      <c r="BT1" s="4" t="s">
        <v>70</v>
      </c>
      <c r="BU1" s="4" t="s">
        <v>71</v>
      </c>
      <c r="BV1" s="4" t="s">
        <v>72</v>
      </c>
      <c r="BW1" s="4" t="s">
        <v>73</v>
      </c>
      <c r="BX1" s="4" t="s">
        <v>74</v>
      </c>
      <c r="BY1" s="4" t="s">
        <v>75</v>
      </c>
      <c r="BZ1" s="4" t="s">
        <v>76</v>
      </c>
      <c r="CA1" s="4" t="s">
        <v>77</v>
      </c>
      <c r="CB1" s="3" t="s">
        <v>78</v>
      </c>
      <c r="CC1" s="3" t="s">
        <v>79</v>
      </c>
      <c r="CD1" s="3" t="s">
        <v>80</v>
      </c>
      <c r="CE1" s="3" t="s">
        <v>81</v>
      </c>
      <c r="CF1" s="3" t="s">
        <v>82</v>
      </c>
      <c r="CG1" s="3" t="s">
        <v>83</v>
      </c>
      <c r="CH1" s="3" t="s">
        <v>84</v>
      </c>
      <c r="CI1" s="3" t="s">
        <v>85</v>
      </c>
      <c r="CJ1" s="3" t="s">
        <v>86</v>
      </c>
      <c r="CK1" s="3" t="s">
        <v>87</v>
      </c>
      <c r="CL1" s="3"/>
    </row>
    <row r="2" spans="1:90" ht="409.5">
      <c r="A2" s="8" t="str">
        <f>[1]!Table1[[#This Row],[Product Image 1 - URL]]</f>
        <v>DSC_0606-1 EDC17.jpg</v>
      </c>
      <c r="B2" s="8" t="str">
        <f>[1]!Table1[[#This Row],[Product image 1 - Alt Text]]</f>
        <v>BMW 116d ECU repair service</v>
      </c>
      <c r="C2" s="8" t="str">
        <f>[1]!Table1[[#This Row],[Product Image 1 -Title]]</f>
        <v>Professional 2009 E81 BMW 116d ECU repair service</v>
      </c>
      <c r="D2" s="8" t="str">
        <f>[1]!Table1[[#This Row],[Product Image 1 -Caption ]]</f>
        <v xml:space="preserve">We offer professional ECU repair services for all BMW vehicles. Get your Bosch EDC17 ECU repaired in just 24 business hours. </v>
      </c>
      <c r="E2" s="8" t="str">
        <f>[1]!Table1[[#This Row],[Product Image 1 -Description ]]</f>
        <v>We offer professional ECU repair services for all BMW vehicles. Get your BMW 116d Bosch EDC17 ECU repaired in just 24 business hours. We offer free shipping within the US, optional 1-day express service and free technical support</v>
      </c>
      <c r="F2" s="8" t="str">
        <f>[1]!Table1[[#This Row],[Product Image 2 - URL]]</f>
        <v>DSC_0610-1 EDC17CP02.jpg</v>
      </c>
      <c r="G2" s="8" t="str">
        <f>[1]!Table1[[#This Row],[Product image 2 - Alt Text]]</f>
        <v>Get your 2009 E81 BMW 116d DME repaired</v>
      </c>
      <c r="H2" s="8" t="str">
        <f>[1]!Table1[[#This Row],[Product Image 2 -Title]]</f>
        <v>Get your 2009 E81 BMW 116d DME repaired</v>
      </c>
      <c r="I2" s="8" t="str">
        <f>[1]!Table1[[#This Row],[Product Image 2 -Caption ]]</f>
        <v>Get your 2009 E81 BMW 116d DME repaired</v>
      </c>
      <c r="J2" s="8" t="str">
        <f>[1]!Table1[[#This Row],[Product Image 2 -Description ]]</f>
        <v>We offer professional DME repair services for all BMW vehicles. Get your 2009 E81 BMW 116d Bosch EDC17 DME repaired in just 24 business hours.</v>
      </c>
      <c r="K2" s="8" t="str">
        <f>[1]!Table1[[#This Row],[Product Image 3 - URL]]</f>
        <v>DSC_0614-1 DDE8.jpg</v>
      </c>
      <c r="L2" s="8" t="str">
        <f>[1]!Table1[[#This Row],[Product image 3 - Alt Text]]</f>
        <v>2009 E81 BMW 116d Bosch EDC17 DME repair service</v>
      </c>
      <c r="M2" s="8" t="str">
        <f>[1]!Table1[[#This Row],[Product Image 3 -Title]]</f>
        <v>2009 E81 BMW 116d Bosch EDC17 DME repair service</v>
      </c>
      <c r="N2" s="8" t="str">
        <f>[1]!Table1[[#This Row],[Product Image 3 -Caption ]]</f>
        <v>2009 E81 BMW 116d Bosch EDC17 DME repair and exchange service</v>
      </c>
      <c r="O2" s="8" t="str">
        <f>[1]!Table1[[#This Row],[Product Image 3 -Description ]]</f>
        <v>We offer professional DME repair services for a 2009 E81 BMW 116d Bosch EDC17 DME. We offer free shipping within the US, optional 1-day express service and free technical support</v>
      </c>
      <c r="P2" s="8"/>
      <c r="Q2" s="8"/>
      <c r="R2" s="8"/>
      <c r="S2" s="8"/>
      <c r="T2" s="8"/>
      <c r="U2" s="8"/>
      <c r="V2" s="8"/>
      <c r="W2" s="8"/>
      <c r="X2" s="8"/>
      <c r="Y2" s="8"/>
      <c r="Z2" s="9" t="str">
        <f>[1]!Table1[[#This Row],[Category ]]</f>
        <v>BMW/1-Series/116d /2009 E81</v>
      </c>
      <c r="AA2" s="10" t="str">
        <f>[1]!Table1[[#This Row],[Heading 1]]</f>
        <v>2009 E81 BMW 116d ECU/DME Repair - Plug and Play</v>
      </c>
      <c r="AB2" s="11">
        <f>[1]!Table1[[#This Row],[Price ]]</f>
        <v>399</v>
      </c>
      <c r="AC2" s="11">
        <f>[1]!Table1[[#This Row],[Sales Price]]</f>
        <v>0</v>
      </c>
      <c r="AD2" s="10" t="str">
        <f>[1]!Table1[[#This Row],[Long Description ]]</f>
        <v>[vc_row el_class="m-b-md"][vc_column][vc_column_text] Engine control unit (ECU) or Digital motor electronics (DME) failure is a common problem on a 2009 E81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E81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fa-check-circle"]Throttle body control power supply[/porto_info_list_item][porto_info_list_item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E81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v>
      </c>
      <c r="AE2" s="10" t="str">
        <f>[1]!Table1[[#This Row],[Custom Tab 1 Title]]</f>
        <v>Technical Data</v>
      </c>
      <c r="AF2" s="10">
        <f>[1]!Table1[[#This Row],[Custom Tab 1 Priority]]</f>
        <v>22</v>
      </c>
      <c r="AG2" s="10" t="str">
        <f>[1]!Table1[[#This Row],[Custom Tab 1 - Technical data tab ]]</f>
        <v>&lt;table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116d  N47 N47D20K0&lt;/td&gt;
&lt;/tr&gt;
&lt;tr class="s-row"&gt;
&lt;td class="name s-grid-4"&gt;Year&lt;/td&gt;
&lt;td class="value"&gt;2009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v>
      </c>
      <c r="AH2" s="10" t="str">
        <f>[1]!Table1[[#This Row],[Custom Tab 2 Title ]]</f>
        <v>Contact Us</v>
      </c>
      <c r="AI2" s="10" t="str">
        <f>[1]!Table1[[#This Row],[Custom Tab 2 Code]]</f>
        <v>[contact-form-7 id="1846" title="Single Product Page Contact Form"]</v>
      </c>
      <c r="AJ2" s="10">
        <f>[1]!Table1[[#This Row],[Custom Tab 1 Priority2]]</f>
        <v>24</v>
      </c>
      <c r="AK2" s="10" t="str">
        <f>[1]!Table1[[#This Row],[Share]]</f>
        <v>No</v>
      </c>
      <c r="AL2" s="10" t="str">
        <f>[1]!Table1[[#This Row],[Tax Status]]</f>
        <v>Taxable</v>
      </c>
      <c r="AM2" s="10" t="str">
        <f>[1]!Table1[[#This Row],[Tax Class]]</f>
        <v>Standard</v>
      </c>
      <c r="AN2" s="10">
        <f>[1]!Table1[[#This Row],[SKU]]</f>
        <v>0</v>
      </c>
      <c r="AO2" s="10" t="str">
        <f>[1]!Table1[[#This Row],[Manage Stock ?]]</f>
        <v>No</v>
      </c>
      <c r="AP2" s="10" t="str">
        <f>[1]!Table1[[#This Row],[Stock Status]]</f>
        <v xml:space="preserve">In Stock </v>
      </c>
      <c r="AQ2" s="10"/>
      <c r="AR2" s="12">
        <f>[1]!Table1[[#This Row],[Shipping KG]]</f>
        <v>0.7</v>
      </c>
      <c r="AS2" s="12">
        <f>[1]!Table1[[#This Row],[Shipping Dimention 1]]</f>
        <v>17</v>
      </c>
      <c r="AT2" s="12">
        <f>[1]!Table1[[#This Row],[Shipping Dimention 2]]</f>
        <v>17</v>
      </c>
      <c r="AU2" s="12">
        <f>[1]!Table1[[#This Row],[Shipping Dimention 3]]</f>
        <v>4</v>
      </c>
      <c r="AV2" s="12" t="str">
        <f>[1]!Table1[[#This Row],[Shipping Class]]</f>
        <v>No Shipping Class</v>
      </c>
      <c r="AW2" s="12" t="s">
        <v>88</v>
      </c>
      <c r="AX2" s="10" t="s">
        <v>88</v>
      </c>
      <c r="AY2" s="12">
        <f>[1]!Table1[[#This Row],[PROM Fields]]</f>
        <v>20</v>
      </c>
      <c r="AZ2" s="12" t="str">
        <f>[1]!Table1[[#This Row],[Yoast SEO - Focus Phrase]]</f>
        <v>2009 E81 BMW 116d ECU/DME repair</v>
      </c>
      <c r="BA2" s="12" t="str">
        <f>[1]!Table1[[#This Row],[Meta Description ]]</f>
        <v>Need an ECU Repair? Get your BMW116d  Bosch EDC17 ECU repaired now. Free 1-year warranty and technical support call +1-888-723-2080 toll free. From $399</v>
      </c>
      <c r="BC2" s="10">
        <f>[1]!Table1[[#This Row],[Heading 2]]</f>
        <v>0</v>
      </c>
      <c r="BE2" s="10" t="str">
        <f>[1]!Table1[[#This Row],[Heading 3]]</f>
        <v>Bosch EDC17 ECU / DME repair service</v>
      </c>
      <c r="BF2" s="10" t="s">
        <v>89</v>
      </c>
      <c r="BG2" s="10" t="s">
        <v>90</v>
      </c>
      <c r="BH2">
        <f>[1]!Table1[[#This Row],[BMW Part Title]]</f>
        <v>0</v>
      </c>
      <c r="BI2">
        <f>[1]!Table1[[#This Row],[BMW Part Number]]</f>
        <v>0</v>
      </c>
      <c r="BJ2" s="10" t="s">
        <v>91</v>
      </c>
      <c r="BK2" s="10" t="s">
        <v>92</v>
      </c>
      <c r="BL2" s="10">
        <f>[1]!Table1[[#This Row],[ECU Part Title ]]</f>
        <v>0</v>
      </c>
      <c r="BM2" s="10">
        <f>[1]!Table1[[#This Row],[ECU Part Number]]</f>
        <v>0</v>
      </c>
      <c r="BN2" s="10" t="str">
        <f>[1]!Table1[[#This Row],[Producut short description ]]</f>
        <v>Has your 2009 E81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v>
      </c>
      <c r="BO2" s="10" t="str">
        <f>[1]!Table1[[#This Row],[Product Tags]]</f>
        <v>Bosch EDC17 ECU/DME Repair,Plug and Play ECU</v>
      </c>
      <c r="BP2" s="10" t="s">
        <v>93</v>
      </c>
      <c r="BQ2" s="10" t="s">
        <v>94</v>
      </c>
      <c r="BR2" t="s">
        <v>94</v>
      </c>
      <c r="BS2" t="s">
        <v>94</v>
      </c>
      <c r="BT2">
        <v>-1</v>
      </c>
      <c r="BU2">
        <v>-1</v>
      </c>
      <c r="BV2">
        <v>0</v>
      </c>
      <c r="BW2">
        <v>0</v>
      </c>
      <c r="BX2" t="s">
        <v>88</v>
      </c>
      <c r="BY2" t="s">
        <v>95</v>
      </c>
      <c r="BZ2" s="7" t="s">
        <v>96</v>
      </c>
      <c r="CA2" s="7" t="s">
        <v>88</v>
      </c>
      <c r="CB2">
        <v>0</v>
      </c>
      <c r="CC2" t="s">
        <v>97</v>
      </c>
      <c r="CD2" t="s">
        <v>96</v>
      </c>
      <c r="CE2" t="s">
        <v>98</v>
      </c>
      <c r="CF2" t="s">
        <v>99</v>
      </c>
      <c r="CH2" t="s">
        <v>94</v>
      </c>
      <c r="CK2" t="s">
        <v>88</v>
      </c>
    </row>
    <row r="3" spans="1:90" ht="409.5">
      <c r="A3" s="8" t="str">
        <f>[1]!Table1[[#This Row],[Product Image 1 - URL]]</f>
        <v>DSC_0606-1 EDC17.jpg</v>
      </c>
      <c r="B3" s="8" t="str">
        <f>[1]!Table1[[#This Row],[Product image 1 - Alt Text]]</f>
        <v>BMW 116d ECU repair service</v>
      </c>
      <c r="C3" s="8" t="str">
        <f>[1]!Table1[[#This Row],[Product Image 1 -Title]]</f>
        <v>Professional 2010 E81 BMW 116d ECU repair service</v>
      </c>
      <c r="D3" s="8" t="str">
        <f>[1]!Table1[[#This Row],[Product Image 1 -Caption ]]</f>
        <v xml:space="preserve">We offer professional ECU repair services for all BMW vehicles. Get your Bosch EDC17 ECU repaired in just 24 business hours. </v>
      </c>
      <c r="E3" s="8" t="str">
        <f>[1]!Table1[[#This Row],[Product Image 1 -Description ]]</f>
        <v>We offer professional ECU repair services for all BMW vehicles. Get your BMW 116d Bosch EDC17 ECU repaired in just 24 business hours. We offer free shipping within the US, optional 1-day express service and free technical support</v>
      </c>
      <c r="F3" s="8" t="str">
        <f>[1]!Table1[[#This Row],[Product Image 2 - URL]]</f>
        <v>DSC_0610-1 EDC17CP02.jpg</v>
      </c>
      <c r="G3" s="8" t="str">
        <f>[1]!Table1[[#This Row],[Product image 2 - Alt Text]]</f>
        <v>Get your 2010 E81 BMW 116d DME repaired</v>
      </c>
      <c r="H3" s="8" t="str">
        <f>[1]!Table1[[#This Row],[Product Image 2 -Title]]</f>
        <v>Get your 2010 E81 BMW 116d DME repaired</v>
      </c>
      <c r="I3" s="8" t="str">
        <f>[1]!Table1[[#This Row],[Product Image 2 -Caption ]]</f>
        <v>Get your 2010 E81 BMW 116d DME repaired</v>
      </c>
      <c r="J3" s="8" t="str">
        <f>[1]!Table1[[#This Row],[Product Image 2 -Description ]]</f>
        <v>We offer professional DME repair services for all BMW vehicles. Get your 2010 E81 BMW 116d Bosch EDC17 DME repaired in just 24 business hours.</v>
      </c>
      <c r="K3" s="8" t="str">
        <f>[1]!Table1[[#This Row],[Product Image 3 - URL]]</f>
        <v>DSC_0614-1 DDE8.jpg</v>
      </c>
      <c r="L3" s="8" t="str">
        <f>[1]!Table1[[#This Row],[Product image 3 - Alt Text]]</f>
        <v>2010 E81 BMW 116d Bosch EDC17 DME repair service</v>
      </c>
      <c r="M3" s="8" t="str">
        <f>[1]!Table1[[#This Row],[Product Image 3 -Title]]</f>
        <v>2010 E81 BMW 116d Bosch EDC17 DME repair service</v>
      </c>
      <c r="N3" s="8" t="str">
        <f>[1]!Table1[[#This Row],[Product Image 3 -Caption ]]</f>
        <v>2010 E81 BMW 116d Bosch EDC17 DME repair and exchange service</v>
      </c>
      <c r="O3" s="8" t="str">
        <f>[1]!Table1[[#This Row],[Product Image 3 -Description ]]</f>
        <v>We offer professional DME repair services for a 2010 E81 BMW 116d Bosch EDC17 DME. We offer free shipping within the US, optional 1-day express service and free technical support</v>
      </c>
      <c r="P3" s="8"/>
      <c r="Q3" s="8"/>
      <c r="R3" s="8"/>
      <c r="S3" s="8"/>
      <c r="T3" s="8"/>
      <c r="U3" s="8"/>
      <c r="V3" s="8"/>
      <c r="W3" s="8"/>
      <c r="X3" s="8"/>
      <c r="Y3" s="8"/>
      <c r="Z3" s="9" t="str">
        <f>[1]!Table1[[#This Row],[Category ]]</f>
        <v>BMW/1-Series/116d /2010 E81</v>
      </c>
      <c r="AA3" s="10" t="str">
        <f>[1]!Table1[[#This Row],[Heading 1]]</f>
        <v>2010 E81 BMW 116d ECU/DME Repair - Plug and Play</v>
      </c>
      <c r="AB3" s="11">
        <f>[1]!Table1[[#This Row],[Price ]]</f>
        <v>399</v>
      </c>
      <c r="AC3" s="11">
        <f>[1]!Table1[[#This Row],[Sales Price]]</f>
        <v>0</v>
      </c>
      <c r="AD3" s="10" t="str">
        <f>[1]!Table1[[#This Row],[Long Description ]]</f>
        <v>[vc_row el_class="m-b-md"][vc_column][vc_column_text] Engine control unit (ECU) or Digital motor electronics (DME) failure is a common problem on a 2010 E81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E81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fa-check-circle"]Throttle body control power supply[/porto_info_list_item][porto_info_list_item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E81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v>
      </c>
      <c r="AE3" s="10" t="str">
        <f>[1]!Table1[[#This Row],[Custom Tab 1 Title]]</f>
        <v>Technical Data</v>
      </c>
      <c r="AF3" s="10">
        <f>[1]!Table1[[#This Row],[Custom Tab 1 Priority]]</f>
        <v>22</v>
      </c>
      <c r="AG3" s="10" t="str">
        <f>[1]!Table1[[#This Row],[Custom Tab 1 - Technical data tab ]]</f>
        <v>&lt;table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116d  N47 N47D20K0&lt;/td&gt;
&lt;/tr&gt;
&lt;tr class="s-row"&gt;
&lt;td class="name s-grid-4"&gt;Year&lt;/td&gt;
&lt;td class="value"&gt;2010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v>
      </c>
      <c r="AH3" s="10" t="str">
        <f>[1]!Table1[[#This Row],[Custom Tab 2 Title ]]</f>
        <v>Contact Us</v>
      </c>
      <c r="AI3" s="10" t="str">
        <f>[1]!Table1[[#This Row],[Custom Tab 2 Code]]</f>
        <v>[contact-form-7 id="1846" title="Single Product Page Contact Form"]</v>
      </c>
      <c r="AJ3" s="10">
        <f>[1]!Table1[[#This Row],[Custom Tab 1 Priority2]]</f>
        <v>24</v>
      </c>
      <c r="AK3" s="10" t="str">
        <f>[1]!Table1[[#This Row],[Share]]</f>
        <v>No</v>
      </c>
      <c r="AL3" s="10" t="str">
        <f>[1]!Table1[[#This Row],[Tax Status]]</f>
        <v>Taxable</v>
      </c>
      <c r="AM3" s="10" t="str">
        <f>[1]!Table1[[#This Row],[Tax Class]]</f>
        <v>Standard</v>
      </c>
      <c r="AN3" s="10">
        <f>[1]!Table1[[#This Row],[SKU]]</f>
        <v>0</v>
      </c>
      <c r="AO3" s="10" t="str">
        <f>[1]!Table1[[#This Row],[Manage Stock ?]]</f>
        <v>No</v>
      </c>
      <c r="AP3" s="10" t="str">
        <f>[1]!Table1[[#This Row],[Stock Status]]</f>
        <v xml:space="preserve">In Stock </v>
      </c>
      <c r="AQ3" s="10"/>
      <c r="AR3" s="12">
        <f>[1]!Table1[[#This Row],[Shipping KG]]</f>
        <v>0.7</v>
      </c>
      <c r="AS3" s="12">
        <f>[1]!Table1[[#This Row],[Shipping Dimention 1]]</f>
        <v>17</v>
      </c>
      <c r="AT3" s="12">
        <f>[1]!Table1[[#This Row],[Shipping Dimention 2]]</f>
        <v>17</v>
      </c>
      <c r="AU3" s="12">
        <f>[1]!Table1[[#This Row],[Shipping Dimention 3]]</f>
        <v>4</v>
      </c>
      <c r="AV3" s="12">
        <f>[1]!Table1[[#This Row],[Shipping Class]]</f>
        <v>0</v>
      </c>
      <c r="AW3" s="12" t="s">
        <v>88</v>
      </c>
      <c r="AX3" s="10" t="s">
        <v>88</v>
      </c>
      <c r="AY3" s="12">
        <f>[1]!Table1[[#This Row],[PROM Fields]]</f>
        <v>20</v>
      </c>
      <c r="AZ3" s="12" t="str">
        <f>[1]!Table1[[#This Row],[Yoast SEO - Focus Phrase]]</f>
        <v>2010 E81 BMW 116d ECU/DME repair</v>
      </c>
      <c r="BA3" s="12" t="str">
        <f>[1]!Table1[[#This Row],[Meta Description ]]</f>
        <v>Need an ECU Repair? Get your BMW116d  Bosch EDC17 ECU repaired now. Free 1-year warranty and technical support call +1-888-723-2080 toll free. From $399</v>
      </c>
      <c r="BC3" s="10">
        <f>[1]!Table1[[#This Row],[Heading 2]]</f>
        <v>0</v>
      </c>
      <c r="BE3" s="10" t="str">
        <f>[1]!Table1[[#This Row],[Heading 3]]</f>
        <v>Bosch EDC17 ECU / DME repair service</v>
      </c>
      <c r="BF3" s="10" t="s">
        <v>89</v>
      </c>
      <c r="BG3" s="10" t="s">
        <v>90</v>
      </c>
      <c r="BJ3" s="10" t="s">
        <v>91</v>
      </c>
      <c r="BK3" s="10" t="s">
        <v>92</v>
      </c>
      <c r="BN3" s="10" t="str">
        <f>[1]!Table1[[#This Row],[Producut short description ]]</f>
        <v>Has your 2010 E81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v>
      </c>
      <c r="BO3" s="10" t="str">
        <f>[1]!Table1[[#This Row],[Product Tags]]</f>
        <v>Bosch EDC17 ECU/DME Repair,Plug and Play ECU</v>
      </c>
      <c r="BP3" s="10" t="s">
        <v>93</v>
      </c>
      <c r="BQ3" s="10" t="s">
        <v>94</v>
      </c>
      <c r="BR3" t="s">
        <v>94</v>
      </c>
      <c r="BS3" t="s">
        <v>94</v>
      </c>
      <c r="BT3">
        <v>-1</v>
      </c>
      <c r="BU3">
        <v>-1</v>
      </c>
      <c r="BV3">
        <v>0</v>
      </c>
      <c r="BW3">
        <v>0</v>
      </c>
      <c r="BX3" t="s">
        <v>88</v>
      </c>
      <c r="BY3" t="s">
        <v>95</v>
      </c>
      <c r="BZ3" s="7" t="s">
        <v>96</v>
      </c>
      <c r="CA3" s="7" t="s">
        <v>88</v>
      </c>
      <c r="CB3">
        <v>0</v>
      </c>
      <c r="CC3" t="s">
        <v>97</v>
      </c>
      <c r="CD3" t="s">
        <v>96</v>
      </c>
      <c r="CE3" t="s">
        <v>98</v>
      </c>
      <c r="CF3" t="s">
        <v>99</v>
      </c>
      <c r="CH3" t="s">
        <v>94</v>
      </c>
      <c r="CK3" t="s">
        <v>88</v>
      </c>
    </row>
    <row r="4" spans="1:90" ht="409.5">
      <c r="A4" s="8" t="str">
        <f>[1]!Table1[[#This Row],[Product Image 1 - URL]]</f>
        <v>DSC_0606-1 EDC17.jpg</v>
      </c>
      <c r="B4" s="8" t="str">
        <f>[1]!Table1[[#This Row],[Product image 1 - Alt Text]]</f>
        <v>BMW 116d ECU repair service</v>
      </c>
      <c r="C4" s="8" t="str">
        <f>[1]!Table1[[#This Row],[Product Image 1 -Title]]</f>
        <v>Professional 2011 E81 BMW 116d ECU repair service</v>
      </c>
      <c r="D4" s="8" t="str">
        <f>[1]!Table1[[#This Row],[Product Image 1 -Caption ]]</f>
        <v xml:space="preserve">We offer professional ECU repair services for all BMW vehicles. Get your Bosch EDC17 ECU repaired in just 24 business hours. </v>
      </c>
      <c r="E4" s="8" t="str">
        <f>[1]!Table1[[#This Row],[Product Image 1 -Description ]]</f>
        <v>We offer professional ECU repair services for all BMW vehicles. Get your BMW 116d Bosch EDC17 ECU repaired in just 24 business hours. We offer free shipping within the US, optional 1-day express service and free technical support</v>
      </c>
      <c r="F4" s="8" t="str">
        <f>[1]!Table1[[#This Row],[Product Image 2 - URL]]</f>
        <v>DSC_0610-1 EDC17CP02.jpg</v>
      </c>
      <c r="G4" s="8" t="str">
        <f>[1]!Table1[[#This Row],[Product image 2 - Alt Text]]</f>
        <v>Get your 2011 E81 BMW 116d DME repaired</v>
      </c>
      <c r="H4" s="8" t="str">
        <f>[1]!Table1[[#This Row],[Product Image 2 -Title]]</f>
        <v>Get your 2011 E81 BMW 116d DME repaired</v>
      </c>
      <c r="I4" s="8" t="str">
        <f>[1]!Table1[[#This Row],[Product Image 2 -Caption ]]</f>
        <v>Get your 2011 E81 BMW 116d DME repaired</v>
      </c>
      <c r="J4" s="8" t="str">
        <f>[1]!Table1[[#This Row],[Product Image 2 -Description ]]</f>
        <v>We offer professional DME repair services for all BMW vehicles. Get your 2011 E81 BMW 116d Bosch EDC17 DME repaired in just 24 business hours.</v>
      </c>
      <c r="K4" s="8" t="str">
        <f>[1]!Table1[[#This Row],[Product Image 3 - URL]]</f>
        <v>DSC_0614-1 DDE8.jpg</v>
      </c>
      <c r="L4" s="8" t="str">
        <f>[1]!Table1[[#This Row],[Product image 3 - Alt Text]]</f>
        <v>2011 E81 BMW 116d Bosch EDC17 DME repair service</v>
      </c>
      <c r="M4" s="8" t="str">
        <f>[1]!Table1[[#This Row],[Product Image 3 -Title]]</f>
        <v>2011 E81 BMW 116d Bosch EDC17 DME repair service</v>
      </c>
      <c r="N4" s="8" t="str">
        <f>[1]!Table1[[#This Row],[Product Image 3 -Caption ]]</f>
        <v>2011 E81 BMW 116d Bosch EDC17 DME repair and exchange service</v>
      </c>
      <c r="O4" s="8" t="str">
        <f>[1]!Table1[[#This Row],[Product Image 3 -Description ]]</f>
        <v>We offer professional DME repair services for a 2011 E81 BMW 116d Bosch EDC17 DME. We offer free shipping within the US, optional 1-day express service and free technical support</v>
      </c>
      <c r="P4" s="8"/>
      <c r="Q4" s="8"/>
      <c r="R4" s="8"/>
      <c r="S4" s="8"/>
      <c r="T4" s="8"/>
      <c r="U4" s="8"/>
      <c r="V4" s="8"/>
      <c r="W4" s="8"/>
      <c r="X4" s="8"/>
      <c r="Y4" s="8"/>
      <c r="Z4" s="9" t="str">
        <f>[1]!Table1[[#This Row],[Category ]]</f>
        <v>BMW/1-Series/116d /2011 E81</v>
      </c>
      <c r="AA4" s="10" t="str">
        <f>[1]!Table1[[#This Row],[Heading 1]]</f>
        <v>2011 E81 BMW 116d ECU/DME Repair - Plug and Play</v>
      </c>
      <c r="AB4" s="11">
        <f>[1]!Table1[[#This Row],[Price ]]</f>
        <v>399</v>
      </c>
      <c r="AC4" s="11">
        <f>[1]!Table1[[#This Row],[Sales Price]]</f>
        <v>0</v>
      </c>
      <c r="AD4" s="10" t="str">
        <f>[1]!Table1[[#This Row],[Long Description ]]</f>
        <v>[vc_row el_class="m-b-md"][vc_column][vc_column_text] Engine control unit (ECU) or Digital motor electronics (DME) failure is a common problem on a 2011 E81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E81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fa-check-circle"]Throttle body control power supply[/porto_info_list_item][porto_info_list_item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E81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v>
      </c>
      <c r="AE4" s="10" t="str">
        <f>[1]!Table1[[#This Row],[Custom Tab 1 Title]]</f>
        <v>Technical Data</v>
      </c>
      <c r="AF4" s="10">
        <f>[1]!Table1[[#This Row],[Custom Tab 1 Priority]]</f>
        <v>22</v>
      </c>
      <c r="AG4" s="10" t="str">
        <f>[1]!Table1[[#This Row],[Custom Tab 1 - Technical data tab ]]</f>
        <v>&lt;table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116d  N47 N47D20K0&lt;/td&gt;
&lt;/tr&gt;
&lt;tr class="s-row"&gt;
&lt;td class="name s-grid-4"&gt;Year&lt;/td&gt;
&lt;td class="value"&gt;2011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v>
      </c>
      <c r="AH4" s="10" t="str">
        <f>[1]!Table1[[#This Row],[Custom Tab 2 Title ]]</f>
        <v>Contact Us</v>
      </c>
      <c r="AI4" s="10" t="str">
        <f>[1]!Table1[[#This Row],[Custom Tab 2 Code]]</f>
        <v>[contact-form-7 id="1846" title="Single Product Page Contact Form"]</v>
      </c>
      <c r="AJ4" s="10">
        <f>[1]!Table1[[#This Row],[Custom Tab 1 Priority2]]</f>
        <v>24</v>
      </c>
      <c r="AK4" s="10" t="str">
        <f>[1]!Table1[[#This Row],[Share]]</f>
        <v>No</v>
      </c>
      <c r="AL4" s="10" t="str">
        <f>[1]!Table1[[#This Row],[Tax Status]]</f>
        <v>Taxable</v>
      </c>
      <c r="AM4" s="10" t="str">
        <f>[1]!Table1[[#This Row],[Tax Class]]</f>
        <v>Standard</v>
      </c>
      <c r="AN4" s="10">
        <f>[1]!Table1[[#This Row],[SKU]]</f>
        <v>0</v>
      </c>
      <c r="AO4" s="10" t="str">
        <f>[1]!Table1[[#This Row],[Manage Stock ?]]</f>
        <v>No</v>
      </c>
      <c r="AP4" s="10" t="str">
        <f>[1]!Table1[[#This Row],[Stock Status]]</f>
        <v xml:space="preserve">In Stock </v>
      </c>
      <c r="AQ4" s="10"/>
      <c r="AR4" s="12">
        <f>[1]!Table1[[#This Row],[Shipping KG]]</f>
        <v>0.7</v>
      </c>
      <c r="AS4" s="12">
        <f>[1]!Table1[[#This Row],[Shipping Dimention 1]]</f>
        <v>17</v>
      </c>
      <c r="AT4" s="12">
        <f>[1]!Table1[[#This Row],[Shipping Dimention 2]]</f>
        <v>17</v>
      </c>
      <c r="AU4" s="12">
        <f>[1]!Table1[[#This Row],[Shipping Dimention 3]]</f>
        <v>4</v>
      </c>
      <c r="AV4" s="12">
        <f>[1]!Table1[[#This Row],[Shipping Class]]</f>
        <v>0</v>
      </c>
      <c r="AW4" s="12" t="s">
        <v>88</v>
      </c>
      <c r="AX4" s="10" t="s">
        <v>88</v>
      </c>
      <c r="AY4" s="12">
        <f>[1]!Table1[[#This Row],[PROM Fields]]</f>
        <v>20</v>
      </c>
      <c r="AZ4" s="12" t="str">
        <f>[1]!Table1[[#This Row],[Yoast SEO - Focus Phrase]]</f>
        <v>2011 E81 BMW 116d ECU/DME repair</v>
      </c>
      <c r="BA4" s="12" t="str">
        <f>[1]!Table1[[#This Row],[Meta Description ]]</f>
        <v>Need an ECU Repair? Get your BMW116d  Bosch EDC17 ECU repaired now. Free 1-year warranty and technical support call +1-888-723-2080 toll free. From $399</v>
      </c>
      <c r="BC4" s="10">
        <f>[1]!Table1[[#This Row],[Heading 2]]</f>
        <v>0</v>
      </c>
      <c r="BE4" s="10" t="str">
        <f>[1]!Table1[[#This Row],[Heading 3]]</f>
        <v>Bosch EDC17 ECU / DME repair service</v>
      </c>
      <c r="BF4" s="10" t="s">
        <v>89</v>
      </c>
      <c r="BG4" s="10" t="s">
        <v>90</v>
      </c>
      <c r="BJ4" s="10" t="s">
        <v>91</v>
      </c>
      <c r="BK4" s="10" t="s">
        <v>92</v>
      </c>
      <c r="BN4" s="10" t="str">
        <f>[1]!Table1[[#This Row],[Producut short description ]]</f>
        <v>Has your 2011 E81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v>
      </c>
      <c r="BO4" s="10" t="str">
        <f>[1]!Table1[[#This Row],[Product Tags]]</f>
        <v>Bosch EDC17 ECU/DME Repair,Plug and Play ECU</v>
      </c>
      <c r="BP4" s="10" t="s">
        <v>93</v>
      </c>
      <c r="BQ4" s="10" t="s">
        <v>94</v>
      </c>
      <c r="BR4" t="s">
        <v>94</v>
      </c>
      <c r="BS4" t="s">
        <v>94</v>
      </c>
      <c r="BT4">
        <v>-1</v>
      </c>
      <c r="BU4">
        <v>-1</v>
      </c>
      <c r="BV4">
        <v>0</v>
      </c>
      <c r="BW4">
        <v>0</v>
      </c>
      <c r="BX4" t="s">
        <v>88</v>
      </c>
      <c r="BY4" t="s">
        <v>95</v>
      </c>
      <c r="BZ4" s="7" t="s">
        <v>96</v>
      </c>
      <c r="CA4" s="7" t="s">
        <v>88</v>
      </c>
      <c r="CB4">
        <v>2</v>
      </c>
      <c r="CC4" t="s">
        <v>97</v>
      </c>
      <c r="CD4" t="s">
        <v>96</v>
      </c>
      <c r="CE4" t="s">
        <v>98</v>
      </c>
      <c r="CF4" t="s">
        <v>99</v>
      </c>
      <c r="CH4" t="s">
        <v>94</v>
      </c>
      <c r="CK4" t="s">
        <v>88</v>
      </c>
    </row>
    <row r="5" spans="1:90" ht="409.5">
      <c r="A5" s="8" t="str">
        <f>[1]!Table1[[#This Row],[Product Image 1 - URL]]</f>
        <v>DSC_0606-1 EDC17.jpg</v>
      </c>
      <c r="B5" s="8" t="str">
        <f>[1]!Table1[[#This Row],[Product image 1 - Alt Text]]</f>
        <v>BMW 116d ECU repair service</v>
      </c>
      <c r="C5" s="8" t="str">
        <f>[1]!Table1[[#This Row],[Product Image 1 -Title]]</f>
        <v>Professional 2012 E81 BMW 116d ECU repair service</v>
      </c>
      <c r="D5" s="8" t="str">
        <f>[1]!Table1[[#This Row],[Product Image 1 -Caption ]]</f>
        <v xml:space="preserve">We offer professional ECU repair services for all BMW vehicles. Get your Bosch EDC17 ECU repaired in just 24 business hours. </v>
      </c>
      <c r="E5" s="8" t="str">
        <f>[1]!Table1[[#This Row],[Product Image 1 -Description ]]</f>
        <v>We offer professional ECU repair services for all BMW vehicles. Get your BMW 116d Bosch EDC17 ECU repaired in just 24 business hours. We offer free shipping within the US, optional 1-day express service and free technical support</v>
      </c>
      <c r="F5" s="8" t="str">
        <f>[1]!Table1[[#This Row],[Product Image 2 - URL]]</f>
        <v>DSC_0610-1 EDC17CP02.jpg</v>
      </c>
      <c r="G5" s="8" t="str">
        <f>[1]!Table1[[#This Row],[Product image 2 - Alt Text]]</f>
        <v>Get your 2012 E81 BMW 116d DME repaired</v>
      </c>
      <c r="H5" s="8" t="str">
        <f>[1]!Table1[[#This Row],[Product Image 2 -Title]]</f>
        <v>Get your 2012 E81 BMW 116d DME repaired</v>
      </c>
      <c r="I5" s="8" t="str">
        <f>[1]!Table1[[#This Row],[Product Image 2 -Caption ]]</f>
        <v>Get your 2012 E81 BMW 116d DME repaired</v>
      </c>
      <c r="J5" s="8" t="str">
        <f>[1]!Table1[[#This Row],[Product Image 2 -Description ]]</f>
        <v>We offer professional DME repair services for all BMW vehicles. Get your 2012 E81 BMW 116d Bosch EDC17 DME repaired in just 24 business hours.</v>
      </c>
      <c r="K5" s="8" t="str">
        <f>[1]!Table1[[#This Row],[Product Image 3 - URL]]</f>
        <v>DSC_0614-1 DDE8.jpg</v>
      </c>
      <c r="L5" s="8" t="str">
        <f>[1]!Table1[[#This Row],[Product image 3 - Alt Text]]</f>
        <v>2012 E81 BMW 116d Bosch EDC17 DME repair service</v>
      </c>
      <c r="M5" s="8" t="str">
        <f>[1]!Table1[[#This Row],[Product Image 3 -Title]]</f>
        <v>2012 E81 BMW 116d Bosch EDC17 DME repair service</v>
      </c>
      <c r="N5" s="8" t="str">
        <f>[1]!Table1[[#This Row],[Product Image 3 -Caption ]]</f>
        <v>2012 E81 BMW 116d Bosch EDC17 DME repair and exchange service</v>
      </c>
      <c r="O5" s="8" t="str">
        <f>[1]!Table1[[#This Row],[Product Image 3 -Description ]]</f>
        <v>We offer professional DME repair services for a 2012 E81 BMW 116d Bosch EDC17 DME. We offer free shipping within the US, optional 1-day express service and free technical support</v>
      </c>
      <c r="P5" s="8"/>
      <c r="Q5" s="8"/>
      <c r="R5" s="8"/>
      <c r="S5" s="8"/>
      <c r="T5" s="8"/>
      <c r="U5" s="8"/>
      <c r="V5" s="8"/>
      <c r="W5" s="8"/>
      <c r="X5" s="8"/>
      <c r="Y5" s="8"/>
      <c r="Z5" s="9" t="str">
        <f>[1]!Table1[[#This Row],[Category ]]</f>
        <v>BMW/1-Series/116d /2012 E81</v>
      </c>
      <c r="AA5" s="10" t="str">
        <f>[1]!Table1[[#This Row],[Heading 1]]</f>
        <v>2012 E81 BMW 116d ECU/DME Repair - Plug and Play</v>
      </c>
      <c r="AB5" s="11">
        <f>[1]!Table1[[#This Row],[Price ]]</f>
        <v>399</v>
      </c>
      <c r="AC5" s="11">
        <f>[1]!Table1[[#This Row],[Sales Price]]</f>
        <v>0</v>
      </c>
      <c r="AD5" s="10" t="str">
        <f>[1]!Table1[[#This Row],[Long Description ]]</f>
        <v>[vc_row el_class="m-b-md"][vc_column][vc_column_text] Engine control unit (ECU) or Digital motor electronics (DME) failure is a common problem on a 2012 E81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E81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fa-check-circle"]Throttle body control power supply[/porto_info_list_item][porto_info_list_item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E81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v>
      </c>
      <c r="AE5" s="10" t="str">
        <f>[1]!Table1[[#This Row],[Custom Tab 1 Title]]</f>
        <v>Technical Data</v>
      </c>
      <c r="AF5" s="10">
        <f>[1]!Table1[[#This Row],[Custom Tab 1 Priority]]</f>
        <v>22</v>
      </c>
      <c r="AG5" s="10" t="str">
        <f>[1]!Table1[[#This Row],[Custom Tab 1 - Technical data tab ]]</f>
        <v>&lt;table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116d  N47 N47D20K0&lt;/td&gt;
&lt;/tr&gt;
&lt;tr class="s-row"&gt;
&lt;td class="name s-grid-4"&gt;Year&lt;/td&gt;
&lt;td class="value"&gt;2012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v>
      </c>
      <c r="AH5" s="10" t="str">
        <f>[1]!Table1[[#This Row],[Custom Tab 2 Title ]]</f>
        <v>Contact Us</v>
      </c>
      <c r="AI5" s="10" t="str">
        <f>[1]!Table1[[#This Row],[Custom Tab 2 Code]]</f>
        <v>[contact-form-7 id="1846" title="Single Product Page Contact Form"]</v>
      </c>
      <c r="AJ5" s="10">
        <f>[1]!Table1[[#This Row],[Custom Tab 1 Priority2]]</f>
        <v>24</v>
      </c>
      <c r="AK5" s="10" t="str">
        <f>[1]!Table1[[#This Row],[Share]]</f>
        <v>No</v>
      </c>
      <c r="AL5" s="10" t="str">
        <f>[1]!Table1[[#This Row],[Tax Status]]</f>
        <v>Taxable</v>
      </c>
      <c r="AM5" s="10" t="str">
        <f>[1]!Table1[[#This Row],[Tax Class]]</f>
        <v>Standard</v>
      </c>
      <c r="AN5" s="10">
        <f>[1]!Table1[[#This Row],[SKU]]</f>
        <v>0</v>
      </c>
      <c r="AO5" s="10" t="str">
        <f>[1]!Table1[[#This Row],[Manage Stock ?]]</f>
        <v>No</v>
      </c>
      <c r="AP5" s="10" t="str">
        <f>[1]!Table1[[#This Row],[Stock Status]]</f>
        <v xml:space="preserve">In Stock </v>
      </c>
      <c r="AQ5" s="10"/>
      <c r="AR5" s="12">
        <f>[1]!Table1[[#This Row],[Shipping KG]]</f>
        <v>0.7</v>
      </c>
      <c r="AS5" s="12">
        <f>[1]!Table1[[#This Row],[Shipping Dimention 1]]</f>
        <v>17</v>
      </c>
      <c r="AT5" s="12">
        <f>[1]!Table1[[#This Row],[Shipping Dimention 2]]</f>
        <v>17</v>
      </c>
      <c r="AU5" s="12">
        <f>[1]!Table1[[#This Row],[Shipping Dimention 3]]</f>
        <v>4</v>
      </c>
      <c r="AV5" s="12">
        <f>[1]!Table1[[#This Row],[Shipping Class]]</f>
        <v>0</v>
      </c>
      <c r="AW5" s="12" t="s">
        <v>88</v>
      </c>
      <c r="AX5" s="10" t="s">
        <v>88</v>
      </c>
      <c r="AY5" s="12">
        <f>[1]!Table1[[#This Row],[PROM Fields]]</f>
        <v>20</v>
      </c>
      <c r="AZ5" s="12" t="str">
        <f>[1]!Table1[[#This Row],[Yoast SEO - Focus Phrase]]</f>
        <v>2012 E81 BMW 116d ECU/DME repair</v>
      </c>
      <c r="BA5" s="12" t="str">
        <f>[1]!Table1[[#This Row],[Meta Description ]]</f>
        <v>Need an ECU Repair? Get your BMW116d  Bosch EDC17 ECU repaired now. Free 1-year warranty and technical support call +1-888-723-2080 toll free. From $399</v>
      </c>
      <c r="BC5" s="10">
        <f>[1]!Table1[[#This Row],[Heading 2]]</f>
        <v>0</v>
      </c>
      <c r="BE5" s="10" t="str">
        <f>[1]!Table1[[#This Row],[Heading 3]]</f>
        <v>Bosch EDC17 ECU / DME repair service</v>
      </c>
      <c r="BF5" s="10" t="s">
        <v>89</v>
      </c>
      <c r="BG5" s="10" t="s">
        <v>90</v>
      </c>
      <c r="BJ5" s="10" t="s">
        <v>91</v>
      </c>
      <c r="BK5" s="10" t="s">
        <v>92</v>
      </c>
      <c r="BN5" s="10" t="str">
        <f>[1]!Table1[[#This Row],[Producut short description ]]</f>
        <v>Has your 2012 E81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v>
      </c>
      <c r="BO5" s="10" t="str">
        <f>[1]!Table1[[#This Row],[Product Tags]]</f>
        <v>Bosch EDC17 ECU/DME Repair,Plug and Play ECU</v>
      </c>
      <c r="BP5" s="10" t="s">
        <v>93</v>
      </c>
      <c r="BQ5" s="10" t="s">
        <v>94</v>
      </c>
      <c r="BR5" t="s">
        <v>94</v>
      </c>
      <c r="BS5" t="s">
        <v>94</v>
      </c>
      <c r="BT5">
        <v>-1</v>
      </c>
      <c r="BU5">
        <v>-1</v>
      </c>
      <c r="BV5">
        <v>0</v>
      </c>
      <c r="BW5">
        <v>0</v>
      </c>
      <c r="BX5" t="s">
        <v>88</v>
      </c>
      <c r="BY5" t="s">
        <v>95</v>
      </c>
      <c r="BZ5" s="7" t="s">
        <v>96</v>
      </c>
      <c r="CA5" s="7" t="s">
        <v>88</v>
      </c>
      <c r="CB5">
        <v>3</v>
      </c>
      <c r="CC5" t="s">
        <v>97</v>
      </c>
      <c r="CD5" t="s">
        <v>96</v>
      </c>
      <c r="CE5" t="s">
        <v>98</v>
      </c>
      <c r="CF5" t="s">
        <v>99</v>
      </c>
      <c r="CH5" t="s">
        <v>94</v>
      </c>
      <c r="CK5" t="s">
        <v>88</v>
      </c>
    </row>
    <row r="6" spans="1:90" ht="409.5">
      <c r="A6" s="8" t="str">
        <f>[1]!Table1[[#This Row],[Product Image 1 - URL]]</f>
        <v>DSC_0606-1 EDC17.jpg</v>
      </c>
      <c r="B6" s="8" t="str">
        <f>[1]!Table1[[#This Row],[Product image 1 - Alt Text]]</f>
        <v>BMW 118d ECU repair service</v>
      </c>
      <c r="C6" s="8" t="str">
        <f>[1]!Table1[[#This Row],[Product Image 1 -Title]]</f>
        <v>Professional 2007 E81 BMW 118d ECU repair service</v>
      </c>
      <c r="D6" s="8" t="str">
        <f>[1]!Table1[[#This Row],[Product Image 1 -Caption ]]</f>
        <v xml:space="preserve">We offer professional ECU repair services for all BMW vehicles. Get your Bosch EDC17 ECU repaired in just 24 business hours. </v>
      </c>
      <c r="E6" s="8" t="str">
        <f>[1]!Table1[[#This Row],[Product Image 1 -Description ]]</f>
        <v>We offer professional ECU repair services for all BMW vehicles. Get your BMW 118d Bosch EDC17 ECU repaired in just 24 business hours. We offer free shipping within the US, optional 1-day express service and free technical support</v>
      </c>
      <c r="F6" s="8" t="str">
        <f>[1]!Table1[[#This Row],[Product Image 2 - URL]]</f>
        <v>DSC_0610-1 EDC17CP02.jpg</v>
      </c>
      <c r="G6" s="8" t="str">
        <f>[1]!Table1[[#This Row],[Product image 2 - Alt Text]]</f>
        <v>Get your 2007 E81 BMW 118d DME repaired</v>
      </c>
      <c r="H6" s="8" t="str">
        <f>[1]!Table1[[#This Row],[Product Image 2 -Title]]</f>
        <v>Get your 2007 E81 BMW 118d DME repaired</v>
      </c>
      <c r="I6" s="8" t="str">
        <f>[1]!Table1[[#This Row],[Product Image 2 -Caption ]]</f>
        <v>Get your 2007 E81 BMW 118d DME repaired</v>
      </c>
      <c r="J6" s="8" t="str">
        <f>[1]!Table1[[#This Row],[Product Image 2 -Description ]]</f>
        <v>We offer professional DME repair services for all BMW vehicles. Get your 2007 E81 BMW 118d Bosch EDC17 DME repaired in just 24 business hours.</v>
      </c>
      <c r="K6" s="8" t="str">
        <f>[1]!Table1[[#This Row],[Product Image 3 - URL]]</f>
        <v>DSC_0614-1 DDE8.jpg</v>
      </c>
      <c r="L6" s="8" t="str">
        <f>[1]!Table1[[#This Row],[Product image 3 - Alt Text]]</f>
        <v>2007 E81 BMW 118d Bosch EDC17 DME repair service</v>
      </c>
      <c r="M6" s="8" t="str">
        <f>[1]!Table1[[#This Row],[Product Image 3 -Title]]</f>
        <v>2007 E81 BMW 118d Bosch EDC17 DME repair service</v>
      </c>
      <c r="N6" s="8" t="str">
        <f>[1]!Table1[[#This Row],[Product Image 3 -Caption ]]</f>
        <v>2007 E81 BMW 118d Bosch EDC17 DME repair and exchange service</v>
      </c>
      <c r="O6" s="8" t="str">
        <f>[1]!Table1[[#This Row],[Product Image 3 -Description ]]</f>
        <v>We offer professional DME repair services for a 2007 E81 BMW 118d Bosch EDC17 DME. We offer free shipping within the US, optional 1-day express service and free technical support</v>
      </c>
      <c r="P6" s="8"/>
      <c r="Q6" s="8"/>
      <c r="R6" s="8"/>
      <c r="S6" s="8"/>
      <c r="T6" s="8"/>
      <c r="U6" s="8"/>
      <c r="V6" s="8"/>
      <c r="W6" s="8"/>
      <c r="X6" s="8"/>
      <c r="Y6" s="8"/>
      <c r="Z6" s="9" t="str">
        <f>[1]!Table1[[#This Row],[Category ]]</f>
        <v>BMW/1-Series/118d /2007 E81</v>
      </c>
      <c r="AA6" s="10" t="str">
        <f>[1]!Table1[[#This Row],[Heading 1]]</f>
        <v>2007 E81 BMW 118d ECU/DME Repair - Plug and Play</v>
      </c>
      <c r="AB6" s="11">
        <f>[1]!Table1[[#This Row],[Price ]]</f>
        <v>399</v>
      </c>
      <c r="AC6" s="11">
        <f>[1]!Table1[[#This Row],[Sales Price]]</f>
        <v>0</v>
      </c>
      <c r="AD6" s="10" t="str">
        <f>[1]!Table1[[#This Row],[Long Description ]]</f>
        <v>[vc_row el_class="m-b-md"][vc_column][vc_column_text] Engine control unit (ECU) or Digital motor electronics (DME) failure is a common problem on a 2007 E81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E81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fa-check-circle"]Throttle body control power supply[/porto_info_list_item][porto_info_list_item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2007 E81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v>
      </c>
      <c r="AE6" s="10" t="str">
        <f>[1]!Table1[[#This Row],[Custom Tab 1 Title]]</f>
        <v>Technical Data</v>
      </c>
      <c r="AF6" s="10">
        <f>[1]!Table1[[#This Row],[Custom Tab 1 Priority]]</f>
        <v>22</v>
      </c>
      <c r="AG6" s="10" t="str">
        <f>[1]!Table1[[#This Row],[Custom Tab 1 - Technical data tab ]]</f>
        <v>&lt;table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N47 N47D20U0&lt;/td&gt;
&lt;/tr&gt;
&lt;tr class="s-row"&gt;
&lt;td class="name s-grid-4"&gt;Year&lt;/td&gt;
&lt;td class="value"&gt;2007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v>
      </c>
      <c r="AH6" s="10" t="str">
        <f>[1]!Table1[[#This Row],[Custom Tab 2 Title ]]</f>
        <v>Contact Us</v>
      </c>
      <c r="AI6" s="10" t="str">
        <f>[1]!Table1[[#This Row],[Custom Tab 2 Code]]</f>
        <v>[contact-form-7 id="1846" title="Single Product Page Contact Form"]</v>
      </c>
      <c r="AJ6" s="10">
        <f>[1]!Table1[[#This Row],[Custom Tab 1 Priority2]]</f>
        <v>24</v>
      </c>
      <c r="AK6" s="10" t="str">
        <f>[1]!Table1[[#This Row],[Share]]</f>
        <v>No</v>
      </c>
      <c r="AL6" s="10" t="str">
        <f>[1]!Table1[[#This Row],[Tax Status]]</f>
        <v>Taxable</v>
      </c>
      <c r="AM6" s="10" t="str">
        <f>[1]!Table1[[#This Row],[Tax Class]]</f>
        <v>Standard</v>
      </c>
      <c r="AN6" s="10">
        <f>[1]!Table1[[#This Row],[SKU]]</f>
        <v>0</v>
      </c>
      <c r="AO6" s="10" t="str">
        <f>[1]!Table1[[#This Row],[Manage Stock ?]]</f>
        <v>No</v>
      </c>
      <c r="AP6" s="10" t="str">
        <f>[1]!Table1[[#This Row],[Stock Status]]</f>
        <v xml:space="preserve">In Stock </v>
      </c>
      <c r="AQ6" s="10"/>
      <c r="AR6" s="12">
        <f>[1]!Table1[[#This Row],[Shipping KG]]</f>
        <v>0.7</v>
      </c>
      <c r="AS6" s="12">
        <f>[1]!Table1[[#This Row],[Shipping Dimention 1]]</f>
        <v>17</v>
      </c>
      <c r="AT6" s="12">
        <f>[1]!Table1[[#This Row],[Shipping Dimention 2]]</f>
        <v>17</v>
      </c>
      <c r="AU6" s="12">
        <f>[1]!Table1[[#This Row],[Shipping Dimention 3]]</f>
        <v>4</v>
      </c>
      <c r="AV6" s="12">
        <f>[1]!Table1[[#This Row],[Shipping Class]]</f>
        <v>0</v>
      </c>
      <c r="AW6" s="12" t="s">
        <v>88</v>
      </c>
      <c r="AX6" s="10" t="s">
        <v>88</v>
      </c>
      <c r="AY6" s="12">
        <f>[1]!Table1[[#This Row],[PROM Fields]]</f>
        <v>20</v>
      </c>
      <c r="AZ6" s="12" t="str">
        <f>[1]!Table1[[#This Row],[Yoast SEO - Focus Phrase]]</f>
        <v>2007 E81 BMW 118d ECU/DME repair</v>
      </c>
      <c r="BA6" s="12" t="str">
        <f>[1]!Table1[[#This Row],[Meta Description ]]</f>
        <v>Need an ECU Repair? Get your BMW118d  Bosch EDC17 ECU repaired now. Free 1-year warranty and technical support call +1-888-723-2080 toll free. From $399</v>
      </c>
      <c r="BC6" s="10">
        <f>[1]!Table1[[#This Row],[Heading 2]]</f>
        <v>0</v>
      </c>
      <c r="BE6" s="10" t="str">
        <f>[1]!Table1[[#This Row],[Heading 3]]</f>
        <v>Bosch EDC17 ECU / DME repair service</v>
      </c>
      <c r="BF6" s="10" t="s">
        <v>89</v>
      </c>
      <c r="BG6" s="10" t="s">
        <v>90</v>
      </c>
      <c r="BJ6" s="10" t="s">
        <v>91</v>
      </c>
      <c r="BK6" s="10" t="s">
        <v>92</v>
      </c>
      <c r="BN6" s="10" t="str">
        <f>[1]!Table1[[#This Row],[Producut short description ]]</f>
        <v>Has your 2007 E81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v>
      </c>
      <c r="BO6" s="10" t="str">
        <f>[1]!Table1[[#This Row],[Product Tags]]</f>
        <v>Bosch EDC17 ECU/DME Repair,Plug and Play ECU</v>
      </c>
      <c r="BP6" s="10" t="s">
        <v>93</v>
      </c>
      <c r="BQ6" s="10" t="s">
        <v>94</v>
      </c>
      <c r="BR6" t="s">
        <v>94</v>
      </c>
      <c r="BS6" t="s">
        <v>94</v>
      </c>
      <c r="BT6">
        <v>-1</v>
      </c>
      <c r="BU6">
        <v>-1</v>
      </c>
      <c r="BV6">
        <v>0</v>
      </c>
      <c r="BW6">
        <v>0</v>
      </c>
      <c r="BX6" t="s">
        <v>88</v>
      </c>
      <c r="BY6" t="s">
        <v>95</v>
      </c>
      <c r="BZ6" s="7" t="s">
        <v>96</v>
      </c>
      <c r="CA6" s="7" t="s">
        <v>88</v>
      </c>
      <c r="CB6">
        <v>4</v>
      </c>
      <c r="CC6" t="s">
        <v>97</v>
      </c>
      <c r="CD6" t="s">
        <v>96</v>
      </c>
      <c r="CE6" t="s">
        <v>98</v>
      </c>
      <c r="CF6" t="s">
        <v>99</v>
      </c>
      <c r="CH6" t="s">
        <v>94</v>
      </c>
      <c r="CK6" t="s">
        <v>88</v>
      </c>
    </row>
    <row r="7" spans="1:90" ht="409.5">
      <c r="A7" s="8" t="str">
        <f>[1]!Table1[[#This Row],[Product Image 1 - URL]]</f>
        <v>DSC_0606-1 EDC17.jpg</v>
      </c>
      <c r="B7" s="8" t="str">
        <f>[1]!Table1[[#This Row],[Product image 1 - Alt Text]]</f>
        <v>BMW 118d ECU repair service</v>
      </c>
      <c r="C7" s="8" t="str">
        <f>[1]!Table1[[#This Row],[Product Image 1 -Title]]</f>
        <v>Professional 2008 E81 BMW 118d ECU repair service</v>
      </c>
      <c r="D7" s="8" t="str">
        <f>[1]!Table1[[#This Row],[Product Image 1 -Caption ]]</f>
        <v xml:space="preserve">We offer professional ECU repair services for all BMW vehicles. Get your Bosch EDC17 ECU repaired in just 24 business hours. </v>
      </c>
      <c r="E7" s="8" t="str">
        <f>[1]!Table1[[#This Row],[Product Image 1 -Description ]]</f>
        <v>We offer professional ECU repair services for all BMW vehicles. Get your BMW 118d Bosch EDC17 ECU repaired in just 24 business hours. We offer free shipping within the US, optional 1-day express service and free technical support</v>
      </c>
      <c r="F7" s="8" t="str">
        <f>[1]!Table1[[#This Row],[Product Image 2 - URL]]</f>
        <v>DSC_0610-1 EDC17CP02.jpg</v>
      </c>
      <c r="G7" s="8" t="str">
        <f>[1]!Table1[[#This Row],[Product image 2 - Alt Text]]</f>
        <v>Get your 2008 E81 BMW 118d DME repaired</v>
      </c>
      <c r="H7" s="8" t="str">
        <f>[1]!Table1[[#This Row],[Product Image 2 -Title]]</f>
        <v>Get your 2008 E81 BMW 118d DME repaired</v>
      </c>
      <c r="I7" s="8" t="str">
        <f>[1]!Table1[[#This Row],[Product Image 2 -Caption ]]</f>
        <v>Get your 2008 E81 BMW 118d DME repaired</v>
      </c>
      <c r="J7" s="8" t="str">
        <f>[1]!Table1[[#This Row],[Product Image 2 -Description ]]</f>
        <v>We offer professional DME repair services for all BMW vehicles. Get your 2008 E81 BMW 118d Bosch EDC17 DME repaired in just 24 business hours.</v>
      </c>
      <c r="K7" s="8" t="str">
        <f>[1]!Table1[[#This Row],[Product Image 3 - URL]]</f>
        <v>DSC_0614-1 DDE8.jpg</v>
      </c>
      <c r="L7" s="8" t="str">
        <f>[1]!Table1[[#This Row],[Product image 3 - Alt Text]]</f>
        <v>2008 E81 BMW 118d Bosch EDC17 DME repair service</v>
      </c>
      <c r="M7" s="8" t="str">
        <f>[1]!Table1[[#This Row],[Product Image 3 -Title]]</f>
        <v>2008 E81 BMW 118d Bosch EDC17 DME repair service</v>
      </c>
      <c r="N7" s="8" t="str">
        <f>[1]!Table1[[#This Row],[Product Image 3 -Caption ]]</f>
        <v>2008 E81 BMW 118d Bosch EDC17 DME repair and exchange service</v>
      </c>
      <c r="O7" s="8" t="str">
        <f>[1]!Table1[[#This Row],[Product Image 3 -Description ]]</f>
        <v>We offer professional DME repair services for a 2008 E81 BMW 118d Bosch EDC17 DME. We offer free shipping within the US, optional 1-day express service and free technical support</v>
      </c>
      <c r="P7" s="8"/>
      <c r="Q7" s="8"/>
      <c r="R7" s="8"/>
      <c r="S7" s="8"/>
      <c r="T7" s="8"/>
      <c r="U7" s="8"/>
      <c r="V7" s="8"/>
      <c r="W7" s="8"/>
      <c r="X7" s="8"/>
      <c r="Y7" s="8"/>
      <c r="Z7" s="9" t="str">
        <f>[1]!Table1[[#This Row],[Category ]]</f>
        <v>BMW/1-Series/118d /2008 E81</v>
      </c>
      <c r="AA7" s="10" t="str">
        <f>[1]!Table1[[#This Row],[Heading 1]]</f>
        <v>2008 E81 BMW 118d ECU/DME Repair - Plug and Play</v>
      </c>
      <c r="AB7" s="11">
        <f>[1]!Table1[[#This Row],[Price ]]</f>
        <v>399</v>
      </c>
      <c r="AC7" s="11">
        <f>[1]!Table1[[#This Row],[Sales Price]]</f>
        <v>0</v>
      </c>
      <c r="AD7" s="10" t="str">
        <f>[1]!Table1[[#This Row],[Long Description ]]</f>
        <v>[vc_row el_class="m-b-md"][vc_column][vc_column_text] Engine control unit (ECU) or Digital motor electronics (DME) failure is a common problem on a 2008 E81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E81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fa-check-circle"]Throttle body control power supply[/porto_info_list_item][porto_info_list_item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2008 E81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v>
      </c>
      <c r="AE7" s="10" t="str">
        <f>[1]!Table1[[#This Row],[Custom Tab 1 Title]]</f>
        <v>Technical Data</v>
      </c>
      <c r="AF7" s="10">
        <f>[1]!Table1[[#This Row],[Custom Tab 1 Priority]]</f>
        <v>22</v>
      </c>
      <c r="AG7" s="10" t="str">
        <f>[1]!Table1[[#This Row],[Custom Tab 1 - Technical data tab ]]</f>
        <v>&lt;table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N47 N47D20U0&lt;/td&gt;
&lt;/tr&gt;
&lt;tr class="s-row"&gt;
&lt;td class="name s-grid-4"&gt;Year&lt;/td&gt;
&lt;td class="value"&gt;2008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v>
      </c>
      <c r="AH7" s="10" t="str">
        <f>[1]!Table1[[#This Row],[Custom Tab 2 Title ]]</f>
        <v>Contact Us</v>
      </c>
      <c r="AI7" s="10" t="str">
        <f>[1]!Table1[[#This Row],[Custom Tab 2 Code]]</f>
        <v>[contact-form-7 id="1846" title="Single Product Page Contact Form"]</v>
      </c>
      <c r="AJ7" s="10">
        <f>[1]!Table1[[#This Row],[Custom Tab 1 Priority2]]</f>
        <v>24</v>
      </c>
      <c r="AK7" s="10" t="str">
        <f>[1]!Table1[[#This Row],[Share]]</f>
        <v>No</v>
      </c>
      <c r="AL7" s="10" t="str">
        <f>[1]!Table1[[#This Row],[Tax Status]]</f>
        <v>Taxable</v>
      </c>
      <c r="AM7" s="10" t="str">
        <f>[1]!Table1[[#This Row],[Tax Class]]</f>
        <v>Standard</v>
      </c>
      <c r="AN7" s="10">
        <f>[1]!Table1[[#This Row],[SKU]]</f>
        <v>0</v>
      </c>
      <c r="AO7" s="10" t="str">
        <f>[1]!Table1[[#This Row],[Manage Stock ?]]</f>
        <v>No</v>
      </c>
      <c r="AP7" s="10" t="str">
        <f>[1]!Table1[[#This Row],[Stock Status]]</f>
        <v xml:space="preserve">In Stock </v>
      </c>
      <c r="AQ7" s="10"/>
      <c r="AR7" s="12">
        <f>[1]!Table1[[#This Row],[Shipping KG]]</f>
        <v>0.7</v>
      </c>
      <c r="AS7" s="12">
        <f>[1]!Table1[[#This Row],[Shipping Dimention 1]]</f>
        <v>17</v>
      </c>
      <c r="AT7" s="12">
        <f>[1]!Table1[[#This Row],[Shipping Dimention 2]]</f>
        <v>17</v>
      </c>
      <c r="AU7" s="12">
        <f>[1]!Table1[[#This Row],[Shipping Dimention 3]]</f>
        <v>4</v>
      </c>
      <c r="AV7" s="12">
        <f>[1]!Table1[[#This Row],[Shipping Class]]</f>
        <v>0</v>
      </c>
      <c r="AW7" s="12" t="s">
        <v>88</v>
      </c>
      <c r="AX7" s="10" t="s">
        <v>88</v>
      </c>
      <c r="AY7" s="12">
        <f>[1]!Table1[[#This Row],[PROM Fields]]</f>
        <v>20</v>
      </c>
      <c r="AZ7" s="12" t="str">
        <f>[1]!Table1[[#This Row],[Yoast SEO - Focus Phrase]]</f>
        <v>2008 E81 BMW 118d ECU/DME repair</v>
      </c>
      <c r="BA7" s="12" t="str">
        <f>[1]!Table1[[#This Row],[Meta Description ]]</f>
        <v>Need an ECU Repair? Get your BMW118d  Bosch EDC17 ECU repaired now. Free 1-year warranty and technical support call +1-888-723-2080 toll free. From $399</v>
      </c>
      <c r="BC7" s="10">
        <f>[1]!Table1[[#This Row],[Heading 2]]</f>
        <v>0</v>
      </c>
      <c r="BE7" s="10" t="str">
        <f>[1]!Table1[[#This Row],[Heading 3]]</f>
        <v>Bosch EDC17 ECU / DME repair service</v>
      </c>
      <c r="BF7" s="10" t="s">
        <v>89</v>
      </c>
      <c r="BG7" s="10" t="s">
        <v>90</v>
      </c>
      <c r="BJ7" s="10" t="s">
        <v>91</v>
      </c>
      <c r="BK7" s="10" t="s">
        <v>92</v>
      </c>
      <c r="BN7" s="10" t="str">
        <f>[1]!Table1[[#This Row],[Producut short description ]]</f>
        <v>Has your 2008 E81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v>
      </c>
      <c r="BO7" s="10" t="str">
        <f>[1]!Table1[[#This Row],[Product Tags]]</f>
        <v>Bosch EDC17 ECU/DME Repair,Plug and Play ECU</v>
      </c>
      <c r="BP7" s="10" t="s">
        <v>93</v>
      </c>
      <c r="BQ7" s="10" t="s">
        <v>94</v>
      </c>
      <c r="BR7" t="s">
        <v>94</v>
      </c>
      <c r="BS7" t="s">
        <v>94</v>
      </c>
      <c r="BT7">
        <v>-1</v>
      </c>
      <c r="BU7">
        <v>-1</v>
      </c>
      <c r="BV7">
        <v>0</v>
      </c>
      <c r="BW7">
        <v>0</v>
      </c>
      <c r="BX7" t="s">
        <v>88</v>
      </c>
      <c r="BY7" t="s">
        <v>95</v>
      </c>
      <c r="BZ7" s="7" t="s">
        <v>96</v>
      </c>
      <c r="CA7" s="7" t="s">
        <v>88</v>
      </c>
      <c r="CB7">
        <v>5</v>
      </c>
      <c r="CC7" t="s">
        <v>97</v>
      </c>
      <c r="CD7" t="s">
        <v>96</v>
      </c>
      <c r="CE7" t="s">
        <v>98</v>
      </c>
      <c r="CF7" t="s">
        <v>99</v>
      </c>
      <c r="CH7" t="s">
        <v>94</v>
      </c>
      <c r="CK7" t="s">
        <v>88</v>
      </c>
    </row>
    <row r="8" spans="1:90" ht="409.5">
      <c r="A8" s="8" t="str">
        <f>[1]!Table1[[#This Row],[Product Image 1 - URL]]</f>
        <v>DSC_0606-1 EDC17.jpg</v>
      </c>
      <c r="B8" s="8" t="str">
        <f>[1]!Table1[[#This Row],[Product image 1 - Alt Text]]</f>
        <v>BMW 118d ECU repair service</v>
      </c>
      <c r="C8" s="8" t="str">
        <f>[1]!Table1[[#This Row],[Product Image 1 -Title]]</f>
        <v>Professional 2009 E81 BMW 118d ECU repair service</v>
      </c>
      <c r="D8" s="8" t="str">
        <f>[1]!Table1[[#This Row],[Product Image 1 -Caption ]]</f>
        <v xml:space="preserve">We offer professional ECU repair services for all BMW vehicles. Get your Bosch EDC17 ECU repaired in just 24 business hours. </v>
      </c>
      <c r="E8" s="8" t="str">
        <f>[1]!Table1[[#This Row],[Product Image 1 -Description ]]</f>
        <v>We offer professional ECU repair services for all BMW vehicles. Get your BMW 118d Bosch EDC17 ECU repaired in just 24 business hours. We offer free shipping within the US, optional 1-day express service and free technical support</v>
      </c>
      <c r="F8" s="8" t="str">
        <f>[1]!Table1[[#This Row],[Product Image 2 - URL]]</f>
        <v>DSC_0610-1 EDC17CP02.jpg</v>
      </c>
      <c r="G8" s="8" t="str">
        <f>[1]!Table1[[#This Row],[Product image 2 - Alt Text]]</f>
        <v>Get your 2009 E81 BMW 118d DME repaired</v>
      </c>
      <c r="H8" s="8" t="str">
        <f>[1]!Table1[[#This Row],[Product Image 2 -Title]]</f>
        <v>Get your 2009 E81 BMW 118d DME repaired</v>
      </c>
      <c r="I8" s="8" t="str">
        <f>[1]!Table1[[#This Row],[Product Image 2 -Caption ]]</f>
        <v>Get your 2009 E81 BMW 118d DME repaired</v>
      </c>
      <c r="J8" s="8" t="str">
        <f>[1]!Table1[[#This Row],[Product Image 2 -Description ]]</f>
        <v>We offer professional DME repair services for all BMW vehicles. Get your 2009 E81 BMW 118d Bosch EDC17 DME repaired in just 24 business hours.</v>
      </c>
      <c r="K8" s="8" t="str">
        <f>[1]!Table1[[#This Row],[Product Image 3 - URL]]</f>
        <v>DSC_0614-1 DDE8.jpg</v>
      </c>
      <c r="L8" s="8" t="str">
        <f>[1]!Table1[[#This Row],[Product image 3 - Alt Text]]</f>
        <v>2009 E81 BMW 118d Bosch EDC17 DME repair service</v>
      </c>
      <c r="M8" s="8" t="str">
        <f>[1]!Table1[[#This Row],[Product Image 3 -Title]]</f>
        <v>2009 E81 BMW 118d Bosch EDC17 DME repair service</v>
      </c>
      <c r="N8" s="8" t="str">
        <f>[1]!Table1[[#This Row],[Product Image 3 -Caption ]]</f>
        <v>2009 E81 BMW 118d Bosch EDC17 DME repair and exchange service</v>
      </c>
      <c r="O8" s="8" t="str">
        <f>[1]!Table1[[#This Row],[Product Image 3 -Description ]]</f>
        <v>We offer professional DME repair services for a 2009 E81 BMW 118d Bosch EDC17 DME. We offer free shipping within the US, optional 1-day express service and free technical support</v>
      </c>
      <c r="P8" s="8"/>
      <c r="Q8" s="8"/>
      <c r="R8" s="8"/>
      <c r="S8" s="8"/>
      <c r="T8" s="8"/>
      <c r="U8" s="8"/>
      <c r="V8" s="8"/>
      <c r="W8" s="8"/>
      <c r="X8" s="8"/>
      <c r="Y8" s="8"/>
      <c r="Z8" s="9" t="str">
        <f>[1]!Table1[[#This Row],[Category ]]</f>
        <v>BMW/1-Series/118d /2009 E81</v>
      </c>
      <c r="AA8" s="10" t="str">
        <f>[1]!Table1[[#This Row],[Heading 1]]</f>
        <v>2009 E81 BMW 118d ECU/DME Repair - Plug and Play</v>
      </c>
      <c r="AB8" s="11">
        <f>[1]!Table1[[#This Row],[Price ]]</f>
        <v>399</v>
      </c>
      <c r="AC8" s="11">
        <f>[1]!Table1[[#This Row],[Sales Price]]</f>
        <v>0</v>
      </c>
      <c r="AD8" s="10" t="str">
        <f>[1]!Table1[[#This Row],[Long Description ]]</f>
        <v>[vc_row el_class="m-b-md"][vc_column][vc_column_text] Engine control unit (ECU) or Digital motor electronics (DME) failure is a common problem on a 2009 E81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E81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fa-check-circle"]Throttle body control power supply[/porto_info_list_item][porto_info_list_item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E81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v>
      </c>
      <c r="AE8" s="10" t="str">
        <f>[1]!Table1[[#This Row],[Custom Tab 1 Title]]</f>
        <v>Technical Data</v>
      </c>
      <c r="AF8" s="10">
        <f>[1]!Table1[[#This Row],[Custom Tab 1 Priority]]</f>
        <v>22</v>
      </c>
      <c r="AG8" s="10" t="str">
        <f>[1]!Table1[[#This Row],[Custom Tab 1 - Technical data tab ]]</f>
        <v>&lt;table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N47 N47D20U0&lt;/td&gt;
&lt;/tr&gt;
&lt;tr class="s-row"&gt;
&lt;td class="name s-grid-4"&gt;Year&lt;/td&gt;
&lt;td class="value"&gt;2009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v>
      </c>
      <c r="AH8" s="10" t="str">
        <f>[1]!Table1[[#This Row],[Custom Tab 2 Title ]]</f>
        <v>Contact Us</v>
      </c>
      <c r="AI8" s="10" t="str">
        <f>[1]!Table1[[#This Row],[Custom Tab 2 Code]]</f>
        <v>[contact-form-7 id="1846" title="Single Product Page Contact Form"]</v>
      </c>
      <c r="AJ8" s="10">
        <f>[1]!Table1[[#This Row],[Custom Tab 1 Priority2]]</f>
        <v>24</v>
      </c>
      <c r="AK8" s="10" t="str">
        <f>[1]!Table1[[#This Row],[Share]]</f>
        <v>No</v>
      </c>
      <c r="AL8" s="10" t="str">
        <f>[1]!Table1[[#This Row],[Tax Status]]</f>
        <v>Taxable</v>
      </c>
      <c r="AM8" s="10" t="str">
        <f>[1]!Table1[[#This Row],[Tax Class]]</f>
        <v>Standard</v>
      </c>
      <c r="AN8" s="10">
        <f>[1]!Table1[[#This Row],[SKU]]</f>
        <v>0</v>
      </c>
      <c r="AO8" s="10" t="str">
        <f>[1]!Table1[[#This Row],[Manage Stock ?]]</f>
        <v>No</v>
      </c>
      <c r="AP8" s="10" t="str">
        <f>[1]!Table1[[#This Row],[Stock Status]]</f>
        <v xml:space="preserve">In Stock </v>
      </c>
      <c r="AQ8" s="10"/>
      <c r="AR8" s="12">
        <f>[1]!Table1[[#This Row],[Shipping KG]]</f>
        <v>0.7</v>
      </c>
      <c r="AS8" s="12">
        <f>[1]!Table1[[#This Row],[Shipping Dimention 1]]</f>
        <v>17</v>
      </c>
      <c r="AT8" s="12">
        <f>[1]!Table1[[#This Row],[Shipping Dimention 2]]</f>
        <v>17</v>
      </c>
      <c r="AU8" s="12">
        <f>[1]!Table1[[#This Row],[Shipping Dimention 3]]</f>
        <v>4</v>
      </c>
      <c r="AV8" s="12">
        <f>[1]!Table1[[#This Row],[Shipping Class]]</f>
        <v>0</v>
      </c>
      <c r="AW8" s="12" t="s">
        <v>88</v>
      </c>
      <c r="AX8" s="10" t="s">
        <v>88</v>
      </c>
      <c r="AY8" s="12">
        <f>[1]!Table1[[#This Row],[PROM Fields]]</f>
        <v>20</v>
      </c>
      <c r="AZ8" s="12" t="str">
        <f>[1]!Table1[[#This Row],[Yoast SEO - Focus Phrase]]</f>
        <v>2009 E81 BMW 118d ECU/DME repair</v>
      </c>
      <c r="BA8" s="12" t="str">
        <f>[1]!Table1[[#This Row],[Meta Description ]]</f>
        <v>Need an ECU Repair? Get your BMW118d  Bosch EDC17 ECU repaired now. Free 1-year warranty and technical support call +1-888-723-2080 toll free. From $399</v>
      </c>
      <c r="BC8" s="10">
        <f>[1]!Table1[[#This Row],[Heading 2]]</f>
        <v>0</v>
      </c>
      <c r="BE8" s="10" t="str">
        <f>[1]!Table1[[#This Row],[Heading 3]]</f>
        <v>Bosch EDC17 ECU / DME repair service</v>
      </c>
      <c r="BF8" s="10" t="s">
        <v>89</v>
      </c>
      <c r="BG8" s="10" t="s">
        <v>90</v>
      </c>
      <c r="BJ8" s="10" t="s">
        <v>91</v>
      </c>
      <c r="BK8" s="10" t="s">
        <v>92</v>
      </c>
      <c r="BN8" s="10" t="str">
        <f>[1]!Table1[[#This Row],[Producut short description ]]</f>
        <v>Has your 2009 E81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v>
      </c>
      <c r="BO8" s="10" t="str">
        <f>[1]!Table1[[#This Row],[Product Tags]]</f>
        <v>Bosch EDC17 ECU/DME Repair,Plug and Play ECU</v>
      </c>
      <c r="BP8" s="10" t="s">
        <v>93</v>
      </c>
      <c r="BQ8" s="10" t="s">
        <v>94</v>
      </c>
      <c r="BR8" t="s">
        <v>94</v>
      </c>
      <c r="BS8" t="s">
        <v>94</v>
      </c>
      <c r="BT8">
        <v>-1</v>
      </c>
      <c r="BU8">
        <v>-1</v>
      </c>
      <c r="BV8">
        <v>0</v>
      </c>
      <c r="BW8">
        <v>0</v>
      </c>
      <c r="BX8" t="s">
        <v>88</v>
      </c>
      <c r="BY8" t="s">
        <v>95</v>
      </c>
      <c r="BZ8" s="7" t="s">
        <v>96</v>
      </c>
      <c r="CA8" s="7" t="s">
        <v>88</v>
      </c>
      <c r="CB8">
        <v>6</v>
      </c>
      <c r="CC8" t="s">
        <v>97</v>
      </c>
      <c r="CD8" t="s">
        <v>96</v>
      </c>
      <c r="CE8" t="s">
        <v>98</v>
      </c>
      <c r="CF8" t="s">
        <v>99</v>
      </c>
      <c r="CH8" t="s">
        <v>94</v>
      </c>
      <c r="CK8" t="s">
        <v>88</v>
      </c>
    </row>
    <row r="9" spans="1:90" ht="409.5">
      <c r="A9" s="8" t="str">
        <f>[1]!Table1[[#This Row],[Product Image 1 - URL]]</f>
        <v>DSC_0606-1 EDC17.jpg</v>
      </c>
      <c r="B9" s="8" t="str">
        <f>[1]!Table1[[#This Row],[Product image 1 - Alt Text]]</f>
        <v>BMW 118d ECU repair service</v>
      </c>
      <c r="C9" s="8" t="str">
        <f>[1]!Table1[[#This Row],[Product Image 1 -Title]]</f>
        <v>Professional 2010 E81 BMW 118d ECU repair service</v>
      </c>
      <c r="D9" s="8" t="str">
        <f>[1]!Table1[[#This Row],[Product Image 1 -Caption ]]</f>
        <v xml:space="preserve">We offer professional ECU repair services for all BMW vehicles. Get your Bosch EDC17 ECU repaired in just 24 business hours. </v>
      </c>
      <c r="E9" s="8" t="str">
        <f>[1]!Table1[[#This Row],[Product Image 1 -Description ]]</f>
        <v>We offer professional ECU repair services for all BMW vehicles. Get your BMW 118d Bosch EDC17 ECU repaired in just 24 business hours. We offer free shipping within the US, optional 1-day express service and free technical support</v>
      </c>
      <c r="F9" s="8" t="str">
        <f>[1]!Table1[[#This Row],[Product Image 2 - URL]]</f>
        <v>DSC_0610-1 EDC17CP02.jpg</v>
      </c>
      <c r="G9" s="8" t="str">
        <f>[1]!Table1[[#This Row],[Product image 2 - Alt Text]]</f>
        <v>Get your 2010 E81 BMW 118d DME repaired</v>
      </c>
      <c r="H9" s="8" t="str">
        <f>[1]!Table1[[#This Row],[Product Image 2 -Title]]</f>
        <v>Get your 2010 E81 BMW 118d DME repaired</v>
      </c>
      <c r="I9" s="8" t="str">
        <f>[1]!Table1[[#This Row],[Product Image 2 -Caption ]]</f>
        <v>Get your 2010 E81 BMW 118d DME repaired</v>
      </c>
      <c r="J9" s="8" t="str">
        <f>[1]!Table1[[#This Row],[Product Image 2 -Description ]]</f>
        <v>We offer professional DME repair services for all BMW vehicles. Get your 2010 E81 BMW 118d Bosch EDC17 DME repaired in just 24 business hours.</v>
      </c>
      <c r="K9" s="8" t="str">
        <f>[1]!Table1[[#This Row],[Product Image 3 - URL]]</f>
        <v>DSC_0614-1 DDE8.jpg</v>
      </c>
      <c r="L9" s="8" t="str">
        <f>[1]!Table1[[#This Row],[Product image 3 - Alt Text]]</f>
        <v>2010 E81 BMW 118d Bosch EDC17 DME repair service</v>
      </c>
      <c r="M9" s="8" t="str">
        <f>[1]!Table1[[#This Row],[Product Image 3 -Title]]</f>
        <v>2010 E81 BMW 118d Bosch EDC17 DME repair service</v>
      </c>
      <c r="N9" s="8" t="str">
        <f>[1]!Table1[[#This Row],[Product Image 3 -Caption ]]</f>
        <v>2010 E81 BMW 118d Bosch EDC17 DME repair and exchange service</v>
      </c>
      <c r="O9" s="8" t="str">
        <f>[1]!Table1[[#This Row],[Product Image 3 -Description ]]</f>
        <v>We offer professional DME repair services for a 2010 E81 BMW 118d Bosch EDC17 DME. We offer free shipping within the US, optional 1-day express service and free technical support</v>
      </c>
      <c r="P9" s="8"/>
      <c r="Q9" s="8"/>
      <c r="R9" s="8"/>
      <c r="S9" s="8"/>
      <c r="T9" s="8"/>
      <c r="U9" s="8"/>
      <c r="V9" s="8"/>
      <c r="W9" s="8"/>
      <c r="X9" s="8"/>
      <c r="Y9" s="8"/>
      <c r="Z9" s="9" t="str">
        <f>[1]!Table1[[#This Row],[Category ]]</f>
        <v>BMW/1-Series/118d /2010 E81</v>
      </c>
      <c r="AA9" s="10" t="str">
        <f>[1]!Table1[[#This Row],[Heading 1]]</f>
        <v>2010 E81 BMW 118d ECU/DME Repair - Plug and Play</v>
      </c>
      <c r="AB9" s="11">
        <f>[1]!Table1[[#This Row],[Price ]]</f>
        <v>399</v>
      </c>
      <c r="AC9" s="11">
        <f>[1]!Table1[[#This Row],[Sales Price]]</f>
        <v>0</v>
      </c>
      <c r="AD9" s="10" t="str">
        <f>[1]!Table1[[#This Row],[Long Description ]]</f>
        <v>[vc_row el_class="m-b-md"][vc_column][vc_column_text] Engine control unit (ECU) or Digital motor electronics (DME) failure is a common problem on a 2010 E81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E81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fa-check-circle"]Throttle body control power supply[/porto_info_list_item][porto_info_list_item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E81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v>
      </c>
      <c r="AE9" s="10" t="str">
        <f>[1]!Table1[[#This Row],[Custom Tab 1 Title]]</f>
        <v>Technical Data</v>
      </c>
      <c r="AF9" s="10">
        <f>[1]!Table1[[#This Row],[Custom Tab 1 Priority]]</f>
        <v>22</v>
      </c>
      <c r="AG9" s="10" t="str">
        <f>[1]!Table1[[#This Row],[Custom Tab 1 - Technical data tab ]]</f>
        <v>&lt;table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N47 N47D20U1&lt;/td&gt;
&lt;/tr&gt;
&lt;tr class="s-row"&gt;
&lt;td class="name s-grid-4"&gt;Year&lt;/td&gt;
&lt;td class="value"&gt;2010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v>
      </c>
      <c r="AH9" s="10" t="str">
        <f>[1]!Table1[[#This Row],[Custom Tab 2 Title ]]</f>
        <v>Contact Us</v>
      </c>
      <c r="AI9" s="10" t="str">
        <f>[1]!Table1[[#This Row],[Custom Tab 2 Code]]</f>
        <v>[contact-form-7 id="1846" title="Single Product Page Contact Form"]</v>
      </c>
      <c r="AJ9" s="10">
        <f>[1]!Table1[[#This Row],[Custom Tab 1 Priority2]]</f>
        <v>24</v>
      </c>
      <c r="AK9" s="10" t="str">
        <f>[1]!Table1[[#This Row],[Share]]</f>
        <v>No</v>
      </c>
      <c r="AL9" s="10" t="str">
        <f>[1]!Table1[[#This Row],[Tax Status]]</f>
        <v>Taxable</v>
      </c>
      <c r="AM9" s="10" t="str">
        <f>[1]!Table1[[#This Row],[Tax Class]]</f>
        <v>Standard</v>
      </c>
      <c r="AN9" s="10">
        <f>[1]!Table1[[#This Row],[SKU]]</f>
        <v>0</v>
      </c>
      <c r="AO9" s="10" t="str">
        <f>[1]!Table1[[#This Row],[Manage Stock ?]]</f>
        <v>No</v>
      </c>
      <c r="AP9" s="10" t="str">
        <f>[1]!Table1[[#This Row],[Stock Status]]</f>
        <v xml:space="preserve">In Stock </v>
      </c>
      <c r="AQ9" s="10"/>
      <c r="AR9" s="12">
        <f>[1]!Table1[[#This Row],[Shipping KG]]</f>
        <v>0.7</v>
      </c>
      <c r="AS9" s="12">
        <f>[1]!Table1[[#This Row],[Shipping Dimention 1]]</f>
        <v>17</v>
      </c>
      <c r="AT9" s="12">
        <f>[1]!Table1[[#This Row],[Shipping Dimention 2]]</f>
        <v>17</v>
      </c>
      <c r="AU9" s="12">
        <f>[1]!Table1[[#This Row],[Shipping Dimention 3]]</f>
        <v>4</v>
      </c>
      <c r="AV9" s="12">
        <f>[1]!Table1[[#This Row],[Shipping Class]]</f>
        <v>0</v>
      </c>
      <c r="AW9" s="12" t="s">
        <v>88</v>
      </c>
      <c r="AX9" s="10" t="s">
        <v>88</v>
      </c>
      <c r="AY9" s="12">
        <f>[1]!Table1[[#This Row],[PROM Fields]]</f>
        <v>20</v>
      </c>
      <c r="AZ9" s="12" t="str">
        <f>[1]!Table1[[#This Row],[Yoast SEO - Focus Phrase]]</f>
        <v>2010 E81 BMW 118d ECU/DME repair</v>
      </c>
      <c r="BA9" s="12" t="str">
        <f>[1]!Table1[[#This Row],[Meta Description ]]</f>
        <v>Need an ECU Repair? Get your BMW118d  Bosch EDC17 ECU repaired now. Free 1-year warranty and technical support call +1-888-723-2080 toll free. From $399</v>
      </c>
      <c r="BC9" s="10">
        <f>[1]!Table1[[#This Row],[Heading 2]]</f>
        <v>0</v>
      </c>
      <c r="BE9" s="10" t="str">
        <f>[1]!Table1[[#This Row],[Heading 3]]</f>
        <v>Bosch EDC17 ECU / DME repair service</v>
      </c>
      <c r="BF9" s="10" t="s">
        <v>89</v>
      </c>
      <c r="BG9" s="10" t="s">
        <v>90</v>
      </c>
      <c r="BJ9" s="10" t="s">
        <v>91</v>
      </c>
      <c r="BK9" s="10" t="s">
        <v>92</v>
      </c>
      <c r="BN9" s="10" t="str">
        <f>[1]!Table1[[#This Row],[Producut short description ]]</f>
        <v>Has your 2010 E81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v>
      </c>
      <c r="BO9" s="10" t="str">
        <f>[1]!Table1[[#This Row],[Product Tags]]</f>
        <v>Bosch EDC17 ECU/DME Repair,Plug and Play ECU</v>
      </c>
      <c r="BP9" s="10" t="s">
        <v>93</v>
      </c>
      <c r="BQ9" s="10" t="s">
        <v>94</v>
      </c>
      <c r="BR9" t="s">
        <v>94</v>
      </c>
      <c r="BS9" t="s">
        <v>94</v>
      </c>
      <c r="BT9">
        <v>-1</v>
      </c>
      <c r="BU9">
        <v>-1</v>
      </c>
      <c r="BV9">
        <v>0</v>
      </c>
      <c r="BW9">
        <v>0</v>
      </c>
      <c r="BX9" t="s">
        <v>88</v>
      </c>
      <c r="BY9" t="s">
        <v>95</v>
      </c>
      <c r="BZ9" s="7" t="s">
        <v>96</v>
      </c>
      <c r="CA9" s="7" t="s">
        <v>88</v>
      </c>
      <c r="CB9">
        <v>7</v>
      </c>
      <c r="CC9" t="s">
        <v>97</v>
      </c>
      <c r="CD9" t="s">
        <v>96</v>
      </c>
      <c r="CE9" t="s">
        <v>98</v>
      </c>
      <c r="CF9" t="s">
        <v>99</v>
      </c>
      <c r="CH9" t="s">
        <v>94</v>
      </c>
      <c r="CK9" t="s">
        <v>88</v>
      </c>
    </row>
    <row r="10" spans="1:90" ht="409.5">
      <c r="A10" s="8" t="str">
        <f>[1]!Table1[[#This Row],[Product Image 1 - URL]]</f>
        <v>DSC_0606-1 EDC17.jpg</v>
      </c>
      <c r="B10" s="8" t="str">
        <f>[1]!Table1[[#This Row],[Product image 1 - Alt Text]]</f>
        <v>BMW 118d ECU repair service</v>
      </c>
      <c r="C10" s="8" t="str">
        <f>[1]!Table1[[#This Row],[Product Image 1 -Title]]</f>
        <v>Professional 2011 E81 BMW 118d ECU repair service</v>
      </c>
      <c r="D10" s="8" t="str">
        <f>[1]!Table1[[#This Row],[Product Image 1 -Caption ]]</f>
        <v xml:space="preserve">We offer professional ECU repair services for all BMW vehicles. Get your Bosch EDC17 ECU repaired in just 24 business hours. </v>
      </c>
      <c r="E10" s="8" t="str">
        <f>[1]!Table1[[#This Row],[Product Image 1 -Description ]]</f>
        <v>We offer professional ECU repair services for all BMW vehicles. Get your BMW 118d Bosch EDC17 ECU repaired in just 24 business hours. We offer free shipping within the US, optional 1-day express service and free technical support</v>
      </c>
      <c r="F10" s="8" t="str">
        <f>[1]!Table1[[#This Row],[Product Image 2 - URL]]</f>
        <v>DSC_0610-1 EDC17CP02.jpg</v>
      </c>
      <c r="G10" s="8" t="str">
        <f>[1]!Table1[[#This Row],[Product image 2 - Alt Text]]</f>
        <v>Get your 2011 E81 BMW 118d DME repaired</v>
      </c>
      <c r="H10" s="8" t="str">
        <f>[1]!Table1[[#This Row],[Product Image 2 -Title]]</f>
        <v>Get your 2011 E81 BMW 118d DME repaired</v>
      </c>
      <c r="I10" s="8" t="str">
        <f>[1]!Table1[[#This Row],[Product Image 2 -Caption ]]</f>
        <v>Get your 2011 E81 BMW 118d DME repaired</v>
      </c>
      <c r="J10" s="8" t="str">
        <f>[1]!Table1[[#This Row],[Product Image 2 -Description ]]</f>
        <v>We offer professional DME repair services for all BMW vehicles. Get your 2011 E81 BMW 118d Bosch EDC17 DME repaired in just 24 business hours.</v>
      </c>
      <c r="K10" s="8" t="str">
        <f>[1]!Table1[[#This Row],[Product Image 3 - URL]]</f>
        <v>DSC_0614-1 DDE8.jpg</v>
      </c>
      <c r="L10" s="8" t="str">
        <f>[1]!Table1[[#This Row],[Product image 3 - Alt Text]]</f>
        <v>2011 E81 BMW 118d Bosch EDC17 DME repair service</v>
      </c>
      <c r="M10" s="8" t="str">
        <f>[1]!Table1[[#This Row],[Product Image 3 -Title]]</f>
        <v>2011 E81 BMW 118d Bosch EDC17 DME repair service</v>
      </c>
      <c r="N10" s="8" t="str">
        <f>[1]!Table1[[#This Row],[Product Image 3 -Caption ]]</f>
        <v>2011 E81 BMW 118d Bosch EDC17 DME repair and exchange service</v>
      </c>
      <c r="O10" s="8" t="str">
        <f>[1]!Table1[[#This Row],[Product Image 3 -Description ]]</f>
        <v>We offer professional DME repair services for a 2011 E81 BMW 118d Bosch EDC17 DME. We offer free shipping within the US, optional 1-day express service and free technical support</v>
      </c>
      <c r="P10" s="8"/>
      <c r="Q10" s="8"/>
      <c r="R10" s="8"/>
      <c r="S10" s="8"/>
      <c r="T10" s="8"/>
      <c r="U10" s="8"/>
      <c r="V10" s="8"/>
      <c r="W10" s="8"/>
      <c r="X10" s="8"/>
      <c r="Y10" s="8"/>
      <c r="Z10" s="9" t="str">
        <f>[1]!Table1[[#This Row],[Category ]]</f>
        <v>BMW/1-Series/118d /2011 E81</v>
      </c>
      <c r="AA10" s="10" t="str">
        <f>[1]!Table1[[#This Row],[Heading 1]]</f>
        <v>2011 E81 BMW 118d ECU/DME Repair - Plug and Play</v>
      </c>
      <c r="AB10" s="11">
        <f>[1]!Table1[[#This Row],[Price ]]</f>
        <v>399</v>
      </c>
      <c r="AC10" s="11">
        <f>[1]!Table1[[#This Row],[Sales Price]]</f>
        <v>0</v>
      </c>
      <c r="AD10" s="10" t="str">
        <f>[1]!Table1[[#This Row],[Long Description ]]</f>
        <v>[vc_row el_class="m-b-md"][vc_column][vc_column_text] Engine control unit (ECU) or Digital motor electronics (DME) failure is a common problem on a 2011 E81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E81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fa-check-circle"]Throttle body control power supply[/porto_info_list_item][porto_info_list_item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E81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v>
      </c>
      <c r="AE10" s="10" t="str">
        <f>[1]!Table1[[#This Row],[Custom Tab 1 Title]]</f>
        <v>Technical Data</v>
      </c>
      <c r="AF10" s="10">
        <f>[1]!Table1[[#This Row],[Custom Tab 1 Priority]]</f>
        <v>22</v>
      </c>
      <c r="AG10" s="10" t="str">
        <f>[1]!Table1[[#This Row],[Custom Tab 1 - Technical data tab ]]</f>
        <v>&lt;table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N47 N47D20U1&lt;/td&gt;
&lt;/tr&gt;
&lt;tr class="s-row"&gt;
&lt;td class="name s-grid-4"&gt;Year&lt;/td&gt;
&lt;td class="value"&gt;2011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v>
      </c>
      <c r="AH10" s="10" t="str">
        <f>[1]!Table1[[#This Row],[Custom Tab 2 Title ]]</f>
        <v>Contact Us</v>
      </c>
      <c r="AI10" s="10" t="str">
        <f>[1]!Table1[[#This Row],[Custom Tab 2 Code]]</f>
        <v>[contact-form-7 id="1846" title="Single Product Page Contact Form"]</v>
      </c>
      <c r="AJ10" s="10">
        <f>[1]!Table1[[#This Row],[Custom Tab 1 Priority2]]</f>
        <v>24</v>
      </c>
      <c r="AK10" s="10" t="str">
        <f>[1]!Table1[[#This Row],[Share]]</f>
        <v>No</v>
      </c>
      <c r="AL10" s="10" t="str">
        <f>[1]!Table1[[#This Row],[Tax Status]]</f>
        <v>Taxable</v>
      </c>
      <c r="AM10" s="10" t="str">
        <f>[1]!Table1[[#This Row],[Tax Class]]</f>
        <v>Standard</v>
      </c>
      <c r="AN10" s="10">
        <f>[1]!Table1[[#This Row],[SKU]]</f>
        <v>0</v>
      </c>
      <c r="AO10" s="10" t="str">
        <f>[1]!Table1[[#This Row],[Manage Stock ?]]</f>
        <v>No</v>
      </c>
      <c r="AP10" s="10" t="str">
        <f>[1]!Table1[[#This Row],[Stock Status]]</f>
        <v xml:space="preserve">In Stock </v>
      </c>
      <c r="AQ10" s="10"/>
      <c r="AR10" s="12">
        <f>[1]!Table1[[#This Row],[Shipping KG]]</f>
        <v>0.7</v>
      </c>
      <c r="AS10" s="12">
        <f>[1]!Table1[[#This Row],[Shipping Dimention 1]]</f>
        <v>17</v>
      </c>
      <c r="AT10" s="12">
        <f>[1]!Table1[[#This Row],[Shipping Dimention 2]]</f>
        <v>17</v>
      </c>
      <c r="AU10" s="12">
        <f>[1]!Table1[[#This Row],[Shipping Dimention 3]]</f>
        <v>4</v>
      </c>
      <c r="AV10" s="12">
        <f>[1]!Table1[[#This Row],[Shipping Class]]</f>
        <v>0</v>
      </c>
      <c r="AW10" s="12" t="s">
        <v>88</v>
      </c>
      <c r="AX10" s="10" t="s">
        <v>88</v>
      </c>
      <c r="AY10" s="12">
        <f>[1]!Table1[[#This Row],[PROM Fields]]</f>
        <v>20</v>
      </c>
      <c r="AZ10" s="12" t="str">
        <f>[1]!Table1[[#This Row],[Yoast SEO - Focus Phrase]]</f>
        <v>2011 E81 BMW 118d ECU/DME repair</v>
      </c>
      <c r="BA10" s="12" t="str">
        <f>[1]!Table1[[#This Row],[Meta Description ]]</f>
        <v>Need an ECU Repair? Get your BMW118d  Bosch EDC17 ECU repaired now. Free 1-year warranty and technical support call +1-888-723-2080 toll free. From $399</v>
      </c>
      <c r="BC10" s="10">
        <f>[1]!Table1[[#This Row],[Heading 2]]</f>
        <v>0</v>
      </c>
      <c r="BE10" s="10" t="str">
        <f>[1]!Table1[[#This Row],[Heading 3]]</f>
        <v>Bosch EDC17 ECU / DME repair service</v>
      </c>
      <c r="BF10" s="10" t="s">
        <v>89</v>
      </c>
      <c r="BG10" s="10" t="s">
        <v>90</v>
      </c>
      <c r="BJ10" s="10" t="s">
        <v>91</v>
      </c>
      <c r="BK10" s="10" t="s">
        <v>92</v>
      </c>
      <c r="BN10" s="10" t="str">
        <f>[1]!Table1[[#This Row],[Producut short description ]]</f>
        <v>Has your 2011 E81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v>
      </c>
      <c r="BO10" s="10" t="str">
        <f>[1]!Table1[[#This Row],[Product Tags]]</f>
        <v>Bosch EDC17 ECU/DME Repair,Plug and Play ECU</v>
      </c>
      <c r="BP10" s="10" t="s">
        <v>93</v>
      </c>
      <c r="BQ10" s="10" t="s">
        <v>94</v>
      </c>
      <c r="BR10" t="s">
        <v>94</v>
      </c>
      <c r="BS10" t="s">
        <v>94</v>
      </c>
      <c r="BT10">
        <v>-1</v>
      </c>
      <c r="BU10">
        <v>-1</v>
      </c>
      <c r="BV10">
        <v>0</v>
      </c>
      <c r="BW10">
        <v>0</v>
      </c>
      <c r="BX10" t="s">
        <v>88</v>
      </c>
      <c r="BY10" t="s">
        <v>95</v>
      </c>
      <c r="BZ10" s="7" t="s">
        <v>96</v>
      </c>
      <c r="CA10" s="7" t="s">
        <v>88</v>
      </c>
      <c r="CB10">
        <v>8</v>
      </c>
      <c r="CC10" t="s">
        <v>97</v>
      </c>
      <c r="CD10" t="s">
        <v>96</v>
      </c>
      <c r="CE10" t="s">
        <v>98</v>
      </c>
      <c r="CF10" t="s">
        <v>99</v>
      </c>
      <c r="CH10" t="s">
        <v>94</v>
      </c>
      <c r="CK10" t="s">
        <v>88</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Uys Cloete</dc:creator>
  <cp:lastModifiedBy>Uys Cloete</cp:lastModifiedBy>
  <dcterms:created xsi:type="dcterms:W3CDTF">2019-09-25T05:45:00Z</dcterms:created>
  <dcterms:modified xsi:type="dcterms:W3CDTF">2019-10-07T08:58:43Z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