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C:\Users\PAWARUX1\Desktop\"/>
    </mc:Choice>
  </mc:AlternateContent>
  <xr:revisionPtr revIDLastSave="0" documentId="8_{AB0925A8-E270-4653-B409-D28EEB3F3826}" xr6:coauthVersionLast="47" xr6:coauthVersionMax="47" xr10:uidLastSave="{00000000-0000-0000-0000-000000000000}"/>
  <bookViews>
    <workbookView xWindow="-110" yWindow="-110" windowWidth="19420" windowHeight="10300" activeTab="5" xr2:uid="{3CACE97C-9AE1-4B89-8B24-3F3D6B7A95F5}"/>
  </bookViews>
  <sheets>
    <sheet name="HCP Database" sheetId="1" r:id="rId1"/>
    <sheet name="Sheet2" sheetId="6" r:id="rId2"/>
    <sheet name="Sheet1" sheetId="5" state="hidden" r:id="rId3"/>
    <sheet name="Explanation of questions" sheetId="3" r:id="rId4"/>
    <sheet name="Details 1" sheetId="2" r:id="rId5"/>
    <sheet name="OUS FMV Rates" sheetId="4" r:id="rId6"/>
  </sheets>
  <externalReferences>
    <externalReference r:id="rId7"/>
  </externalReferences>
  <definedNames>
    <definedName name="_xlnm._FilterDatabase" localSheetId="0" hidden="1">'HCP Database'!$A$2:$AF$128</definedName>
    <definedName name="_xlnm._FilterDatabase" localSheetId="5" hidden="1">'OUS FMV Rates'!$A$2:$I$52</definedName>
    <definedName name="_xlnm._FilterDatabase" localSheetId="2" hidden="1">Sheet1!$A$1:$K$57</definedName>
    <definedName name="_Hlk119504327" localSheetId="3">'Explanation of questions'!$B$43</definedName>
    <definedName name="_Hlk121403209" localSheetId="3">'Explanation of questions'!$A$1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9" i="1" l="1"/>
  <c r="AA14" i="1"/>
  <c r="T3" i="1"/>
  <c r="U3" i="1"/>
  <c r="AD3" i="1"/>
  <c r="U180" i="1"/>
  <c r="V180" i="1"/>
  <c r="W180" i="1"/>
  <c r="X180" i="1"/>
  <c r="Y180" i="1"/>
  <c r="Z180" i="1"/>
  <c r="AB180" i="1"/>
  <c r="AC180" i="1"/>
  <c r="AC192" i="1"/>
  <c r="AB192" i="1"/>
  <c r="AA192" i="1"/>
  <c r="Z192" i="1"/>
  <c r="Y192" i="1"/>
  <c r="X192" i="1"/>
  <c r="W192" i="1"/>
  <c r="V192" i="1"/>
  <c r="U192" i="1"/>
  <c r="T192" i="1" s="1"/>
  <c r="AD192" i="1" s="1"/>
  <c r="AE192" i="1" s="1"/>
  <c r="AF192" i="1" s="1"/>
  <c r="U168" i="1"/>
  <c r="V168" i="1"/>
  <c r="W168" i="1"/>
  <c r="X168" i="1"/>
  <c r="Y168" i="1"/>
  <c r="Z168" i="1"/>
  <c r="AA168" i="1"/>
  <c r="AB168" i="1"/>
  <c r="AC168" i="1"/>
  <c r="U169" i="1"/>
  <c r="V169" i="1"/>
  <c r="W169" i="1"/>
  <c r="X169" i="1"/>
  <c r="Y169" i="1"/>
  <c r="Z169" i="1"/>
  <c r="AB169" i="1"/>
  <c r="AC169" i="1"/>
  <c r="U170" i="1"/>
  <c r="V170" i="1"/>
  <c r="W170" i="1"/>
  <c r="X170" i="1"/>
  <c r="Y170" i="1"/>
  <c r="Z170" i="1"/>
  <c r="AA170" i="1"/>
  <c r="AB170" i="1"/>
  <c r="AC170" i="1"/>
  <c r="U171" i="1"/>
  <c r="V171" i="1"/>
  <c r="W171" i="1"/>
  <c r="X171" i="1"/>
  <c r="Y171" i="1"/>
  <c r="Z171" i="1"/>
  <c r="AB171" i="1"/>
  <c r="AC171" i="1"/>
  <c r="U172" i="1"/>
  <c r="V172" i="1"/>
  <c r="W172" i="1"/>
  <c r="X172" i="1"/>
  <c r="Y172" i="1"/>
  <c r="Z172" i="1"/>
  <c r="AB172" i="1"/>
  <c r="AC172" i="1"/>
  <c r="U173" i="1"/>
  <c r="V173" i="1"/>
  <c r="W173" i="1"/>
  <c r="X173" i="1"/>
  <c r="Y173" i="1"/>
  <c r="Z173" i="1"/>
  <c r="AA173" i="1"/>
  <c r="AB173" i="1"/>
  <c r="AC173" i="1"/>
  <c r="U174" i="1"/>
  <c r="V174" i="1"/>
  <c r="W174" i="1"/>
  <c r="X174" i="1"/>
  <c r="Y174" i="1"/>
  <c r="Z174" i="1"/>
  <c r="AA174" i="1"/>
  <c r="AB174" i="1"/>
  <c r="AC174" i="1"/>
  <c r="U175" i="1"/>
  <c r="V175" i="1"/>
  <c r="W175" i="1"/>
  <c r="X175" i="1"/>
  <c r="Y175" i="1"/>
  <c r="Z175" i="1"/>
  <c r="AA175" i="1"/>
  <c r="AB175" i="1"/>
  <c r="AC175" i="1"/>
  <c r="U176" i="1"/>
  <c r="V176" i="1"/>
  <c r="W176" i="1"/>
  <c r="X176" i="1"/>
  <c r="Y176" i="1"/>
  <c r="Z176" i="1"/>
  <c r="AA176" i="1"/>
  <c r="AB176" i="1"/>
  <c r="AC176" i="1"/>
  <c r="U177" i="1"/>
  <c r="V177" i="1"/>
  <c r="W177" i="1"/>
  <c r="X177" i="1"/>
  <c r="Y177" i="1"/>
  <c r="Z177" i="1"/>
  <c r="AA177" i="1"/>
  <c r="AB177" i="1"/>
  <c r="AC177" i="1"/>
  <c r="U178" i="1"/>
  <c r="V178" i="1"/>
  <c r="W178" i="1"/>
  <c r="X178" i="1"/>
  <c r="Y178" i="1"/>
  <c r="Z178" i="1"/>
  <c r="AA178" i="1"/>
  <c r="AB178" i="1"/>
  <c r="AC178" i="1"/>
  <c r="U179" i="1"/>
  <c r="V179" i="1"/>
  <c r="W179" i="1"/>
  <c r="X179" i="1"/>
  <c r="Y179" i="1"/>
  <c r="Z179" i="1"/>
  <c r="AA179" i="1"/>
  <c r="AB179" i="1"/>
  <c r="AC179" i="1"/>
  <c r="U181" i="1"/>
  <c r="T181" i="1" s="1"/>
  <c r="AD181" i="1" s="1"/>
  <c r="AE181" i="1" s="1"/>
  <c r="AF181" i="1" s="1"/>
  <c r="V181" i="1"/>
  <c r="W181" i="1"/>
  <c r="X181" i="1"/>
  <c r="Y181" i="1"/>
  <c r="Z181" i="1"/>
  <c r="AB181" i="1"/>
  <c r="AC181" i="1"/>
  <c r="U182" i="1"/>
  <c r="T182" i="1" s="1"/>
  <c r="AD182" i="1" s="1"/>
  <c r="AE182" i="1" s="1"/>
  <c r="AF182" i="1" s="1"/>
  <c r="V182" i="1"/>
  <c r="W182" i="1"/>
  <c r="X182" i="1"/>
  <c r="Y182" i="1"/>
  <c r="Z182" i="1"/>
  <c r="AA182" i="1"/>
  <c r="AB182" i="1"/>
  <c r="AC182" i="1"/>
  <c r="U183" i="1"/>
  <c r="T183" i="1" s="1"/>
  <c r="AD183" i="1" s="1"/>
  <c r="AE183" i="1" s="1"/>
  <c r="AF183" i="1" s="1"/>
  <c r="V183" i="1"/>
  <c r="W183" i="1"/>
  <c r="X183" i="1"/>
  <c r="Y183" i="1"/>
  <c r="Z183" i="1"/>
  <c r="AA183" i="1"/>
  <c r="AB183" i="1"/>
  <c r="AC183" i="1"/>
  <c r="U184" i="1"/>
  <c r="T184" i="1" s="1"/>
  <c r="AD184" i="1" s="1"/>
  <c r="AE184" i="1" s="1"/>
  <c r="AF184" i="1" s="1"/>
  <c r="V184" i="1"/>
  <c r="W184" i="1"/>
  <c r="X184" i="1"/>
  <c r="Y184" i="1"/>
  <c r="Z184" i="1"/>
  <c r="AA184" i="1"/>
  <c r="AB184" i="1"/>
  <c r="AC184" i="1"/>
  <c r="U185" i="1"/>
  <c r="T185" i="1" s="1"/>
  <c r="AD185" i="1" s="1"/>
  <c r="AE185" i="1" s="1"/>
  <c r="AF185" i="1" s="1"/>
  <c r="V185" i="1"/>
  <c r="W185" i="1"/>
  <c r="X185" i="1"/>
  <c r="Y185" i="1"/>
  <c r="Z185" i="1"/>
  <c r="AA185" i="1"/>
  <c r="AB185" i="1"/>
  <c r="AC185" i="1"/>
  <c r="U186" i="1"/>
  <c r="T186" i="1" s="1"/>
  <c r="AD186" i="1" s="1"/>
  <c r="AE186" i="1" s="1"/>
  <c r="AF186" i="1" s="1"/>
  <c r="V186" i="1"/>
  <c r="W186" i="1"/>
  <c r="X186" i="1"/>
  <c r="Y186" i="1"/>
  <c r="Z186" i="1"/>
  <c r="AA186" i="1"/>
  <c r="AB186" i="1"/>
  <c r="AC186" i="1"/>
  <c r="U187" i="1"/>
  <c r="T187" i="1" s="1"/>
  <c r="AD187" i="1" s="1"/>
  <c r="AE187" i="1" s="1"/>
  <c r="AF187" i="1" s="1"/>
  <c r="V187" i="1"/>
  <c r="W187" i="1"/>
  <c r="X187" i="1"/>
  <c r="Y187" i="1"/>
  <c r="Z187" i="1"/>
  <c r="AA187" i="1"/>
  <c r="AB187" i="1"/>
  <c r="AC187" i="1"/>
  <c r="U188" i="1"/>
  <c r="T188" i="1" s="1"/>
  <c r="AD188" i="1" s="1"/>
  <c r="AE188" i="1" s="1"/>
  <c r="AF188" i="1" s="1"/>
  <c r="V188" i="1"/>
  <c r="W188" i="1"/>
  <c r="X188" i="1"/>
  <c r="Y188" i="1"/>
  <c r="Z188" i="1"/>
  <c r="AA188" i="1"/>
  <c r="AB188" i="1"/>
  <c r="AC188" i="1"/>
  <c r="U189" i="1"/>
  <c r="T189" i="1" s="1"/>
  <c r="AD189" i="1" s="1"/>
  <c r="AE189" i="1" s="1"/>
  <c r="AF189" i="1" s="1"/>
  <c r="V189" i="1"/>
  <c r="W189" i="1"/>
  <c r="X189" i="1"/>
  <c r="Y189" i="1"/>
  <c r="Z189" i="1"/>
  <c r="AA189" i="1"/>
  <c r="AB189" i="1"/>
  <c r="AC189" i="1"/>
  <c r="U190" i="1"/>
  <c r="T190" i="1" s="1"/>
  <c r="AD190" i="1" s="1"/>
  <c r="AE190" i="1" s="1"/>
  <c r="AF190" i="1" s="1"/>
  <c r="V190" i="1"/>
  <c r="W190" i="1"/>
  <c r="X190" i="1"/>
  <c r="Y190" i="1"/>
  <c r="Z190" i="1"/>
  <c r="AA190" i="1"/>
  <c r="AB190" i="1"/>
  <c r="AC190" i="1"/>
  <c r="U191" i="1"/>
  <c r="T191" i="1" s="1"/>
  <c r="AD191" i="1" s="1"/>
  <c r="AE191" i="1" s="1"/>
  <c r="AF191" i="1" s="1"/>
  <c r="V191" i="1"/>
  <c r="W191" i="1"/>
  <c r="X191" i="1"/>
  <c r="Y191" i="1"/>
  <c r="Z191" i="1"/>
  <c r="AA191" i="1"/>
  <c r="AB191" i="1"/>
  <c r="AC191" i="1"/>
  <c r="T179" i="1" l="1"/>
  <c r="AD179" i="1" s="1"/>
  <c r="AE179" i="1" s="1"/>
  <c r="AF179" i="1" s="1"/>
  <c r="T168" i="1"/>
  <c r="AD168" i="1" s="1"/>
  <c r="AE168" i="1" s="1"/>
  <c r="AF168" i="1" s="1"/>
  <c r="T178" i="1"/>
  <c r="AD178" i="1" s="1"/>
  <c r="AE178" i="1" s="1"/>
  <c r="AF178" i="1" s="1"/>
  <c r="T177" i="1"/>
  <c r="AD177" i="1" s="1"/>
  <c r="AE177" i="1" s="1"/>
  <c r="AF177" i="1" s="1"/>
  <c r="T180" i="1"/>
  <c r="AD180" i="1" s="1"/>
  <c r="AE180" i="1" s="1"/>
  <c r="AF180" i="1" s="1"/>
  <c r="T176" i="1"/>
  <c r="AD176" i="1" s="1"/>
  <c r="AE176" i="1" s="1"/>
  <c r="AF176" i="1" s="1"/>
  <c r="T175" i="1"/>
  <c r="AD175" i="1" s="1"/>
  <c r="AE175" i="1" s="1"/>
  <c r="AF175" i="1" s="1"/>
  <c r="T174" i="1"/>
  <c r="AD174" i="1" s="1"/>
  <c r="AE174" i="1" s="1"/>
  <c r="AF174" i="1" s="1"/>
  <c r="T173" i="1"/>
  <c r="AD173" i="1" s="1"/>
  <c r="AE173" i="1" s="1"/>
  <c r="AF173" i="1" s="1"/>
  <c r="T172" i="1"/>
  <c r="AD172" i="1" s="1"/>
  <c r="AE172" i="1" s="1"/>
  <c r="AF172" i="1" s="1"/>
  <c r="T171" i="1"/>
  <c r="AD171" i="1" s="1"/>
  <c r="AE171" i="1" s="1"/>
  <c r="AF171" i="1" s="1"/>
  <c r="T170" i="1"/>
  <c r="AD170" i="1" s="1"/>
  <c r="AE170" i="1" s="1"/>
  <c r="AF170" i="1" s="1"/>
  <c r="T169" i="1"/>
  <c r="AD169" i="1" s="1"/>
  <c r="AE169" i="1" s="1"/>
  <c r="AF169" i="1" s="1"/>
  <c r="U129" i="1"/>
  <c r="V129" i="1"/>
  <c r="W129" i="1"/>
  <c r="X129" i="1"/>
  <c r="Y129" i="1"/>
  <c r="Z129" i="1"/>
  <c r="AA129" i="1"/>
  <c r="AB129" i="1"/>
  <c r="AC129" i="1"/>
  <c r="U130" i="1"/>
  <c r="V130" i="1"/>
  <c r="W130" i="1"/>
  <c r="X130" i="1"/>
  <c r="Y130" i="1"/>
  <c r="Z130" i="1"/>
  <c r="AB130" i="1"/>
  <c r="AC130" i="1"/>
  <c r="U131" i="1"/>
  <c r="V131" i="1"/>
  <c r="W131" i="1"/>
  <c r="X131" i="1"/>
  <c r="Y131" i="1"/>
  <c r="Z131" i="1"/>
  <c r="AA131" i="1"/>
  <c r="AB131" i="1"/>
  <c r="AC131" i="1"/>
  <c r="U132" i="1"/>
  <c r="V132" i="1"/>
  <c r="W132" i="1"/>
  <c r="X132" i="1"/>
  <c r="Y132" i="1"/>
  <c r="Z132" i="1"/>
  <c r="AA132" i="1"/>
  <c r="AB132" i="1"/>
  <c r="AC132" i="1"/>
  <c r="U133" i="1"/>
  <c r="V133" i="1"/>
  <c r="W133" i="1"/>
  <c r="X133" i="1"/>
  <c r="Y133" i="1"/>
  <c r="Z133" i="1"/>
  <c r="AA133" i="1"/>
  <c r="AB133" i="1"/>
  <c r="AC133" i="1"/>
  <c r="U134" i="1"/>
  <c r="V134" i="1"/>
  <c r="W134" i="1"/>
  <c r="X134" i="1"/>
  <c r="Y134" i="1"/>
  <c r="Z134" i="1"/>
  <c r="AA134" i="1"/>
  <c r="AB134" i="1"/>
  <c r="AC134" i="1"/>
  <c r="U135" i="1"/>
  <c r="V135" i="1"/>
  <c r="W135" i="1"/>
  <c r="X135" i="1"/>
  <c r="Y135" i="1"/>
  <c r="Z135" i="1"/>
  <c r="AA135" i="1"/>
  <c r="AB135" i="1"/>
  <c r="AC135" i="1"/>
  <c r="U136" i="1"/>
  <c r="V136" i="1"/>
  <c r="W136" i="1"/>
  <c r="X136" i="1"/>
  <c r="Y136" i="1"/>
  <c r="Z136" i="1"/>
  <c r="AA136" i="1"/>
  <c r="AB136" i="1"/>
  <c r="AC136" i="1"/>
  <c r="U137" i="1"/>
  <c r="V137" i="1"/>
  <c r="W137" i="1"/>
  <c r="X137" i="1"/>
  <c r="Y137" i="1"/>
  <c r="Z137" i="1"/>
  <c r="AA137" i="1"/>
  <c r="AB137" i="1"/>
  <c r="AC137" i="1"/>
  <c r="U138" i="1"/>
  <c r="V138" i="1"/>
  <c r="W138" i="1"/>
  <c r="X138" i="1"/>
  <c r="Y138" i="1"/>
  <c r="Z138" i="1"/>
  <c r="AA138" i="1"/>
  <c r="AB138" i="1"/>
  <c r="AC138" i="1"/>
  <c r="U139" i="1"/>
  <c r="V139" i="1"/>
  <c r="W139" i="1"/>
  <c r="X139" i="1"/>
  <c r="Y139" i="1"/>
  <c r="Z139" i="1"/>
  <c r="AB139" i="1"/>
  <c r="AC139" i="1"/>
  <c r="U140" i="1"/>
  <c r="V140" i="1"/>
  <c r="W140" i="1"/>
  <c r="X140" i="1"/>
  <c r="Y140" i="1"/>
  <c r="Z140" i="1"/>
  <c r="AB140" i="1"/>
  <c r="AC140" i="1"/>
  <c r="U141" i="1"/>
  <c r="V141" i="1"/>
  <c r="W141" i="1"/>
  <c r="X141" i="1"/>
  <c r="Y141" i="1"/>
  <c r="Z141" i="1"/>
  <c r="AA141" i="1"/>
  <c r="AB141" i="1"/>
  <c r="AC141" i="1"/>
  <c r="U142" i="1"/>
  <c r="V142" i="1"/>
  <c r="W142" i="1"/>
  <c r="X142" i="1"/>
  <c r="Y142" i="1"/>
  <c r="Z142" i="1"/>
  <c r="AA142" i="1"/>
  <c r="AB142" i="1"/>
  <c r="AC142" i="1"/>
  <c r="U143" i="1"/>
  <c r="V143" i="1"/>
  <c r="W143" i="1"/>
  <c r="X143" i="1"/>
  <c r="Y143" i="1"/>
  <c r="Z143" i="1"/>
  <c r="AA143" i="1"/>
  <c r="AB143" i="1"/>
  <c r="AC143" i="1"/>
  <c r="U144" i="1"/>
  <c r="V144" i="1"/>
  <c r="W144" i="1"/>
  <c r="X144" i="1"/>
  <c r="Y144" i="1"/>
  <c r="Z144" i="1"/>
  <c r="AA144" i="1"/>
  <c r="AB144" i="1"/>
  <c r="AC144" i="1"/>
  <c r="U145" i="1"/>
  <c r="V145" i="1"/>
  <c r="W145" i="1"/>
  <c r="X145" i="1"/>
  <c r="Y145" i="1"/>
  <c r="Z145" i="1"/>
  <c r="AB145" i="1"/>
  <c r="AC145" i="1"/>
  <c r="U146" i="1"/>
  <c r="V146" i="1"/>
  <c r="W146" i="1"/>
  <c r="X146" i="1"/>
  <c r="Y146" i="1"/>
  <c r="Z146" i="1"/>
  <c r="AB146" i="1"/>
  <c r="AC146" i="1"/>
  <c r="U147" i="1"/>
  <c r="V147" i="1"/>
  <c r="W147" i="1"/>
  <c r="X147" i="1"/>
  <c r="Y147" i="1"/>
  <c r="Z147" i="1"/>
  <c r="AA147" i="1"/>
  <c r="AB147" i="1"/>
  <c r="AC147" i="1"/>
  <c r="U148" i="1"/>
  <c r="V148" i="1"/>
  <c r="W148" i="1"/>
  <c r="X148" i="1"/>
  <c r="Y148" i="1"/>
  <c r="Z148" i="1"/>
  <c r="AA148" i="1"/>
  <c r="AB148" i="1"/>
  <c r="AC148" i="1"/>
  <c r="U149" i="1"/>
  <c r="V149" i="1"/>
  <c r="W149" i="1"/>
  <c r="X149" i="1"/>
  <c r="Y149" i="1"/>
  <c r="Z149" i="1"/>
  <c r="AA149" i="1"/>
  <c r="AB149" i="1"/>
  <c r="AC149" i="1"/>
  <c r="U150" i="1"/>
  <c r="V150" i="1"/>
  <c r="W150" i="1"/>
  <c r="X150" i="1"/>
  <c r="Y150" i="1"/>
  <c r="Z150" i="1"/>
  <c r="AA150" i="1"/>
  <c r="AB150" i="1"/>
  <c r="AC150" i="1"/>
  <c r="U151" i="1"/>
  <c r="V151" i="1"/>
  <c r="W151" i="1"/>
  <c r="X151" i="1"/>
  <c r="Y151" i="1"/>
  <c r="Z151" i="1"/>
  <c r="AA151" i="1"/>
  <c r="AB151" i="1"/>
  <c r="AC151" i="1"/>
  <c r="U152" i="1"/>
  <c r="V152" i="1"/>
  <c r="W152" i="1"/>
  <c r="X152" i="1"/>
  <c r="Y152" i="1"/>
  <c r="Z152" i="1"/>
  <c r="AA152" i="1"/>
  <c r="AB152" i="1"/>
  <c r="AC152" i="1"/>
  <c r="U153" i="1"/>
  <c r="V153" i="1"/>
  <c r="W153" i="1"/>
  <c r="X153" i="1"/>
  <c r="Y153" i="1"/>
  <c r="Z153" i="1"/>
  <c r="AB153" i="1"/>
  <c r="AC153" i="1"/>
  <c r="U154" i="1"/>
  <c r="V154" i="1"/>
  <c r="W154" i="1"/>
  <c r="X154" i="1"/>
  <c r="Y154" i="1"/>
  <c r="Z154" i="1"/>
  <c r="AB154" i="1"/>
  <c r="AC154" i="1"/>
  <c r="U155" i="1"/>
  <c r="V155" i="1"/>
  <c r="W155" i="1"/>
  <c r="X155" i="1"/>
  <c r="Y155" i="1"/>
  <c r="Z155" i="1"/>
  <c r="AA155" i="1"/>
  <c r="AB155" i="1"/>
  <c r="AC155" i="1"/>
  <c r="U156" i="1"/>
  <c r="V156" i="1"/>
  <c r="W156" i="1"/>
  <c r="X156" i="1"/>
  <c r="Y156" i="1"/>
  <c r="Z156" i="1"/>
  <c r="AB156" i="1"/>
  <c r="AC156" i="1"/>
  <c r="U157" i="1"/>
  <c r="V157" i="1"/>
  <c r="W157" i="1"/>
  <c r="X157" i="1"/>
  <c r="Y157" i="1"/>
  <c r="Z157" i="1"/>
  <c r="AA157" i="1"/>
  <c r="AB157" i="1"/>
  <c r="AC157" i="1"/>
  <c r="U158" i="1"/>
  <c r="V158" i="1"/>
  <c r="W158" i="1"/>
  <c r="X158" i="1"/>
  <c r="Y158" i="1"/>
  <c r="Z158" i="1"/>
  <c r="AA158" i="1"/>
  <c r="AB158" i="1"/>
  <c r="AC158" i="1"/>
  <c r="U159" i="1"/>
  <c r="V159" i="1"/>
  <c r="W159" i="1"/>
  <c r="X159" i="1"/>
  <c r="Y159" i="1"/>
  <c r="Z159" i="1"/>
  <c r="AA159" i="1"/>
  <c r="AB159" i="1"/>
  <c r="AC159" i="1"/>
  <c r="U160" i="1"/>
  <c r="V160" i="1"/>
  <c r="W160" i="1"/>
  <c r="X160" i="1"/>
  <c r="Y160" i="1"/>
  <c r="Z160" i="1"/>
  <c r="AB160" i="1"/>
  <c r="AC160" i="1"/>
  <c r="U161" i="1"/>
  <c r="V161" i="1"/>
  <c r="W161" i="1"/>
  <c r="X161" i="1"/>
  <c r="Y161" i="1"/>
  <c r="Z161" i="1"/>
  <c r="AB161" i="1"/>
  <c r="AC161" i="1"/>
  <c r="U162" i="1"/>
  <c r="V162" i="1"/>
  <c r="W162" i="1"/>
  <c r="X162" i="1"/>
  <c r="Y162" i="1"/>
  <c r="Z162" i="1"/>
  <c r="AB162" i="1"/>
  <c r="AC162" i="1"/>
  <c r="U163" i="1"/>
  <c r="V163" i="1"/>
  <c r="W163" i="1"/>
  <c r="X163" i="1"/>
  <c r="Y163" i="1"/>
  <c r="Z163" i="1"/>
  <c r="AB163" i="1"/>
  <c r="AC163" i="1"/>
  <c r="U164" i="1"/>
  <c r="V164" i="1"/>
  <c r="W164" i="1"/>
  <c r="X164" i="1"/>
  <c r="Y164" i="1"/>
  <c r="Z164" i="1"/>
  <c r="AB164" i="1"/>
  <c r="AC164" i="1"/>
  <c r="U165" i="1"/>
  <c r="V165" i="1"/>
  <c r="W165" i="1"/>
  <c r="X165" i="1"/>
  <c r="Y165" i="1"/>
  <c r="Z165" i="1"/>
  <c r="AB165" i="1"/>
  <c r="AC165" i="1"/>
  <c r="U166" i="1"/>
  <c r="V166" i="1"/>
  <c r="W166" i="1"/>
  <c r="X166" i="1"/>
  <c r="Y166" i="1"/>
  <c r="Z166" i="1"/>
  <c r="AA166" i="1"/>
  <c r="AB166" i="1"/>
  <c r="AC166" i="1"/>
  <c r="U167" i="1"/>
  <c r="V167" i="1"/>
  <c r="W167" i="1"/>
  <c r="X167" i="1"/>
  <c r="Y167" i="1"/>
  <c r="Z167" i="1"/>
  <c r="AA167" i="1"/>
  <c r="AB167" i="1"/>
  <c r="AC167" i="1"/>
  <c r="T151" i="1" l="1"/>
  <c r="AD151" i="1" s="1"/>
  <c r="AE151" i="1" s="1"/>
  <c r="AF151" i="1" s="1"/>
  <c r="T129" i="1"/>
  <c r="AD129" i="1" s="1"/>
  <c r="AE129" i="1" s="1"/>
  <c r="AF129" i="1" s="1"/>
  <c r="T166" i="1"/>
  <c r="AD166" i="1" s="1"/>
  <c r="AE166" i="1" s="1"/>
  <c r="AF166" i="1" s="1"/>
  <c r="T161" i="1"/>
  <c r="AD161" i="1" s="1"/>
  <c r="AE161" i="1" s="1"/>
  <c r="AF161" i="1" s="1"/>
  <c r="T152" i="1"/>
  <c r="AD152" i="1" s="1"/>
  <c r="AE152" i="1" s="1"/>
  <c r="AF152" i="1" s="1"/>
  <c r="T142" i="1"/>
  <c r="AD142" i="1" s="1"/>
  <c r="AE142" i="1" s="1"/>
  <c r="AF142" i="1" s="1"/>
  <c r="T132" i="1"/>
  <c r="AD132" i="1" s="1"/>
  <c r="AE132" i="1" s="1"/>
  <c r="AF132" i="1" s="1"/>
  <c r="T141" i="1"/>
  <c r="AD141" i="1" s="1"/>
  <c r="AE141" i="1" s="1"/>
  <c r="AF141" i="1" s="1"/>
  <c r="T140" i="1"/>
  <c r="AD140" i="1" s="1"/>
  <c r="AE140" i="1" s="1"/>
  <c r="AF140" i="1" s="1"/>
  <c r="T139" i="1"/>
  <c r="AD139" i="1" s="1"/>
  <c r="AE139" i="1" s="1"/>
  <c r="AF139" i="1" s="1"/>
  <c r="T131" i="1"/>
  <c r="AD131" i="1" s="1"/>
  <c r="AE131" i="1" s="1"/>
  <c r="AF131" i="1" s="1"/>
  <c r="T130" i="1"/>
  <c r="AD130" i="1" s="1"/>
  <c r="AE130" i="1" s="1"/>
  <c r="AF130" i="1" s="1"/>
  <c r="T150" i="1"/>
  <c r="AD150" i="1" s="1"/>
  <c r="AE150" i="1" s="1"/>
  <c r="AF150" i="1" s="1"/>
  <c r="T163" i="1"/>
  <c r="AD163" i="1" s="1"/>
  <c r="AE163" i="1" s="1"/>
  <c r="AF163" i="1" s="1"/>
  <c r="T149" i="1"/>
  <c r="AD149" i="1" s="1"/>
  <c r="AE149" i="1" s="1"/>
  <c r="AF149" i="1" s="1"/>
  <c r="T137" i="1"/>
  <c r="AD137" i="1" s="1"/>
  <c r="AE137" i="1" s="1"/>
  <c r="AF137" i="1" s="1"/>
  <c r="T159" i="1"/>
  <c r="AD159" i="1" s="1"/>
  <c r="AE159" i="1" s="1"/>
  <c r="AF159" i="1" s="1"/>
  <c r="T148" i="1"/>
  <c r="AD148" i="1" s="1"/>
  <c r="AE148" i="1" s="1"/>
  <c r="AF148" i="1" s="1"/>
  <c r="T136" i="1"/>
  <c r="AD136" i="1" s="1"/>
  <c r="AE136" i="1" s="1"/>
  <c r="AF136" i="1" s="1"/>
  <c r="T165" i="1"/>
  <c r="AD165" i="1" s="1"/>
  <c r="AE165" i="1" s="1"/>
  <c r="AF165" i="1" s="1"/>
  <c r="T160" i="1"/>
  <c r="AD160" i="1" s="1"/>
  <c r="AE160" i="1" s="1"/>
  <c r="AF160" i="1" s="1"/>
  <c r="T158" i="1"/>
  <c r="AD158" i="1" s="1"/>
  <c r="AE158" i="1" s="1"/>
  <c r="AF158" i="1" s="1"/>
  <c r="T147" i="1"/>
  <c r="AD147" i="1" s="1"/>
  <c r="AE147" i="1" s="1"/>
  <c r="AF147" i="1" s="1"/>
  <c r="T146" i="1"/>
  <c r="AD146" i="1" s="1"/>
  <c r="AE146" i="1" s="1"/>
  <c r="AF146" i="1" s="1"/>
  <c r="T145" i="1"/>
  <c r="AD145" i="1" s="1"/>
  <c r="AE145" i="1" s="1"/>
  <c r="AF145" i="1" s="1"/>
  <c r="T135" i="1"/>
  <c r="AD135" i="1" s="1"/>
  <c r="AE135" i="1" s="1"/>
  <c r="AF135" i="1" s="1"/>
  <c r="T167" i="1"/>
  <c r="AD167" i="1" s="1"/>
  <c r="AE167" i="1" s="1"/>
  <c r="AF167" i="1" s="1"/>
  <c r="T138" i="1"/>
  <c r="AD138" i="1" s="1"/>
  <c r="AE138" i="1" s="1"/>
  <c r="AF138" i="1" s="1"/>
  <c r="T162" i="1"/>
  <c r="AD162" i="1" s="1"/>
  <c r="AE162" i="1" s="1"/>
  <c r="AF162" i="1" s="1"/>
  <c r="T157" i="1"/>
  <c r="AD157" i="1" s="1"/>
  <c r="AE157" i="1" s="1"/>
  <c r="AF157" i="1" s="1"/>
  <c r="T156" i="1"/>
  <c r="AD156" i="1" s="1"/>
  <c r="AE156" i="1" s="1"/>
  <c r="AF156" i="1" s="1"/>
  <c r="T144" i="1"/>
  <c r="AD144" i="1" s="1"/>
  <c r="AE144" i="1" s="1"/>
  <c r="AF144" i="1" s="1"/>
  <c r="T134" i="1"/>
  <c r="AD134" i="1" s="1"/>
  <c r="AE134" i="1" s="1"/>
  <c r="AF134" i="1" s="1"/>
  <c r="T164" i="1"/>
  <c r="AD164" i="1" s="1"/>
  <c r="AE164" i="1" s="1"/>
  <c r="AF164" i="1" s="1"/>
  <c r="T155" i="1"/>
  <c r="AD155" i="1" s="1"/>
  <c r="AE155" i="1" s="1"/>
  <c r="AF155" i="1" s="1"/>
  <c r="T154" i="1"/>
  <c r="AD154" i="1" s="1"/>
  <c r="AE154" i="1" s="1"/>
  <c r="AF154" i="1" s="1"/>
  <c r="T153" i="1"/>
  <c r="AD153" i="1" s="1"/>
  <c r="AE153" i="1" s="1"/>
  <c r="AF153" i="1" s="1"/>
  <c r="T143" i="1"/>
  <c r="AD143" i="1" s="1"/>
  <c r="AE143" i="1" s="1"/>
  <c r="AF143" i="1" s="1"/>
  <c r="T133" i="1"/>
  <c r="AD133" i="1" s="1"/>
  <c r="AE133" i="1" s="1"/>
  <c r="AF133" i="1" s="1"/>
  <c r="U108" i="1"/>
  <c r="V108" i="1"/>
  <c r="W108" i="1"/>
  <c r="X108" i="1"/>
  <c r="Y108" i="1"/>
  <c r="Z108" i="1"/>
  <c r="AA108" i="1"/>
  <c r="AB108" i="1"/>
  <c r="AC108" i="1"/>
  <c r="U109" i="1"/>
  <c r="V109" i="1"/>
  <c r="W109" i="1"/>
  <c r="X109" i="1"/>
  <c r="Y109" i="1"/>
  <c r="Z109" i="1"/>
  <c r="AA109" i="1"/>
  <c r="AB109" i="1"/>
  <c r="AC109" i="1"/>
  <c r="U110" i="1"/>
  <c r="V110" i="1"/>
  <c r="W110" i="1"/>
  <c r="X110" i="1"/>
  <c r="Y110" i="1"/>
  <c r="Z110" i="1"/>
  <c r="AB110" i="1"/>
  <c r="AC110" i="1"/>
  <c r="U111" i="1"/>
  <c r="V111" i="1"/>
  <c r="W111" i="1"/>
  <c r="X111" i="1"/>
  <c r="Y111" i="1"/>
  <c r="Z111" i="1"/>
  <c r="AA111" i="1"/>
  <c r="AB111" i="1"/>
  <c r="AC111" i="1"/>
  <c r="U112" i="1"/>
  <c r="V112" i="1"/>
  <c r="W112" i="1"/>
  <c r="X112" i="1"/>
  <c r="Y112" i="1"/>
  <c r="Z112" i="1"/>
  <c r="AA112" i="1"/>
  <c r="AB112" i="1"/>
  <c r="AC112" i="1"/>
  <c r="U113" i="1"/>
  <c r="V113" i="1"/>
  <c r="W113" i="1"/>
  <c r="X113" i="1"/>
  <c r="Y113" i="1"/>
  <c r="Z113" i="1"/>
  <c r="AA113" i="1"/>
  <c r="AB113" i="1"/>
  <c r="AC113" i="1"/>
  <c r="U114" i="1"/>
  <c r="V114" i="1"/>
  <c r="W114" i="1"/>
  <c r="X114" i="1"/>
  <c r="Y114" i="1"/>
  <c r="Z114" i="1"/>
  <c r="AA114" i="1"/>
  <c r="AB114" i="1"/>
  <c r="AC114" i="1"/>
  <c r="U115" i="1"/>
  <c r="V115" i="1"/>
  <c r="W115" i="1"/>
  <c r="X115" i="1"/>
  <c r="Y115" i="1"/>
  <c r="Z115" i="1"/>
  <c r="AA115" i="1"/>
  <c r="AB115" i="1"/>
  <c r="AC115" i="1"/>
  <c r="U116" i="1"/>
  <c r="V116" i="1"/>
  <c r="W116" i="1"/>
  <c r="X116" i="1"/>
  <c r="Y116" i="1"/>
  <c r="Z116" i="1"/>
  <c r="AB116" i="1"/>
  <c r="AC116" i="1"/>
  <c r="U117" i="1"/>
  <c r="V117" i="1"/>
  <c r="W117" i="1"/>
  <c r="X117" i="1"/>
  <c r="Y117" i="1"/>
  <c r="Z117" i="1"/>
  <c r="AA117" i="1"/>
  <c r="AB117" i="1"/>
  <c r="AC117" i="1"/>
  <c r="U118" i="1"/>
  <c r="V118" i="1"/>
  <c r="W118" i="1"/>
  <c r="X118" i="1"/>
  <c r="Y118" i="1"/>
  <c r="Z118" i="1"/>
  <c r="AA118" i="1"/>
  <c r="AB118" i="1"/>
  <c r="AC118" i="1"/>
  <c r="U119" i="1"/>
  <c r="V119" i="1"/>
  <c r="W119" i="1"/>
  <c r="X119" i="1"/>
  <c r="Y119" i="1"/>
  <c r="Z119" i="1"/>
  <c r="AA119" i="1"/>
  <c r="AB119" i="1"/>
  <c r="AC119" i="1"/>
  <c r="U120" i="1"/>
  <c r="V120" i="1"/>
  <c r="W120" i="1"/>
  <c r="X120" i="1"/>
  <c r="Y120" i="1"/>
  <c r="Z120" i="1"/>
  <c r="AB120" i="1"/>
  <c r="AC120" i="1"/>
  <c r="U121" i="1"/>
  <c r="V121" i="1"/>
  <c r="W121" i="1"/>
  <c r="X121" i="1"/>
  <c r="Y121" i="1"/>
  <c r="Z121" i="1"/>
  <c r="AA121" i="1"/>
  <c r="AB121" i="1"/>
  <c r="AC121" i="1"/>
  <c r="U122" i="1"/>
  <c r="V122" i="1"/>
  <c r="W122" i="1"/>
  <c r="X122" i="1"/>
  <c r="Y122" i="1"/>
  <c r="Z122" i="1"/>
  <c r="AA122" i="1"/>
  <c r="AB122" i="1"/>
  <c r="AC122" i="1"/>
  <c r="U123" i="1"/>
  <c r="V123" i="1"/>
  <c r="W123" i="1"/>
  <c r="X123" i="1"/>
  <c r="Y123" i="1"/>
  <c r="Z123" i="1"/>
  <c r="AB123" i="1"/>
  <c r="AC123" i="1"/>
  <c r="U124" i="1"/>
  <c r="V124" i="1"/>
  <c r="W124" i="1"/>
  <c r="X124" i="1"/>
  <c r="Y124" i="1"/>
  <c r="Z124" i="1"/>
  <c r="AB124" i="1"/>
  <c r="AC124" i="1"/>
  <c r="U125" i="1"/>
  <c r="V125" i="1"/>
  <c r="W125" i="1"/>
  <c r="X125" i="1"/>
  <c r="Y125" i="1"/>
  <c r="Z125" i="1"/>
  <c r="AA125" i="1"/>
  <c r="AB125" i="1"/>
  <c r="AC125" i="1"/>
  <c r="U126" i="1"/>
  <c r="V126" i="1"/>
  <c r="W126" i="1"/>
  <c r="X126" i="1"/>
  <c r="Y126" i="1"/>
  <c r="Z126" i="1"/>
  <c r="AA126" i="1"/>
  <c r="AB126" i="1"/>
  <c r="AC126" i="1"/>
  <c r="U127" i="1"/>
  <c r="V127" i="1"/>
  <c r="W127" i="1"/>
  <c r="X127" i="1"/>
  <c r="Y127" i="1"/>
  <c r="Z127" i="1"/>
  <c r="AA127" i="1"/>
  <c r="AB127" i="1"/>
  <c r="AC127" i="1"/>
  <c r="U128" i="1"/>
  <c r="V128" i="1"/>
  <c r="W128" i="1"/>
  <c r="X128" i="1"/>
  <c r="Y128" i="1"/>
  <c r="Z128" i="1"/>
  <c r="AA128" i="1"/>
  <c r="AB128" i="1"/>
  <c r="AC128" i="1"/>
  <c r="T120" i="1" l="1"/>
  <c r="AD120" i="1" s="1"/>
  <c r="AE120" i="1" s="1"/>
  <c r="AF120" i="1" s="1"/>
  <c r="T111" i="1"/>
  <c r="AD111" i="1" s="1"/>
  <c r="AE111" i="1" s="1"/>
  <c r="AF111" i="1" s="1"/>
  <c r="T110" i="1"/>
  <c r="AD110" i="1" s="1"/>
  <c r="AE110" i="1" s="1"/>
  <c r="AF110" i="1" s="1"/>
  <c r="T121" i="1"/>
  <c r="AD121" i="1" s="1"/>
  <c r="AE121" i="1" s="1"/>
  <c r="AF121" i="1" s="1"/>
  <c r="T119" i="1"/>
  <c r="AD119" i="1" s="1"/>
  <c r="AE119" i="1" s="1"/>
  <c r="AF119" i="1" s="1"/>
  <c r="T109" i="1"/>
  <c r="AD109" i="1" s="1"/>
  <c r="AE109" i="1" s="1"/>
  <c r="AF109" i="1" s="1"/>
  <c r="T118" i="1"/>
  <c r="AD118" i="1" s="1"/>
  <c r="AE118" i="1" s="1"/>
  <c r="AF118" i="1" s="1"/>
  <c r="T108" i="1"/>
  <c r="AD108" i="1" s="1"/>
  <c r="AE108" i="1" s="1"/>
  <c r="AF108" i="1" s="1"/>
  <c r="T128" i="1"/>
  <c r="AD128" i="1" s="1"/>
  <c r="AE128" i="1" s="1"/>
  <c r="AF128" i="1" s="1"/>
  <c r="T117" i="1"/>
  <c r="AD117" i="1" s="1"/>
  <c r="AE117" i="1" s="1"/>
  <c r="AF117" i="1" s="1"/>
  <c r="T116" i="1"/>
  <c r="AD116" i="1" s="1"/>
  <c r="AE116" i="1" s="1"/>
  <c r="AF116" i="1" s="1"/>
  <c r="T127" i="1"/>
  <c r="AD127" i="1" s="1"/>
  <c r="AE127" i="1" s="1"/>
  <c r="AF127" i="1" s="1"/>
  <c r="T126" i="1"/>
  <c r="AD126" i="1" s="1"/>
  <c r="AE126" i="1" s="1"/>
  <c r="AF126" i="1" s="1"/>
  <c r="T114" i="1"/>
  <c r="AD114" i="1" s="1"/>
  <c r="AE114" i="1" s="1"/>
  <c r="AF114" i="1" s="1"/>
  <c r="T125" i="1"/>
  <c r="AD125" i="1" s="1"/>
  <c r="AE125" i="1" s="1"/>
  <c r="AF125" i="1" s="1"/>
  <c r="T124" i="1"/>
  <c r="AD124" i="1" s="1"/>
  <c r="AE124" i="1" s="1"/>
  <c r="AF124" i="1" s="1"/>
  <c r="T123" i="1"/>
  <c r="AD123" i="1" s="1"/>
  <c r="AE123" i="1" s="1"/>
  <c r="AF123" i="1" s="1"/>
  <c r="T113" i="1"/>
  <c r="AD113" i="1" s="1"/>
  <c r="AE113" i="1" s="1"/>
  <c r="AF113" i="1" s="1"/>
  <c r="T115" i="1"/>
  <c r="AD115" i="1" s="1"/>
  <c r="AE115" i="1" s="1"/>
  <c r="AF115" i="1" s="1"/>
  <c r="T122" i="1"/>
  <c r="AD122" i="1" s="1"/>
  <c r="AE122" i="1" s="1"/>
  <c r="AF122" i="1" s="1"/>
  <c r="T112" i="1"/>
  <c r="AD112" i="1" s="1"/>
  <c r="AE112" i="1" s="1"/>
  <c r="AF112" i="1" s="1"/>
  <c r="U89" i="1"/>
  <c r="V89" i="1"/>
  <c r="W89" i="1"/>
  <c r="X89" i="1"/>
  <c r="Y89" i="1"/>
  <c r="Z89" i="1"/>
  <c r="AA89" i="1"/>
  <c r="AB89" i="1"/>
  <c r="AC89" i="1"/>
  <c r="U90" i="1"/>
  <c r="V90" i="1"/>
  <c r="W90" i="1"/>
  <c r="X90" i="1"/>
  <c r="Y90" i="1"/>
  <c r="Z90" i="1"/>
  <c r="AA90" i="1"/>
  <c r="AB90" i="1"/>
  <c r="AC90" i="1"/>
  <c r="U91" i="1"/>
  <c r="V91" i="1"/>
  <c r="W91" i="1"/>
  <c r="X91" i="1"/>
  <c r="Y91" i="1"/>
  <c r="Z91" i="1"/>
  <c r="AA91" i="1"/>
  <c r="AB91" i="1"/>
  <c r="AC91" i="1"/>
  <c r="U92" i="1"/>
  <c r="V92" i="1"/>
  <c r="W92" i="1"/>
  <c r="X92" i="1"/>
  <c r="Y92" i="1"/>
  <c r="Z92" i="1"/>
  <c r="AA92" i="1"/>
  <c r="AB92" i="1"/>
  <c r="AC92" i="1"/>
  <c r="U93" i="1"/>
  <c r="V93" i="1"/>
  <c r="W93" i="1"/>
  <c r="X93" i="1"/>
  <c r="Y93" i="1"/>
  <c r="Z93" i="1"/>
  <c r="AA93" i="1"/>
  <c r="AB93" i="1"/>
  <c r="AC93" i="1"/>
  <c r="U94" i="1"/>
  <c r="V94" i="1"/>
  <c r="W94" i="1"/>
  <c r="X94" i="1"/>
  <c r="Y94" i="1"/>
  <c r="Z94" i="1"/>
  <c r="AB94" i="1"/>
  <c r="AC94" i="1"/>
  <c r="U95" i="1"/>
  <c r="V95" i="1"/>
  <c r="W95" i="1"/>
  <c r="X95" i="1"/>
  <c r="Y95" i="1"/>
  <c r="Z95" i="1"/>
  <c r="AA95" i="1"/>
  <c r="AB95" i="1"/>
  <c r="AC95" i="1"/>
  <c r="U96" i="1"/>
  <c r="V96" i="1"/>
  <c r="W96" i="1"/>
  <c r="X96" i="1"/>
  <c r="Y96" i="1"/>
  <c r="Z96" i="1"/>
  <c r="AA96" i="1"/>
  <c r="AB96" i="1"/>
  <c r="AC96" i="1"/>
  <c r="U97" i="1"/>
  <c r="V97" i="1"/>
  <c r="W97" i="1"/>
  <c r="X97" i="1"/>
  <c r="Y97" i="1"/>
  <c r="Z97" i="1"/>
  <c r="AA97" i="1"/>
  <c r="AB97" i="1"/>
  <c r="AC97" i="1"/>
  <c r="U98" i="1"/>
  <c r="V98" i="1"/>
  <c r="W98" i="1"/>
  <c r="X98" i="1"/>
  <c r="Y98" i="1"/>
  <c r="Z98" i="1"/>
  <c r="AB98" i="1"/>
  <c r="AC98" i="1"/>
  <c r="U99" i="1"/>
  <c r="V99" i="1"/>
  <c r="W99" i="1"/>
  <c r="X99" i="1"/>
  <c r="Y99" i="1"/>
  <c r="Z99" i="1"/>
  <c r="AA99" i="1"/>
  <c r="AB99" i="1"/>
  <c r="AC99" i="1"/>
  <c r="U100" i="1"/>
  <c r="V100" i="1"/>
  <c r="W100" i="1"/>
  <c r="X100" i="1"/>
  <c r="Y100" i="1"/>
  <c r="Z100" i="1"/>
  <c r="AB100" i="1"/>
  <c r="AC100" i="1"/>
  <c r="U101" i="1"/>
  <c r="V101" i="1"/>
  <c r="W101" i="1"/>
  <c r="X101" i="1"/>
  <c r="Y101" i="1"/>
  <c r="Z101" i="1"/>
  <c r="AA101" i="1"/>
  <c r="AB101" i="1"/>
  <c r="AC101" i="1"/>
  <c r="U102" i="1"/>
  <c r="V102" i="1"/>
  <c r="W102" i="1"/>
  <c r="X102" i="1"/>
  <c r="Y102" i="1"/>
  <c r="Z102" i="1"/>
  <c r="AA102" i="1"/>
  <c r="AB102" i="1"/>
  <c r="AC102" i="1"/>
  <c r="U103" i="1"/>
  <c r="V103" i="1"/>
  <c r="W103" i="1"/>
  <c r="X103" i="1"/>
  <c r="Y103" i="1"/>
  <c r="Z103" i="1"/>
  <c r="AA103" i="1"/>
  <c r="AB103" i="1"/>
  <c r="AC103" i="1"/>
  <c r="U104" i="1"/>
  <c r="V104" i="1"/>
  <c r="W104" i="1"/>
  <c r="X104" i="1"/>
  <c r="Y104" i="1"/>
  <c r="AA104" i="1"/>
  <c r="AB104" i="1"/>
  <c r="AC104" i="1"/>
  <c r="U105" i="1"/>
  <c r="V105" i="1"/>
  <c r="W105" i="1"/>
  <c r="X105" i="1"/>
  <c r="Y105" i="1"/>
  <c r="Z105" i="1"/>
  <c r="AA105" i="1"/>
  <c r="AB105" i="1"/>
  <c r="AC105" i="1"/>
  <c r="U106" i="1"/>
  <c r="V106" i="1"/>
  <c r="W106" i="1"/>
  <c r="X106" i="1"/>
  <c r="Y106" i="1"/>
  <c r="Z106" i="1"/>
  <c r="AA106" i="1"/>
  <c r="AB106" i="1"/>
  <c r="AC106" i="1"/>
  <c r="U107" i="1"/>
  <c r="V107" i="1"/>
  <c r="W107" i="1"/>
  <c r="X107" i="1"/>
  <c r="Y107" i="1"/>
  <c r="Z107" i="1"/>
  <c r="AA107" i="1"/>
  <c r="AB107" i="1"/>
  <c r="AC107" i="1"/>
  <c r="U78" i="1"/>
  <c r="V78" i="1"/>
  <c r="W78" i="1"/>
  <c r="X78" i="1"/>
  <c r="Y78" i="1"/>
  <c r="Z78" i="1"/>
  <c r="AB78" i="1"/>
  <c r="AC78" i="1"/>
  <c r="U79" i="1"/>
  <c r="V79" i="1"/>
  <c r="W79" i="1"/>
  <c r="X79" i="1"/>
  <c r="Y79" i="1"/>
  <c r="Z79" i="1"/>
  <c r="AA79" i="1"/>
  <c r="AB79" i="1"/>
  <c r="AC79" i="1"/>
  <c r="U80" i="1"/>
  <c r="V80" i="1"/>
  <c r="W80" i="1"/>
  <c r="X80" i="1"/>
  <c r="Y80" i="1"/>
  <c r="Z80" i="1"/>
  <c r="AA80" i="1"/>
  <c r="AB80" i="1"/>
  <c r="AC80" i="1"/>
  <c r="U81" i="1"/>
  <c r="V81" i="1"/>
  <c r="W81" i="1"/>
  <c r="X81" i="1"/>
  <c r="Y81" i="1"/>
  <c r="Z81" i="1"/>
  <c r="AA81" i="1"/>
  <c r="AB81" i="1"/>
  <c r="AC81" i="1"/>
  <c r="U82" i="1"/>
  <c r="V82" i="1"/>
  <c r="W82" i="1"/>
  <c r="X82" i="1"/>
  <c r="Y82" i="1"/>
  <c r="Z82" i="1"/>
  <c r="AA82" i="1"/>
  <c r="AB82" i="1"/>
  <c r="AC82" i="1"/>
  <c r="U83" i="1"/>
  <c r="V83" i="1"/>
  <c r="W83" i="1"/>
  <c r="X83" i="1"/>
  <c r="Y83" i="1"/>
  <c r="Z83" i="1"/>
  <c r="AB83" i="1"/>
  <c r="AC83" i="1"/>
  <c r="U84" i="1"/>
  <c r="V84" i="1"/>
  <c r="W84" i="1"/>
  <c r="X84" i="1"/>
  <c r="Y84" i="1"/>
  <c r="Z84" i="1"/>
  <c r="AA84" i="1"/>
  <c r="AB84" i="1"/>
  <c r="AC84" i="1"/>
  <c r="U85" i="1"/>
  <c r="V85" i="1"/>
  <c r="W85" i="1"/>
  <c r="X85" i="1"/>
  <c r="Y85" i="1"/>
  <c r="Z85" i="1"/>
  <c r="AA85" i="1"/>
  <c r="AB85" i="1"/>
  <c r="AC85" i="1"/>
  <c r="U86" i="1"/>
  <c r="V86" i="1"/>
  <c r="W86" i="1"/>
  <c r="X86" i="1"/>
  <c r="Y86" i="1"/>
  <c r="Z86" i="1"/>
  <c r="AA86" i="1"/>
  <c r="AB86" i="1"/>
  <c r="AC86" i="1"/>
  <c r="U87" i="1"/>
  <c r="V87" i="1"/>
  <c r="W87" i="1"/>
  <c r="X87" i="1"/>
  <c r="Y87" i="1"/>
  <c r="Z87" i="1"/>
  <c r="AA87" i="1"/>
  <c r="AB87" i="1"/>
  <c r="AC87" i="1"/>
  <c r="U88" i="1"/>
  <c r="V88" i="1"/>
  <c r="W88" i="1"/>
  <c r="X88" i="1"/>
  <c r="Y88" i="1"/>
  <c r="Z88" i="1"/>
  <c r="AA88" i="1"/>
  <c r="AB88" i="1"/>
  <c r="AC88" i="1"/>
  <c r="T95" i="1" l="1"/>
  <c r="AD95" i="1" s="1"/>
  <c r="AE95" i="1" s="1"/>
  <c r="AF95" i="1" s="1"/>
  <c r="T94" i="1"/>
  <c r="AD94" i="1" s="1"/>
  <c r="AE94" i="1" s="1"/>
  <c r="AF94" i="1" s="1"/>
  <c r="T93" i="1"/>
  <c r="AD93" i="1" s="1"/>
  <c r="AE93" i="1" s="1"/>
  <c r="AF93" i="1" s="1"/>
  <c r="T86" i="1"/>
  <c r="AD86" i="1" s="1"/>
  <c r="AE86" i="1" s="1"/>
  <c r="AF86" i="1" s="1"/>
  <c r="T85" i="1"/>
  <c r="AD85" i="1" s="1"/>
  <c r="AE85" i="1" s="1"/>
  <c r="AF85" i="1" s="1"/>
  <c r="T84" i="1"/>
  <c r="AD84" i="1" s="1"/>
  <c r="AE84" i="1" s="1"/>
  <c r="AF84" i="1" s="1"/>
  <c r="T103" i="1"/>
  <c r="AD103" i="1" s="1"/>
  <c r="AE103" i="1" s="1"/>
  <c r="AF103" i="1" s="1"/>
  <c r="T92" i="1"/>
  <c r="AD92" i="1" s="1"/>
  <c r="AE92" i="1" s="1"/>
  <c r="AF92" i="1" s="1"/>
  <c r="T83" i="1"/>
  <c r="AD83" i="1" s="1"/>
  <c r="AE83" i="1" s="1"/>
  <c r="AF83" i="1" s="1"/>
  <c r="T102" i="1"/>
  <c r="AD102" i="1" s="1"/>
  <c r="AE102" i="1" s="1"/>
  <c r="AF102" i="1" s="1"/>
  <c r="T91" i="1"/>
  <c r="AD91" i="1" s="1"/>
  <c r="AE91" i="1" s="1"/>
  <c r="AF91" i="1" s="1"/>
  <c r="T81" i="1"/>
  <c r="AD81" i="1" s="1"/>
  <c r="AE81" i="1" s="1"/>
  <c r="AF81" i="1" s="1"/>
  <c r="T101" i="1"/>
  <c r="AD101" i="1" s="1"/>
  <c r="AE101" i="1" s="1"/>
  <c r="AF101" i="1" s="1"/>
  <c r="T100" i="1"/>
  <c r="AD100" i="1" s="1"/>
  <c r="AE100" i="1" s="1"/>
  <c r="AF100" i="1" s="1"/>
  <c r="T90" i="1"/>
  <c r="AD90" i="1" s="1"/>
  <c r="AE90" i="1" s="1"/>
  <c r="AF90" i="1" s="1"/>
  <c r="T104" i="1"/>
  <c r="AD104" i="1" s="1"/>
  <c r="AE104" i="1" s="1"/>
  <c r="AF104" i="1" s="1"/>
  <c r="T80" i="1"/>
  <c r="AD80" i="1" s="1"/>
  <c r="AE80" i="1" s="1"/>
  <c r="AF80" i="1" s="1"/>
  <c r="T99" i="1"/>
  <c r="AD99" i="1" s="1"/>
  <c r="AE99" i="1" s="1"/>
  <c r="AF99" i="1" s="1"/>
  <c r="T98" i="1"/>
  <c r="AD98" i="1" s="1"/>
  <c r="AE98" i="1" s="1"/>
  <c r="AF98" i="1" s="1"/>
  <c r="T89" i="1"/>
  <c r="AD89" i="1" s="1"/>
  <c r="AE89" i="1" s="1"/>
  <c r="AF89" i="1" s="1"/>
  <c r="T87" i="1"/>
  <c r="AD87" i="1" s="1"/>
  <c r="AE87" i="1" s="1"/>
  <c r="AF87" i="1" s="1"/>
  <c r="T106" i="1"/>
  <c r="AD106" i="1" s="1"/>
  <c r="AE106" i="1" s="1"/>
  <c r="AF106" i="1" s="1"/>
  <c r="T105" i="1"/>
  <c r="AD105" i="1" s="1"/>
  <c r="AE105" i="1" s="1"/>
  <c r="AF105" i="1" s="1"/>
  <c r="T88" i="1"/>
  <c r="AD88" i="1" s="1"/>
  <c r="AE88" i="1" s="1"/>
  <c r="AF88" i="1" s="1"/>
  <c r="T79" i="1"/>
  <c r="AD79" i="1" s="1"/>
  <c r="AE79" i="1" s="1"/>
  <c r="AF79" i="1" s="1"/>
  <c r="T78" i="1"/>
  <c r="AD78" i="1" s="1"/>
  <c r="AE78" i="1" s="1"/>
  <c r="AF78" i="1" s="1"/>
  <c r="T97" i="1"/>
  <c r="AD97" i="1" s="1"/>
  <c r="AE97" i="1" s="1"/>
  <c r="AF97" i="1" s="1"/>
  <c r="T107" i="1"/>
  <c r="AD107" i="1" s="1"/>
  <c r="AE107" i="1" s="1"/>
  <c r="AF107" i="1" s="1"/>
  <c r="T96" i="1"/>
  <c r="AD96" i="1" s="1"/>
  <c r="AE96" i="1" s="1"/>
  <c r="AF96" i="1" s="1"/>
  <c r="T82" i="1"/>
  <c r="AD82" i="1" s="1"/>
  <c r="AE82" i="1" s="1"/>
  <c r="AF82" i="1" s="1"/>
  <c r="U67" i="1" l="1"/>
  <c r="V67" i="1"/>
  <c r="W67" i="1"/>
  <c r="X67" i="1"/>
  <c r="Y67" i="1"/>
  <c r="Z67" i="1"/>
  <c r="AA67" i="1"/>
  <c r="AB67" i="1"/>
  <c r="AC67" i="1"/>
  <c r="U68" i="1"/>
  <c r="V68" i="1"/>
  <c r="W68" i="1"/>
  <c r="X68" i="1"/>
  <c r="Y68" i="1"/>
  <c r="Z68" i="1"/>
  <c r="AA68" i="1"/>
  <c r="AB68" i="1"/>
  <c r="AC68" i="1"/>
  <c r="U69" i="1"/>
  <c r="V69" i="1"/>
  <c r="W69" i="1"/>
  <c r="X69" i="1"/>
  <c r="Y69" i="1"/>
  <c r="Z69" i="1"/>
  <c r="AA69" i="1"/>
  <c r="AB69" i="1"/>
  <c r="AC69" i="1"/>
  <c r="U70" i="1"/>
  <c r="V70" i="1"/>
  <c r="W70" i="1"/>
  <c r="X70" i="1"/>
  <c r="Y70" i="1"/>
  <c r="Z70" i="1"/>
  <c r="AA70" i="1"/>
  <c r="AB70" i="1"/>
  <c r="AC70" i="1"/>
  <c r="U71" i="1"/>
  <c r="V71" i="1"/>
  <c r="W71" i="1"/>
  <c r="X71" i="1"/>
  <c r="Y71" i="1"/>
  <c r="Z71" i="1"/>
  <c r="AB71" i="1"/>
  <c r="AC71" i="1"/>
  <c r="U72" i="1"/>
  <c r="V72" i="1"/>
  <c r="W72" i="1"/>
  <c r="X72" i="1"/>
  <c r="Y72" i="1"/>
  <c r="Z72" i="1"/>
  <c r="AB72" i="1"/>
  <c r="AC72" i="1"/>
  <c r="U73" i="1"/>
  <c r="V73" i="1"/>
  <c r="W73" i="1"/>
  <c r="X73" i="1"/>
  <c r="Y73" i="1"/>
  <c r="Z73" i="1"/>
  <c r="AA73" i="1"/>
  <c r="AB73" i="1"/>
  <c r="AC73" i="1"/>
  <c r="U74" i="1"/>
  <c r="V74" i="1"/>
  <c r="W74" i="1"/>
  <c r="X74" i="1"/>
  <c r="Y74" i="1"/>
  <c r="Z74" i="1"/>
  <c r="AA74" i="1"/>
  <c r="AB74" i="1"/>
  <c r="AC74" i="1"/>
  <c r="U75" i="1"/>
  <c r="V75" i="1"/>
  <c r="W75" i="1"/>
  <c r="X75" i="1"/>
  <c r="Y75" i="1"/>
  <c r="Z75" i="1"/>
  <c r="AA75" i="1"/>
  <c r="AB75" i="1"/>
  <c r="AC75" i="1"/>
  <c r="U76" i="1"/>
  <c r="V76" i="1"/>
  <c r="W76" i="1"/>
  <c r="X76" i="1"/>
  <c r="Y76" i="1"/>
  <c r="Z76" i="1"/>
  <c r="AA76" i="1"/>
  <c r="AB76" i="1"/>
  <c r="AC76" i="1"/>
  <c r="U77" i="1"/>
  <c r="V77" i="1"/>
  <c r="W77" i="1"/>
  <c r="X77" i="1"/>
  <c r="Y77" i="1"/>
  <c r="Z77" i="1"/>
  <c r="AA77" i="1"/>
  <c r="AB77" i="1"/>
  <c r="AC77" i="1"/>
  <c r="U66" i="1"/>
  <c r="V66" i="1"/>
  <c r="W66" i="1"/>
  <c r="X66" i="1"/>
  <c r="Y66" i="1"/>
  <c r="Z66" i="1"/>
  <c r="AA66" i="1"/>
  <c r="AB66" i="1"/>
  <c r="AC66" i="1"/>
  <c r="U65" i="1"/>
  <c r="V65" i="1"/>
  <c r="W65" i="1"/>
  <c r="X65" i="1"/>
  <c r="Y65" i="1"/>
  <c r="Z65" i="1"/>
  <c r="AA65" i="1"/>
  <c r="AB65" i="1"/>
  <c r="AC65" i="1"/>
  <c r="U64" i="1"/>
  <c r="V64" i="1"/>
  <c r="W64" i="1"/>
  <c r="X64" i="1"/>
  <c r="Y64" i="1"/>
  <c r="Z64" i="1"/>
  <c r="AA64" i="1"/>
  <c r="AB64" i="1"/>
  <c r="AC64" i="1"/>
  <c r="AA63" i="1"/>
  <c r="AB63" i="1"/>
  <c r="AC63" i="1"/>
  <c r="U63" i="1"/>
  <c r="V63" i="1"/>
  <c r="W63" i="1"/>
  <c r="X63" i="1"/>
  <c r="Y63" i="1"/>
  <c r="Z63" i="1"/>
  <c r="AB62" i="1"/>
  <c r="AC62" i="1"/>
  <c r="U62" i="1"/>
  <c r="V62" i="1"/>
  <c r="W62" i="1"/>
  <c r="X62" i="1"/>
  <c r="Y62" i="1"/>
  <c r="Z62" i="1"/>
  <c r="U61" i="1"/>
  <c r="V61" i="1"/>
  <c r="W61" i="1"/>
  <c r="X61" i="1"/>
  <c r="Y61" i="1"/>
  <c r="Z61" i="1"/>
  <c r="AB61" i="1"/>
  <c r="AC61" i="1"/>
  <c r="AA60" i="1"/>
  <c r="AB60" i="1"/>
  <c r="AC60" i="1"/>
  <c r="U60" i="1"/>
  <c r="V60" i="1"/>
  <c r="W60" i="1"/>
  <c r="X60" i="1"/>
  <c r="Y60" i="1"/>
  <c r="Z60" i="1"/>
  <c r="U59" i="1"/>
  <c r="V59" i="1"/>
  <c r="W59" i="1"/>
  <c r="X59" i="1"/>
  <c r="Y59" i="1"/>
  <c r="Z59" i="1"/>
  <c r="AB59" i="1"/>
  <c r="AC59" i="1"/>
  <c r="U58" i="1"/>
  <c r="V58" i="1"/>
  <c r="W58" i="1"/>
  <c r="X58" i="1"/>
  <c r="Y58" i="1"/>
  <c r="Z58" i="1"/>
  <c r="AA58" i="1"/>
  <c r="AB58" i="1"/>
  <c r="AC58" i="1"/>
  <c r="U57" i="1"/>
  <c r="V57" i="1"/>
  <c r="W57" i="1"/>
  <c r="X57" i="1"/>
  <c r="Y57" i="1"/>
  <c r="Z57" i="1"/>
  <c r="AA57" i="1"/>
  <c r="AB57" i="1"/>
  <c r="AC57" i="1"/>
  <c r="U56" i="1"/>
  <c r="V56" i="1"/>
  <c r="W56" i="1"/>
  <c r="X56" i="1"/>
  <c r="Y56" i="1"/>
  <c r="Z56" i="1"/>
  <c r="AA56" i="1"/>
  <c r="AB56" i="1"/>
  <c r="AC56" i="1"/>
  <c r="U55" i="1"/>
  <c r="V55" i="1"/>
  <c r="W55" i="1"/>
  <c r="X55" i="1"/>
  <c r="Y55" i="1"/>
  <c r="Z55" i="1"/>
  <c r="AA55" i="1"/>
  <c r="AB55" i="1"/>
  <c r="AC55" i="1"/>
  <c r="U54" i="1"/>
  <c r="V54" i="1"/>
  <c r="W54" i="1"/>
  <c r="X54" i="1"/>
  <c r="Y54" i="1"/>
  <c r="Z54" i="1"/>
  <c r="AA54" i="1"/>
  <c r="AB54" i="1"/>
  <c r="AC54" i="1"/>
  <c r="AA53" i="1"/>
  <c r="AB53" i="1"/>
  <c r="AC53" i="1"/>
  <c r="U53" i="1"/>
  <c r="V53" i="1"/>
  <c r="W53" i="1"/>
  <c r="X53" i="1"/>
  <c r="Y53" i="1"/>
  <c r="Z53" i="1"/>
  <c r="U52" i="1"/>
  <c r="V52" i="1"/>
  <c r="W52" i="1"/>
  <c r="X52" i="1"/>
  <c r="Y52" i="1"/>
  <c r="Z52" i="1"/>
  <c r="AB52" i="1"/>
  <c r="AC52" i="1"/>
  <c r="U51" i="1"/>
  <c r="V51" i="1"/>
  <c r="W51" i="1"/>
  <c r="X51" i="1"/>
  <c r="Y51" i="1"/>
  <c r="Z51" i="1"/>
  <c r="AA51" i="1"/>
  <c r="AB51" i="1"/>
  <c r="AC51" i="1"/>
  <c r="U50" i="1"/>
  <c r="V50" i="1"/>
  <c r="W50" i="1"/>
  <c r="X50" i="1"/>
  <c r="Y50" i="1"/>
  <c r="Z50" i="1"/>
  <c r="AA50" i="1"/>
  <c r="AB50" i="1"/>
  <c r="AC50" i="1"/>
  <c r="U49" i="1"/>
  <c r="V49" i="1"/>
  <c r="W49" i="1"/>
  <c r="X49" i="1"/>
  <c r="Y49" i="1"/>
  <c r="Z49" i="1"/>
  <c r="AA49" i="1"/>
  <c r="AB49" i="1"/>
  <c r="AC49" i="1"/>
  <c r="U48" i="1"/>
  <c r="V48" i="1"/>
  <c r="W48" i="1"/>
  <c r="X48" i="1"/>
  <c r="Y48" i="1"/>
  <c r="Z48" i="1"/>
  <c r="AA48" i="1"/>
  <c r="AB48" i="1"/>
  <c r="AC48" i="1"/>
  <c r="AA47" i="1"/>
  <c r="AB47" i="1"/>
  <c r="AC47" i="1"/>
  <c r="U47" i="1"/>
  <c r="V47" i="1"/>
  <c r="W47" i="1"/>
  <c r="X47" i="1"/>
  <c r="Y47" i="1"/>
  <c r="Z47" i="1"/>
  <c r="U46" i="1"/>
  <c r="V46" i="1"/>
  <c r="W46" i="1"/>
  <c r="X46" i="1"/>
  <c r="Y46" i="1"/>
  <c r="Z46" i="1"/>
  <c r="AB46" i="1"/>
  <c r="AC46" i="1"/>
  <c r="U45" i="1"/>
  <c r="V45" i="1"/>
  <c r="W45" i="1"/>
  <c r="X45" i="1"/>
  <c r="Y45" i="1"/>
  <c r="Z45" i="1"/>
  <c r="AA45" i="1"/>
  <c r="AB45" i="1"/>
  <c r="AC45" i="1"/>
  <c r="U44" i="1"/>
  <c r="V44" i="1"/>
  <c r="W44" i="1"/>
  <c r="X44" i="1"/>
  <c r="Y44" i="1"/>
  <c r="Z44" i="1"/>
  <c r="AA44" i="1"/>
  <c r="AB44" i="1"/>
  <c r="AC44" i="1"/>
  <c r="U43" i="1"/>
  <c r="V43" i="1"/>
  <c r="W43" i="1"/>
  <c r="X43" i="1"/>
  <c r="Y43" i="1"/>
  <c r="Z43" i="1"/>
  <c r="AA43" i="1"/>
  <c r="AB43" i="1"/>
  <c r="AC43" i="1"/>
  <c r="AB42" i="1"/>
  <c r="AC42" i="1"/>
  <c r="AA42" i="1"/>
  <c r="U42" i="1"/>
  <c r="V42" i="1"/>
  <c r="W42" i="1"/>
  <c r="X42" i="1"/>
  <c r="Y42" i="1"/>
  <c r="Z42" i="1"/>
  <c r="U41" i="1"/>
  <c r="V41" i="1"/>
  <c r="W41" i="1"/>
  <c r="X41" i="1"/>
  <c r="Y41" i="1"/>
  <c r="Z41" i="1"/>
  <c r="AB41" i="1"/>
  <c r="AC41" i="1"/>
  <c r="AA40" i="1"/>
  <c r="AB40" i="1"/>
  <c r="AC40" i="1"/>
  <c r="U40" i="1"/>
  <c r="V40" i="1"/>
  <c r="W40" i="1"/>
  <c r="X40" i="1"/>
  <c r="Y40" i="1"/>
  <c r="Z40" i="1"/>
  <c r="AB39" i="1"/>
  <c r="AC39" i="1"/>
  <c r="U39" i="1"/>
  <c r="V39" i="1"/>
  <c r="W39" i="1"/>
  <c r="X39" i="1"/>
  <c r="Y39" i="1"/>
  <c r="Z39" i="1"/>
  <c r="U38" i="1"/>
  <c r="V38" i="1"/>
  <c r="W38" i="1"/>
  <c r="X38" i="1"/>
  <c r="Y38" i="1"/>
  <c r="Z38" i="1"/>
  <c r="AB38" i="1"/>
  <c r="AC38" i="1"/>
  <c r="U37" i="1"/>
  <c r="V37" i="1"/>
  <c r="W37" i="1"/>
  <c r="X37" i="1"/>
  <c r="Y37" i="1"/>
  <c r="Z37" i="1"/>
  <c r="AA37" i="1"/>
  <c r="AB37" i="1"/>
  <c r="AC37" i="1"/>
  <c r="X36" i="1"/>
  <c r="U36" i="1"/>
  <c r="V36" i="1"/>
  <c r="W36" i="1"/>
  <c r="Y36" i="1"/>
  <c r="Z36" i="1"/>
  <c r="AA36" i="1"/>
  <c r="AB36" i="1"/>
  <c r="AC36" i="1"/>
  <c r="AA35" i="1"/>
  <c r="AB35" i="1"/>
  <c r="AC35" i="1"/>
  <c r="U35" i="1"/>
  <c r="V35" i="1"/>
  <c r="W35" i="1"/>
  <c r="X35" i="1"/>
  <c r="Y35" i="1"/>
  <c r="Z35" i="1"/>
  <c r="U34" i="1"/>
  <c r="V34" i="1"/>
  <c r="W34" i="1"/>
  <c r="X34" i="1"/>
  <c r="Y34" i="1"/>
  <c r="Z34" i="1"/>
  <c r="AB34" i="1"/>
  <c r="AC34" i="1"/>
  <c r="AA33" i="1"/>
  <c r="AB33" i="1"/>
  <c r="AC33" i="1"/>
  <c r="U33" i="1"/>
  <c r="V33" i="1"/>
  <c r="W33" i="1"/>
  <c r="X33" i="1"/>
  <c r="Y33" i="1"/>
  <c r="Z33" i="1"/>
  <c r="U32" i="1"/>
  <c r="V32" i="1"/>
  <c r="W32" i="1"/>
  <c r="X32" i="1"/>
  <c r="Y32" i="1"/>
  <c r="Z32" i="1"/>
  <c r="AB32" i="1"/>
  <c r="AC32" i="1"/>
  <c r="U31" i="1"/>
  <c r="V31" i="1"/>
  <c r="W31" i="1"/>
  <c r="X31" i="1"/>
  <c r="Y31" i="1"/>
  <c r="Z31" i="1"/>
  <c r="AB31" i="1"/>
  <c r="AC31" i="1"/>
  <c r="U30" i="1"/>
  <c r="V30" i="1"/>
  <c r="W30" i="1"/>
  <c r="X30" i="1"/>
  <c r="Y30" i="1"/>
  <c r="Z30" i="1"/>
  <c r="AA30" i="1"/>
  <c r="AB30" i="1"/>
  <c r="AC30" i="1"/>
  <c r="AA29" i="1"/>
  <c r="AB29" i="1"/>
  <c r="AC29" i="1"/>
  <c r="U29" i="1"/>
  <c r="V29" i="1"/>
  <c r="W29" i="1"/>
  <c r="X29" i="1"/>
  <c r="Y29" i="1"/>
  <c r="Z29" i="1"/>
  <c r="AB28" i="1"/>
  <c r="AC28" i="1"/>
  <c r="U28" i="1"/>
  <c r="V28" i="1"/>
  <c r="W28" i="1"/>
  <c r="X28" i="1"/>
  <c r="Y28" i="1"/>
  <c r="Z28" i="1"/>
  <c r="AB27" i="1"/>
  <c r="AC27" i="1"/>
  <c r="U27" i="1"/>
  <c r="V27" i="1"/>
  <c r="W27" i="1"/>
  <c r="X27" i="1"/>
  <c r="Y27" i="1"/>
  <c r="Z27" i="1"/>
  <c r="U26" i="1"/>
  <c r="V26" i="1"/>
  <c r="W26" i="1"/>
  <c r="X26" i="1"/>
  <c r="Y26" i="1"/>
  <c r="Z26" i="1"/>
  <c r="AB26" i="1"/>
  <c r="AC26" i="1"/>
  <c r="AA25" i="1"/>
  <c r="AA24" i="1"/>
  <c r="AB25" i="1"/>
  <c r="AC25" i="1"/>
  <c r="U25" i="1"/>
  <c r="V25" i="1"/>
  <c r="W25" i="1"/>
  <c r="X25" i="1"/>
  <c r="Y25" i="1"/>
  <c r="Z25" i="1"/>
  <c r="AA22" i="1"/>
  <c r="AB24" i="1"/>
  <c r="AC24" i="1"/>
  <c r="U24" i="1"/>
  <c r="V24" i="1"/>
  <c r="W24" i="1"/>
  <c r="X24" i="1"/>
  <c r="Y24" i="1"/>
  <c r="Z24" i="1"/>
  <c r="U23" i="1"/>
  <c r="V23" i="1"/>
  <c r="W23" i="1"/>
  <c r="X23" i="1"/>
  <c r="Y23" i="1"/>
  <c r="Z23" i="1"/>
  <c r="AB23" i="1"/>
  <c r="AC23" i="1"/>
  <c r="U22" i="1"/>
  <c r="V22" i="1"/>
  <c r="W22" i="1"/>
  <c r="X22" i="1"/>
  <c r="Y22" i="1"/>
  <c r="Z22" i="1"/>
  <c r="AB22" i="1"/>
  <c r="AC22" i="1"/>
  <c r="U21" i="1"/>
  <c r="V21" i="1"/>
  <c r="W21" i="1"/>
  <c r="X21" i="1"/>
  <c r="Y21" i="1"/>
  <c r="Z21" i="1"/>
  <c r="AA21" i="1"/>
  <c r="AB21" i="1"/>
  <c r="AC21" i="1"/>
  <c r="U20" i="1"/>
  <c r="V20" i="1"/>
  <c r="W20" i="1"/>
  <c r="X20" i="1"/>
  <c r="Y20" i="1"/>
  <c r="Z20" i="1"/>
  <c r="AA20" i="1"/>
  <c r="AB20" i="1"/>
  <c r="AC20" i="1"/>
  <c r="U19" i="1"/>
  <c r="V19" i="1"/>
  <c r="W19" i="1"/>
  <c r="X19" i="1"/>
  <c r="Y19" i="1"/>
  <c r="Z19" i="1"/>
  <c r="AA19" i="1"/>
  <c r="AB19" i="1"/>
  <c r="AC19" i="1"/>
  <c r="T72" i="1" l="1"/>
  <c r="AD72" i="1" s="1"/>
  <c r="AE72" i="1" s="1"/>
  <c r="AF72" i="1" s="1"/>
  <c r="T71" i="1"/>
  <c r="AD71" i="1" s="1"/>
  <c r="AE71" i="1" s="1"/>
  <c r="AF71" i="1" s="1"/>
  <c r="T75" i="1"/>
  <c r="AD75" i="1" s="1"/>
  <c r="AE75" i="1" s="1"/>
  <c r="AF75" i="1" s="1"/>
  <c r="T67" i="1"/>
  <c r="AD67" i="1" s="1"/>
  <c r="AE67" i="1" s="1"/>
  <c r="AF67" i="1" s="1"/>
  <c r="T61" i="1"/>
  <c r="AD61" i="1" s="1"/>
  <c r="AE61" i="1" s="1"/>
  <c r="AF61" i="1" s="1"/>
  <c r="T74" i="1"/>
  <c r="AD74" i="1" s="1"/>
  <c r="AE74" i="1" s="1"/>
  <c r="AF74" i="1" s="1"/>
  <c r="T73" i="1"/>
  <c r="AD73" i="1" s="1"/>
  <c r="AE73" i="1" s="1"/>
  <c r="AF73" i="1" s="1"/>
  <c r="T65" i="1"/>
  <c r="AD65" i="1" s="1"/>
  <c r="AE65" i="1" s="1"/>
  <c r="AF65" i="1" s="1"/>
  <c r="T70" i="1"/>
  <c r="AD70" i="1" s="1"/>
  <c r="AE70" i="1" s="1"/>
  <c r="AF70" i="1" s="1"/>
  <c r="T64" i="1"/>
  <c r="AD64" i="1" s="1"/>
  <c r="AE64" i="1" s="1"/>
  <c r="AF64" i="1" s="1"/>
  <c r="T66" i="1"/>
  <c r="AD66" i="1" s="1"/>
  <c r="AE66" i="1" s="1"/>
  <c r="AF66" i="1" s="1"/>
  <c r="T69" i="1"/>
  <c r="AD69" i="1" s="1"/>
  <c r="AE69" i="1" s="1"/>
  <c r="AF69" i="1" s="1"/>
  <c r="T56" i="1"/>
  <c r="AD56" i="1" s="1"/>
  <c r="AE56" i="1" s="1"/>
  <c r="AF56" i="1" s="1"/>
  <c r="T77" i="1"/>
  <c r="AD77" i="1" s="1"/>
  <c r="AE77" i="1" s="1"/>
  <c r="AF77" i="1" s="1"/>
  <c r="T68" i="1"/>
  <c r="AD68" i="1" s="1"/>
  <c r="AE68" i="1" s="1"/>
  <c r="AF68" i="1" s="1"/>
  <c r="T57" i="1"/>
  <c r="AD57" i="1" s="1"/>
  <c r="AE57" i="1" s="1"/>
  <c r="AF57" i="1" s="1"/>
  <c r="T58" i="1"/>
  <c r="AD58" i="1" s="1"/>
  <c r="AE58" i="1" s="1"/>
  <c r="AF58" i="1" s="1"/>
  <c r="T76" i="1"/>
  <c r="AD76" i="1" s="1"/>
  <c r="AE76" i="1" s="1"/>
  <c r="AF76" i="1" s="1"/>
  <c r="T63" i="1"/>
  <c r="AD63" i="1" s="1"/>
  <c r="AE63" i="1" s="1"/>
  <c r="AF63" i="1" s="1"/>
  <c r="T62" i="1"/>
  <c r="AD62" i="1" s="1"/>
  <c r="AE62" i="1" s="1"/>
  <c r="AF62" i="1" s="1"/>
  <c r="T60" i="1"/>
  <c r="AD60" i="1" s="1"/>
  <c r="AE60" i="1" s="1"/>
  <c r="AF60" i="1" s="1"/>
  <c r="T59" i="1"/>
  <c r="AD59" i="1" s="1"/>
  <c r="AE59" i="1" s="1"/>
  <c r="AF59" i="1" s="1"/>
  <c r="T36" i="1"/>
  <c r="AD36" i="1" s="1"/>
  <c r="T26" i="1"/>
  <c r="AD26" i="1" s="1"/>
  <c r="AE26" i="1" s="1"/>
  <c r="AF26" i="1" s="1"/>
  <c r="T32" i="1"/>
  <c r="AD32" i="1" s="1"/>
  <c r="AE32" i="1" s="1"/>
  <c r="AF32" i="1" s="1"/>
  <c r="T19" i="1"/>
  <c r="AD19" i="1" s="1"/>
  <c r="AE19" i="1" s="1"/>
  <c r="AF19" i="1" s="1"/>
  <c r="T34" i="1"/>
  <c r="AD34" i="1" s="1"/>
  <c r="AE34" i="1" s="1"/>
  <c r="AF34" i="1" s="1"/>
  <c r="T48" i="1"/>
  <c r="AD48" i="1" s="1"/>
  <c r="AE48" i="1" s="1"/>
  <c r="AF48" i="1" s="1"/>
  <c r="T30" i="1"/>
  <c r="AD30" i="1" s="1"/>
  <c r="AE30" i="1" s="1"/>
  <c r="AF30" i="1" s="1"/>
  <c r="T31" i="1"/>
  <c r="AD31" i="1" s="1"/>
  <c r="AE31" i="1" s="1"/>
  <c r="AF31" i="1" s="1"/>
  <c r="T38" i="1"/>
  <c r="AD38" i="1" s="1"/>
  <c r="AE38" i="1" s="1"/>
  <c r="AF38" i="1" s="1"/>
  <c r="T49" i="1"/>
  <c r="AD49" i="1" s="1"/>
  <c r="AE49" i="1" s="1"/>
  <c r="AF49" i="1" s="1"/>
  <c r="T41" i="1"/>
  <c r="AD41" i="1" s="1"/>
  <c r="AE41" i="1" s="1"/>
  <c r="AF41" i="1" s="1"/>
  <c r="T50" i="1"/>
  <c r="AD50" i="1" s="1"/>
  <c r="AE50" i="1" s="1"/>
  <c r="AF50" i="1" s="1"/>
  <c r="T20" i="1"/>
  <c r="AD20" i="1" s="1"/>
  <c r="AE20" i="1" s="1"/>
  <c r="AF20" i="1" s="1"/>
  <c r="T51" i="1"/>
  <c r="AD51" i="1" s="1"/>
  <c r="AE51" i="1" s="1"/>
  <c r="AF51" i="1" s="1"/>
  <c r="T52" i="1"/>
  <c r="AD52" i="1" s="1"/>
  <c r="AE52" i="1" s="1"/>
  <c r="AF52" i="1" s="1"/>
  <c r="T21" i="1"/>
  <c r="AD21" i="1" s="1"/>
  <c r="AE21" i="1" s="1"/>
  <c r="AF21" i="1" s="1"/>
  <c r="T43" i="1"/>
  <c r="AD43" i="1" s="1"/>
  <c r="AE43" i="1" s="1"/>
  <c r="AF43" i="1" s="1"/>
  <c r="T37" i="1"/>
  <c r="AD37" i="1" s="1"/>
  <c r="AE37" i="1" s="1"/>
  <c r="AF37" i="1" s="1"/>
  <c r="T44" i="1"/>
  <c r="AD44" i="1" s="1"/>
  <c r="AE44" i="1" s="1"/>
  <c r="AF44" i="1" s="1"/>
  <c r="T54" i="1"/>
  <c r="AD54" i="1" s="1"/>
  <c r="AE54" i="1" s="1"/>
  <c r="AF54" i="1" s="1"/>
  <c r="T45" i="1"/>
  <c r="AD45" i="1" s="1"/>
  <c r="AE45" i="1" s="1"/>
  <c r="AF45" i="1" s="1"/>
  <c r="T46" i="1"/>
  <c r="AD46" i="1" s="1"/>
  <c r="AE46" i="1" s="1"/>
  <c r="AF46" i="1" s="1"/>
  <c r="T55" i="1"/>
  <c r="AD55" i="1" s="1"/>
  <c r="AE55" i="1" s="1"/>
  <c r="AF55" i="1" s="1"/>
  <c r="T53" i="1"/>
  <c r="AD53" i="1" s="1"/>
  <c r="AE53" i="1" s="1"/>
  <c r="AF53" i="1" s="1"/>
  <c r="T47" i="1"/>
  <c r="AD47" i="1" s="1"/>
  <c r="AE47" i="1" s="1"/>
  <c r="AF47" i="1" s="1"/>
  <c r="T42" i="1"/>
  <c r="AD42" i="1" s="1"/>
  <c r="AE42" i="1" s="1"/>
  <c r="AF42" i="1" s="1"/>
  <c r="T40" i="1"/>
  <c r="AD40" i="1" s="1"/>
  <c r="AE40" i="1" s="1"/>
  <c r="AF40" i="1" s="1"/>
  <c r="T39" i="1"/>
  <c r="AD39" i="1" s="1"/>
  <c r="AE39" i="1" s="1"/>
  <c r="AF39" i="1" s="1"/>
  <c r="AE36" i="1"/>
  <c r="AF36" i="1" s="1"/>
  <c r="T35" i="1"/>
  <c r="AD35" i="1" s="1"/>
  <c r="AE35" i="1" s="1"/>
  <c r="AF35" i="1" s="1"/>
  <c r="T33" i="1"/>
  <c r="AD33" i="1" s="1"/>
  <c r="AE33" i="1" s="1"/>
  <c r="AF33" i="1" s="1"/>
  <c r="T29" i="1"/>
  <c r="AD29" i="1" s="1"/>
  <c r="AE29" i="1" s="1"/>
  <c r="AF29" i="1" s="1"/>
  <c r="T28" i="1"/>
  <c r="AD28" i="1" s="1"/>
  <c r="AE28" i="1" s="1"/>
  <c r="AF28" i="1" s="1"/>
  <c r="T27" i="1"/>
  <c r="AD27" i="1" s="1"/>
  <c r="AE27" i="1" s="1"/>
  <c r="AF27" i="1" s="1"/>
  <c r="T25" i="1"/>
  <c r="AD25" i="1" s="1"/>
  <c r="AE25" i="1" s="1"/>
  <c r="AF25" i="1" s="1"/>
  <c r="T22" i="1"/>
  <c r="AD22" i="1" s="1"/>
  <c r="AE22" i="1" s="1"/>
  <c r="AF22" i="1" s="1"/>
  <c r="T23" i="1"/>
  <c r="AD23" i="1" s="1"/>
  <c r="AE23" i="1" s="1"/>
  <c r="AF23" i="1" s="1"/>
  <c r="T24" i="1"/>
  <c r="AD24" i="1" s="1"/>
  <c r="AE24" i="1" s="1"/>
  <c r="AF24" i="1" s="1"/>
  <c r="U18" i="1" l="1"/>
  <c r="V18" i="1"/>
  <c r="W18" i="1"/>
  <c r="X18" i="1"/>
  <c r="Y18" i="1"/>
  <c r="Z18" i="1"/>
  <c r="AA18" i="1"/>
  <c r="AB18" i="1"/>
  <c r="AC18" i="1"/>
  <c r="U17" i="1"/>
  <c r="V17" i="1"/>
  <c r="W17" i="1"/>
  <c r="X17" i="1"/>
  <c r="Y17" i="1"/>
  <c r="Z17" i="1"/>
  <c r="AA17" i="1"/>
  <c r="AB17" i="1"/>
  <c r="AC17" i="1"/>
  <c r="U11" i="1"/>
  <c r="V11" i="1"/>
  <c r="W11" i="1"/>
  <c r="X11" i="1"/>
  <c r="Y11" i="1"/>
  <c r="Z11" i="1"/>
  <c r="AA11" i="1"/>
  <c r="AB11" i="1"/>
  <c r="AC11" i="1"/>
  <c r="AB8" i="1"/>
  <c r="AC8" i="1"/>
  <c r="Z8" i="1"/>
  <c r="U8" i="1"/>
  <c r="V8" i="1"/>
  <c r="W8" i="1"/>
  <c r="X8" i="1"/>
  <c r="Y8" i="1"/>
  <c r="U6" i="1"/>
  <c r="V6" i="1"/>
  <c r="W6" i="1"/>
  <c r="X6" i="1"/>
  <c r="Y6" i="1"/>
  <c r="Z6" i="1"/>
  <c r="AB6" i="1"/>
  <c r="AC6" i="1"/>
  <c r="U5" i="1"/>
  <c r="V5" i="1"/>
  <c r="W5" i="1"/>
  <c r="X5" i="1"/>
  <c r="Y5" i="1"/>
  <c r="Z5" i="1"/>
  <c r="AA5" i="1"/>
  <c r="AB5" i="1"/>
  <c r="AC5" i="1"/>
  <c r="AA8" i="1"/>
  <c r="U9" i="1"/>
  <c r="V9" i="1"/>
  <c r="W9" i="1"/>
  <c r="X9" i="1"/>
  <c r="Y9" i="1"/>
  <c r="Z9" i="1"/>
  <c r="AA9" i="1"/>
  <c r="AB9" i="1"/>
  <c r="U10" i="1"/>
  <c r="V10" i="1"/>
  <c r="W10" i="1"/>
  <c r="X10" i="1"/>
  <c r="Y10" i="1"/>
  <c r="Z10" i="1"/>
  <c r="AA10" i="1"/>
  <c r="AB10" i="1"/>
  <c r="AC10" i="1"/>
  <c r="U12" i="1"/>
  <c r="V12" i="1"/>
  <c r="W12" i="1"/>
  <c r="X12" i="1"/>
  <c r="Y12" i="1"/>
  <c r="Z12" i="1"/>
  <c r="AA12" i="1"/>
  <c r="AB12" i="1"/>
  <c r="AC12" i="1"/>
  <c r="U13" i="1"/>
  <c r="V13" i="1"/>
  <c r="W13" i="1"/>
  <c r="X13" i="1"/>
  <c r="Y13" i="1"/>
  <c r="Z13" i="1"/>
  <c r="AB13" i="1"/>
  <c r="AC13" i="1"/>
  <c r="U14" i="1"/>
  <c r="V14" i="1"/>
  <c r="W14" i="1"/>
  <c r="X14" i="1"/>
  <c r="Y14" i="1"/>
  <c r="Z14" i="1"/>
  <c r="AB14" i="1"/>
  <c r="AC14" i="1"/>
  <c r="U15" i="1"/>
  <c r="V15" i="1"/>
  <c r="W15" i="1"/>
  <c r="X15" i="1"/>
  <c r="Y15" i="1"/>
  <c r="Z15" i="1"/>
  <c r="AA15" i="1"/>
  <c r="AB15" i="1"/>
  <c r="AC15" i="1"/>
  <c r="U16" i="1"/>
  <c r="V16" i="1"/>
  <c r="W16" i="1"/>
  <c r="X16" i="1"/>
  <c r="Y16" i="1"/>
  <c r="Z16" i="1"/>
  <c r="AA16" i="1"/>
  <c r="AB16" i="1"/>
  <c r="AC16" i="1"/>
  <c r="AC7" i="1"/>
  <c r="AB7" i="1"/>
  <c r="Z7" i="1"/>
  <c r="Y7" i="1"/>
  <c r="X7" i="1"/>
  <c r="W7" i="1"/>
  <c r="V7" i="1"/>
  <c r="U7" i="1"/>
  <c r="T13" i="1" l="1"/>
  <c r="AD13" i="1" s="1"/>
  <c r="AE13" i="1" s="1"/>
  <c r="AF13" i="1" s="1"/>
  <c r="T18" i="1"/>
  <c r="AD18" i="1" s="1"/>
  <c r="AE18" i="1" s="1"/>
  <c r="AF18" i="1" s="1"/>
  <c r="T14" i="1"/>
  <c r="AD14" i="1" s="1"/>
  <c r="AE14" i="1" s="1"/>
  <c r="AF14" i="1" s="1"/>
  <c r="T12" i="1"/>
  <c r="AD12" i="1" s="1"/>
  <c r="AE12" i="1" s="1"/>
  <c r="AF12" i="1" s="1"/>
  <c r="T5" i="1"/>
  <c r="AD5" i="1" s="1"/>
  <c r="AE5" i="1" s="1"/>
  <c r="AF5" i="1" s="1"/>
  <c r="T6" i="1"/>
  <c r="AD6" i="1" s="1"/>
  <c r="AE6" i="1" s="1"/>
  <c r="AF6" i="1" s="1"/>
  <c r="T11" i="1"/>
  <c r="AD11" i="1" s="1"/>
  <c r="AE11" i="1" s="1"/>
  <c r="AF11" i="1" s="1"/>
  <c r="T15" i="1"/>
  <c r="AD15" i="1" s="1"/>
  <c r="AE15" i="1" s="1"/>
  <c r="AF15" i="1" s="1"/>
  <c r="T17" i="1"/>
  <c r="AD17" i="1" s="1"/>
  <c r="AE17" i="1" s="1"/>
  <c r="AF17" i="1" s="1"/>
  <c r="T16" i="1"/>
  <c r="AD16" i="1" s="1"/>
  <c r="AE16" i="1" s="1"/>
  <c r="AF16" i="1" s="1"/>
  <c r="T10" i="1"/>
  <c r="AD10" i="1" s="1"/>
  <c r="AE10" i="1" s="1"/>
  <c r="AF10" i="1" s="1"/>
  <c r="T9" i="1"/>
  <c r="AD9" i="1" s="1"/>
  <c r="AE9" i="1" s="1"/>
  <c r="AF9" i="1" s="1"/>
  <c r="T8" i="1"/>
  <c r="AD8" i="1" s="1"/>
  <c r="AE8" i="1" s="1"/>
  <c r="AF8" i="1" s="1"/>
  <c r="T7" i="1"/>
  <c r="AD7" i="1" s="1"/>
  <c r="AE7" i="1" s="1"/>
  <c r="AF7" i="1" s="1"/>
  <c r="B6" i="4"/>
  <c r="B7" i="4" s="1"/>
  <c r="B8" i="4" s="1"/>
  <c r="B3" i="4"/>
  <c r="B4" i="4" s="1"/>
  <c r="B5" i="4" s="1"/>
  <c r="B10" i="4" l="1"/>
  <c r="B11" i="4" s="1"/>
  <c r="B12" i="4" s="1"/>
  <c r="B13" i="4" s="1"/>
  <c r="B14" i="4" s="1"/>
  <c r="B15" i="4" s="1"/>
  <c r="B16" i="4" s="1"/>
  <c r="B17" i="4" s="1"/>
  <c r="B9" i="4"/>
  <c r="B19" i="4" l="1"/>
  <c r="B18" i="4"/>
  <c r="B20" i="4" l="1"/>
  <c r="B21" i="4"/>
  <c r="B22" i="4" s="1"/>
  <c r="B23" i="4" s="1"/>
  <c r="B24" i="4" s="1"/>
  <c r="B25" i="4" s="1"/>
  <c r="B26" i="4" s="1"/>
  <c r="B27" i="4" s="1"/>
  <c r="B28" i="4" s="1"/>
  <c r="B29" i="4" s="1"/>
  <c r="B32" i="4" l="1"/>
  <c r="B33" i="4" s="1"/>
  <c r="B34" i="4" s="1"/>
  <c r="B35" i="4" s="1"/>
  <c r="B36" i="4" s="1"/>
  <c r="B37" i="4" s="1"/>
  <c r="B38" i="4" s="1"/>
  <c r="B39" i="4" s="1"/>
  <c r="B40" i="4" s="1"/>
  <c r="B41" i="4" s="1"/>
  <c r="B42" i="4" s="1"/>
  <c r="B43" i="4" s="1"/>
  <c r="B44" i="4" s="1"/>
  <c r="B45" i="4" s="1"/>
  <c r="B46" i="4" s="1"/>
  <c r="B47" i="4" s="1"/>
  <c r="B48" i="4" s="1"/>
  <c r="B49" i="4" s="1"/>
  <c r="B50" i="4" s="1"/>
  <c r="B51" i="4" s="1"/>
  <c r="B52" i="4" s="1"/>
  <c r="B30" i="4"/>
  <c r="B31" i="4" s="1"/>
  <c r="AC4" i="1" l="1"/>
  <c r="AC3" i="1"/>
  <c r="AB4" i="1"/>
  <c r="AB3" i="1"/>
  <c r="AA4" i="1"/>
  <c r="AA3" i="1"/>
  <c r="Z4" i="1"/>
  <c r="Z3" i="1"/>
  <c r="Y4" i="1"/>
  <c r="Y3" i="1"/>
  <c r="X4" i="1"/>
  <c r="X3" i="1"/>
  <c r="W4" i="1"/>
  <c r="W3" i="1"/>
  <c r="V4" i="1"/>
  <c r="V3" i="1"/>
  <c r="U4" i="1"/>
  <c r="AE3" i="1" l="1"/>
  <c r="AF3" i="1" s="1"/>
  <c r="T4" i="1"/>
  <c r="AD4" i="1" s="1"/>
  <c r="AE4" i="1" s="1"/>
  <c r="AF4" i="1" s="1"/>
</calcChain>
</file>

<file path=xl/sharedStrings.xml><?xml version="1.0" encoding="utf-8"?>
<sst xmlns="http://schemas.openxmlformats.org/spreadsheetml/2006/main" count="3137" uniqueCount="824">
  <si>
    <t>Requestor Name</t>
  </si>
  <si>
    <t>Date of Request</t>
  </si>
  <si>
    <t>DVL Code</t>
  </si>
  <si>
    <t>HCP Name</t>
  </si>
  <si>
    <t>HCP Title</t>
  </si>
  <si>
    <t>Institution affiliated with (Hospital name/Private Clinic)</t>
  </si>
  <si>
    <t>HCP Home Country</t>
  </si>
  <si>
    <t>Professional Service Type</t>
  </si>
  <si>
    <t>Specialty by Qualification (Abbworld)</t>
  </si>
  <si>
    <t>HCP Type (Name of Speciality)</t>
  </si>
  <si>
    <t xml:space="preserve">Years of Experience </t>
  </si>
  <si>
    <t>Clinical Experience</t>
  </si>
  <si>
    <t>Leadership position in scientific Society / Hospital / Patient care</t>
  </si>
  <si>
    <t>Geographical Reach</t>
  </si>
  <si>
    <t xml:space="preserve">Highest Academic position </t>
  </si>
  <si>
    <t>Additional Educational Level</t>
  </si>
  <si>
    <t>Research Experience</t>
  </si>
  <si>
    <t>Publication Experience</t>
  </si>
  <si>
    <t>Speaking Experience</t>
  </si>
  <si>
    <t>Score based on selection mentioned criteria</t>
  </si>
  <si>
    <t>Score 1</t>
  </si>
  <si>
    <t>Score 2</t>
  </si>
  <si>
    <t>Score 3</t>
  </si>
  <si>
    <t>Score 4</t>
  </si>
  <si>
    <t>Score 5</t>
  </si>
  <si>
    <t>Score 6</t>
  </si>
  <si>
    <t>Score 7</t>
  </si>
  <si>
    <t>Score 8</t>
  </si>
  <si>
    <t>Score 9</t>
  </si>
  <si>
    <t>Range</t>
  </si>
  <si>
    <t>Tier</t>
  </si>
  <si>
    <t>Rate of Honorarium</t>
  </si>
  <si>
    <t>Speciality</t>
  </si>
  <si>
    <t>HCP Email</t>
  </si>
  <si>
    <t>Educational Qualification</t>
  </si>
  <si>
    <t>Case no</t>
  </si>
  <si>
    <t>Date</t>
  </si>
  <si>
    <t xml:space="preserve">DS-UPGHA8300 </t>
  </si>
  <si>
    <t xml:space="preserve">Shashank tripathi </t>
  </si>
  <si>
    <t>8-14 years of experience</t>
  </si>
  <si>
    <t>Significant time spent with patients in clinical setting and minimal time spent in academic/administrative work</t>
  </si>
  <si>
    <t xml:space="preserve">1-2 years in a leadership position(s) eg. HOD of a particular speciality in Hospital or other Patient Care Setting and/or serving as a President, Vice president, Secretary,Treasurer, Board member in a Professional or Scientific Society. </t>
  </si>
  <si>
    <t>Global/Worldwide Influence</t>
  </si>
  <si>
    <t>Department Chair/ HOD (or similar position)</t>
  </si>
  <si>
    <t>None or N/A</t>
  </si>
  <si>
    <t>Participation as an Investigator or Sub-Investigator in 1 to 4 clinical trials or research studies.</t>
  </si>
  <si>
    <t>First authorship (if known) on 1 to 5 publications and/or co-authorship or participation as contributing author on 6 to 10 publications</t>
  </si>
  <si>
    <t>Local speaking engagements and the scientific work done for the specialty is near to the practice location</t>
  </si>
  <si>
    <t>Surgeon</t>
  </si>
  <si>
    <t>dr.shashank27@gmail.com</t>
  </si>
  <si>
    <t>MBBS;MCH;DNB;</t>
  </si>
  <si>
    <t>APSRK01539</t>
  </si>
  <si>
    <t>Lingala Ramesh</t>
  </si>
  <si>
    <t>15+ years of experience</t>
  </si>
  <si>
    <t>Equal amount of time spent with patients in clinical setting and equal amount of time spent in academic/administrative work</t>
  </si>
  <si>
    <t xml:space="preserve">Not applicable, as not a part of any society or leadership roles in hospital         </t>
  </si>
  <si>
    <t>Local Influence</t>
  </si>
  <si>
    <t>1 Additional degree, fellowship, or advanced training certification.</t>
  </si>
  <si>
    <t xml:space="preserve">Co-authorship or participation as contributing author on 1 to 4 publications.  </t>
  </si>
  <si>
    <t>Dermatologist</t>
  </si>
  <si>
    <t>lingalaramesh5912@gmail.com</t>
  </si>
  <si>
    <t>MD;MBBS;DNB;</t>
  </si>
  <si>
    <t>DS-MHMUM-127608</t>
  </si>
  <si>
    <t>Dr. Pushkar Dilip Kasat</t>
  </si>
  <si>
    <t>National Influence</t>
  </si>
  <si>
    <t>3 or More Additional degrees, fellowship, or advanced training certification.</t>
  </si>
  <si>
    <t>The speaking engagements and the scinetific work carried out is across the globe</t>
  </si>
  <si>
    <t>Otorhinolaryngologist</t>
  </si>
  <si>
    <t>dr.pdkasat@gmail.com</t>
  </si>
  <si>
    <t>MBBS;DNB;</t>
  </si>
  <si>
    <t xml:space="preserve">DS-APGUNT-1661 </t>
  </si>
  <si>
    <t xml:space="preserve">B RAMANARAYANA </t>
  </si>
  <si>
    <t>8 or more years in a leadership position(s) eg HOD for a specialty in Hospital or other Patient Care Setting and/or serving as an international leader in a Professional or Scientific Society.</t>
  </si>
  <si>
    <t>Professor or Adjunct/Additional/Emeritus Professor</t>
  </si>
  <si>
    <t>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t>
  </si>
  <si>
    <t>First authorship (if known) on 6 or more publications and/or co-authorship or participation as contributing author on 11 or more publications</t>
  </si>
  <si>
    <t>Dentist</t>
  </si>
  <si>
    <t>dr.ramanarayana@gmail.com</t>
  </si>
  <si>
    <t>MDS;</t>
  </si>
  <si>
    <t xml:space="preserve">2015-50080056183-TC </t>
  </si>
  <si>
    <t xml:space="preserve">B V V SRINIVAS </t>
  </si>
  <si>
    <t>The speaking experiences are not restricted nationally but to a group of specified countries and the scientific work is directed to the same group of countries</t>
  </si>
  <si>
    <t>bvvsrinivas@gmail.com</t>
  </si>
  <si>
    <t>BDS;MDS;</t>
  </si>
  <si>
    <t xml:space="preserve">PNAMR07157 </t>
  </si>
  <si>
    <t>Rajnish Sharma</t>
  </si>
  <si>
    <t>3-7 years in a leadership position(s) eg HOD of a particular speciality   in Hospital or other Patient Care Setting and/or serving as a national/regional leader in a Professional or Scientific Society.</t>
  </si>
  <si>
    <t>Participation as an Investigator or Sub-Investigator in 5 to 9 clinical trials or research studies.</t>
  </si>
  <si>
    <t>Most of the speaking engagements are directed nationally for the conferences, symposia or national webinars in the designated specialty and the scientific work done is not restricted for the local audience</t>
  </si>
  <si>
    <t>Internal Medicine Specialist</t>
  </si>
  <si>
    <t>sharma.rajnish21@yahoo.com</t>
  </si>
  <si>
    <t>MBBS;MD;</t>
  </si>
  <si>
    <t>MHKOL04935</t>
  </si>
  <si>
    <t>Niranjan Rathod</t>
  </si>
  <si>
    <t>MHRAT01108</t>
  </si>
  <si>
    <t>Dr Gopichand Waghmare</t>
  </si>
  <si>
    <t>2 Additional degrees, fellowship, or advanced training certification.</t>
  </si>
  <si>
    <t>Orthopedic Specialist (Nonsurgical)</t>
  </si>
  <si>
    <t>drwaghmaregr@rediffmail.com</t>
  </si>
  <si>
    <t>MBBS;</t>
  </si>
  <si>
    <t xml:space="preserve">DS-MHKOL-8569 </t>
  </si>
  <si>
    <t>Dr Rajwardhan Ghatage</t>
  </si>
  <si>
    <t>DS-TNCOI12124</t>
  </si>
  <si>
    <t>Dr. P. Velayutham</t>
  </si>
  <si>
    <t>Endocrinologist</t>
  </si>
  <si>
    <t>drvelu1974@gmail.com</t>
  </si>
  <si>
    <t>MD;DM;</t>
  </si>
  <si>
    <t>DS-HRGUR-4900</t>
  </si>
  <si>
    <t>Dr Sudip Gupta</t>
  </si>
  <si>
    <t>Multi-Country Influence</t>
  </si>
  <si>
    <t>Neonatologist</t>
  </si>
  <si>
    <t>guptasudip@rocketmail.com</t>
  </si>
  <si>
    <t>MBBS;MD;DM;</t>
  </si>
  <si>
    <t>KRTRS07295</t>
  </si>
  <si>
    <t>DR BINS JOHN</t>
  </si>
  <si>
    <t>Professor (including Associate / Assistant Professor)</t>
  </si>
  <si>
    <t>binsmjohn@gmail.com</t>
  </si>
  <si>
    <t>MD;</t>
  </si>
  <si>
    <t>DS-MHMUM-130789</t>
  </si>
  <si>
    <t>Dr Amit Jain</t>
  </si>
  <si>
    <t>Nephrologist</t>
  </si>
  <si>
    <t xml:space="preserve">amitjain_023@yahoo.com </t>
  </si>
  <si>
    <t>DM;</t>
  </si>
  <si>
    <t>DS-TGHYDTG-77</t>
  </si>
  <si>
    <t>Dr Revanth Chakravarthy</t>
  </si>
  <si>
    <t>3-7 years of experience</t>
  </si>
  <si>
    <t>Rheumatologist</t>
  </si>
  <si>
    <t>revanth.chakravarthy61@gmail.com</t>
  </si>
  <si>
    <t>MD;DM;MBBS;</t>
  </si>
  <si>
    <t>DS-MHKOL-8569</t>
  </si>
  <si>
    <t>Pulmonologist</t>
  </si>
  <si>
    <t>rajwardhan04sg@gmail.com</t>
  </si>
  <si>
    <t>CCEBDM,IDCCM</t>
  </si>
  <si>
    <t xml:space="preserve">DS-BHPUR-3874 </t>
  </si>
  <si>
    <t xml:space="preserve">Amar Kumar Amrit </t>
  </si>
  <si>
    <t>1-2 years of experience</t>
  </si>
  <si>
    <t>Addiction Medicine Specialist</t>
  </si>
  <si>
    <t xml:space="preserve">kumaramar01603@gmail.com </t>
  </si>
  <si>
    <t xml:space="preserve"> DS-GJVAP863</t>
  </si>
  <si>
    <t>Vrushank Yogeshbhai shah</t>
  </si>
  <si>
    <t xml:space="preserve"> vrushank_shah@yahoo.com</t>
  </si>
  <si>
    <t>MBBS;Diploma (e.g. - DGO/DCH);</t>
  </si>
  <si>
    <t>DS-GJKHE-286</t>
  </si>
  <si>
    <t xml:space="preserve"> Dr. Bhargav Desai</t>
  </si>
  <si>
    <t xml:space="preserve"> desaiortho27@gmail.com</t>
  </si>
  <si>
    <t>DS-DLCEN077741</t>
  </si>
  <si>
    <t>Dr Vimal Nakra</t>
  </si>
  <si>
    <t>nakravimal@gmail.com</t>
  </si>
  <si>
    <t xml:space="preserve">DS-MHMUM-126113 </t>
  </si>
  <si>
    <t>Dr. Chetan Kala</t>
  </si>
  <si>
    <t>Gastroenterologist (Hepatology)</t>
  </si>
  <si>
    <t>dr.chetankalal@gmail.com</t>
  </si>
  <si>
    <t>DS-MHMHTHANE-3499</t>
  </si>
  <si>
    <t>Dr. Rohan Chaudhary</t>
  </si>
  <si>
    <t>rohan.chaudhary@gleneagleshospitals.co.in</t>
  </si>
  <si>
    <t xml:space="preserve">DS-MHMUM-129047 </t>
  </si>
  <si>
    <t xml:space="preserve">Dr. Samriddhi Poyekar </t>
  </si>
  <si>
    <t>samriddhhi906@gmail.com</t>
  </si>
  <si>
    <t>MBBS;DM;DNB;</t>
  </si>
  <si>
    <t xml:space="preserve">DS-MHMUM-132375 </t>
  </si>
  <si>
    <t xml:space="preserve">ANURAG SHRIMAL </t>
  </si>
  <si>
    <t>dranuragshrimal@gmail.com</t>
  </si>
  <si>
    <t>MBBS;MS;DNB;</t>
  </si>
  <si>
    <t>B V V SRINIVAS</t>
  </si>
  <si>
    <t>DS-WBKGR-1047</t>
  </si>
  <si>
    <t>Dr.Rafiul Islam</t>
  </si>
  <si>
    <t>Family Medicine/Primary Care Physician</t>
  </si>
  <si>
    <t>dr.rafiul@gmail.com</t>
  </si>
  <si>
    <t xml:space="preserve">DS-TNCOI12124 </t>
  </si>
  <si>
    <t xml:space="preserve">PAVANASAM VELAYUTHAM </t>
  </si>
  <si>
    <t>DS-GJGDH1003</t>
  </si>
  <si>
    <t xml:space="preserve">Dr Rajendra Patel </t>
  </si>
  <si>
    <t>Diabetes Educator</t>
  </si>
  <si>
    <t>drrajbpatel@gmail.com</t>
  </si>
  <si>
    <t>MD;Diploma (e.g. - DGO/DCH);MBBS;</t>
  </si>
  <si>
    <t>DS-UPLUC-29746</t>
  </si>
  <si>
    <t>Dr Ajay Bahadur</t>
  </si>
  <si>
    <t>Cardiologist</t>
  </si>
  <si>
    <t>bahadurheart@gmail.com</t>
  </si>
  <si>
    <t xml:space="preserve">DS-RJJAI-22094 </t>
  </si>
  <si>
    <t xml:space="preserve">Dr R K Sharma </t>
  </si>
  <si>
    <t>Psychiatrist</t>
  </si>
  <si>
    <t>drravisharma1984@gmail.com</t>
  </si>
  <si>
    <t>MBBS;MD;Diploma (e.g. - DGO/DCH);</t>
  </si>
  <si>
    <t xml:space="preserve">BHPAT13959 </t>
  </si>
  <si>
    <t>Dr. ATUL KUMAR</t>
  </si>
  <si>
    <t xml:space="preserve">Less than half the time spent with patients in clinical setting and higher focus on academic/administrative work </t>
  </si>
  <si>
    <t>atulkumar_1976@yahoo.com</t>
  </si>
  <si>
    <t xml:space="preserve">DS-JHRAN8711 </t>
  </si>
  <si>
    <t>Dr Ajay Chhabra</t>
  </si>
  <si>
    <t>drajaykcranchi@gmail.com</t>
  </si>
  <si>
    <t xml:space="preserve">DS-KRIRN379 </t>
  </si>
  <si>
    <t>SIJO VARGHESE PATTATH</t>
  </si>
  <si>
    <t>sijovarghese010@gmail.com</t>
  </si>
  <si>
    <t>ORCUT06253</t>
  </si>
  <si>
    <t xml:space="preserve">Dr.P K Pradhan </t>
  </si>
  <si>
    <t>doctorpkpradhan@gmail.com</t>
  </si>
  <si>
    <t>MD;MBBS;</t>
  </si>
  <si>
    <t xml:space="preserve">MHTHANE003172 </t>
  </si>
  <si>
    <t>SANDESH AGRAWAL</t>
  </si>
  <si>
    <t>sandeshagrawal75@gmail.com</t>
  </si>
  <si>
    <t xml:space="preserve">DS-UPVAR-21484 </t>
  </si>
  <si>
    <t>Sunil Kumar Sharma</t>
  </si>
  <si>
    <t>Neurologist</t>
  </si>
  <si>
    <t>sks200166@gmail.com</t>
  </si>
  <si>
    <t>DS-UPUP--STLNPR-60</t>
  </si>
  <si>
    <t>DR SURESH KUMAR PANDEY</t>
  </si>
  <si>
    <t>sureshpandey118@gmail.com</t>
  </si>
  <si>
    <t xml:space="preserve">DS-DLSOU083-1843 </t>
  </si>
  <si>
    <t>Dr Utsav sahu</t>
  </si>
  <si>
    <t>Utsavsahu@gmail.com</t>
  </si>
  <si>
    <t xml:space="preserve">DS-GJSUR-16538 </t>
  </si>
  <si>
    <t xml:space="preserve">Dr Ashish Dedkiya </t>
  </si>
  <si>
    <t>ashishdedakiya@gmail.com</t>
  </si>
  <si>
    <t xml:space="preserve">MHMUM58080 </t>
  </si>
  <si>
    <t>Dr Shehnaz Arsiwala</t>
  </si>
  <si>
    <t>renewderm@gmail.com</t>
  </si>
  <si>
    <t>DS-TNCHE-69704</t>
  </si>
  <si>
    <t xml:space="preserve">Dr. Rama Manohari </t>
  </si>
  <si>
    <t>ramsapk@gmail.com</t>
  </si>
  <si>
    <t xml:space="preserve">DS-TNKAN338-2193 </t>
  </si>
  <si>
    <t xml:space="preserve">Dr. Mithra R Sampath kumar </t>
  </si>
  <si>
    <t>drmithravasanthvignesh@gmail.com</t>
  </si>
  <si>
    <t xml:space="preserve">DS-TNCHE-68921 </t>
  </si>
  <si>
    <t xml:space="preserve">Dr. B Sindhu Raaghavi </t>
  </si>
  <si>
    <t>rsindhu45@gmail.com</t>
  </si>
  <si>
    <t xml:space="preserve">MHTHA06049 </t>
  </si>
  <si>
    <t xml:space="preserve">Dr Anita Singh </t>
  </si>
  <si>
    <t>dr.anita.s@gmail.com</t>
  </si>
  <si>
    <t>Diploma (e.g. - DGO/DCH);</t>
  </si>
  <si>
    <t>DS-TNTIR355-260</t>
  </si>
  <si>
    <t>Dr. R MYTHREYI</t>
  </si>
  <si>
    <t>mythe92@gmail.com</t>
  </si>
  <si>
    <t>DS-TNCHE-71953</t>
  </si>
  <si>
    <t>Dr. KUMUDHINI SUBRAMANIAN</t>
  </si>
  <si>
    <t>kumudhinihome@gmail.com</t>
  </si>
  <si>
    <t>DS-MHPUN-38687</t>
  </si>
  <si>
    <t>Dr Deepak Himatlal Jesw</t>
  </si>
  <si>
    <t>Pediatrician</t>
  </si>
  <si>
    <t>divinecareclinic17@gmail.com</t>
  </si>
  <si>
    <t xml:space="preserve">MHNAG05015 </t>
  </si>
  <si>
    <t xml:space="preserve">Dr Kiran Belsare </t>
  </si>
  <si>
    <t>kiranbels@yahoo.com</t>
  </si>
  <si>
    <t xml:space="preserve">DS-UKDEH-5358 </t>
  </si>
  <si>
    <t>Dr Himanshu Rana</t>
  </si>
  <si>
    <t>drhimanshu2005@gmail.com</t>
  </si>
  <si>
    <t>DS-MHSAT2427</t>
  </si>
  <si>
    <t xml:space="preserve">Dr Satish Shinde </t>
  </si>
  <si>
    <t>Pain Management Specialist</t>
  </si>
  <si>
    <t>satishshinde6@gmail.com</t>
  </si>
  <si>
    <t>MS;</t>
  </si>
  <si>
    <t xml:space="preserve"> Dr Amit Jain</t>
  </si>
  <si>
    <t>amitjain_023@yahoo.com</t>
  </si>
  <si>
    <t xml:space="preserve">DS-WBSOU261-103 </t>
  </si>
  <si>
    <t>PUNNAG SARKAR</t>
  </si>
  <si>
    <t>punnag0906@gmail.com</t>
  </si>
  <si>
    <t xml:space="preserve">DS-GJSUR-16597 </t>
  </si>
  <si>
    <t xml:space="preserve">SHAH KRUNAL </t>
  </si>
  <si>
    <t>dr_krunalshah@yahoo.com</t>
  </si>
  <si>
    <t>MBBS;MS;</t>
  </si>
  <si>
    <t xml:space="preserve">GJSUR03449 </t>
  </si>
  <si>
    <t>SETUL ARUNKANT SHAH</t>
  </si>
  <si>
    <t>drsetul.shah@gmail.com</t>
  </si>
  <si>
    <t xml:space="preserve">DS-UPPAU7 </t>
  </si>
  <si>
    <t>dr Preeti sharma</t>
  </si>
  <si>
    <t>DS-UPVAR-21484</t>
  </si>
  <si>
    <t xml:space="preserve">Dr Sunil Kumar Sharma </t>
  </si>
  <si>
    <t xml:space="preserve">DS-KRKNN-3842 </t>
  </si>
  <si>
    <t>Dr Abhinav Mohan</t>
  </si>
  <si>
    <t>Critical Care Intensivist</t>
  </si>
  <si>
    <t>abhinavmoh@gmail.com</t>
  </si>
  <si>
    <t>MDS;BDS;</t>
  </si>
  <si>
    <t>MHTHANE003172</t>
  </si>
  <si>
    <t>EM-TNCHE055121</t>
  </si>
  <si>
    <t xml:space="preserve">Gayathri Rajesh </t>
  </si>
  <si>
    <t>groovygaya@hotmail.com</t>
  </si>
  <si>
    <t>DS-MHPUN-38592</t>
  </si>
  <si>
    <t>Dr Abhish Bhujbal</t>
  </si>
  <si>
    <t>drbhujbal@gmail.com</t>
  </si>
  <si>
    <t>EM-DLDEL099675</t>
  </si>
  <si>
    <t xml:space="preserve">KANIKA MITTAL </t>
  </si>
  <si>
    <t>kanikamittal86@gmail.com</t>
  </si>
  <si>
    <t xml:space="preserve">DLDEL099319 </t>
  </si>
  <si>
    <t xml:space="preserve">MEENU BARARA </t>
  </si>
  <si>
    <t>Meenu.barara@gmail.com</t>
  </si>
  <si>
    <t>MBBS;MD;DNB;</t>
  </si>
  <si>
    <t xml:space="preserve">DS-RJJAI-23322 </t>
  </si>
  <si>
    <t xml:space="preserve">Swapnil Jain </t>
  </si>
  <si>
    <t>doctorswapniljain@gmail.com</t>
  </si>
  <si>
    <t>DS-JKJAM9839</t>
  </si>
  <si>
    <t xml:space="preserve">Neeraj Sharma </t>
  </si>
  <si>
    <t>drneerajsharma11@yahoo.com</t>
  </si>
  <si>
    <t>DNB;MD;MBBS;</t>
  </si>
  <si>
    <t xml:space="preserve">DS-APCUD-3397 </t>
  </si>
  <si>
    <t xml:space="preserve">K CHANDRA OBUL REDDY </t>
  </si>
  <si>
    <t>drkcor@gmail.com</t>
  </si>
  <si>
    <t>DS-APTPA-3971</t>
  </si>
  <si>
    <t xml:space="preserve">B.Krishna Chaitanya reddy </t>
  </si>
  <si>
    <t>kcredy.dr@gmail.com</t>
  </si>
  <si>
    <t xml:space="preserve">APVIJ04475 </t>
  </si>
  <si>
    <t xml:space="preserve">P.S.S.CHOWDARY </t>
  </si>
  <si>
    <t>Psschowdary@gmail.com</t>
  </si>
  <si>
    <t>GJVAD007908</t>
  </si>
  <si>
    <t>Dr. Ashish Sethi</t>
  </si>
  <si>
    <t>Gastroenterologist</t>
  </si>
  <si>
    <t>drashishsethi@hotmail.com</t>
  </si>
  <si>
    <t>WBKOL62286</t>
  </si>
  <si>
    <t>Dr.Ranjan Sharma</t>
  </si>
  <si>
    <t>ranjankumars@yahoo.com</t>
  </si>
  <si>
    <t>DM;MBBS;MD;DNB;</t>
  </si>
  <si>
    <t>DS-UPVAR-22334</t>
  </si>
  <si>
    <t xml:space="preserve">Dr. SANDEEP RAMJI RAI </t>
  </si>
  <si>
    <t xml:space="preserve">sndpr12@gmail.com </t>
  </si>
  <si>
    <t>DS-GJAHM-31738</t>
  </si>
  <si>
    <t>Dr Pathik P Patel</t>
  </si>
  <si>
    <t>pathik2289music@gmail.com</t>
  </si>
  <si>
    <t>DS-MHYAV-3462</t>
  </si>
  <si>
    <t>Dr Aditya Bajaj</t>
  </si>
  <si>
    <t>bajaj246422@gmail.com</t>
  </si>
  <si>
    <t xml:space="preserve">CGBIL004733 </t>
  </si>
  <si>
    <t>SHARAD ANANT</t>
  </si>
  <si>
    <t>drsharadanant66@gmail.com</t>
  </si>
  <si>
    <t xml:space="preserve">DS-TNCHE65407 </t>
  </si>
  <si>
    <t xml:space="preserve">Priyadarshini </t>
  </si>
  <si>
    <t>priyavaradaraj@gmail.com</t>
  </si>
  <si>
    <t>MD;DNB;MBBS;</t>
  </si>
  <si>
    <t>DS-MHBUL23798</t>
  </si>
  <si>
    <t>Dr Anil gaikwad</t>
  </si>
  <si>
    <t>Gaikwadanil@gmail.com</t>
  </si>
  <si>
    <t>DS-UPAZA-4160</t>
  </si>
  <si>
    <t xml:space="preserve">Dr. Dheeraj Patil </t>
  </si>
  <si>
    <t>Neurosurgeon</t>
  </si>
  <si>
    <t>dhirutu@gmail.com</t>
  </si>
  <si>
    <t>MBBS;MCH;MS;</t>
  </si>
  <si>
    <t xml:space="preserve">DS-RJJAI-20607 </t>
  </si>
  <si>
    <t>Dhawal Goyal</t>
  </si>
  <si>
    <t>dhwalomfs@gmail.com</t>
  </si>
  <si>
    <t xml:space="preserve">DS-APPKS00156 </t>
  </si>
  <si>
    <t>K. Seetha Ramaiah</t>
  </si>
  <si>
    <t>ramaiah_seetha@yahoo.com</t>
  </si>
  <si>
    <t xml:space="preserve">APGUN04200 </t>
  </si>
  <si>
    <t xml:space="preserve">V Venkata Rama Kumar </t>
  </si>
  <si>
    <t>ramdiabetologist@yahoo.com</t>
  </si>
  <si>
    <t>DS-CGBIL5330</t>
  </si>
  <si>
    <t xml:space="preserve">Dr Vijay kumar </t>
  </si>
  <si>
    <t>vijay050679@rediffmail.com</t>
  </si>
  <si>
    <t>MCH;</t>
  </si>
  <si>
    <t>DS-MPBHO10480</t>
  </si>
  <si>
    <t>Dr Makarand Hirve</t>
  </si>
  <si>
    <t>drhirvemakarand@gmail.com</t>
  </si>
  <si>
    <t>DS-MHNAG-18467</t>
  </si>
  <si>
    <t xml:space="preserve">Dr Vinit Wankhede </t>
  </si>
  <si>
    <t>docvinpaeds@gmail.com</t>
  </si>
  <si>
    <t>DNB;Diploma (e.g. - DGO/DCH);MBBS;</t>
  </si>
  <si>
    <t xml:space="preserve">DS-ORBAL268-292 </t>
  </si>
  <si>
    <t xml:space="preserve">Dr Jasbir Meher </t>
  </si>
  <si>
    <t>drjasbir.orthodontist@gmail.com</t>
  </si>
  <si>
    <t xml:space="preserve">GJAHM15864 </t>
  </si>
  <si>
    <t>DR JAWAHAR JETHWA</t>
  </si>
  <si>
    <t>Jawahar_jethwa@yahoo.com</t>
  </si>
  <si>
    <t>DS-GJAHM-5243-48</t>
  </si>
  <si>
    <t>DR PANCHAL KARNAV</t>
  </si>
  <si>
    <t>Karnav1985@yahoo.com</t>
  </si>
  <si>
    <t xml:space="preserve">DS-GJAHM27537 </t>
  </si>
  <si>
    <t xml:space="preserve">Dr. NAVIN NARSINGHBHAI THAKKAR </t>
  </si>
  <si>
    <t>naveenthakkar@gmail.com</t>
  </si>
  <si>
    <t xml:space="preserve">DS-GJAHM-31417 </t>
  </si>
  <si>
    <t>Dr. Biren Shah</t>
  </si>
  <si>
    <t>rajveehospital@yahoo.co.in</t>
  </si>
  <si>
    <t>DS-MHNAS-10876</t>
  </si>
  <si>
    <t xml:space="preserve">DR PRATIBHA PAGAR </t>
  </si>
  <si>
    <t>pratibhasonwane@gmail.com</t>
  </si>
  <si>
    <t>MBBS;DNB;MD;</t>
  </si>
  <si>
    <t>DS- UP VAR- 22334</t>
  </si>
  <si>
    <t>SANDEEP RAMJI RAI</t>
  </si>
  <si>
    <t>sndpr12@gmail.com</t>
  </si>
  <si>
    <t>DS-KTBAN-74112</t>
  </si>
  <si>
    <t>Dr Chaitra Rani K</t>
  </si>
  <si>
    <t>OB-GYN</t>
  </si>
  <si>
    <t>chaithrarani3110@gmail.com</t>
  </si>
  <si>
    <t>DS-HRMAH-315</t>
  </si>
  <si>
    <t xml:space="preserve">Sucheta Sharma </t>
  </si>
  <si>
    <t>drsuchetadermatologist@gmail.com</t>
  </si>
  <si>
    <t xml:space="preserve">DS-UPLUC-29134 </t>
  </si>
  <si>
    <t xml:space="preserve">Dr Arpita Agrawal </t>
  </si>
  <si>
    <t>arpita.11june@gmail.com</t>
  </si>
  <si>
    <t>DS-APVIJ-9527</t>
  </si>
  <si>
    <t>Dr.P.Sirisha</t>
  </si>
  <si>
    <t>Siri.polagani@gmail.com</t>
  </si>
  <si>
    <t>DS-DLSOU2014-1--936</t>
  </si>
  <si>
    <t>Arshdeep</t>
  </si>
  <si>
    <t>arsh_deep2003@yahoo.com</t>
  </si>
  <si>
    <t xml:space="preserve">PNPAT03491 </t>
  </si>
  <si>
    <t>Dr G Sidhu</t>
  </si>
  <si>
    <t>sidhupgi@gmail.com</t>
  </si>
  <si>
    <t xml:space="preserve">HRNAU00148 </t>
  </si>
  <si>
    <t xml:space="preserve">Dr Alka yadav </t>
  </si>
  <si>
    <t>alkabraghudev@gmail.com</t>
  </si>
  <si>
    <t>DS-GJAHM-34463</t>
  </si>
  <si>
    <t>Dr Ajay Krishnan</t>
  </si>
  <si>
    <t>drajaykrishnan@yahoo.co.in</t>
  </si>
  <si>
    <t>DS-DLSOU083-2346</t>
  </si>
  <si>
    <t>Khushbu goel</t>
  </si>
  <si>
    <t>Khushbugoel@yahoo.com</t>
  </si>
  <si>
    <t>DS-MHPUN-38679</t>
  </si>
  <si>
    <t>Dr Nilesh S Patil</t>
  </si>
  <si>
    <t>nppatil84@gmail.com</t>
  </si>
  <si>
    <t>Time-in</t>
  </si>
  <si>
    <t>Time-Out</t>
  </si>
  <si>
    <t>WFH Time-in</t>
  </si>
  <si>
    <t>WFH Time-Out</t>
  </si>
  <si>
    <t>FMV</t>
  </si>
  <si>
    <t>1 point</t>
  </si>
  <si>
    <t>DATA correction</t>
  </si>
  <si>
    <t>03.09.2025</t>
  </si>
  <si>
    <r>
      <t xml:space="preserve">9.00 </t>
    </r>
    <r>
      <rPr>
        <sz val="11"/>
        <color theme="1"/>
        <rFont val="Calibri"/>
        <family val="2"/>
      </rPr>
      <t>p</t>
    </r>
    <r>
      <rPr>
        <sz val="11"/>
        <color rgb="FF000000"/>
        <rFont val="Calibri"/>
        <family val="2"/>
      </rPr>
      <t>m</t>
    </r>
  </si>
  <si>
    <r>
      <t>5.0</t>
    </r>
    <r>
      <rPr>
        <sz val="11"/>
        <color theme="1"/>
        <rFont val="Calibri"/>
        <family val="2"/>
      </rPr>
      <t>0</t>
    </r>
    <r>
      <rPr>
        <sz val="11"/>
        <color rgb="FF000000"/>
        <rFont val="Calibri"/>
        <family val="2"/>
      </rPr>
      <t> pm</t>
    </r>
  </si>
  <si>
    <t>Country</t>
  </si>
  <si>
    <t>Currency</t>
  </si>
  <si>
    <t>HCP Specialty Description</t>
  </si>
  <si>
    <t>Tier 1 Min</t>
  </si>
  <si>
    <t>Tier 1 Max</t>
  </si>
  <si>
    <t>Tier 2 Min</t>
  </si>
  <si>
    <t>Tier 2 Max</t>
  </si>
  <si>
    <t>Tier 3 Min</t>
  </si>
  <si>
    <t>Tier 3 Max</t>
  </si>
  <si>
    <t>Tier 4 Min</t>
  </si>
  <si>
    <t>Tier 4 (highest)</t>
  </si>
  <si>
    <t>SRI LANKA</t>
  </si>
  <si>
    <t>LKR</t>
  </si>
  <si>
    <t>Allergist/Immunologist</t>
  </si>
  <si>
    <t>Anesthesiologist</t>
  </si>
  <si>
    <t>Biochemist (PhD)</t>
  </si>
  <si>
    <t>Cardiovascular Technician (Echocardiograph)</t>
  </si>
  <si>
    <t>Clinical Toxicologist (PhD)</t>
  </si>
  <si>
    <t>Dietician Nutritionist</t>
  </si>
  <si>
    <t>Emergency Medicine Specialist</t>
  </si>
  <si>
    <t>Epidemiologist</t>
  </si>
  <si>
    <t>Geneticist</t>
  </si>
  <si>
    <t>Geriatric Medicine Specialist</t>
  </si>
  <si>
    <t>Health Economist</t>
  </si>
  <si>
    <t>Hematologist</t>
  </si>
  <si>
    <t>Hospital Medical Director</t>
  </si>
  <si>
    <t>Infectious Disease Specialist</t>
  </si>
  <si>
    <t>Lab Director</t>
  </si>
  <si>
    <t>Life Sciences PhD</t>
  </si>
  <si>
    <t>Medical Technologist</t>
  </si>
  <si>
    <t>Medical Toxicologist (MD)</t>
  </si>
  <si>
    <t>NP - Nurse Practitioner</t>
  </si>
  <si>
    <t>Occupational Medicine Physician</t>
  </si>
  <si>
    <t>Oncologist</t>
  </si>
  <si>
    <t>Ophthalmologist (Retina Surgery)</t>
  </si>
  <si>
    <t>Pathologist</t>
  </si>
  <si>
    <t>Perfusionist</t>
  </si>
  <si>
    <t>Pharmacist</t>
  </si>
  <si>
    <t>Pharmacy Technician</t>
  </si>
  <si>
    <t>Physiatrist</t>
  </si>
  <si>
    <t>Psychologist (PhD)</t>
  </si>
  <si>
    <t>Radiologist</t>
  </si>
  <si>
    <t>Registered Nurse</t>
  </si>
  <si>
    <t>Research Pharmacologist</t>
  </si>
  <si>
    <t>Urologist</t>
  </si>
  <si>
    <t>Proposed U.S. &amp; Int’l FMV Tool Questions</t>
  </si>
  <si>
    <t>Proposed Points</t>
  </si>
  <si>
    <t>Proposed Guidance</t>
  </si>
  <si>
    <t>Years of experience in the specialty</t>
  </si>
  <si>
    <t xml:space="preserve">0 pts - 1-2 years </t>
  </si>
  <si>
    <r>
      <t>Please select the answer that best describes the HCP/Service Provider’s years of experience in the selected</t>
    </r>
    <r>
      <rPr>
        <sz val="10"/>
        <color rgb="FFFF0000"/>
        <rFont val="Times New Roman"/>
        <family val="1"/>
      </rPr>
      <t xml:space="preserve"> </t>
    </r>
    <r>
      <rPr>
        <sz val="10"/>
        <color rgb="FF000000"/>
        <rFont val="Times New Roman"/>
        <family val="1"/>
      </rPr>
      <t xml:space="preserve">specialty. </t>
    </r>
  </si>
  <si>
    <r>
      <t>§</t>
    </r>
    <r>
      <rPr>
        <sz val="7"/>
        <color theme="1"/>
        <rFont val="Times New Roman"/>
        <family val="1"/>
      </rPr>
      <t xml:space="preserve">  </t>
    </r>
    <r>
      <rPr>
        <sz val="10"/>
        <color theme="1"/>
        <rFont val="Times New Roman"/>
        <family val="1"/>
      </rPr>
      <t xml:space="preserve">1-2 years </t>
    </r>
  </si>
  <si>
    <t>2 pts - 3-7 years</t>
  </si>
  <si>
    <r>
      <t>§</t>
    </r>
    <r>
      <rPr>
        <sz val="7"/>
        <color theme="1"/>
        <rFont val="Times New Roman"/>
        <family val="1"/>
      </rPr>
      <t xml:space="preserve">  </t>
    </r>
    <r>
      <rPr>
        <sz val="10"/>
        <color theme="1"/>
        <rFont val="Times New Roman"/>
        <family val="1"/>
      </rPr>
      <t>3-7 years</t>
    </r>
  </si>
  <si>
    <t>4 pts – 8-14 years</t>
  </si>
  <si>
    <r>
      <t>§</t>
    </r>
    <r>
      <rPr>
        <sz val="7"/>
        <color theme="1"/>
        <rFont val="Times New Roman"/>
        <family val="1"/>
      </rPr>
      <t xml:space="preserve">  </t>
    </r>
    <r>
      <rPr>
        <sz val="10"/>
        <color theme="1"/>
        <rFont val="Times New Roman"/>
        <family val="1"/>
      </rPr>
      <t>8-14 years</t>
    </r>
  </si>
  <si>
    <t>6 pts – 15+ years</t>
  </si>
  <si>
    <r>
      <t>§</t>
    </r>
    <r>
      <rPr>
        <sz val="7"/>
        <color theme="1"/>
        <rFont val="Times New Roman"/>
        <family val="1"/>
      </rPr>
      <t xml:space="preserve">  </t>
    </r>
    <r>
      <rPr>
        <sz val="10"/>
        <color theme="1"/>
        <rFont val="Times New Roman"/>
        <family val="1"/>
      </rPr>
      <t>15+ years</t>
    </r>
  </si>
  <si>
    <t>0 pts – None or N/A</t>
  </si>
  <si>
    <t>Please select the answer that best describes the HCP/Service Provider's current level of clinical experience. Clinical experience could include interactions with patients or time spent in the clinical setting (e.g., hospital, department, outpatient facility, clinic, office, lab, etc.) When determining the appropriate level of clinical experience (i.e., limited vs. moderate vs. substantial), you should consider both quantitative and qualitative aspects of the clinical experience. Specific factors to consider include the breadth, complexity, and time required for the clinical experience. Example:</t>
  </si>
  <si>
    <r>
      <t>§</t>
    </r>
    <r>
      <rPr>
        <sz val="7"/>
        <color theme="1"/>
        <rFont val="Times New Roman"/>
        <family val="1"/>
      </rPr>
      <t xml:space="preserve">  </t>
    </r>
    <r>
      <rPr>
        <sz val="10"/>
        <color theme="1"/>
        <rFont val="Times New Roman"/>
        <family val="1"/>
      </rPr>
      <t>None or N/A</t>
    </r>
  </si>
  <si>
    <t xml:space="preserve">2 pts – Limited Clinical Experience </t>
  </si>
  <si>
    <r>
      <t>-</t>
    </r>
    <r>
      <rPr>
        <sz val="7"/>
        <color rgb="FF000000"/>
        <rFont val="Times New Roman"/>
        <family val="1"/>
      </rPr>
      <t xml:space="preserve">   </t>
    </r>
    <r>
      <rPr>
        <sz val="10"/>
        <color rgb="FF000000"/>
        <rFont val="Times New Roman"/>
        <family val="1"/>
      </rPr>
      <t>Limited Clinical Experience could include occasional interactions with patients and/or  less than 50% of total work time spent in the clinical setting.</t>
    </r>
  </si>
  <si>
    <r>
      <t>§</t>
    </r>
    <r>
      <rPr>
        <sz val="7"/>
        <color theme="1"/>
        <rFont val="Times New Roman"/>
        <family val="1"/>
      </rPr>
      <t xml:space="preserve">  </t>
    </r>
    <r>
      <rPr>
        <sz val="10"/>
        <color theme="1"/>
        <rFont val="Times New Roman"/>
        <family val="1"/>
      </rPr>
      <t>Limited Clinical Experience</t>
    </r>
  </si>
  <si>
    <t>4 pts – Moderate Clinical Experience</t>
  </si>
  <si>
    <r>
      <t>-</t>
    </r>
    <r>
      <rPr>
        <sz val="7"/>
        <color rgb="FF000000"/>
        <rFont val="Times New Roman"/>
        <family val="1"/>
      </rPr>
      <t xml:space="preserve">   </t>
    </r>
    <r>
      <rPr>
        <sz val="10"/>
        <color rgb="FF000000"/>
        <rFont val="Times New Roman"/>
        <family val="1"/>
      </rPr>
      <t>Moderate Clinical Experience could include frequent interactions with patients and/or 50% to 75% of total work time spent in the clinical setting.</t>
    </r>
  </si>
  <si>
    <r>
      <t>§</t>
    </r>
    <r>
      <rPr>
        <sz val="7"/>
        <color theme="1"/>
        <rFont val="Times New Roman"/>
        <family val="1"/>
      </rPr>
      <t xml:space="preserve">  </t>
    </r>
    <r>
      <rPr>
        <sz val="10"/>
        <color theme="1"/>
        <rFont val="Times New Roman"/>
        <family val="1"/>
      </rPr>
      <t>Moderate Clinical Experience</t>
    </r>
  </si>
  <si>
    <t xml:space="preserve">6 pts – Substantial Clinical Experience </t>
  </si>
  <si>
    <r>
      <t>-</t>
    </r>
    <r>
      <rPr>
        <sz val="7"/>
        <color rgb="FF000000"/>
        <rFont val="Times New Roman"/>
        <family val="1"/>
      </rPr>
      <t xml:space="preserve">   </t>
    </r>
    <r>
      <rPr>
        <sz val="10"/>
        <color rgb="FF000000"/>
        <rFont val="Times New Roman"/>
        <family val="1"/>
      </rPr>
      <t>Substantial Clinical Experience could include significant patient interactions and/or 75% or more of total work time spent in the clinical setting.</t>
    </r>
  </si>
  <si>
    <r>
      <t>§</t>
    </r>
    <r>
      <rPr>
        <sz val="7"/>
        <color theme="1"/>
        <rFont val="Times New Roman"/>
        <family val="1"/>
      </rPr>
      <t xml:space="preserve">  </t>
    </r>
    <r>
      <rPr>
        <sz val="10"/>
        <color theme="1"/>
        <rFont val="Times New Roman"/>
        <family val="1"/>
      </rPr>
      <t>Substantial Clinical Experience</t>
    </r>
  </si>
  <si>
    <t>Leadership position(s) in a Professional or Scientific Society and/or leadership position(s) in Hospital or other Patient Care Settings (e.g. Department Head or Chief, Medical Director, Lab Director) in past 10 years</t>
  </si>
  <si>
    <t xml:space="preserve">0 pts – None </t>
  </si>
  <si>
    <t>Please select the answer that best describes the HCP/Service Provider's leadership experience in Professional or Scientific Societies and/or leadership experience in Hospitals or other Patient Care Settings in the past 10 years.  When determining the appropriate level of leadership experience (i.e., limited vs. moderate vs. substantial), you should consider both quantitative and qualitative aspects of the clinical experience.  Example:</t>
  </si>
  <si>
    <t xml:space="preserve">2 pts – Limited Leadership Experience </t>
  </si>
  <si>
    <t xml:space="preserve">- Limited Leadership Experience could include 1-2 years in a leadership position(s) in Hospital or other Patient Care Setting and/or serving as a local leader in a Professional or Scientific Society. </t>
  </si>
  <si>
    <r>
      <t>§</t>
    </r>
    <r>
      <rPr>
        <sz val="7"/>
        <color theme="1"/>
        <rFont val="Times New Roman"/>
        <family val="1"/>
      </rPr>
      <t xml:space="preserve">  </t>
    </r>
    <r>
      <rPr>
        <sz val="10"/>
        <color theme="1"/>
        <rFont val="Times New Roman"/>
        <family val="1"/>
      </rPr>
      <t>Limited Leadership Experience</t>
    </r>
  </si>
  <si>
    <t>4 pts – Moderate Leadership Experience</t>
  </si>
  <si>
    <t xml:space="preserve">- Moderate Leadership Experience could include 3-7 years in a leadership position(s) in Hospital or other Patient Care Setting and/or serving as a national/regional leader in a Professional or Scientific Society. </t>
  </si>
  <si>
    <r>
      <t>§</t>
    </r>
    <r>
      <rPr>
        <sz val="7"/>
        <color theme="1"/>
        <rFont val="Times New Roman"/>
        <family val="1"/>
      </rPr>
      <t xml:space="preserve">  </t>
    </r>
    <r>
      <rPr>
        <sz val="10"/>
        <color theme="1"/>
        <rFont val="Times New Roman"/>
        <family val="1"/>
      </rPr>
      <t>Moderate Leadership Experience</t>
    </r>
  </si>
  <si>
    <t>6 pts – Substantial Leadership Experience</t>
  </si>
  <si>
    <t>- Substantial Leadership Experience could include 8 or more years in a leadership position(s) in Hospital or other Patient Care Setting and/or serving as an international leader in a Professional or Scientific Society.</t>
  </si>
  <si>
    <r>
      <t>§</t>
    </r>
    <r>
      <rPr>
        <sz val="7"/>
        <color theme="1"/>
        <rFont val="Times New Roman"/>
        <family val="1"/>
      </rPr>
      <t xml:space="preserve">  </t>
    </r>
    <r>
      <rPr>
        <sz val="10"/>
        <color theme="1"/>
        <rFont val="Times New Roman"/>
        <family val="1"/>
      </rPr>
      <t>Substantial Leadership Experience</t>
    </r>
  </si>
  <si>
    <t>4</t>
  </si>
  <si>
    <t>Geographic influence as a Key Opinion Leader.</t>
  </si>
  <si>
    <t>0 pts – Local Influence</t>
  </si>
  <si>
    <t>Please select the answer that best describes the HCP/Service Provider’s (Stakeholder) level of geographic influence as a Key Opinion Leader in their specialty.</t>
  </si>
  <si>
    <r>
      <t>§</t>
    </r>
    <r>
      <rPr>
        <sz val="7"/>
        <color theme="1"/>
        <rFont val="Times New Roman"/>
        <family val="1"/>
      </rPr>
      <t xml:space="preserve">  </t>
    </r>
    <r>
      <rPr>
        <sz val="10"/>
        <color theme="1"/>
        <rFont val="Times New Roman"/>
        <family val="1"/>
      </rPr>
      <t>Local Influence</t>
    </r>
  </si>
  <si>
    <t>2 pts – National Influence</t>
  </si>
  <si>
    <t>Example:</t>
  </si>
  <si>
    <r>
      <t>§</t>
    </r>
    <r>
      <rPr>
        <sz val="7"/>
        <color theme="1"/>
        <rFont val="Times New Roman"/>
        <family val="1"/>
      </rPr>
      <t xml:space="preserve">  </t>
    </r>
    <r>
      <rPr>
        <sz val="10"/>
        <color theme="1"/>
        <rFont val="Times New Roman"/>
        <family val="1"/>
      </rPr>
      <t>National Influence</t>
    </r>
  </si>
  <si>
    <t>4 pts – Multi-Country Influence</t>
  </si>
  <si>
    <r>
      <t>-</t>
    </r>
    <r>
      <rPr>
        <sz val="7"/>
        <color rgb="FF000000"/>
        <rFont val="Times New Roman"/>
        <family val="1"/>
      </rPr>
      <t xml:space="preserve">        </t>
    </r>
    <r>
      <rPr>
        <sz val="10"/>
        <color rgb="FF000000"/>
        <rFont val="Times New Roman"/>
        <family val="1"/>
      </rPr>
      <t>Local Influence could include geographical influence or recognition within the city or metropolitan area of the HCP’s primary practice location.</t>
    </r>
  </si>
  <si>
    <r>
      <t>§</t>
    </r>
    <r>
      <rPr>
        <sz val="7"/>
        <color theme="1"/>
        <rFont val="Times New Roman"/>
        <family val="1"/>
      </rPr>
      <t xml:space="preserve">  </t>
    </r>
    <r>
      <rPr>
        <sz val="10"/>
        <color theme="1"/>
        <rFont val="Times New Roman"/>
        <family val="1"/>
      </rPr>
      <t>Multi-Country Influence</t>
    </r>
  </si>
  <si>
    <t>6 pts – Global/Worldwide Influence</t>
  </si>
  <si>
    <r>
      <t>-</t>
    </r>
    <r>
      <rPr>
        <sz val="7"/>
        <color rgb="FF000000"/>
        <rFont val="Times New Roman"/>
        <family val="1"/>
      </rPr>
      <t xml:space="preserve">        </t>
    </r>
    <r>
      <rPr>
        <sz val="10"/>
        <color rgb="FF000000"/>
        <rFont val="Times New Roman"/>
        <family val="1"/>
      </rPr>
      <t>National Influence could include geographical influence or recognition throughout the country of the HCP’s primary practice location.</t>
    </r>
  </si>
  <si>
    <r>
      <t>§</t>
    </r>
    <r>
      <rPr>
        <sz val="7"/>
        <color theme="1"/>
        <rFont val="Times New Roman"/>
        <family val="1"/>
      </rPr>
      <t xml:space="preserve">  </t>
    </r>
    <r>
      <rPr>
        <sz val="10"/>
        <color theme="1"/>
        <rFont val="Times New Roman"/>
        <family val="1"/>
      </rPr>
      <t>Global/Worldwide Influence</t>
    </r>
  </si>
  <si>
    <r>
      <t>-</t>
    </r>
    <r>
      <rPr>
        <sz val="7"/>
        <color rgb="FF000000"/>
        <rFont val="Times New Roman"/>
        <family val="1"/>
      </rPr>
      <t xml:space="preserve">        </t>
    </r>
    <r>
      <rPr>
        <sz val="10"/>
        <color rgb="FF000000"/>
        <rFont val="Times New Roman"/>
        <family val="1"/>
      </rPr>
      <t>Multi-Country Influence could include geographical influence or recognition throughout multiple countries within the geographic region of the HCP’s primary practice location (e.g., North America, South America, Europe, Middle East, etc.).</t>
    </r>
  </si>
  <si>
    <t xml:space="preserve">Global/Worldwide Influence could include HCPs who hold international/worldwide geographical influence or recognition and are among the most experienced Key Opinion Leaders within their field. </t>
  </si>
  <si>
    <t>Highest Academic Position Held in past 10 years</t>
  </si>
  <si>
    <t>0 pts - None or N/A</t>
  </si>
  <si>
    <t>Please select the answer that best describes the HCP/Service Provider’s highest academic position held in the past 10 years (e.g., university, teaching hospital, etc.).</t>
  </si>
  <si>
    <t>2 pts - Instructor or Adjunct Professor</t>
  </si>
  <si>
    <r>
      <t>§</t>
    </r>
    <r>
      <rPr>
        <sz val="7"/>
        <color theme="1"/>
        <rFont val="Times New Roman"/>
        <family val="1"/>
      </rPr>
      <t xml:space="preserve">  </t>
    </r>
    <r>
      <rPr>
        <sz val="10"/>
        <color theme="1"/>
        <rFont val="Times New Roman"/>
        <family val="1"/>
      </rPr>
      <t>Instructor or Adjunct Professor</t>
    </r>
  </si>
  <si>
    <t>4 pts - Professor (including Associate / Assistant Professor)</t>
  </si>
  <si>
    <r>
      <t>§</t>
    </r>
    <r>
      <rPr>
        <sz val="7"/>
        <color theme="1"/>
        <rFont val="Times New Roman"/>
        <family val="1"/>
      </rPr>
      <t xml:space="preserve">  </t>
    </r>
    <r>
      <rPr>
        <sz val="10"/>
        <color theme="1"/>
        <rFont val="Times New Roman"/>
        <family val="1"/>
      </rPr>
      <t>Professor (including Associate / Assistant Professor)</t>
    </r>
  </si>
  <si>
    <t>6 pts - Department Chair (or similar position)</t>
  </si>
  <si>
    <r>
      <t>§</t>
    </r>
    <r>
      <rPr>
        <sz val="7"/>
        <color theme="1"/>
        <rFont val="Times New Roman"/>
        <family val="1"/>
      </rPr>
      <t xml:space="preserve">  </t>
    </r>
    <r>
      <rPr>
        <sz val="10"/>
        <color theme="1"/>
        <rFont val="Times New Roman"/>
        <family val="1"/>
      </rPr>
      <t>Department Chair (or similar position)</t>
    </r>
  </si>
  <si>
    <r>
      <t>Additional</t>
    </r>
    <r>
      <rPr>
        <sz val="10"/>
        <color rgb="FFFF0000"/>
        <rFont val="Times New Roman"/>
        <family val="1"/>
      </rPr>
      <t xml:space="preserve"> </t>
    </r>
    <r>
      <rPr>
        <sz val="10"/>
        <color theme="1"/>
        <rFont val="Times New Roman"/>
        <family val="1"/>
      </rPr>
      <t xml:space="preserve">Educational Level </t>
    </r>
  </si>
  <si>
    <t>Please select the answer that best describes the HCP/Service Provider’s level of additional education. When determining the appropriate level of education (i.e., limited vs. moderate vs. substantial), you should consider quantitative aspects of the educational level, including the number of additional academic degree(s), fellowship(s), or certification(s) beyond the primary degree or certification required for HCP’s specialty.  Examples of additional academic degrees or certifications include, but are not limited to: PhD, MPH, MS, HIV Specialist Certification, Lipidologist Certification, Specialty Nursing Certification, Diabetes Educator Certification, etc.</t>
  </si>
  <si>
    <t>2 pts – Limited Educational Experience</t>
  </si>
  <si>
    <t>- Limited Educational Experience could include one additional degree, fellowship, or advanced training certification.</t>
  </si>
  <si>
    <r>
      <t>§</t>
    </r>
    <r>
      <rPr>
        <sz val="7"/>
        <color theme="1"/>
        <rFont val="Times New Roman"/>
        <family val="1"/>
      </rPr>
      <t xml:space="preserve">  </t>
    </r>
    <r>
      <rPr>
        <sz val="10"/>
        <color theme="1"/>
        <rFont val="Times New Roman"/>
        <family val="1"/>
      </rPr>
      <t>Limited Educational Experience</t>
    </r>
  </si>
  <si>
    <t>4 pts – Moderate Educational Experience</t>
  </si>
  <si>
    <t>- Moderate Educational Experience could include two additional degrees, fellowships, or advanced training certifications.</t>
  </si>
  <si>
    <r>
      <t>§</t>
    </r>
    <r>
      <rPr>
        <sz val="7"/>
        <color theme="1"/>
        <rFont val="Times New Roman"/>
        <family val="1"/>
      </rPr>
      <t xml:space="preserve">  </t>
    </r>
    <r>
      <rPr>
        <sz val="10"/>
        <color theme="1"/>
        <rFont val="Times New Roman"/>
        <family val="1"/>
      </rPr>
      <t>Moderate Educational Experience</t>
    </r>
  </si>
  <si>
    <t>6 pts – Substantial Educational Experience</t>
  </si>
  <si>
    <t>- Substantial Educational Experience could include three or more additional degrees, fellowships, or advanced training certifications.</t>
  </si>
  <si>
    <r>
      <t>§</t>
    </r>
    <r>
      <rPr>
        <sz val="7"/>
        <color theme="1"/>
        <rFont val="Times New Roman"/>
        <family val="1"/>
      </rPr>
      <t xml:space="preserve">  </t>
    </r>
    <r>
      <rPr>
        <sz val="10"/>
        <color theme="1"/>
        <rFont val="Times New Roman"/>
        <family val="1"/>
      </rPr>
      <t>Substantial Educational Experience</t>
    </r>
  </si>
  <si>
    <t>Research Experience (e.g., industry-sponsored research, investigator-initiated research, other research) in past 10 years</t>
  </si>
  <si>
    <t>Please select the answer that best describes the HCP/Service Provider's research experience in the past 10 years.  When determining the appropriate level of research experience (i.e., limited vs. moderate vs. substantial), you should consider both quantitative and qualitative aspects of the research activities.  Specific factors to consider include the HCP's role in the research as well as the relevance, substance, and scientific impact of the research.</t>
  </si>
  <si>
    <t xml:space="preserve">2 pts - Limited Research Experience </t>
  </si>
  <si>
    <r>
      <t>§</t>
    </r>
    <r>
      <rPr>
        <sz val="7"/>
        <color theme="1"/>
        <rFont val="Times New Roman"/>
        <family val="1"/>
      </rPr>
      <t xml:space="preserve">  </t>
    </r>
    <r>
      <rPr>
        <sz val="10"/>
        <color theme="1"/>
        <rFont val="Times New Roman"/>
        <family val="1"/>
      </rPr>
      <t xml:space="preserve">Limited Research Experience </t>
    </r>
  </si>
  <si>
    <t>4 pts - Moderate Research Experience</t>
  </si>
  <si>
    <t>- Limited Research Experience could be participation as an Investigator or Sub-Investigator in 1 to 4 clinical trials or research studies.</t>
  </si>
  <si>
    <r>
      <t>§</t>
    </r>
    <r>
      <rPr>
        <sz val="7"/>
        <color theme="1"/>
        <rFont val="Times New Roman"/>
        <family val="1"/>
      </rPr>
      <t xml:space="preserve">  </t>
    </r>
    <r>
      <rPr>
        <sz val="10"/>
        <color theme="1"/>
        <rFont val="Times New Roman"/>
        <family val="1"/>
      </rPr>
      <t>Moderate Research Experience</t>
    </r>
  </si>
  <si>
    <t>6 pts - Substantial Research Experience</t>
  </si>
  <si>
    <t>- Moderate Research Experience could be experience serving as the Principal Investigator for a clinical trial or research study and/or  participation as an Investigator or Sub-Investigator in 5 to 9 clinical trials or research studies.</t>
  </si>
  <si>
    <r>
      <t>§</t>
    </r>
    <r>
      <rPr>
        <sz val="7"/>
        <color theme="1"/>
        <rFont val="Times New Roman"/>
        <family val="1"/>
      </rPr>
      <t xml:space="preserve">  </t>
    </r>
    <r>
      <rPr>
        <sz val="10"/>
        <color theme="1"/>
        <rFont val="Times New Roman"/>
        <family val="1"/>
      </rPr>
      <t>Substantial Research Experience</t>
    </r>
  </si>
  <si>
    <t>- Substantial Research Experience could be experience serving as the Principal Investigator for two or more clinical trials or research studies or serving as the Principal Investigator for a clinical trial or research study that led to important medical innovations or significant medical technology breakthroughs.  Substantial Research Experience could also include participation as an Investigator of Sub-Investigator in 10 or more clinical trials or research studies.</t>
  </si>
  <si>
    <t>8</t>
  </si>
  <si>
    <t>Publication experience in the past 10 years</t>
  </si>
  <si>
    <t>Please select the answer that best describes the HCP/Service Provider's publication experience in the past 10 years.  When determining the appropriate level of publication history (i.e., limited vs. moderate vs. substantial), you should consider both quantitative and qualitative aspects of the publications.  Specific factors to consider include the HCP's role in writing the publication as well as the relevance, substance, and scientific impact of the publications.</t>
  </si>
  <si>
    <t xml:space="preserve">2 pts - Limited Publication Experience </t>
  </si>
  <si>
    <r>
      <t>§</t>
    </r>
    <r>
      <rPr>
        <sz val="7"/>
        <color theme="1"/>
        <rFont val="Times New Roman"/>
        <family val="1"/>
      </rPr>
      <t xml:space="preserve">  </t>
    </r>
    <r>
      <rPr>
        <sz val="10"/>
        <color theme="1"/>
        <rFont val="Times New Roman"/>
        <family val="1"/>
      </rPr>
      <t xml:space="preserve">Limited Publication Experience </t>
    </r>
  </si>
  <si>
    <t>4 pts – Moderate Publication Experience</t>
  </si>
  <si>
    <t xml:space="preserve">- Limited Publication Experience could be co-authorship or participation as contributing author on 1 to 4 publications.  </t>
  </si>
  <si>
    <r>
      <t>§</t>
    </r>
    <r>
      <rPr>
        <sz val="7"/>
        <color theme="1"/>
        <rFont val="Times New Roman"/>
        <family val="1"/>
      </rPr>
      <t xml:space="preserve">  </t>
    </r>
    <r>
      <rPr>
        <sz val="10"/>
        <color theme="1"/>
        <rFont val="Times New Roman"/>
        <family val="1"/>
      </rPr>
      <t>Moderate Publication Experience</t>
    </r>
  </si>
  <si>
    <t>6 pts – Substantial Publication Experience</t>
  </si>
  <si>
    <t>- Moderate Publication Experience could include first authorship (if known) on 1 to 5 publications and/or co-authorship or participation as contributing author on 6 to 10 publications.</t>
  </si>
  <si>
    <r>
      <t>§</t>
    </r>
    <r>
      <rPr>
        <sz val="7"/>
        <color theme="1"/>
        <rFont val="Times New Roman"/>
        <family val="1"/>
      </rPr>
      <t xml:space="preserve">  </t>
    </r>
    <r>
      <rPr>
        <sz val="10"/>
        <color theme="1"/>
        <rFont val="Times New Roman"/>
        <family val="1"/>
      </rPr>
      <t>Substantial Publication Experience</t>
    </r>
  </si>
  <si>
    <t xml:space="preserve">- Substantial Publication Experience could include first authorship (if known) on 6 or more publications and/or co-authorship or participation as contributing author on 11 or more publications.  </t>
  </si>
  <si>
    <t>9</t>
  </si>
  <si>
    <r>
      <t>Speaking experience (professional, academic, scientific, or media experience) in the past</t>
    </r>
    <r>
      <rPr>
        <b/>
        <sz val="10"/>
        <color theme="1"/>
        <rFont val="Times New Roman"/>
        <family val="1"/>
      </rPr>
      <t xml:space="preserve"> </t>
    </r>
    <r>
      <rPr>
        <sz val="10"/>
        <color theme="1"/>
        <rFont val="Times New Roman"/>
        <family val="1"/>
      </rPr>
      <t>10 years.</t>
    </r>
  </si>
  <si>
    <t>Please select the answer that best describes the HCP/Service Provider's professional, academic, scientific, or media speaking experience in the past 10 years. This includes both Abbott and non-Abbott speaking engagements.  When determining the appropriate level of presentation experience (i.e., limited vs. moderate vs. substantial), you should consider both quantitative and qualitative aspects of the presentations.  Specific factors to consider include the relevance, substance, delivery method, and impact of the presentations.</t>
  </si>
  <si>
    <t xml:space="preserve">2 pts – Limited Speaking Experience </t>
  </si>
  <si>
    <r>
      <t>§</t>
    </r>
    <r>
      <rPr>
        <sz val="7"/>
        <color theme="1"/>
        <rFont val="Times New Roman"/>
        <family val="1"/>
      </rPr>
      <t xml:space="preserve">  </t>
    </r>
    <r>
      <rPr>
        <sz val="10"/>
        <color theme="1"/>
        <rFont val="Times New Roman"/>
        <family val="1"/>
      </rPr>
      <t>Limited Speaking Experience</t>
    </r>
  </si>
  <si>
    <t>4 pts – Significant Speaking Experience</t>
  </si>
  <si>
    <t xml:space="preserve">- Limited Presentation Experience could include  experience speaking at local or national health care meetings or conferences and/or 1 to 7 speaking engagements in the past 10 years.  </t>
  </si>
  <si>
    <r>
      <t>§</t>
    </r>
    <r>
      <rPr>
        <sz val="7"/>
        <color theme="1"/>
        <rFont val="Times New Roman"/>
        <family val="1"/>
      </rPr>
      <t xml:space="preserve">  </t>
    </r>
    <r>
      <rPr>
        <sz val="10"/>
        <color theme="1"/>
        <rFont val="Times New Roman"/>
        <family val="1"/>
      </rPr>
      <t>Moderate Speaking Experience</t>
    </r>
  </si>
  <si>
    <t>6 pts – Substantial Speaking Experience</t>
  </si>
  <si>
    <t>- Moderate Presentation Experience could include experience speaking at national or international health care meetings or conferences and/or 8 to 20 speaking engagements in the past 10 years.</t>
  </si>
  <si>
    <r>
      <t>§</t>
    </r>
    <r>
      <rPr>
        <sz val="7"/>
        <color theme="1"/>
        <rFont val="Times New Roman"/>
        <family val="1"/>
      </rPr>
      <t xml:space="preserve">  </t>
    </r>
    <r>
      <rPr>
        <sz val="10"/>
        <color theme="1"/>
        <rFont val="Times New Roman"/>
        <family val="1"/>
      </rPr>
      <t>Substantial Speaking Experience</t>
    </r>
  </si>
  <si>
    <t>- Substantial Presentation Experience could include significant experience speaking at major national or international conferences and/or 21 or more speaking engagements in the past 10 years.</t>
  </si>
  <si>
    <t xml:space="preserve">Minimal patient interactions and predominantly administrative/academic work               </t>
  </si>
  <si>
    <t>0-13</t>
  </si>
  <si>
    <t>Tier 1</t>
  </si>
  <si>
    <t>14-26</t>
  </si>
  <si>
    <t>Tier 2</t>
  </si>
  <si>
    <t>27-40</t>
  </si>
  <si>
    <t>Tier 3</t>
  </si>
  <si>
    <t>41-54</t>
  </si>
  <si>
    <t>Tier 4</t>
  </si>
  <si>
    <t>Max Permissible hourly rate</t>
  </si>
  <si>
    <t>HCP Specialty</t>
  </si>
  <si>
    <t>Abbott Category</t>
  </si>
  <si>
    <t>3 Tiers Specialist</t>
  </si>
  <si>
    <t>INR</t>
  </si>
  <si>
    <t>Addiction Medicine Specialist (MD)</t>
  </si>
  <si>
    <t xml:space="preserve">Critical Care Intensivist </t>
  </si>
  <si>
    <t>Pediatrician (General)</t>
  </si>
  <si>
    <t>Hospital Executive (Medical Director)</t>
  </si>
  <si>
    <t>NP – Nurse Practitioner</t>
  </si>
  <si>
    <t>Allied HCP</t>
  </si>
  <si>
    <t>Nurse (Registered Nurse)</t>
  </si>
  <si>
    <t>Pharmacist (PharmD)</t>
  </si>
  <si>
    <t>Cardiovascular Technician</t>
  </si>
  <si>
    <t xml:space="preserve">Research Pharmacologist </t>
  </si>
  <si>
    <t xml:space="preserve">Life Sciences PhD </t>
  </si>
  <si>
    <t>sanjayorthobhopal@yahoo.co.in</t>
  </si>
  <si>
    <t>DS-MPBHO-13171</t>
  </si>
  <si>
    <t>modisn@hotmail.com</t>
  </si>
  <si>
    <t>GJSUR05016</t>
  </si>
  <si>
    <t>SANJAY MODI</t>
  </si>
  <si>
    <t xml:space="preserve">Dr Sanjay Gupta </t>
  </si>
  <si>
    <t>pank1088@gmail.com</t>
  </si>
  <si>
    <t xml:space="preserve">DS-UPUP--STLNPR-39 </t>
  </si>
  <si>
    <t xml:space="preserve">Dr. Pankaj Pandey </t>
  </si>
  <si>
    <t>asatishkumar2@gmail.com</t>
  </si>
  <si>
    <t>DS-APTPA3446</t>
  </si>
  <si>
    <t>Dr A sathish Kumar</t>
  </si>
  <si>
    <t>b_karthikeyan@yahoo.com</t>
  </si>
  <si>
    <t xml:space="preserve">EM-TNCHE054943 </t>
  </si>
  <si>
    <t xml:space="preserve">B.Karthikeyan </t>
  </si>
  <si>
    <t>dr.maheshrath@gmail.com</t>
  </si>
  <si>
    <t xml:space="preserve">ORKHURD000320 </t>
  </si>
  <si>
    <t>Dr Mahesh Rath</t>
  </si>
  <si>
    <t>R MYTHREYI</t>
  </si>
  <si>
    <t>drssmurthy@gmail.com</t>
  </si>
  <si>
    <t xml:space="preserve">APNOR02871 </t>
  </si>
  <si>
    <t xml:space="preserve">S Satyanarayana MURTHY </t>
  </si>
  <si>
    <t>bgsan56@gmail.com</t>
  </si>
  <si>
    <t>DS-WBMID437-117</t>
  </si>
  <si>
    <t>Dr. SANTHINI P BISHAL</t>
  </si>
  <si>
    <t xml:space="preserve">rakeshdewan7@gmail.com </t>
  </si>
  <si>
    <t xml:space="preserve">DLDEL56245 </t>
  </si>
  <si>
    <t>Dr Rakesh Dewan</t>
  </si>
  <si>
    <t xml:space="preserve">drabhihajela@gmail.com </t>
  </si>
  <si>
    <t>DS-RJJAI-21676</t>
  </si>
  <si>
    <t>DR Abhishek Hajela</t>
  </si>
  <si>
    <t>bhushu.res@gmail.com</t>
  </si>
  <si>
    <t>DS-PNPAT-7586</t>
  </si>
  <si>
    <t xml:space="preserve">Dr Name BHUSU HARNA </t>
  </si>
  <si>
    <t xml:space="preserve">Dr Nandini AS </t>
  </si>
  <si>
    <t>drnandinias2002@yahoo.co.in</t>
  </si>
  <si>
    <t>DS-KTBAN51061</t>
  </si>
  <si>
    <t>sushrutdsurgaon@gmail.com</t>
  </si>
  <si>
    <t xml:space="preserve">MHNAG06757 </t>
  </si>
  <si>
    <t>Dr. SUSHRUT BABHULKAR</t>
  </si>
  <si>
    <t>drmvramana_2007@yahoo.co.in</t>
  </si>
  <si>
    <t>DS-APNIZ3057</t>
  </si>
  <si>
    <t xml:space="preserve">M VENKATARAMANA </t>
  </si>
  <si>
    <t>DS-APGUNT-272</t>
  </si>
  <si>
    <t>ANIL KUMAR NARALASETTY</t>
  </si>
  <si>
    <t>dr.anilnaralasetty@gmail.com</t>
  </si>
  <si>
    <t>DS-WBKOL-115893</t>
  </si>
  <si>
    <t xml:space="preserve">Dr Nirmalya Roy </t>
  </si>
  <si>
    <t>nirmalya3h@yahoo.co.in</t>
  </si>
  <si>
    <t>MD;MBBS;Diploma (e.g. - DGO/DCH);</t>
  </si>
  <si>
    <t>DS-DLEDL833</t>
  </si>
  <si>
    <t xml:space="preserve">Dr Anuj Aggarwal </t>
  </si>
  <si>
    <t>aggarwal.anuj18@gmail.com</t>
  </si>
  <si>
    <t>vandithaorthocentre@gmail.com</t>
  </si>
  <si>
    <t>DS-KTBAN-63530</t>
  </si>
  <si>
    <t xml:space="preserve">Prakash Bangalore Lakkegowda </t>
  </si>
  <si>
    <t>agniveshtikoo@gmail.com</t>
  </si>
  <si>
    <t xml:space="preserve">DS-MHMHTHANE-3838 </t>
  </si>
  <si>
    <t xml:space="preserve">Dr Agnivesh Tikoo </t>
  </si>
  <si>
    <t>DS- DLDEL109735</t>
  </si>
  <si>
    <t xml:space="preserve">dr DEEP DUTTA </t>
  </si>
  <si>
    <t>cedarcliniclabs@gmail.com</t>
  </si>
  <si>
    <t>00719355Fw</t>
  </si>
  <si>
    <t>satinath.mukhopadhyay@gmail.com</t>
  </si>
  <si>
    <t xml:space="preserve">WBKOL62819 </t>
  </si>
  <si>
    <t xml:space="preserve">Satinath Mukhopadhyay </t>
  </si>
  <si>
    <r>
      <t xml:space="preserve"> </t>
    </r>
    <r>
      <rPr>
        <sz val="12"/>
        <color rgb="FF000000"/>
        <rFont val="Calibri"/>
        <family val="2"/>
      </rPr>
      <t>irfan.nimsrh@gmail.com</t>
    </r>
  </si>
  <si>
    <t>DS-TGHYDTG-4973</t>
  </si>
  <si>
    <t xml:space="preserve"> Mohammed irfan</t>
  </si>
  <si>
    <t>daak67@yahoo.com</t>
  </si>
  <si>
    <t>DS-UTUDH336</t>
  </si>
  <si>
    <t>Dr. Anju Chhabra</t>
  </si>
  <si>
    <t xml:space="preserve">drpallavi.gupta@gmail.com </t>
  </si>
  <si>
    <t>DS-UPGIP-769</t>
  </si>
  <si>
    <t>Dr Pallavi</t>
  </si>
  <si>
    <t>iamumesh.nagrale346@gmail.com</t>
  </si>
  <si>
    <t xml:space="preserve">DS-CGRAI-10581 </t>
  </si>
  <si>
    <t xml:space="preserve">Dr Umesh Nagrale </t>
  </si>
  <si>
    <t>DNB;</t>
  </si>
  <si>
    <t>sonali.kohli@rfhospital.org</t>
  </si>
  <si>
    <t>DS-DLDEL110598</t>
  </si>
  <si>
    <t>Dr Sonali Kohli</t>
  </si>
  <si>
    <t>DS-TNKAK-1298</t>
  </si>
  <si>
    <t xml:space="preserve">Dr M Venkatesh </t>
  </si>
  <si>
    <t>drvenkatesh78@gmail.com</t>
  </si>
  <si>
    <t>DM;MD;</t>
  </si>
  <si>
    <t xml:space="preserve">DS-HRHIS-3357 </t>
  </si>
  <si>
    <t>SACHIN JINDAL</t>
  </si>
  <si>
    <t xml:space="preserve">sachinjindal007@gmail.com </t>
  </si>
  <si>
    <t>GJAHM20490</t>
  </si>
  <si>
    <t>Kirit akhani</t>
  </si>
  <si>
    <t>akirit@yahoo.com</t>
  </si>
  <si>
    <t>DS-GJAHM-30212</t>
  </si>
  <si>
    <t xml:space="preserve">Dr Piyush Joshi, </t>
  </si>
  <si>
    <t>pnjoshi2005@gmail.com</t>
  </si>
  <si>
    <t>DS-MHMUM-155595</t>
  </si>
  <si>
    <t>Meghav Shah</t>
  </si>
  <si>
    <t>drshahmeghav@gmail.com</t>
  </si>
  <si>
    <t xml:space="preserve"> DS-MHMUM-125994</t>
  </si>
  <si>
    <t xml:space="preserve"> Zainulabedin Hamdani</t>
  </si>
  <si>
    <t>drzqhamdani@gmail.com</t>
  </si>
  <si>
    <t>KTBAN046060</t>
  </si>
  <si>
    <t>Poornima Santosh</t>
  </si>
  <si>
    <t>dr.poornimamba@gmail.com</t>
  </si>
  <si>
    <t>DS-WBKOL107180</t>
  </si>
  <si>
    <t xml:space="preserve">Dr. Anirban Ash </t>
  </si>
  <si>
    <t>dr.anirban.ash@gmail.com</t>
  </si>
  <si>
    <t>DS-WBHOA-12132</t>
  </si>
  <si>
    <t>OMKARR DE HAZRA</t>
  </si>
  <si>
    <t>dehazraomkarr10@gmail.com</t>
  </si>
  <si>
    <t>MHLAV00123</t>
  </si>
  <si>
    <t>SACHIN.B. BHISE</t>
  </si>
  <si>
    <t>sachin_bhisel@yahoo.com</t>
  </si>
  <si>
    <t>drkratul@gmail.com</t>
  </si>
  <si>
    <t>ATUL KUMAR</t>
  </si>
  <si>
    <t>drvivekdey@yahoo.co.in</t>
  </si>
  <si>
    <t>EM-MPBHO009895</t>
  </si>
  <si>
    <t>Dr Vivek Kumar Dey</t>
  </si>
  <si>
    <t xml:space="preserve">RJALW01470 </t>
  </si>
  <si>
    <t xml:space="preserve">Dr. Honey Nishchal </t>
  </si>
  <si>
    <t>nishchal.honey@yahoo.com</t>
  </si>
  <si>
    <t xml:space="preserve">TNCHE47959 </t>
  </si>
  <si>
    <t xml:space="preserve">V. Magadevan </t>
  </si>
  <si>
    <t xml:space="preserve">daffodils.amm@gmail.com </t>
  </si>
  <si>
    <t>DM;MD;MBBS;</t>
  </si>
  <si>
    <t xml:space="preserve">DS-MHMUM112328 </t>
  </si>
  <si>
    <t xml:space="preserve">Dr Shobna Bhatia </t>
  </si>
  <si>
    <t>shobna.bhatia@gmail.com</t>
  </si>
  <si>
    <t xml:space="preserve">Dr Mahesh Rath </t>
  </si>
  <si>
    <t>vetri007@gmail.com</t>
  </si>
  <si>
    <t>DS-TNMAD625011659</t>
  </si>
  <si>
    <t xml:space="preserve">Vetri Nallathambi </t>
  </si>
  <si>
    <t>MS;MBBS;</t>
  </si>
  <si>
    <t xml:space="preserve">biswajitdas29@gmail.com </t>
  </si>
  <si>
    <t>DS-WBMUR2147</t>
  </si>
  <si>
    <t>Dr BISWAJIT DAS</t>
  </si>
  <si>
    <t>drashokramanathan@yahoo.co.in</t>
  </si>
  <si>
    <t>DS-TNMAD13241</t>
  </si>
  <si>
    <t>Ashok Kumar R</t>
  </si>
  <si>
    <t>Hi,
Email not found in the CV.
Kindly ask the user to fill the Microsoft form.</t>
  </si>
  <si>
    <t>drravivarma.ortho@gmail.com</t>
  </si>
  <si>
    <t xml:space="preserve">DS-APWES-2615 </t>
  </si>
  <si>
    <t>Manthena ravi Varma</t>
  </si>
  <si>
    <t>pitambersadhwani@gmail.com</t>
  </si>
  <si>
    <t xml:space="preserve">GJAHM02092 </t>
  </si>
  <si>
    <t xml:space="preserve">PITAMBER L SADHWANI </t>
  </si>
  <si>
    <t>pkpurbey@gmail.com</t>
  </si>
  <si>
    <t>DS-BHPAT17416</t>
  </si>
  <si>
    <t xml:space="preserve">Dr Pradeep Kumar </t>
  </si>
  <si>
    <t>drnitinvaidya@yahoo.com</t>
  </si>
  <si>
    <t>CGDUR00793</t>
  </si>
  <si>
    <t xml:space="preserve">Dr. Nitin Vaidya </t>
  </si>
  <si>
    <t xml:space="preserve">Dr. Poornima santosh </t>
  </si>
  <si>
    <t xml:space="preserve">SANDESH AGRAWAL </t>
  </si>
  <si>
    <t xml:space="preserve">vaibhav.orthoworld@gmail.com </t>
  </si>
  <si>
    <t xml:space="preserve">MHAKL00163 </t>
  </si>
  <si>
    <t xml:space="preserve">Dr Vaibhav Gandhi </t>
  </si>
  <si>
    <t>DS-ORBAL268-292</t>
  </si>
  <si>
    <t>DR JASBIR MEHER</t>
  </si>
  <si>
    <t>drlaxman_garlapati@yahoo.com</t>
  </si>
  <si>
    <t xml:space="preserve">APHYD46222 </t>
  </si>
  <si>
    <t>Dr Laxman</t>
  </si>
  <si>
    <t>drsandip11@gmail.com</t>
  </si>
  <si>
    <t>DS-GJSUR11773</t>
  </si>
  <si>
    <t>Dr Sandip Pate</t>
  </si>
  <si>
    <t xml:space="preserve">kkdoshi2@gmail.com </t>
  </si>
  <si>
    <t>DS-GJSUR11373</t>
  </si>
  <si>
    <t xml:space="preserve">Dr Kamlesh Doshi </t>
  </si>
  <si>
    <t>GJVAD05299</t>
  </si>
  <si>
    <t xml:space="preserve">Dr Rajesh Vaidya </t>
  </si>
  <si>
    <t xml:space="preserve">rajeshvaidya68@yahoo.in </t>
  </si>
  <si>
    <t>DS-GJKES280</t>
  </si>
  <si>
    <t xml:space="preserve">Dr Vinayak Bhanvadia </t>
  </si>
  <si>
    <t>vbhanvadia@gmail.com</t>
  </si>
  <si>
    <t>MD;Diploma (e.g. - DGO/DCH);</t>
  </si>
  <si>
    <t>drnavkiran@yahoo.co.in</t>
  </si>
  <si>
    <t xml:space="preserve">PNLUD10480 </t>
  </si>
  <si>
    <t>Dr. Navkiran Mahajan</t>
  </si>
  <si>
    <t xml:space="preserve">PNLUD09408 </t>
  </si>
  <si>
    <t xml:space="preserve">Dr. Ranjive Mahajan </t>
  </si>
  <si>
    <t>ranjive@yahoo.com</t>
  </si>
  <si>
    <t xml:space="preserve">DS-JKBUD142-162 </t>
  </si>
  <si>
    <t xml:space="preserve">Dr. Waris Ahmad Zargar </t>
  </si>
  <si>
    <t>zargarwaris@gmail.com</t>
  </si>
  <si>
    <t xml:space="preserve">DS-DLEAS078-2162 </t>
  </si>
  <si>
    <t>GAURAV BHARDWAJ</t>
  </si>
  <si>
    <t>drgauravdermatologist@gmail.com</t>
  </si>
  <si>
    <t>dilipbhanushali60@gmail.com</t>
  </si>
  <si>
    <t>DS-APHYD55031</t>
  </si>
  <si>
    <t>DR DILIP P BHANUSHALI</t>
  </si>
  <si>
    <t xml:space="preserve">DS-KTBAN-63530 </t>
  </si>
  <si>
    <t>mahavirhospitalkk@gmail.com</t>
  </si>
  <si>
    <t>MHAOT00180</t>
  </si>
  <si>
    <t>Dr. Sachin Lokhande</t>
  </si>
  <si>
    <t>drgkgiri123@gmail.com</t>
  </si>
  <si>
    <t xml:space="preserve">BHMHU001222 </t>
  </si>
  <si>
    <t>dr.Gagan Gir</t>
  </si>
  <si>
    <t>MD;DNB;</t>
  </si>
  <si>
    <t xml:space="preserve">dr_smittal@yahoo.com </t>
  </si>
  <si>
    <t xml:space="preserve">PNLUD010932 </t>
  </si>
  <si>
    <t xml:space="preserve">Sanjeev Kumar Mittal </t>
  </si>
  <si>
    <t>dr.sonusing40@yahoo.in</t>
  </si>
  <si>
    <t xml:space="preserve">DS-MPGWA-7045 </t>
  </si>
  <si>
    <t xml:space="preserve">Dr Sonu Singh Patil </t>
  </si>
  <si>
    <t>drzohaibshaikh@gmail.com</t>
  </si>
  <si>
    <t>MHMUM91724</t>
  </si>
  <si>
    <t>Dr.Zohaib Shaukh</t>
  </si>
  <si>
    <t>Drankurgupta81@gmail.com</t>
  </si>
  <si>
    <t>DS-UPBAR-8371</t>
  </si>
  <si>
    <t xml:space="preserve">Dr. Ankur Gupta </t>
  </si>
  <si>
    <t>mahajan.shalu@gmail.com</t>
  </si>
  <si>
    <t>Dr. Shalu mahajan</t>
  </si>
  <si>
    <t>OROCARECLINICS@GMAIL.COM</t>
  </si>
  <si>
    <t>Dr. Gaurav garg</t>
  </si>
  <si>
    <t>Dr. Sanjay Majumdar</t>
  </si>
  <si>
    <t>sanjayinmworld@gmail.com</t>
  </si>
  <si>
    <t>DS-UKUDH-511</t>
  </si>
  <si>
    <t>DS-UPMAT-1994</t>
  </si>
  <si>
    <t>EM-UPMOR005488</t>
  </si>
  <si>
    <t>bachan_bhardwaj@yahoo.co.in</t>
  </si>
  <si>
    <t xml:space="preserve">Dr Bachan Bhardwaj </t>
  </si>
  <si>
    <t>DS-PNPAT5808</t>
  </si>
  <si>
    <t>amritpalsingh28@gmail.com</t>
  </si>
  <si>
    <t xml:space="preserve">DS-PNBAT-284-882 </t>
  </si>
  <si>
    <t xml:space="preserve">Dr. Amritpal singh </t>
  </si>
  <si>
    <t>bikramkeshareemohanty011@gmail.com</t>
  </si>
  <si>
    <t>DS-DLSOU082-1119</t>
  </si>
  <si>
    <t>Bikram Kesharee Mohanty</t>
  </si>
  <si>
    <t>DNB;MS;MBBS;Diploma (e.g. - DGO/DCH);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</si>
</sst>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8"/>
      <name val="Calibri"/>
      <family val="2"/>
      <scheme val="minor"/>
    </font>
    <font>
      <b/>
      <sz val="11"/>
      <color theme="1"/>
      <name val="Calibri"/>
      <family val="2"/>
      <scheme val="minor"/>
    </font>
    <font>
      <b/>
      <sz val="10"/>
      <color theme="1"/>
      <name val="Times New Roman"/>
      <family val="1"/>
    </font>
    <font>
      <b/>
      <sz val="12"/>
      <color theme="1"/>
      <name val="Times New Roman"/>
      <family val="1"/>
    </font>
    <font>
      <sz val="10"/>
      <color theme="1"/>
      <name val="Times New Roman"/>
      <family val="1"/>
    </font>
    <font>
      <sz val="10"/>
      <color theme="1"/>
      <name val="Wingdings"/>
      <charset val="2"/>
    </font>
    <font>
      <sz val="7"/>
      <color theme="1"/>
      <name val="Times New Roman"/>
      <family val="1"/>
    </font>
    <font>
      <sz val="10"/>
      <color rgb="FF000000"/>
      <name val="Times New Roman"/>
      <family val="1"/>
    </font>
    <font>
      <sz val="10"/>
      <color rgb="FFFF0000"/>
      <name val="Times New Roman"/>
      <family val="1"/>
    </font>
    <font>
      <sz val="7"/>
      <color rgb="FF000000"/>
      <name val="Times New Roman"/>
      <family val="1"/>
    </font>
    <font>
      <sz val="11"/>
      <color rgb="FF9C0006"/>
      <name val="Calibri"/>
      <family val="2"/>
      <scheme val="minor"/>
    </font>
    <font>
      <sz val="11"/>
      <name val="Calibri"/>
      <family val="2"/>
      <scheme val="minor"/>
    </font>
    <font>
      <sz val="11"/>
      <color theme="1"/>
      <name val="Calibri"/>
      <family val="2"/>
    </font>
    <font>
      <b/>
      <sz val="10"/>
      <color rgb="FF000000"/>
      <name val="Arial"/>
      <family val="2"/>
    </font>
    <font>
      <sz val="12"/>
      <color rgb="FF000000"/>
      <name val="Arial"/>
      <family val="2"/>
    </font>
    <font>
      <u/>
      <sz val="11"/>
      <color theme="10"/>
      <name val="Calibri"/>
      <family val="2"/>
      <scheme val="minor"/>
    </font>
    <font>
      <sz val="10"/>
      <color theme="1"/>
      <name val="Aptos"/>
      <family val="2"/>
    </font>
    <font>
      <sz val="11"/>
      <color rgb="FF000000"/>
      <name val="Aptos Narrow"/>
      <family val="2"/>
    </font>
    <font>
      <sz val="11"/>
      <color rgb="FF000000"/>
      <name val="Calibri"/>
      <family val="2"/>
      <scheme val="minor"/>
    </font>
    <font>
      <sz val="12"/>
      <color theme="1"/>
      <name val="Aptos"/>
      <family val="2"/>
    </font>
    <font>
      <sz val="9"/>
      <color rgb="FF000000"/>
      <name val="Arial"/>
      <family val="2"/>
    </font>
    <font>
      <b/>
      <sz val="11"/>
      <color rgb="FF000000"/>
      <name val="Calibri"/>
      <family val="2"/>
    </font>
    <font>
      <sz val="11"/>
      <color rgb="FF000000"/>
      <name val="Calibri"/>
      <family val="2"/>
    </font>
    <font>
      <sz val="11"/>
      <color rgb="FF313131"/>
      <name val="Arial"/>
      <family val="18"/>
    </font>
    <font>
      <sz val="11"/>
      <color rgb="FF000000"/>
      <name val="Arial"/>
      <family val="2"/>
    </font>
    <font>
      <sz val="11"/>
      <color theme="1"/>
      <name val="Aptos"/>
      <family val="2"/>
    </font>
    <font>
      <sz val="12"/>
      <color rgb="FF000000"/>
      <name val="Calibri"/>
      <family val="2"/>
    </font>
    <font>
      <sz val="10"/>
      <color rgb="FF000000"/>
      <name val="Arial"/>
      <family val="2"/>
    </font>
    <font>
      <sz val="10"/>
      <color rgb="FF000000"/>
      <name val="Aptos"/>
      <family val="2"/>
    </font>
    <font>
      <sz val="10.5"/>
      <color rgb="FF000000"/>
      <name val="Calibri"/>
      <family val="2"/>
      <scheme val="minor"/>
    </font>
    <font>
      <sz val="12"/>
      <color theme="1"/>
      <name val="Calibri"/>
      <family val="2"/>
      <scheme val="minor"/>
    </font>
    <font>
      <b/>
      <sz val="9"/>
      <color rgb="FF000000"/>
      <name val="Arial"/>
      <family val="2"/>
    </font>
    <font>
      <sz val="11"/>
      <color rgb="FF212121"/>
      <name val="Aptos"/>
      <family val="2"/>
    </font>
    <font>
      <sz val="12"/>
      <color rgb="FF000000"/>
      <name val="Aptos"/>
      <family val="2"/>
    </font>
  </fonts>
  <fills count="17">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5"/>
        <bgColor indexed="64"/>
      </patternFill>
    </fill>
    <fill>
      <patternFill patternType="solid">
        <fgColor rgb="FFFFC7CE"/>
      </patternFill>
    </fill>
    <fill>
      <patternFill patternType="solid">
        <fgColor theme="9" tint="0.39997558519241921"/>
        <bgColor indexed="64"/>
      </patternFill>
    </fill>
    <fill>
      <patternFill patternType="solid">
        <fgColor theme="0"/>
        <bgColor indexed="64"/>
      </patternFill>
    </fill>
    <fill>
      <patternFill patternType="solid">
        <fgColor rgb="FFFFFF00"/>
        <bgColor indexed="64"/>
      </patternFill>
    </fill>
    <fill>
      <patternFill patternType="solid">
        <fgColor rgb="FFF3F3F3"/>
        <bgColor indexed="64"/>
      </patternFill>
    </fill>
    <fill>
      <patternFill patternType="solid">
        <fgColor theme="4" tint="0.79998168889431442"/>
        <bgColor theme="4" tint="0.79998168889431442"/>
      </patternFill>
    </fill>
    <fill>
      <patternFill patternType="solid">
        <fgColor rgb="FFC0E6F5"/>
        <bgColor rgb="FFC0E6F5"/>
      </patternFill>
    </fill>
    <fill>
      <patternFill patternType="solid">
        <fgColor rgb="FFFFFF00"/>
        <bgColor theme="4" tint="0.79998168889431442"/>
      </patternFill>
    </fill>
    <fill>
      <patternFill patternType="solid">
        <fgColor theme="9"/>
        <bgColor indexed="64"/>
      </patternFill>
    </fill>
    <fill>
      <patternFill patternType="solid">
        <fgColor rgb="FFDDEBF7"/>
        <bgColor rgb="FFDDEBF7"/>
      </patternFill>
    </fill>
    <fill>
      <patternFill patternType="solid">
        <fgColor rgb="FFDCE6F1"/>
        <bgColor rgb="FFDCE6F1"/>
      </patternFill>
    </fill>
    <fill>
      <patternFill patternType="solid">
        <fgColor rgb="FF92D05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rgb="FF000000"/>
      </left>
      <right style="medium">
        <color rgb="FF000000"/>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top style="thin">
        <color theme="4" tint="0.39997558519241921"/>
      </top>
      <bottom style="thin">
        <color theme="4" tint="0.39997558519241921"/>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rgb="FF44B3E1"/>
      </top>
      <bottom style="thin">
        <color rgb="FF44B3E1"/>
      </bottom>
      <diagonal/>
    </border>
    <border>
      <left style="thin">
        <color indexed="64"/>
      </left>
      <right style="thin">
        <color indexed="64"/>
      </right>
      <top/>
      <bottom/>
      <diagonal/>
    </border>
    <border>
      <left/>
      <right/>
      <top style="thin">
        <color rgb="FF9BC2E6"/>
      </top>
      <bottom style="thin">
        <color rgb="FF9BC2E6"/>
      </bottom>
      <diagonal/>
    </border>
    <border>
      <left style="thin">
        <color rgb="FF505050"/>
      </left>
      <right style="thin">
        <color rgb="FF505050"/>
      </right>
      <top style="thin">
        <color rgb="FF505050"/>
      </top>
      <bottom style="thin">
        <color rgb="FF505050"/>
      </bottom>
      <diagonal/>
    </border>
    <border>
      <left/>
      <right/>
      <top style="thin">
        <color rgb="FF95B3D7"/>
      </top>
      <bottom style="thin">
        <color rgb="FF95B3D7"/>
      </bottom>
      <diagonal/>
    </border>
  </borders>
  <cellStyleXfs count="3">
    <xf numFmtId="0" fontId="0" fillId="0" borderId="0"/>
    <xf numFmtId="0" fontId="11" fillId="5" borderId="0" applyNumberFormat="0" applyBorder="0" applyAlignment="0" applyProtection="0"/>
    <xf numFmtId="0" fontId="16" fillId="0" borderId="0" applyNumberFormat="0" applyFill="0" applyBorder="0" applyAlignment="0" applyProtection="0"/>
  </cellStyleXfs>
  <cellXfs count="113">
    <xf numFmtId="0" fontId="0" fillId="0" borderId="0" xfId="0"/>
    <xf numFmtId="0" fontId="0" fillId="0" borderId="1" xfId="0" applyBorder="1"/>
    <xf numFmtId="0" fontId="2" fillId="3" borderId="1" xfId="0" applyFont="1" applyFill="1" applyBorder="1"/>
    <xf numFmtId="0" fontId="2" fillId="4" borderId="1" xfId="0" applyFont="1" applyFill="1" applyBorder="1"/>
    <xf numFmtId="0" fontId="3" fillId="0" borderId="2" xfId="0" applyFont="1" applyBorder="1" applyAlignment="1">
      <alignment vertical="center" wrapText="1"/>
    </xf>
    <xf numFmtId="0" fontId="3" fillId="0" borderId="3" xfId="0" applyFont="1" applyBorder="1" applyAlignment="1">
      <alignment horizontal="center" vertical="center" wrapText="1"/>
    </xf>
    <xf numFmtId="0" fontId="5" fillId="0" borderId="7" xfId="0" applyFont="1" applyBorder="1" applyAlignment="1">
      <alignment vertical="center" wrapText="1"/>
    </xf>
    <xf numFmtId="0" fontId="6" fillId="0" borderId="7" xfId="0" applyFont="1" applyBorder="1" applyAlignment="1">
      <alignment horizontal="left" vertical="center" wrapText="1" indent="1"/>
    </xf>
    <xf numFmtId="0" fontId="6" fillId="0" borderId="6" xfId="0" applyFont="1" applyBorder="1" applyAlignment="1">
      <alignment horizontal="left" vertical="center" wrapText="1" indent="1"/>
    </xf>
    <xf numFmtId="0" fontId="8" fillId="0" borderId="7" xfId="0" applyFont="1" applyBorder="1" applyAlignment="1">
      <alignment vertical="center" wrapText="1"/>
    </xf>
    <xf numFmtId="0" fontId="0" fillId="0" borderId="6" xfId="0" applyBorder="1" applyAlignment="1">
      <alignment vertical="top" wrapText="1"/>
    </xf>
    <xf numFmtId="0" fontId="8" fillId="0" borderId="7" xfId="0" applyFont="1" applyBorder="1" applyAlignment="1">
      <alignment horizontal="left" vertical="center" wrapText="1" indent="3"/>
    </xf>
    <xf numFmtId="0" fontId="8" fillId="0" borderId="7" xfId="0" applyFont="1" applyBorder="1" applyAlignment="1">
      <alignment horizontal="left" vertical="center" wrapText="1" indent="2"/>
    </xf>
    <xf numFmtId="0" fontId="8" fillId="0" borderId="6" xfId="0" applyFont="1" applyBorder="1" applyAlignment="1">
      <alignment vertical="center" wrapText="1"/>
    </xf>
    <xf numFmtId="0" fontId="8" fillId="0" borderId="7" xfId="0" applyFont="1" applyBorder="1" applyAlignment="1">
      <alignment horizontal="left" vertical="center" wrapText="1" indent="1"/>
    </xf>
    <xf numFmtId="0" fontId="6" fillId="0" borderId="7" xfId="0" applyFont="1" applyBorder="1" applyAlignment="1">
      <alignment horizontal="left" vertical="center" wrapText="1" indent="2"/>
    </xf>
    <xf numFmtId="0" fontId="6" fillId="0" borderId="6" xfId="0" applyFont="1" applyBorder="1" applyAlignment="1">
      <alignment horizontal="left" vertical="center" wrapText="1" indent="2"/>
    </xf>
    <xf numFmtId="0" fontId="5" fillId="0" borderId="6" xfId="0" applyFont="1" applyBorder="1" applyAlignment="1">
      <alignment vertical="center" wrapText="1"/>
    </xf>
    <xf numFmtId="0" fontId="11" fillId="5" borderId="0" xfId="1"/>
    <xf numFmtId="0" fontId="12" fillId="0" borderId="0" xfId="0" applyFont="1" applyAlignment="1">
      <alignment vertical="center"/>
    </xf>
    <xf numFmtId="0" fontId="0" fillId="7" borderId="1" xfId="0" applyFill="1" applyBorder="1" applyAlignment="1">
      <alignment vertical="center"/>
    </xf>
    <xf numFmtId="0" fontId="0" fillId="8" borderId="1" xfId="0" applyFill="1" applyBorder="1" applyAlignment="1">
      <alignment vertical="center"/>
    </xf>
    <xf numFmtId="0" fontId="0" fillId="6" borderId="1" xfId="0" applyFill="1" applyBorder="1" applyAlignment="1">
      <alignment horizontal="right" vertical="center"/>
    </xf>
    <xf numFmtId="0" fontId="0" fillId="6" borderId="1" xfId="0" applyFill="1" applyBorder="1" applyAlignment="1">
      <alignment vertical="center"/>
    </xf>
    <xf numFmtId="0" fontId="12" fillId="0" borderId="0" xfId="0" applyFont="1"/>
    <xf numFmtId="0" fontId="13" fillId="0" borderId="12" xfId="0" applyFont="1" applyBorder="1" applyAlignment="1">
      <alignment vertical="center"/>
    </xf>
    <xf numFmtId="0" fontId="13" fillId="0" borderId="11" xfId="0" applyFont="1" applyBorder="1" applyAlignment="1">
      <alignment vertical="center"/>
    </xf>
    <xf numFmtId="0" fontId="13" fillId="0" borderId="11" xfId="0" applyFont="1" applyBorder="1" applyAlignment="1">
      <alignment horizontal="center" vertical="center"/>
    </xf>
    <xf numFmtId="0" fontId="13" fillId="0" borderId="9" xfId="0" applyFont="1" applyBorder="1" applyAlignment="1">
      <alignment vertical="center"/>
    </xf>
    <xf numFmtId="0" fontId="13" fillId="0" borderId="10" xfId="0" applyFont="1" applyBorder="1" applyAlignment="1">
      <alignment vertical="center"/>
    </xf>
    <xf numFmtId="0" fontId="13" fillId="0" borderId="10" xfId="0" applyFont="1" applyBorder="1" applyAlignment="1">
      <alignment horizontal="center" vertical="center"/>
    </xf>
    <xf numFmtId="0" fontId="14" fillId="9" borderId="1" xfId="0" applyFont="1" applyFill="1" applyBorder="1" applyAlignment="1">
      <alignment vertical="center"/>
    </xf>
    <xf numFmtId="0" fontId="14" fillId="9" borderId="1" xfId="0" applyFont="1" applyFill="1" applyBorder="1" applyAlignment="1">
      <alignment horizontal="center" vertical="center"/>
    </xf>
    <xf numFmtId="0" fontId="13" fillId="0" borderId="1" xfId="0" applyFont="1" applyBorder="1" applyAlignment="1">
      <alignment vertical="center"/>
    </xf>
    <xf numFmtId="0" fontId="13" fillId="0" borderId="1" xfId="0" applyFont="1" applyBorder="1" applyAlignment="1">
      <alignment horizontal="center" vertical="center"/>
    </xf>
    <xf numFmtId="0" fontId="0" fillId="0" borderId="13" xfId="0" applyBorder="1"/>
    <xf numFmtId="0" fontId="2" fillId="6" borderId="1" xfId="0" applyFont="1" applyFill="1" applyBorder="1" applyAlignment="1">
      <alignment vertical="center"/>
    </xf>
    <xf numFmtId="0" fontId="0" fillId="7" borderId="14" xfId="0" applyFill="1" applyBorder="1" applyAlignment="1">
      <alignment vertical="center"/>
    </xf>
    <xf numFmtId="0" fontId="0" fillId="8" borderId="14" xfId="0" applyFill="1" applyBorder="1" applyAlignment="1">
      <alignment vertical="center"/>
    </xf>
    <xf numFmtId="0" fontId="0" fillId="6" borderId="14" xfId="0" applyFill="1" applyBorder="1" applyAlignment="1">
      <alignment horizontal="right" vertical="center"/>
    </xf>
    <xf numFmtId="0" fontId="0" fillId="6" borderId="14" xfId="0" applyFill="1" applyBorder="1" applyAlignment="1">
      <alignment vertical="center"/>
    </xf>
    <xf numFmtId="0" fontId="2" fillId="6" borderId="1" xfId="0" applyFont="1" applyFill="1" applyBorder="1" applyAlignment="1">
      <alignment horizontal="center" vertical="center"/>
    </xf>
    <xf numFmtId="0" fontId="2" fillId="0" borderId="1" xfId="0" applyFont="1" applyBorder="1" applyAlignment="1">
      <alignment horizontal="center"/>
    </xf>
    <xf numFmtId="0" fontId="2" fillId="3" borderId="15" xfId="0" applyFont="1" applyFill="1" applyBorder="1"/>
    <xf numFmtId="0" fontId="0" fillId="0" borderId="15" xfId="0" applyBorder="1"/>
    <xf numFmtId="0" fontId="0" fillId="2" borderId="1" xfId="0" applyFill="1" applyBorder="1"/>
    <xf numFmtId="0" fontId="15" fillId="0" borderId="0" xfId="0" applyFont="1"/>
    <xf numFmtId="0" fontId="0" fillId="10" borderId="13" xfId="0" applyFill="1" applyBorder="1"/>
    <xf numFmtId="0" fontId="15" fillId="0" borderId="0" xfId="0" applyFont="1" applyAlignment="1">
      <alignment vertical="center"/>
    </xf>
    <xf numFmtId="0" fontId="16" fillId="0" borderId="0" xfId="2"/>
    <xf numFmtId="0" fontId="17" fillId="0" borderId="0" xfId="0" applyFont="1"/>
    <xf numFmtId="0" fontId="18" fillId="11" borderId="16" xfId="0" applyFont="1" applyFill="1" applyBorder="1"/>
    <xf numFmtId="0" fontId="2" fillId="3" borderId="17" xfId="0" applyFont="1" applyFill="1" applyBorder="1"/>
    <xf numFmtId="0" fontId="0" fillId="0" borderId="0" xfId="0" applyAlignment="1">
      <alignment horizontal="center"/>
    </xf>
    <xf numFmtId="0" fontId="0" fillId="0" borderId="0" xfId="0" applyAlignment="1">
      <alignment vertical="center"/>
    </xf>
    <xf numFmtId="0" fontId="16" fillId="0" borderId="0" xfId="2" applyAlignment="1">
      <alignment vertical="center"/>
    </xf>
    <xf numFmtId="0" fontId="19" fillId="0" borderId="0" xfId="0" applyFont="1" applyAlignment="1">
      <alignment horizontal="center"/>
    </xf>
    <xf numFmtId="0" fontId="20" fillId="0" borderId="0" xfId="0" applyFont="1"/>
    <xf numFmtId="0" fontId="19" fillId="0" borderId="0" xfId="0" applyFont="1"/>
    <xf numFmtId="0" fontId="21" fillId="0" borderId="0" xfId="0" applyFont="1" applyAlignment="1">
      <alignment horizontal="center"/>
    </xf>
    <xf numFmtId="0" fontId="0" fillId="0" borderId="0" xfId="0" applyAlignment="1">
      <alignment horizontal="center" vertical="center"/>
    </xf>
    <xf numFmtId="0" fontId="0" fillId="8" borderId="1" xfId="0" applyFill="1" applyBorder="1"/>
    <xf numFmtId="0" fontId="2" fillId="8" borderId="1" xfId="0" applyFont="1" applyFill="1" applyBorder="1"/>
    <xf numFmtId="0" fontId="0" fillId="8" borderId="0" xfId="0" applyFill="1"/>
    <xf numFmtId="0" fontId="0" fillId="8" borderId="13" xfId="0" applyFill="1" applyBorder="1"/>
    <xf numFmtId="0" fontId="0" fillId="12" borderId="13" xfId="0" applyFill="1" applyBorder="1"/>
    <xf numFmtId="0" fontId="19" fillId="8" borderId="0" xfId="0" applyFont="1" applyFill="1"/>
    <xf numFmtId="0" fontId="19" fillId="7" borderId="0" xfId="0" applyFont="1" applyFill="1" applyAlignment="1">
      <alignment horizontal="center"/>
    </xf>
    <xf numFmtId="14" fontId="0" fillId="13" borderId="0" xfId="0" applyNumberFormat="1" applyFill="1"/>
    <xf numFmtId="0" fontId="2" fillId="0" borderId="0" xfId="0" applyFont="1"/>
    <xf numFmtId="0" fontId="21" fillId="0" borderId="0" xfId="0" applyFont="1"/>
    <xf numFmtId="0" fontId="22" fillId="0" borderId="2" xfId="0" applyFont="1" applyBorder="1" applyAlignment="1">
      <alignment horizontal="center" vertical="center" wrapText="1"/>
    </xf>
    <xf numFmtId="0" fontId="22"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23" fillId="0" borderId="6" xfId="0" applyFont="1" applyBorder="1" applyAlignment="1">
      <alignment horizontal="center" vertical="center" wrapText="1"/>
    </xf>
    <xf numFmtId="0" fontId="23" fillId="0" borderId="6" xfId="0" applyFont="1" applyBorder="1" applyAlignment="1">
      <alignment vertical="center" wrapText="1"/>
    </xf>
    <xf numFmtId="0" fontId="13" fillId="0" borderId="6" xfId="0" applyFont="1" applyBorder="1" applyAlignment="1">
      <alignment horizontal="center" vertical="center" wrapText="1"/>
    </xf>
    <xf numFmtId="0" fontId="19" fillId="14" borderId="18" xfId="0" applyFont="1" applyFill="1" applyBorder="1"/>
    <xf numFmtId="0" fontId="24" fillId="0" borderId="19" xfId="0" applyFont="1" applyBorder="1" applyAlignment="1">
      <alignment wrapText="1"/>
    </xf>
    <xf numFmtId="0" fontId="20" fillId="0" borderId="0" xfId="0" applyFont="1" applyAlignment="1">
      <alignment horizontal="left" vertical="center" indent="2"/>
    </xf>
    <xf numFmtId="0" fontId="19" fillId="15" borderId="20" xfId="0" applyFont="1" applyFill="1" applyBorder="1"/>
    <xf numFmtId="0" fontId="19" fillId="0" borderId="20" xfId="0" applyFont="1" applyBorder="1"/>
    <xf numFmtId="0" fontId="25" fillId="0" borderId="0" xfId="0" applyFont="1"/>
    <xf numFmtId="0" fontId="26" fillId="0" borderId="0" xfId="0" applyFont="1"/>
    <xf numFmtId="0" fontId="16" fillId="0" borderId="19" xfId="2" applyBorder="1" applyAlignment="1">
      <alignment wrapText="1"/>
    </xf>
    <xf numFmtId="0" fontId="21" fillId="0" borderId="19" xfId="0" applyFont="1" applyBorder="1" applyAlignment="1">
      <alignment wrapText="1"/>
    </xf>
    <xf numFmtId="0" fontId="10" fillId="0" borderId="1" xfId="0" applyFont="1" applyBorder="1" applyAlignment="1">
      <alignment vertical="center"/>
    </xf>
    <xf numFmtId="0" fontId="28" fillId="0" borderId="1" xfId="0" applyFont="1" applyBorder="1"/>
    <xf numFmtId="0" fontId="29" fillId="0" borderId="0" xfId="0" applyFont="1"/>
    <xf numFmtId="0" fontId="30" fillId="0" borderId="0" xfId="0" applyFont="1"/>
    <xf numFmtId="0" fontId="0" fillId="0" borderId="13" xfId="0" applyFont="1" applyBorder="1"/>
    <xf numFmtId="0" fontId="28" fillId="0" borderId="1" xfId="0" applyFont="1" applyBorder="1"/>
    <xf numFmtId="0" fontId="28" fillId="0" borderId="1" xfId="0" applyFont="1" applyBorder="1"/>
    <xf numFmtId="0" fontId="0" fillId="0" borderId="0" xfId="0" applyAlignment="1">
      <alignment vertical="center" wrapText="1"/>
    </xf>
    <xf numFmtId="0" fontId="31" fillId="0" borderId="0" xfId="0" applyFont="1"/>
    <xf numFmtId="0" fontId="0" fillId="10" borderId="13" xfId="0" applyFont="1" applyFill="1" applyBorder="1"/>
    <xf numFmtId="0" fontId="32" fillId="0" borderId="0" xfId="0" applyFont="1"/>
    <xf numFmtId="0" fontId="18" fillId="0" borderId="2" xfId="0" applyFont="1" applyBorder="1" applyAlignment="1">
      <alignment horizontal="center" vertical="center" wrapText="1"/>
    </xf>
    <xf numFmtId="0" fontId="33" fillId="0" borderId="0" xfId="0" applyFont="1"/>
    <xf numFmtId="0" fontId="34" fillId="0" borderId="0" xfId="0" applyFont="1"/>
    <xf numFmtId="0" fontId="34" fillId="0" borderId="0" xfId="0" applyFont="1" applyAlignment="1">
      <alignment vertical="center"/>
    </xf>
    <xf numFmtId="0" fontId="18" fillId="0" borderId="0" xfId="0" applyFont="1"/>
    <xf numFmtId="0" fontId="0" fillId="0" borderId="0" xfId="0"/>
    <xf numFmtId="14" fontId="0" fillId="16" borderId="0" xfId="0" applyNumberFormat="1" applyFill="1"/>
    <xf numFmtId="0" fontId="0" fillId="0" borderId="0" xfId="0"/>
    <xf numFmtId="0" fontId="0" fillId="0" borderId="0" xfId="0"/>
    <xf numFmtId="0" fontId="0" fillId="0" borderId="0" xfId="0"/>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8" fillId="0" borderId="8" xfId="0" applyFont="1" applyBorder="1" applyAlignment="1">
      <alignment vertical="center" wrapText="1"/>
    </xf>
    <xf numFmtId="0" fontId="8" fillId="0" borderId="5" xfId="0" applyFont="1" applyBorder="1" applyAlignment="1">
      <alignment vertical="center" wrapText="1"/>
    </xf>
    <xf numFmtId="0" fontId="8" fillId="0" borderId="4" xfId="0" applyFont="1" applyBorder="1" applyAlignment="1">
      <alignment vertical="center"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bbott.sharepoint.com/sites/IN-EPD-OECIndia/Monitoring/2024/India%20FMV%20Project/Country_Rates%20Comparison_Abbott-Cutting%20Edge%20(India).xlsx" TargetMode="External"/><Relationship Id="rId1" Type="http://schemas.openxmlformats.org/officeDocument/2006/relationships/externalLinkPath" Target="https://abbott.sharepoint.com/sites/IN-EPD-OECIndia/Monitoring/2024/India%20FMV%20Project/Country_Rates%20Comparison_Abbott-Cutting%20Edge%20(Ind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untry Data"/>
      <sheetName val="OUS Abbott FMV Rates"/>
      <sheetName val="75 percentile Comparison"/>
    </sheetNames>
    <sheetDataSet>
      <sheetData sheetId="0">
        <row r="3">
          <cell r="B3" t="str">
            <v>India</v>
          </cell>
        </row>
      </sheetData>
      <sheetData sheetId="1"/>
      <sheetData sheetId="2"/>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drsetul.shah@gmail.com" TargetMode="External"/><Relationship Id="rId18" Type="http://schemas.openxmlformats.org/officeDocument/2006/relationships/hyperlink" Target="mailto:Gaikwadanil@gmail.com" TargetMode="External"/><Relationship Id="rId26" Type="http://schemas.openxmlformats.org/officeDocument/2006/relationships/hyperlink" Target="mailto:b_karthikeyan@yahoo.com" TargetMode="External"/><Relationship Id="rId39" Type="http://schemas.openxmlformats.org/officeDocument/2006/relationships/hyperlink" Target="mailto:nishchal.honey@yahoo.com" TargetMode="External"/><Relationship Id="rId21" Type="http://schemas.openxmlformats.org/officeDocument/2006/relationships/hyperlink" Target="mailto:chaithrarani3110@gmail.com" TargetMode="External"/><Relationship Id="rId34" Type="http://schemas.openxmlformats.org/officeDocument/2006/relationships/hyperlink" Target="mailto:drpallavi.gupta@gmail.com" TargetMode="External"/><Relationship Id="rId42" Type="http://schemas.openxmlformats.org/officeDocument/2006/relationships/hyperlink" Target="mailto:vetri007@gmail.com" TargetMode="External"/><Relationship Id="rId47" Type="http://schemas.openxmlformats.org/officeDocument/2006/relationships/hyperlink" Target="mailto:dr.poornimamba@gmail.com" TargetMode="External"/><Relationship Id="rId50" Type="http://schemas.openxmlformats.org/officeDocument/2006/relationships/hyperlink" Target="mailto:drlaxman_garlapati@yahoo.com" TargetMode="External"/><Relationship Id="rId55" Type="http://schemas.openxmlformats.org/officeDocument/2006/relationships/hyperlink" Target="mailto:vandithaorthocentre@gmail.com" TargetMode="External"/><Relationship Id="rId7" Type="http://schemas.openxmlformats.org/officeDocument/2006/relationships/hyperlink" Target="mailto:dr.chetankalal@gmail.com" TargetMode="External"/><Relationship Id="rId2" Type="http://schemas.openxmlformats.org/officeDocument/2006/relationships/hyperlink" Target="mailto:amitjain_023@yahoo.com" TargetMode="External"/><Relationship Id="rId16" Type="http://schemas.openxmlformats.org/officeDocument/2006/relationships/hyperlink" Target="mailto:sndpr12@gmail.com" TargetMode="External"/><Relationship Id="rId29" Type="http://schemas.openxmlformats.org/officeDocument/2006/relationships/hyperlink" Target="mailto:bhushu.res@gmail.com" TargetMode="External"/><Relationship Id="rId11" Type="http://schemas.openxmlformats.org/officeDocument/2006/relationships/hyperlink" Target="mailto:drhimanshu2005@gmail.com" TargetMode="External"/><Relationship Id="rId24" Type="http://schemas.openxmlformats.org/officeDocument/2006/relationships/hyperlink" Target="mailto:pank1088@gmail.com" TargetMode="External"/><Relationship Id="rId32" Type="http://schemas.openxmlformats.org/officeDocument/2006/relationships/hyperlink" Target="mailto:nirmalya3h@yahoo.co.in" TargetMode="External"/><Relationship Id="rId37" Type="http://schemas.openxmlformats.org/officeDocument/2006/relationships/hyperlink" Target="mailto:akirit@yahoo.com" TargetMode="External"/><Relationship Id="rId40" Type="http://schemas.openxmlformats.org/officeDocument/2006/relationships/hyperlink" Target="mailto:daffodils.amm@gmail.com" TargetMode="External"/><Relationship Id="rId45" Type="http://schemas.openxmlformats.org/officeDocument/2006/relationships/hyperlink" Target="mailto:pitambersadhwani@gmail.com" TargetMode="External"/><Relationship Id="rId53" Type="http://schemas.openxmlformats.org/officeDocument/2006/relationships/hyperlink" Target="mailto:vbhanvadia@gmail.com" TargetMode="External"/><Relationship Id="rId58" Type="http://schemas.openxmlformats.org/officeDocument/2006/relationships/hyperlink" Target="mailto:dr.sonusing40@yahoo.in" TargetMode="External"/><Relationship Id="rId5" Type="http://schemas.openxmlformats.org/officeDocument/2006/relationships/hyperlink" Target="mailto:vrushank_shah@yahoo.com" TargetMode="External"/><Relationship Id="rId61" Type="http://schemas.openxmlformats.org/officeDocument/2006/relationships/printerSettings" Target="../printerSettings/printerSettings1.bin"/><Relationship Id="rId19" Type="http://schemas.openxmlformats.org/officeDocument/2006/relationships/hyperlink" Target="mailto:dhwalomfs@gmail.com" TargetMode="External"/><Relationship Id="rId14" Type="http://schemas.openxmlformats.org/officeDocument/2006/relationships/hyperlink" Target="mailto:abhinavmoh@gmail.com" TargetMode="External"/><Relationship Id="rId22" Type="http://schemas.openxmlformats.org/officeDocument/2006/relationships/hyperlink" Target="mailto:Khushbugoel@yahoo.com" TargetMode="External"/><Relationship Id="rId27" Type="http://schemas.openxmlformats.org/officeDocument/2006/relationships/hyperlink" Target="mailto:mythe92@gmail.com" TargetMode="External"/><Relationship Id="rId30" Type="http://schemas.openxmlformats.org/officeDocument/2006/relationships/hyperlink" Target="mailto:drnandinias2002@yahoo.co.in" TargetMode="External"/><Relationship Id="rId35" Type="http://schemas.openxmlformats.org/officeDocument/2006/relationships/hyperlink" Target="mailto:drvenkatesh78@gmail.com" TargetMode="External"/><Relationship Id="rId43" Type="http://schemas.openxmlformats.org/officeDocument/2006/relationships/hyperlink" Target="mailto:biswajitdas29@gmail.com" TargetMode="External"/><Relationship Id="rId48" Type="http://schemas.openxmlformats.org/officeDocument/2006/relationships/hyperlink" Target="mailto:vaibhav.orthoworld@gmail.com" TargetMode="External"/><Relationship Id="rId56" Type="http://schemas.openxmlformats.org/officeDocument/2006/relationships/hyperlink" Target="mailto:mahavirhospitalkk@gmail.com" TargetMode="External"/><Relationship Id="rId8" Type="http://schemas.openxmlformats.org/officeDocument/2006/relationships/hyperlink" Target="mailto:bahadurheart@gmail.com" TargetMode="External"/><Relationship Id="rId51" Type="http://schemas.openxmlformats.org/officeDocument/2006/relationships/hyperlink" Target="mailto:kkdoshi2@gmail.com" TargetMode="External"/><Relationship Id="rId3" Type="http://schemas.openxmlformats.org/officeDocument/2006/relationships/hyperlink" Target="mailto:rajwardhan04sg@gmail.com" TargetMode="External"/><Relationship Id="rId12" Type="http://schemas.openxmlformats.org/officeDocument/2006/relationships/hyperlink" Target="mailto:dr_krunalshah@yahoo.com" TargetMode="External"/><Relationship Id="rId17" Type="http://schemas.openxmlformats.org/officeDocument/2006/relationships/hyperlink" Target="mailto:pathik2289music@gmail.com" TargetMode="External"/><Relationship Id="rId25" Type="http://schemas.openxmlformats.org/officeDocument/2006/relationships/hyperlink" Target="mailto:asatishkumar2@gmail.com" TargetMode="External"/><Relationship Id="rId33" Type="http://schemas.openxmlformats.org/officeDocument/2006/relationships/hyperlink" Target="mailto:aggarwal.anuj18@gmail.com" TargetMode="External"/><Relationship Id="rId38" Type="http://schemas.openxmlformats.org/officeDocument/2006/relationships/hyperlink" Target="mailto:drkratul@gmail.com" TargetMode="External"/><Relationship Id="rId46" Type="http://schemas.openxmlformats.org/officeDocument/2006/relationships/hyperlink" Target="mailto:drnitinvaidya@yahoo.com" TargetMode="External"/><Relationship Id="rId59" Type="http://schemas.openxmlformats.org/officeDocument/2006/relationships/hyperlink" Target="mailto:drzohaibshaikh@gmail.com" TargetMode="External"/><Relationship Id="rId20" Type="http://schemas.openxmlformats.org/officeDocument/2006/relationships/hyperlink" Target="mailto:ramaiah_seetha@yahoo.com" TargetMode="External"/><Relationship Id="rId41" Type="http://schemas.openxmlformats.org/officeDocument/2006/relationships/hyperlink" Target="mailto:shobna.bhatia@gmail.com" TargetMode="External"/><Relationship Id="rId54" Type="http://schemas.openxmlformats.org/officeDocument/2006/relationships/hyperlink" Target="mailto:dilipbhanushali60@gmail.com" TargetMode="External"/><Relationship Id="rId1" Type="http://schemas.openxmlformats.org/officeDocument/2006/relationships/hyperlink" Target="mailto:drvelu1974@gmail.com" TargetMode="External"/><Relationship Id="rId6" Type="http://schemas.openxmlformats.org/officeDocument/2006/relationships/hyperlink" Target="mailto:desaiortho27@gmail.com" TargetMode="External"/><Relationship Id="rId15" Type="http://schemas.openxmlformats.org/officeDocument/2006/relationships/hyperlink" Target="mailto:kcredy.dr@gmail.com" TargetMode="External"/><Relationship Id="rId23" Type="http://schemas.openxmlformats.org/officeDocument/2006/relationships/hyperlink" Target="mailto:modisn@hotmail.com" TargetMode="External"/><Relationship Id="rId28" Type="http://schemas.openxmlformats.org/officeDocument/2006/relationships/hyperlink" Target="mailto:rakeshdewan7@gmail.com" TargetMode="External"/><Relationship Id="rId36" Type="http://schemas.openxmlformats.org/officeDocument/2006/relationships/hyperlink" Target="mailto:sachinjindal007@gmail.com" TargetMode="External"/><Relationship Id="rId49" Type="http://schemas.openxmlformats.org/officeDocument/2006/relationships/hyperlink" Target="mailto:drjasbir.orthodontist@gmail.com" TargetMode="External"/><Relationship Id="rId57" Type="http://schemas.openxmlformats.org/officeDocument/2006/relationships/hyperlink" Target="mailto:dr_smittal@yahoo.com" TargetMode="External"/><Relationship Id="rId10" Type="http://schemas.openxmlformats.org/officeDocument/2006/relationships/hyperlink" Target="mailto:kiranbels@yahoo.com" TargetMode="External"/><Relationship Id="rId31" Type="http://schemas.openxmlformats.org/officeDocument/2006/relationships/hyperlink" Target="mailto:dr.anilnaralasetty@gmail.com" TargetMode="External"/><Relationship Id="rId44" Type="http://schemas.openxmlformats.org/officeDocument/2006/relationships/hyperlink" Target="mailto:drashokramanathan@yahoo.co.in" TargetMode="External"/><Relationship Id="rId52" Type="http://schemas.openxmlformats.org/officeDocument/2006/relationships/hyperlink" Target="mailto:rajeshvaidya68@yahoo.in" TargetMode="External"/><Relationship Id="rId60" Type="http://schemas.openxmlformats.org/officeDocument/2006/relationships/hyperlink" Target="mailto:amritpalsingh28@gmail.com" TargetMode="External"/><Relationship Id="rId4" Type="http://schemas.openxmlformats.org/officeDocument/2006/relationships/hyperlink" Target="mailto:kumaramar01603@gmail.com" TargetMode="External"/><Relationship Id="rId9" Type="http://schemas.openxmlformats.org/officeDocument/2006/relationships/hyperlink" Target="mailto:sijovarghese010@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1D073-FECC-4717-B443-5B7B5DE995D8}">
  <sheetPr codeName="Sheet1"/>
  <dimension ref="A1:AN192"/>
  <sheetViews>
    <sheetView topLeftCell="T2" zoomScale="70" zoomScaleNormal="70" workbookViewId="0">
      <pane ySplit="1" topLeftCell="A161" activePane="bottomLeft" state="frozen"/>
      <selection activeCell="A2" sqref="A2"/>
      <selection pane="bottomLeft" activeCell="AE181" sqref="AE181"/>
    </sheetView>
  </sheetViews>
  <sheetFormatPr defaultColWidth="8.7265625" defaultRowHeight="14.5" x14ac:dyDescent="0.35"/>
  <cols>
    <col min="1" max="1" width="18.26953125" bestFit="1" customWidth="1"/>
    <col min="2" max="2" width="17.54296875" bestFit="1" customWidth="1"/>
    <col min="3" max="3" width="27.453125" customWidth="1"/>
    <col min="4" max="4" width="19.7265625" bestFit="1" customWidth="1"/>
    <col min="5" max="5" width="11.26953125" customWidth="1"/>
    <col min="6" max="9" width="8.26953125" customWidth="1"/>
    <col min="10" max="10" width="22" customWidth="1"/>
    <col min="11" max="19" width="21.1796875" customWidth="1"/>
    <col min="20" max="20" width="8.26953125" customWidth="1"/>
    <col min="21" max="29" width="9.54296875" customWidth="1"/>
    <col min="30" max="30" width="8.7265625" customWidth="1"/>
    <col min="31" max="31" width="8.453125" style="63" bestFit="1" customWidth="1"/>
    <col min="32" max="32" width="20.81640625" bestFit="1" customWidth="1"/>
    <col min="33" max="34" width="3.7265625" customWidth="1"/>
    <col min="35" max="35" width="23.81640625" style="63" bestFit="1" customWidth="1"/>
    <col min="36" max="36" width="19.54296875" customWidth="1"/>
    <col min="37" max="38" width="19.7265625" customWidth="1"/>
    <col min="39" max="39" width="9.453125" bestFit="1" customWidth="1"/>
  </cols>
  <sheetData>
    <row r="1" spans="1:39" x14ac:dyDescent="0.35">
      <c r="A1" s="45"/>
      <c r="B1" s="45"/>
      <c r="C1" s="45"/>
      <c r="D1" s="45"/>
      <c r="E1" s="45"/>
      <c r="F1" s="45"/>
      <c r="G1" s="45"/>
      <c r="H1" s="45"/>
      <c r="I1" s="45"/>
      <c r="J1" s="45"/>
      <c r="K1" s="45">
        <v>1</v>
      </c>
      <c r="L1" s="45">
        <v>2</v>
      </c>
      <c r="M1" s="45">
        <v>3</v>
      </c>
      <c r="N1" s="45">
        <v>4</v>
      </c>
      <c r="O1" s="45">
        <v>5</v>
      </c>
      <c r="P1" s="45">
        <v>6</v>
      </c>
      <c r="Q1" s="45">
        <v>7</v>
      </c>
      <c r="R1" s="45">
        <v>8</v>
      </c>
      <c r="S1" s="45">
        <v>9</v>
      </c>
      <c r="T1" s="1"/>
      <c r="U1" s="1"/>
      <c r="V1" s="1"/>
      <c r="W1" s="1"/>
      <c r="X1" s="1"/>
      <c r="Y1" s="1"/>
      <c r="Z1" s="1"/>
      <c r="AA1" s="1"/>
      <c r="AB1" s="1"/>
      <c r="AC1" s="1"/>
      <c r="AD1" s="1"/>
      <c r="AE1" s="61"/>
      <c r="AF1" s="1"/>
    </row>
    <row r="2" spans="1:39" x14ac:dyDescent="0.35">
      <c r="A2" s="2" t="s">
        <v>0</v>
      </c>
      <c r="B2" s="2" t="s">
        <v>1</v>
      </c>
      <c r="C2" s="3" t="s">
        <v>2</v>
      </c>
      <c r="D2" s="2" t="s">
        <v>3</v>
      </c>
      <c r="E2" s="2" t="s">
        <v>4</v>
      </c>
      <c r="F2" s="2" t="s">
        <v>5</v>
      </c>
      <c r="G2" s="2" t="s">
        <v>6</v>
      </c>
      <c r="H2" s="2" t="s">
        <v>7</v>
      </c>
      <c r="I2" s="3"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62" t="s">
        <v>30</v>
      </c>
      <c r="AF2" s="2" t="s">
        <v>31</v>
      </c>
      <c r="AG2" s="43"/>
      <c r="AH2" s="2"/>
      <c r="AI2" s="62" t="s">
        <v>32</v>
      </c>
      <c r="AJ2" s="2" t="s">
        <v>33</v>
      </c>
      <c r="AK2" s="2" t="s">
        <v>34</v>
      </c>
      <c r="AL2" s="52" t="s">
        <v>35</v>
      </c>
      <c r="AM2" s="52" t="s">
        <v>36</v>
      </c>
    </row>
    <row r="3" spans="1:39" x14ac:dyDescent="0.35">
      <c r="A3" s="1"/>
      <c r="B3" s="1"/>
      <c r="C3" s="1" t="s">
        <v>37</v>
      </c>
      <c r="D3" s="1" t="s">
        <v>38</v>
      </c>
      <c r="E3" s="1"/>
      <c r="F3" s="1"/>
      <c r="G3" s="1"/>
      <c r="H3" s="1"/>
      <c r="I3" s="1"/>
      <c r="J3" s="1"/>
      <c r="K3" s="1" t="s">
        <v>39</v>
      </c>
      <c r="L3" s="1" t="s">
        <v>40</v>
      </c>
      <c r="M3" s="1" t="s">
        <v>41</v>
      </c>
      <c r="N3" s="1" t="s">
        <v>42</v>
      </c>
      <c r="O3" s="1" t="s">
        <v>43</v>
      </c>
      <c r="P3" s="1" t="s">
        <v>44</v>
      </c>
      <c r="Q3" s="1" t="s">
        <v>45</v>
      </c>
      <c r="R3" s="1" t="s">
        <v>46</v>
      </c>
      <c r="S3" s="1" t="s">
        <v>47</v>
      </c>
      <c r="T3" s="1">
        <f>SUM(U3:AC3)</f>
        <v>30</v>
      </c>
      <c r="U3" s="1">
        <f>VLOOKUP(K3,'Details 1'!B:C,2,0)</f>
        <v>4</v>
      </c>
      <c r="V3" s="1">
        <f>VLOOKUP(L3,'Details 1'!B:C,2,0)</f>
        <v>6</v>
      </c>
      <c r="W3" s="1">
        <f>VLOOKUP(M3,'Details 1'!B:C,2,0)</f>
        <v>2</v>
      </c>
      <c r="X3" s="1">
        <f>VLOOKUP(N3,'Details 1'!B:C,2,0)</f>
        <v>6</v>
      </c>
      <c r="Y3" s="1">
        <f>VLOOKUP(O3,'Details 1'!B:C,2,0)</f>
        <v>6</v>
      </c>
      <c r="Z3" s="1">
        <f>VLOOKUP(P3,'Details 1'!B:C,2,0)</f>
        <v>0</v>
      </c>
      <c r="AA3" s="1">
        <f>VLOOKUP(Q3,'Details 1'!B:C,2,0)</f>
        <v>2</v>
      </c>
      <c r="AB3" s="1">
        <f>VLOOKUP(R3,'Details 1'!B:C,2,0)</f>
        <v>4</v>
      </c>
      <c r="AC3" s="1">
        <f>VLOOKUP(S3,'Details 1'!B:C,2,0)</f>
        <v>0</v>
      </c>
      <c r="AD3" s="1" t="str">
        <f>VLOOKUP(T3,'Details 1'!A:B,2,1)</f>
        <v>27-40</v>
      </c>
      <c r="AE3" s="61" t="str">
        <f>VLOOKUP(AD3,'Details 1'!B:C,2,0)</f>
        <v>Tier 3</v>
      </c>
      <c r="AF3" s="1">
        <f>INDEX('OUS FMV Rates'!$C$3:$I$52,MATCH('HCP Database'!$AI3,'OUS FMV Rates'!$C$3:$C$52,0),MATCH('HCP Database'!$AE3,'OUS FMV Rates'!$C$2:$I$2,0))</f>
        <v>16170</v>
      </c>
      <c r="AG3" s="44"/>
      <c r="AH3" s="1"/>
      <c r="AI3" s="64" t="s">
        <v>48</v>
      </c>
      <c r="AJ3" s="35" t="s">
        <v>49</v>
      </c>
      <c r="AK3" s="35" t="s">
        <v>50</v>
      </c>
    </row>
    <row r="4" spans="1:39" x14ac:dyDescent="0.35">
      <c r="A4" s="1"/>
      <c r="B4" s="1"/>
      <c r="C4" s="1" t="s">
        <v>51</v>
      </c>
      <c r="D4" s="1" t="s">
        <v>52</v>
      </c>
      <c r="E4" s="1"/>
      <c r="F4" s="1"/>
      <c r="G4" s="1"/>
      <c r="H4" s="1"/>
      <c r="I4" s="1"/>
      <c r="J4" s="1"/>
      <c r="K4" s="1" t="s">
        <v>53</v>
      </c>
      <c r="L4" s="1" t="s">
        <v>54</v>
      </c>
      <c r="M4" s="1" t="s">
        <v>55</v>
      </c>
      <c r="N4" s="1" t="s">
        <v>56</v>
      </c>
      <c r="O4" s="1" t="s">
        <v>43</v>
      </c>
      <c r="P4" s="1" t="s">
        <v>57</v>
      </c>
      <c r="Q4" s="1" t="s">
        <v>45</v>
      </c>
      <c r="R4" s="1" t="s">
        <v>58</v>
      </c>
      <c r="S4" s="1" t="s">
        <v>47</v>
      </c>
      <c r="T4" s="1">
        <f t="shared" ref="T4:T5" si="0">SUM(U4:AC4)</f>
        <v>22</v>
      </c>
      <c r="U4" s="1">
        <f>VLOOKUP(K4,'Details 1'!B:C,2,0)</f>
        <v>6</v>
      </c>
      <c r="V4" s="1">
        <f>VLOOKUP(L4,'Details 1'!B:C,2,0)</f>
        <v>4</v>
      </c>
      <c r="W4" s="1">
        <f>VLOOKUP(M4,'Details 1'!B:C,2,0)</f>
        <v>0</v>
      </c>
      <c r="X4" s="1">
        <f>VLOOKUP(N4,'Details 1'!B:C,2,0)</f>
        <v>0</v>
      </c>
      <c r="Y4" s="1">
        <f>VLOOKUP(O4,'Details 1'!B:C,2,0)</f>
        <v>6</v>
      </c>
      <c r="Z4" s="1">
        <f>VLOOKUP(P4,'Details 1'!B:C,2,0)</f>
        <v>2</v>
      </c>
      <c r="AA4" s="1">
        <f>VLOOKUP(Q4,'Details 1'!B:C,2,0)</f>
        <v>2</v>
      </c>
      <c r="AB4" s="1">
        <f>VLOOKUP(R4,'Details 1'!B:C,2,0)</f>
        <v>2</v>
      </c>
      <c r="AC4" s="1">
        <f>VLOOKUP(S4,'Details 1'!B:C,2,0)</f>
        <v>0</v>
      </c>
      <c r="AD4" s="1" t="str">
        <f>VLOOKUP(T4,'Details 1'!A:B,2,1)</f>
        <v>14-26</v>
      </c>
      <c r="AE4" s="61" t="str">
        <f>VLOOKUP(AD4,'Details 1'!B:C,2,0)</f>
        <v>Tier 2</v>
      </c>
      <c r="AF4" s="1">
        <f>INDEX('OUS FMV Rates'!$C$3:$I$52,MATCH('HCP Database'!$AI4,'OUS FMV Rates'!$C$3:$C$52,0),MATCH('HCP Database'!$AE4,'OUS FMV Rates'!$C$2:$I$2,0))</f>
        <v>11783</v>
      </c>
      <c r="AG4" s="44"/>
      <c r="AH4" s="1"/>
      <c r="AI4" s="64" t="s">
        <v>59</v>
      </c>
      <c r="AJ4" s="35" t="s">
        <v>60</v>
      </c>
      <c r="AK4" s="35" t="s">
        <v>61</v>
      </c>
    </row>
    <row r="5" spans="1:39" x14ac:dyDescent="0.35">
      <c r="A5" s="1"/>
      <c r="B5" s="1"/>
      <c r="C5" s="1" t="s">
        <v>62</v>
      </c>
      <c r="D5" s="1" t="s">
        <v>63</v>
      </c>
      <c r="E5" s="1"/>
      <c r="F5" s="1"/>
      <c r="G5" s="1"/>
      <c r="H5" s="1"/>
      <c r="I5" s="1"/>
      <c r="J5" s="1"/>
      <c r="K5" s="1" t="s">
        <v>53</v>
      </c>
      <c r="L5" s="1" t="s">
        <v>40</v>
      </c>
      <c r="M5" s="1" t="s">
        <v>55</v>
      </c>
      <c r="N5" s="1" t="s">
        <v>64</v>
      </c>
      <c r="O5" s="1" t="s">
        <v>44</v>
      </c>
      <c r="P5" s="1" t="s">
        <v>65</v>
      </c>
      <c r="Q5" s="1" t="s">
        <v>44</v>
      </c>
      <c r="R5" s="1" t="s">
        <v>58</v>
      </c>
      <c r="S5" s="1" t="s">
        <v>66</v>
      </c>
      <c r="T5" s="1">
        <f t="shared" si="0"/>
        <v>28</v>
      </c>
      <c r="U5" s="1">
        <f>VLOOKUP(K5,'Details 1'!B:C,2,0)</f>
        <v>6</v>
      </c>
      <c r="V5" s="1">
        <f>VLOOKUP(L5,'Details 1'!B:C,2,0)</f>
        <v>6</v>
      </c>
      <c r="W5" s="1">
        <f>VLOOKUP(M5,'Details 1'!B:C,2,0)</f>
        <v>0</v>
      </c>
      <c r="X5" s="1">
        <f>VLOOKUP(N5,'Details 1'!B:C,2,0)</f>
        <v>2</v>
      </c>
      <c r="Y5" s="1">
        <f>VLOOKUP(O5,'Details 1'!B:C,2,0)</f>
        <v>0</v>
      </c>
      <c r="Z5" s="1">
        <f>VLOOKUP(P5,'Details 1'!B:C,2,0)</f>
        <v>6</v>
      </c>
      <c r="AA5" s="1">
        <f>VLOOKUP(Q5,'Details 1'!B:C,2,0)</f>
        <v>0</v>
      </c>
      <c r="AB5" s="1">
        <f>VLOOKUP(R5,'Details 1'!B:C,2,0)</f>
        <v>2</v>
      </c>
      <c r="AC5" s="1">
        <f>VLOOKUP(S5,'Details 1'!B:C,2,0)</f>
        <v>6</v>
      </c>
      <c r="AD5" s="1" t="str">
        <f>VLOOKUP(T5,'Details 1'!A:B,2,1)</f>
        <v>27-40</v>
      </c>
      <c r="AE5" s="61" t="str">
        <f>VLOOKUP(AD5,'Details 1'!B:C,2,0)</f>
        <v>Tier 3</v>
      </c>
      <c r="AF5" s="1">
        <f>INDEX('OUS FMV Rates'!$C$3:$I$52,MATCH('HCP Database'!$AI5,'OUS FMV Rates'!$C$3:$C$52,0),MATCH('HCP Database'!$AE5,'OUS FMV Rates'!$C$2:$I$2,0))</f>
        <v>15583</v>
      </c>
      <c r="AG5" s="44"/>
      <c r="AH5" s="1"/>
      <c r="AI5" s="64" t="s">
        <v>67</v>
      </c>
      <c r="AJ5" s="35" t="s">
        <v>68</v>
      </c>
      <c r="AK5" s="35" t="s">
        <v>69</v>
      </c>
    </row>
    <row r="6" spans="1:39" ht="15.5" x14ac:dyDescent="0.35">
      <c r="C6" s="46" t="s">
        <v>70</v>
      </c>
      <c r="D6" s="46" t="s">
        <v>71</v>
      </c>
      <c r="K6" s="47" t="s">
        <v>53</v>
      </c>
      <c r="L6" s="47" t="s">
        <v>40</v>
      </c>
      <c r="M6" s="47" t="s">
        <v>72</v>
      </c>
      <c r="N6" s="47" t="s">
        <v>64</v>
      </c>
      <c r="O6" s="47" t="s">
        <v>73</v>
      </c>
      <c r="P6" s="47" t="s">
        <v>65</v>
      </c>
      <c r="Q6" s="47" t="s">
        <v>74</v>
      </c>
      <c r="R6" s="47" t="s">
        <v>75</v>
      </c>
      <c r="S6" s="47" t="s">
        <v>66</v>
      </c>
      <c r="T6" s="1">
        <f t="shared" ref="T6" si="1">SUM(U6:AC6)</f>
        <v>48</v>
      </c>
      <c r="U6" s="1">
        <f>VLOOKUP(K6,'Details 1'!B:C,2,0)</f>
        <v>6</v>
      </c>
      <c r="V6" s="1">
        <f>VLOOKUP(L6,'Details 1'!B:C,2,0)</f>
        <v>6</v>
      </c>
      <c r="W6" s="1">
        <f>VLOOKUP(M6,'Details 1'!B:C,2,0)</f>
        <v>6</v>
      </c>
      <c r="X6" s="1">
        <f>VLOOKUP(N6,'Details 1'!B:C,2,0)</f>
        <v>2</v>
      </c>
      <c r="Y6" s="1">
        <f>VLOOKUP(O6,'Details 1'!B:C,2,0)</f>
        <v>4</v>
      </c>
      <c r="Z6" s="1">
        <f>VLOOKUP(P6,'Details 1'!B:C,2,0)</f>
        <v>6</v>
      </c>
      <c r="AA6" s="1">
        <v>6</v>
      </c>
      <c r="AB6" s="1">
        <f>VLOOKUP(R6,'Details 1'!B:C,2,0)</f>
        <v>6</v>
      </c>
      <c r="AC6" s="1">
        <f>VLOOKUP(S6,'Details 1'!B:C,2,0)</f>
        <v>6</v>
      </c>
      <c r="AD6" s="1" t="str">
        <f>VLOOKUP(T6,'Details 1'!A:B,2,1)</f>
        <v>41-54</v>
      </c>
      <c r="AE6" s="61" t="str">
        <f>VLOOKUP(AD6,'Details 1'!B:C,2,0)</f>
        <v>Tier 4</v>
      </c>
      <c r="AF6" s="1">
        <f>INDEX('OUS FMV Rates'!$C$3:$I$52,MATCH('HCP Database'!$AI6,'OUS FMV Rates'!$C$3:$C$52,0),MATCH('HCP Database'!$AE6,'OUS FMV Rates'!$C$2:$I$2,0))</f>
        <v>16019</v>
      </c>
      <c r="AI6" s="65" t="s">
        <v>76</v>
      </c>
      <c r="AJ6" s="47" t="s">
        <v>77</v>
      </c>
      <c r="AK6" s="47" t="s">
        <v>78</v>
      </c>
    </row>
    <row r="7" spans="1:39" ht="15.5" x14ac:dyDescent="0.35">
      <c r="C7" s="46" t="s">
        <v>79</v>
      </c>
      <c r="D7" s="46" t="s">
        <v>80</v>
      </c>
      <c r="K7" s="47" t="s">
        <v>53</v>
      </c>
      <c r="L7" s="47" t="s">
        <v>40</v>
      </c>
      <c r="M7" s="47" t="s">
        <v>72</v>
      </c>
      <c r="N7" s="47" t="s">
        <v>64</v>
      </c>
      <c r="O7" s="47" t="s">
        <v>73</v>
      </c>
      <c r="P7" s="47" t="s">
        <v>65</v>
      </c>
      <c r="Q7" s="47" t="s">
        <v>74</v>
      </c>
      <c r="R7" s="47" t="s">
        <v>75</v>
      </c>
      <c r="S7" s="47" t="s">
        <v>81</v>
      </c>
      <c r="T7" s="1">
        <f>SUM(U7:AC7)</f>
        <v>46</v>
      </c>
      <c r="U7" s="1">
        <f>VLOOKUP(K7,'Details 1'!B:C,2,0)</f>
        <v>6</v>
      </c>
      <c r="V7" s="1">
        <f>VLOOKUP(L7,'Details 1'!B:C,2,0)</f>
        <v>6</v>
      </c>
      <c r="W7" s="1">
        <f>VLOOKUP(M7,'Details 1'!B:C,2,0)</f>
        <v>6</v>
      </c>
      <c r="X7" s="1">
        <f>VLOOKUP(N7,'Details 1'!B:C,2,0)</f>
        <v>2</v>
      </c>
      <c r="Y7" s="1">
        <f>VLOOKUP(O7,'Details 1'!B:C,2,0)</f>
        <v>4</v>
      </c>
      <c r="Z7" s="1">
        <f>VLOOKUP(P7,'Details 1'!B:C,2,0)</f>
        <v>6</v>
      </c>
      <c r="AA7" s="1">
        <v>6</v>
      </c>
      <c r="AB7" s="1">
        <f>VLOOKUP(R7,'Details 1'!B:C,2,0)</f>
        <v>6</v>
      </c>
      <c r="AC7" s="1">
        <f>VLOOKUP(S7,'Details 1'!B:C,2,0)</f>
        <v>4</v>
      </c>
      <c r="AD7" s="1" t="str">
        <f>VLOOKUP(T7,'Details 1'!A:B,2,1)</f>
        <v>41-54</v>
      </c>
      <c r="AE7" s="61" t="str">
        <f>VLOOKUP(AD7,'Details 1'!B:C,2,0)</f>
        <v>Tier 4</v>
      </c>
      <c r="AF7" s="1">
        <f>INDEX('OUS FMV Rates'!$C$3:$I$52,MATCH('HCP Database'!$AI7,'OUS FMV Rates'!$C$3:$C$52,0),MATCH('HCP Database'!$AE7,'OUS FMV Rates'!$C$2:$I$2,0))</f>
        <v>16019</v>
      </c>
      <c r="AG7" s="44"/>
      <c r="AH7" s="1"/>
      <c r="AI7" s="65" t="s">
        <v>76</v>
      </c>
      <c r="AJ7" s="47" t="s">
        <v>82</v>
      </c>
      <c r="AK7" s="47" t="s">
        <v>83</v>
      </c>
    </row>
    <row r="8" spans="1:39" ht="15.5" x14ac:dyDescent="0.35">
      <c r="C8" s="46" t="s">
        <v>84</v>
      </c>
      <c r="D8" s="46" t="s">
        <v>85</v>
      </c>
      <c r="K8" s="35" t="s">
        <v>53</v>
      </c>
      <c r="L8" s="35" t="s">
        <v>40</v>
      </c>
      <c r="M8" s="35" t="s">
        <v>86</v>
      </c>
      <c r="N8" s="35" t="s">
        <v>64</v>
      </c>
      <c r="O8" s="35" t="s">
        <v>43</v>
      </c>
      <c r="P8" s="35" t="s">
        <v>57</v>
      </c>
      <c r="Q8" s="35" t="s">
        <v>87</v>
      </c>
      <c r="R8" s="35" t="s">
        <v>58</v>
      </c>
      <c r="S8" s="35" t="s">
        <v>88</v>
      </c>
      <c r="T8" s="1">
        <f>SUM(U8:AC8)</f>
        <v>34</v>
      </c>
      <c r="U8" s="1">
        <f>VLOOKUP(K8,'Details 1'!B:C,2,0)</f>
        <v>6</v>
      </c>
      <c r="V8" s="1">
        <f>VLOOKUP(L8,'Details 1'!B:C,2,0)</f>
        <v>6</v>
      </c>
      <c r="W8" s="1">
        <f>VLOOKUP(M8,'Details 1'!B:C,2,0)</f>
        <v>4</v>
      </c>
      <c r="X8" s="1">
        <f>VLOOKUP(N8,'Details 1'!B:C,2,0)</f>
        <v>2</v>
      </c>
      <c r="Y8" s="1">
        <f>VLOOKUP(O8,'Details 1'!B:C,2,0)</f>
        <v>6</v>
      </c>
      <c r="Z8" s="1">
        <f>VLOOKUP(P8,'Details 1'!B:C,2,0)</f>
        <v>2</v>
      </c>
      <c r="AA8" s="1">
        <f>VLOOKUP(Q8,'Details 1'!B:C,2,0)</f>
        <v>4</v>
      </c>
      <c r="AB8" s="1">
        <f>VLOOKUP(R8,'Details 1'!B:C,2,0)</f>
        <v>2</v>
      </c>
      <c r="AC8" s="1">
        <f>VLOOKUP(S8,'Details 1'!B:C,2,0)</f>
        <v>2</v>
      </c>
      <c r="AD8" s="1" t="str">
        <f>VLOOKUP(T8,'Details 1'!A:B,2,1)</f>
        <v>27-40</v>
      </c>
      <c r="AE8" s="61" t="str">
        <f>VLOOKUP(AD8,'Details 1'!B:C,2,0)</f>
        <v>Tier 3</v>
      </c>
      <c r="AF8" s="1">
        <f>INDEX('OUS FMV Rates'!$C$3:$I$52,MATCH('HCP Database'!$AI8,'OUS FMV Rates'!$C$3:$C$52,0),MATCH('HCP Database'!$AE8,'OUS FMV Rates'!$C$2:$I$2,0))</f>
        <v>12893</v>
      </c>
      <c r="AG8" s="44"/>
      <c r="AH8" s="1"/>
      <c r="AI8" s="64" t="s">
        <v>89</v>
      </c>
      <c r="AJ8" s="35" t="s">
        <v>90</v>
      </c>
      <c r="AK8" s="35" t="s">
        <v>91</v>
      </c>
    </row>
    <row r="9" spans="1:39" ht="15.5" x14ac:dyDescent="0.35">
      <c r="C9" s="46" t="s">
        <v>92</v>
      </c>
      <c r="D9" s="46" t="s">
        <v>93</v>
      </c>
      <c r="K9" s="35" t="s">
        <v>53</v>
      </c>
      <c r="L9" s="35" t="s">
        <v>40</v>
      </c>
      <c r="M9" s="35" t="s">
        <v>86</v>
      </c>
      <c r="N9" s="35" t="s">
        <v>64</v>
      </c>
      <c r="O9" s="35" t="s">
        <v>43</v>
      </c>
      <c r="P9" s="35" t="s">
        <v>57</v>
      </c>
      <c r="Q9" s="35" t="s">
        <v>87</v>
      </c>
      <c r="R9" s="35" t="s">
        <v>58</v>
      </c>
      <c r="S9" s="35" t="s">
        <v>88</v>
      </c>
      <c r="T9" s="1">
        <f t="shared" ref="T9:T16" si="2">SUM(U9:AC9)</f>
        <v>34</v>
      </c>
      <c r="U9" s="1">
        <f>VLOOKUP(K9,'Details 1'!B:C,2,0)</f>
        <v>6</v>
      </c>
      <c r="V9" s="1">
        <f>VLOOKUP(L9,'Details 1'!B:C,2,0)</f>
        <v>6</v>
      </c>
      <c r="W9" s="1">
        <f>VLOOKUP(M9,'Details 1'!B:C,2,0)</f>
        <v>4</v>
      </c>
      <c r="X9" s="1">
        <f>VLOOKUP(N9,'Details 1'!B:C,2,0)</f>
        <v>2</v>
      </c>
      <c r="Y9" s="1">
        <f>VLOOKUP(O9,'Details 1'!B:C,2,0)</f>
        <v>6</v>
      </c>
      <c r="Z9" s="1">
        <f>VLOOKUP(P9,'Details 1'!B:C,2,0)</f>
        <v>2</v>
      </c>
      <c r="AA9" s="1">
        <f>VLOOKUP(Q9,'Details 1'!B:C,2,0)</f>
        <v>4</v>
      </c>
      <c r="AB9" s="1">
        <f>VLOOKUP(R9,'Details 1'!B:C,2,0)</f>
        <v>2</v>
      </c>
      <c r="AC9" s="1">
        <f>VLOOKUP(S9,'Details 1'!B:C,2,0)</f>
        <v>2</v>
      </c>
      <c r="AD9" s="1" t="str">
        <f>VLOOKUP(T9,'Details 1'!A:B,2,1)</f>
        <v>27-40</v>
      </c>
      <c r="AE9" s="61" t="str">
        <f>VLOOKUP(AD9,'Details 1'!B:C,2,0)</f>
        <v>Tier 3</v>
      </c>
      <c r="AF9" s="1">
        <f>INDEX('OUS FMV Rates'!$C$3:$I$52,MATCH('HCP Database'!$AI9,'OUS FMV Rates'!$C$3:$C$52,0),MATCH('HCP Database'!$AE9,'OUS FMV Rates'!$C$2:$I$2,0))</f>
        <v>12893</v>
      </c>
      <c r="AG9" s="44"/>
      <c r="AH9" s="1"/>
      <c r="AI9" s="64" t="s">
        <v>89</v>
      </c>
      <c r="AJ9" s="35" t="s">
        <v>90</v>
      </c>
      <c r="AK9" s="35" t="s">
        <v>91</v>
      </c>
    </row>
    <row r="10" spans="1:39" ht="15.5" x14ac:dyDescent="0.35">
      <c r="C10" s="46" t="s">
        <v>94</v>
      </c>
      <c r="D10" s="46" t="s">
        <v>95</v>
      </c>
      <c r="K10" s="47" t="s">
        <v>53</v>
      </c>
      <c r="L10" s="47" t="s">
        <v>54</v>
      </c>
      <c r="M10" s="47" t="s">
        <v>55</v>
      </c>
      <c r="N10" s="47" t="s">
        <v>56</v>
      </c>
      <c r="O10" s="47" t="s">
        <v>44</v>
      </c>
      <c r="P10" s="47" t="s">
        <v>96</v>
      </c>
      <c r="Q10" s="47" t="s">
        <v>44</v>
      </c>
      <c r="R10" s="47" t="s">
        <v>44</v>
      </c>
      <c r="S10" s="47" t="s">
        <v>47</v>
      </c>
      <c r="T10" s="1">
        <f t="shared" si="2"/>
        <v>14</v>
      </c>
      <c r="U10" s="1">
        <f>VLOOKUP(K10,'Details 1'!B:C,2,0)</f>
        <v>6</v>
      </c>
      <c r="V10" s="1">
        <f>VLOOKUP(L10,'Details 1'!B:C,2,0)</f>
        <v>4</v>
      </c>
      <c r="W10" s="1">
        <f>VLOOKUP(M10,'Details 1'!B:C,2,0)</f>
        <v>0</v>
      </c>
      <c r="X10" s="1">
        <f>VLOOKUP(N10,'Details 1'!B:C,2,0)</f>
        <v>0</v>
      </c>
      <c r="Y10" s="1">
        <f>VLOOKUP(O10,'Details 1'!B:C,2,0)</f>
        <v>0</v>
      </c>
      <c r="Z10" s="1">
        <f>VLOOKUP(P10,'Details 1'!B:C,2,0)</f>
        <v>4</v>
      </c>
      <c r="AA10" s="1">
        <f>VLOOKUP(Q10,'Details 1'!B:C,2,0)</f>
        <v>0</v>
      </c>
      <c r="AB10" s="1">
        <f>VLOOKUP(R10,'Details 1'!B:C,2,0)</f>
        <v>0</v>
      </c>
      <c r="AC10" s="1">
        <f>VLOOKUP(S10,'Details 1'!B:C,2,0)</f>
        <v>0</v>
      </c>
      <c r="AD10" s="1" t="str">
        <f>VLOOKUP(T10,'Details 1'!A:B,2,1)</f>
        <v>14-26</v>
      </c>
      <c r="AE10" s="61" t="str">
        <f>VLOOKUP(AD10,'Details 1'!B:C,2,0)</f>
        <v>Tier 2</v>
      </c>
      <c r="AF10" s="1">
        <f>INDEX('OUS FMV Rates'!$C$3:$I$52,MATCH('HCP Database'!$AI10,'OUS FMV Rates'!$C$3:$C$52,0),MATCH('HCP Database'!$AE10,'OUS FMV Rates'!$C$2:$I$2,0))</f>
        <v>11912</v>
      </c>
      <c r="AG10" s="44"/>
      <c r="AH10" s="1"/>
      <c r="AI10" s="65" t="s">
        <v>97</v>
      </c>
      <c r="AJ10" s="46" t="s">
        <v>98</v>
      </c>
      <c r="AK10" s="47" t="s">
        <v>99</v>
      </c>
    </row>
    <row r="11" spans="1:39" ht="15.5" x14ac:dyDescent="0.35">
      <c r="C11" s="46" t="s">
        <v>100</v>
      </c>
      <c r="D11" s="46" t="s">
        <v>101</v>
      </c>
      <c r="K11" s="35" t="s">
        <v>53</v>
      </c>
      <c r="L11" s="35" t="s">
        <v>54</v>
      </c>
      <c r="M11" s="35" t="s">
        <v>55</v>
      </c>
      <c r="N11" s="35" t="s">
        <v>56</v>
      </c>
      <c r="O11" s="35" t="s">
        <v>44</v>
      </c>
      <c r="P11" s="35" t="s">
        <v>96</v>
      </c>
      <c r="Q11" s="35" t="s">
        <v>44</v>
      </c>
      <c r="R11" s="35" t="s">
        <v>44</v>
      </c>
      <c r="S11" s="35" t="s">
        <v>47</v>
      </c>
      <c r="T11" s="1">
        <f t="shared" ref="T11" si="3">SUM(U11:AC11)</f>
        <v>14</v>
      </c>
      <c r="U11" s="1">
        <f>VLOOKUP(K11,'Details 1'!B:C,2,0)</f>
        <v>6</v>
      </c>
      <c r="V11" s="1">
        <f>VLOOKUP(L11,'Details 1'!B:C,2,0)</f>
        <v>4</v>
      </c>
      <c r="W11" s="1">
        <f>VLOOKUP(M11,'Details 1'!B:C,2,0)</f>
        <v>0</v>
      </c>
      <c r="X11" s="1">
        <f>VLOOKUP(N11,'Details 1'!B:C,2,0)</f>
        <v>0</v>
      </c>
      <c r="Y11" s="1">
        <f>VLOOKUP(O11,'Details 1'!B:C,2,0)</f>
        <v>0</v>
      </c>
      <c r="Z11" s="1">
        <f>VLOOKUP(P11,'Details 1'!B:C,2,0)</f>
        <v>4</v>
      </c>
      <c r="AA11" s="1">
        <f>VLOOKUP(Q11,'Details 1'!B:C,2,0)</f>
        <v>0</v>
      </c>
      <c r="AB11" s="1">
        <f>VLOOKUP(R11,'Details 1'!B:C,2,0)</f>
        <v>0</v>
      </c>
      <c r="AC11" s="1">
        <f>VLOOKUP(S11,'Details 1'!B:C,2,0)</f>
        <v>0</v>
      </c>
      <c r="AD11" s="1" t="str">
        <f>VLOOKUP(T11,'Details 1'!A:B,2,1)</f>
        <v>14-26</v>
      </c>
      <c r="AE11" s="61" t="str">
        <f>VLOOKUP(AD11,'Details 1'!B:C,2,0)</f>
        <v>Tier 2</v>
      </c>
      <c r="AF11" s="1">
        <f>INDEX('OUS FMV Rates'!$C$3:$I$52,MATCH('HCP Database'!$AI11,'OUS FMV Rates'!$C$3:$C$52,0),MATCH('HCP Database'!$AE11,'OUS FMV Rates'!$C$2:$I$2,0))</f>
        <v>11912</v>
      </c>
      <c r="AG11" s="44"/>
      <c r="AH11" s="1"/>
      <c r="AI11" s="64" t="s">
        <v>97</v>
      </c>
      <c r="AJ11" s="35" t="s">
        <v>98</v>
      </c>
      <c r="AK11" s="35" t="s">
        <v>99</v>
      </c>
    </row>
    <row r="12" spans="1:39" ht="15.5" x14ac:dyDescent="0.35">
      <c r="C12" s="46" t="s">
        <v>102</v>
      </c>
      <c r="D12" s="48" t="s">
        <v>103</v>
      </c>
      <c r="K12" s="35" t="s">
        <v>53</v>
      </c>
      <c r="L12" s="35" t="s">
        <v>54</v>
      </c>
      <c r="M12" s="35" t="s">
        <v>72</v>
      </c>
      <c r="N12" s="35" t="s">
        <v>64</v>
      </c>
      <c r="O12" s="35" t="s">
        <v>43</v>
      </c>
      <c r="P12" s="35" t="s">
        <v>57</v>
      </c>
      <c r="Q12" s="35" t="s">
        <v>45</v>
      </c>
      <c r="R12" s="35" t="s">
        <v>46</v>
      </c>
      <c r="S12" s="35" t="s">
        <v>88</v>
      </c>
      <c r="T12" s="1">
        <f t="shared" si="2"/>
        <v>34</v>
      </c>
      <c r="U12" s="1">
        <f>VLOOKUP(K12,'Details 1'!B:C,2,0)</f>
        <v>6</v>
      </c>
      <c r="V12" s="1">
        <f>VLOOKUP(L12,'Details 1'!B:C,2,0)</f>
        <v>4</v>
      </c>
      <c r="W12" s="1">
        <f>VLOOKUP(M12,'Details 1'!B:C,2,0)</f>
        <v>6</v>
      </c>
      <c r="X12" s="1">
        <f>VLOOKUP(N12,'Details 1'!B:C,2,0)</f>
        <v>2</v>
      </c>
      <c r="Y12" s="1">
        <f>VLOOKUP(O12,'Details 1'!B:C,2,0)</f>
        <v>6</v>
      </c>
      <c r="Z12" s="1">
        <f>VLOOKUP(P12,'Details 1'!B:C,2,0)</f>
        <v>2</v>
      </c>
      <c r="AA12" s="1">
        <f>VLOOKUP(Q12,'Details 1'!B:C,2,0)</f>
        <v>2</v>
      </c>
      <c r="AB12" s="1">
        <f>VLOOKUP(R12,'Details 1'!B:C,2,0)</f>
        <v>4</v>
      </c>
      <c r="AC12" s="1">
        <f>VLOOKUP(S12,'Details 1'!B:C,2,0)</f>
        <v>2</v>
      </c>
      <c r="AD12" s="1" t="str">
        <f>VLOOKUP(T12,'Details 1'!A:B,2,1)</f>
        <v>27-40</v>
      </c>
      <c r="AE12" s="61" t="str">
        <f>VLOOKUP(AD12,'Details 1'!B:C,2,0)</f>
        <v>Tier 3</v>
      </c>
      <c r="AF12" s="1">
        <f>INDEX('OUS FMV Rates'!$C$3:$I$52,MATCH('HCP Database'!$AI12,'OUS FMV Rates'!$C$3:$C$52,0),MATCH('HCP Database'!$AE12,'OUS FMV Rates'!$C$2:$I$2,0))</f>
        <v>15956</v>
      </c>
      <c r="AG12" s="44"/>
      <c r="AH12" s="1"/>
      <c r="AI12" s="64" t="s">
        <v>104</v>
      </c>
      <c r="AJ12" s="49" t="s">
        <v>105</v>
      </c>
      <c r="AK12" s="35" t="s">
        <v>106</v>
      </c>
    </row>
    <row r="13" spans="1:39" ht="15.5" x14ac:dyDescent="0.35">
      <c r="C13" s="46" t="s">
        <v>107</v>
      </c>
      <c r="D13" s="46" t="s">
        <v>108</v>
      </c>
      <c r="K13" s="47" t="s">
        <v>53</v>
      </c>
      <c r="L13" s="47" t="s">
        <v>54</v>
      </c>
      <c r="M13" s="47" t="s">
        <v>72</v>
      </c>
      <c r="N13" s="47" t="s">
        <v>109</v>
      </c>
      <c r="O13" s="47" t="s">
        <v>73</v>
      </c>
      <c r="P13" s="47" t="s">
        <v>57</v>
      </c>
      <c r="Q13" s="47" t="s">
        <v>74</v>
      </c>
      <c r="R13" s="47" t="s">
        <v>75</v>
      </c>
      <c r="S13" s="47" t="s">
        <v>88</v>
      </c>
      <c r="T13" s="1">
        <f t="shared" si="2"/>
        <v>40</v>
      </c>
      <c r="U13" s="1">
        <f>VLOOKUP(K13,'Details 1'!B:C,2,0)</f>
        <v>6</v>
      </c>
      <c r="V13" s="1">
        <f>VLOOKUP(L13,'Details 1'!B:C,2,0)</f>
        <v>4</v>
      </c>
      <c r="W13" s="1">
        <f>VLOOKUP(M13,'Details 1'!B:C,2,0)</f>
        <v>6</v>
      </c>
      <c r="X13" s="1">
        <f>VLOOKUP(N13,'Details 1'!B:C,2,0)</f>
        <v>4</v>
      </c>
      <c r="Y13" s="1">
        <f>VLOOKUP(O13,'Details 1'!B:C,2,0)</f>
        <v>4</v>
      </c>
      <c r="Z13" s="1">
        <f>VLOOKUP(P13,'Details 1'!B:C,2,0)</f>
        <v>2</v>
      </c>
      <c r="AA13" s="1">
        <v>6</v>
      </c>
      <c r="AB13" s="1">
        <f>VLOOKUP(R13,'Details 1'!B:C,2,0)</f>
        <v>6</v>
      </c>
      <c r="AC13" s="1">
        <f>VLOOKUP(S13,'Details 1'!B:C,2,0)</f>
        <v>2</v>
      </c>
      <c r="AD13" s="1" t="str">
        <f>VLOOKUP(T13,'Details 1'!A:B,2,1)</f>
        <v>27-40</v>
      </c>
      <c r="AE13" s="61" t="str">
        <f>VLOOKUP(AD13,'Details 1'!B:C,2,0)</f>
        <v>Tier 3</v>
      </c>
      <c r="AF13" s="1">
        <f>INDEX('OUS FMV Rates'!$C$3:$I$52,MATCH('HCP Database'!$AI13,'OUS FMV Rates'!$C$3:$C$52,0),MATCH('HCP Database'!$AE13,'OUS FMV Rates'!$C$2:$I$2,0))</f>
        <v>14017</v>
      </c>
      <c r="AG13" s="44"/>
      <c r="AH13" s="1"/>
      <c r="AI13" s="65" t="s">
        <v>110</v>
      </c>
      <c r="AJ13" s="50" t="s">
        <v>111</v>
      </c>
      <c r="AK13" s="47" t="s">
        <v>112</v>
      </c>
    </row>
    <row r="14" spans="1:39" ht="15.5" x14ac:dyDescent="0.35">
      <c r="C14" s="46" t="s">
        <v>113</v>
      </c>
      <c r="D14" s="46" t="s">
        <v>114</v>
      </c>
      <c r="K14" s="47" t="s">
        <v>53</v>
      </c>
      <c r="L14" s="47" t="s">
        <v>40</v>
      </c>
      <c r="M14" s="47" t="s">
        <v>86</v>
      </c>
      <c r="N14" s="47" t="s">
        <v>56</v>
      </c>
      <c r="O14" s="47" t="s">
        <v>115</v>
      </c>
      <c r="P14" s="47" t="s">
        <v>44</v>
      </c>
      <c r="Q14" s="47" t="s">
        <v>45</v>
      </c>
      <c r="R14" s="47" t="s">
        <v>58</v>
      </c>
      <c r="S14" s="47" t="s">
        <v>47</v>
      </c>
      <c r="T14" s="1">
        <f t="shared" si="2"/>
        <v>22</v>
      </c>
      <c r="U14" s="1">
        <f>VLOOKUP(K14,'Details 1'!B:C,2,0)</f>
        <v>6</v>
      </c>
      <c r="V14" s="1">
        <f>VLOOKUP(L14,'Details 1'!B:C,2,0)</f>
        <v>6</v>
      </c>
      <c r="W14" s="1">
        <f>VLOOKUP(M14,'Details 1'!B:C,2,0)</f>
        <v>4</v>
      </c>
      <c r="X14" s="1">
        <f>VLOOKUP(N14,'Details 1'!B:C,2,0)</f>
        <v>0</v>
      </c>
      <c r="Y14" s="1">
        <f>VLOOKUP(O14,'Details 1'!B:C,2,0)</f>
        <v>2</v>
      </c>
      <c r="Z14" s="1">
        <f>VLOOKUP(P14,'Details 1'!B:C,2,0)</f>
        <v>0</v>
      </c>
      <c r="AA14" s="1">
        <f>VLOOKUP(Q14,'Details 1'!B:C,2,0)</f>
        <v>2</v>
      </c>
      <c r="AB14" s="1">
        <f>VLOOKUP(R14,'Details 1'!B:C,2,0)</f>
        <v>2</v>
      </c>
      <c r="AC14" s="1">
        <f>VLOOKUP(S14,'Details 1'!B:C,2,0)</f>
        <v>0</v>
      </c>
      <c r="AD14" s="1" t="str">
        <f>VLOOKUP(T14,'Details 1'!A:B,2,1)</f>
        <v>14-26</v>
      </c>
      <c r="AE14" s="61" t="str">
        <f>VLOOKUP(AD14,'Details 1'!B:C,2,0)</f>
        <v>Tier 2</v>
      </c>
      <c r="AF14" s="1">
        <f>INDEX('OUS FMV Rates'!$C$3:$I$52,MATCH('HCP Database'!$AI14,'OUS FMV Rates'!$C$3:$C$52,0),MATCH('HCP Database'!$AE14,'OUS FMV Rates'!$C$2:$I$2,0))</f>
        <v>10288</v>
      </c>
      <c r="AG14" s="44"/>
      <c r="AH14" s="1"/>
      <c r="AI14" s="65" t="s">
        <v>89</v>
      </c>
      <c r="AJ14" s="51" t="s">
        <v>116</v>
      </c>
      <c r="AK14" s="47" t="s">
        <v>117</v>
      </c>
    </row>
    <row r="15" spans="1:39" ht="15.5" x14ac:dyDescent="0.35">
      <c r="C15" s="46" t="s">
        <v>118</v>
      </c>
      <c r="D15" s="46" t="s">
        <v>119</v>
      </c>
      <c r="K15" s="47" t="s">
        <v>39</v>
      </c>
      <c r="L15" s="47" t="s">
        <v>54</v>
      </c>
      <c r="M15" s="47" t="s">
        <v>86</v>
      </c>
      <c r="N15" s="47" t="s">
        <v>64</v>
      </c>
      <c r="O15" s="47" t="s">
        <v>73</v>
      </c>
      <c r="P15" s="47" t="s">
        <v>96</v>
      </c>
      <c r="Q15" s="47" t="s">
        <v>87</v>
      </c>
      <c r="R15" s="47" t="s">
        <v>58</v>
      </c>
      <c r="S15" s="47" t="s">
        <v>88</v>
      </c>
      <c r="T15" s="1">
        <f t="shared" si="2"/>
        <v>30</v>
      </c>
      <c r="U15" s="1">
        <f>VLOOKUP(K15,'Details 1'!B:C,2,0)</f>
        <v>4</v>
      </c>
      <c r="V15" s="1">
        <f>VLOOKUP(L15,'Details 1'!B:C,2,0)</f>
        <v>4</v>
      </c>
      <c r="W15" s="1">
        <f>VLOOKUP(M15,'Details 1'!B:C,2,0)</f>
        <v>4</v>
      </c>
      <c r="X15" s="1">
        <f>VLOOKUP(N15,'Details 1'!B:C,2,0)</f>
        <v>2</v>
      </c>
      <c r="Y15" s="1">
        <f>VLOOKUP(O15,'Details 1'!B:C,2,0)</f>
        <v>4</v>
      </c>
      <c r="Z15" s="1">
        <f>VLOOKUP(P15,'Details 1'!B:C,2,0)</f>
        <v>4</v>
      </c>
      <c r="AA15" s="1">
        <f>VLOOKUP(Q15,'Details 1'!B:C,2,0)</f>
        <v>4</v>
      </c>
      <c r="AB15" s="1">
        <f>VLOOKUP(R15,'Details 1'!B:C,2,0)</f>
        <v>2</v>
      </c>
      <c r="AC15" s="1">
        <f>VLOOKUP(S15,'Details 1'!B:C,2,0)</f>
        <v>2</v>
      </c>
      <c r="AD15" s="1" t="str">
        <f>VLOOKUP(T15,'Details 1'!A:B,2,1)</f>
        <v>27-40</v>
      </c>
      <c r="AE15" s="61" t="str">
        <f>VLOOKUP(AD15,'Details 1'!B:C,2,0)</f>
        <v>Tier 3</v>
      </c>
      <c r="AF15" s="1">
        <f>INDEX('OUS FMV Rates'!$C$3:$I$52,MATCH('HCP Database'!$AI15,'OUS FMV Rates'!$C$3:$C$52,0),MATCH('HCP Database'!$AE15,'OUS FMV Rates'!$C$2:$I$2,0))</f>
        <v>14268</v>
      </c>
      <c r="AG15" s="44"/>
      <c r="AH15" s="1"/>
      <c r="AI15" s="65" t="s">
        <v>120</v>
      </c>
      <c r="AJ15" s="49" t="s">
        <v>121</v>
      </c>
      <c r="AK15" s="47" t="s">
        <v>122</v>
      </c>
    </row>
    <row r="16" spans="1:39" ht="15.5" x14ac:dyDescent="0.35">
      <c r="C16" s="46" t="s">
        <v>123</v>
      </c>
      <c r="D16" s="46" t="s">
        <v>124</v>
      </c>
      <c r="K16" s="35" t="s">
        <v>125</v>
      </c>
      <c r="L16" s="35" t="s">
        <v>54</v>
      </c>
      <c r="M16" s="35" t="s">
        <v>86</v>
      </c>
      <c r="N16" s="35" t="s">
        <v>56</v>
      </c>
      <c r="O16" s="35" t="s">
        <v>115</v>
      </c>
      <c r="P16" s="35" t="s">
        <v>44</v>
      </c>
      <c r="Q16" s="35" t="s">
        <v>45</v>
      </c>
      <c r="R16" s="35" t="s">
        <v>58</v>
      </c>
      <c r="S16" s="35" t="s">
        <v>47</v>
      </c>
      <c r="T16" s="1">
        <f t="shared" si="2"/>
        <v>16</v>
      </c>
      <c r="U16" s="1">
        <f>VLOOKUP(K16,'Details 1'!B:C,2,0)</f>
        <v>2</v>
      </c>
      <c r="V16" s="1">
        <f>VLOOKUP(L16,'Details 1'!B:C,2,0)</f>
        <v>4</v>
      </c>
      <c r="W16" s="1">
        <f>VLOOKUP(M16,'Details 1'!B:C,2,0)</f>
        <v>4</v>
      </c>
      <c r="X16" s="1">
        <f>VLOOKUP(N16,'Details 1'!B:C,2,0)</f>
        <v>0</v>
      </c>
      <c r="Y16" s="1">
        <f>VLOOKUP(O16,'Details 1'!B:C,2,0)</f>
        <v>2</v>
      </c>
      <c r="Z16" s="1">
        <f>VLOOKUP(P16,'Details 1'!B:C,2,0)</f>
        <v>0</v>
      </c>
      <c r="AA16" s="1">
        <f>VLOOKUP(Q16,'Details 1'!B:C,2,0)</f>
        <v>2</v>
      </c>
      <c r="AB16" s="1">
        <f>VLOOKUP(R16,'Details 1'!B:C,2,0)</f>
        <v>2</v>
      </c>
      <c r="AC16" s="1">
        <f>VLOOKUP(S16,'Details 1'!B:C,2,0)</f>
        <v>0</v>
      </c>
      <c r="AD16" s="1" t="str">
        <f>VLOOKUP(T16,'Details 1'!A:B,2,1)</f>
        <v>14-26</v>
      </c>
      <c r="AE16" s="61" t="str">
        <f>VLOOKUP(AD16,'Details 1'!B:C,2,0)</f>
        <v>Tier 2</v>
      </c>
      <c r="AF16" s="1">
        <f>INDEX('OUS FMV Rates'!$C$3:$I$52,MATCH('HCP Database'!$AI16,'OUS FMV Rates'!$C$3:$C$52,0),MATCH('HCP Database'!$AE16,'OUS FMV Rates'!$C$2:$I$2,0))</f>
        <v>10722</v>
      </c>
      <c r="AG16" s="44"/>
      <c r="AH16" s="1"/>
      <c r="AI16" s="64" t="s">
        <v>126</v>
      </c>
      <c r="AJ16" s="50" t="s">
        <v>127</v>
      </c>
      <c r="AK16" s="35" t="s">
        <v>128</v>
      </c>
    </row>
    <row r="17" spans="3:39" ht="15.5" x14ac:dyDescent="0.35">
      <c r="C17" s="46" t="s">
        <v>129</v>
      </c>
      <c r="D17" s="46" t="s">
        <v>101</v>
      </c>
      <c r="K17" t="s">
        <v>39</v>
      </c>
      <c r="L17" t="s">
        <v>40</v>
      </c>
      <c r="M17" t="s">
        <v>41</v>
      </c>
      <c r="N17" t="s">
        <v>56</v>
      </c>
      <c r="O17" t="s">
        <v>115</v>
      </c>
      <c r="P17" t="s">
        <v>96</v>
      </c>
      <c r="Q17" t="s">
        <v>45</v>
      </c>
      <c r="R17" t="s">
        <v>58</v>
      </c>
      <c r="S17" t="s">
        <v>47</v>
      </c>
      <c r="T17" s="1">
        <f t="shared" ref="T17" si="4">SUM(U17:AC17)</f>
        <v>22</v>
      </c>
      <c r="U17" s="1">
        <f>VLOOKUP(K17,'Details 1'!B:C,2,0)</f>
        <v>4</v>
      </c>
      <c r="V17" s="1">
        <f>VLOOKUP(L17,'Details 1'!B:C,2,0)</f>
        <v>6</v>
      </c>
      <c r="W17" s="1">
        <f>VLOOKUP(M17,'Details 1'!B:C,2,0)</f>
        <v>2</v>
      </c>
      <c r="X17" s="1">
        <f>VLOOKUP(N17,'Details 1'!B:C,2,0)</f>
        <v>0</v>
      </c>
      <c r="Y17" s="1">
        <f>VLOOKUP(O17,'Details 1'!B:C,2,0)</f>
        <v>2</v>
      </c>
      <c r="Z17" s="1">
        <f>VLOOKUP(P17,'Details 1'!B:C,2,0)</f>
        <v>4</v>
      </c>
      <c r="AA17" s="1">
        <f>VLOOKUP(Q17,'Details 1'!B:C,2,0)</f>
        <v>2</v>
      </c>
      <c r="AB17" s="1">
        <f>VLOOKUP(R17,'Details 1'!B:C,2,0)</f>
        <v>2</v>
      </c>
      <c r="AC17" s="1">
        <f>VLOOKUP(S17,'Details 1'!B:C,2,0)</f>
        <v>0</v>
      </c>
      <c r="AD17" s="1" t="str">
        <f>VLOOKUP(T17,'Details 1'!A:B,2,1)</f>
        <v>14-26</v>
      </c>
      <c r="AE17" s="61" t="str">
        <f>VLOOKUP(AD17,'Details 1'!B:C,2,0)</f>
        <v>Tier 2</v>
      </c>
      <c r="AF17" s="1">
        <f>INDEX('OUS FMV Rates'!$C$3:$I$52,MATCH('HCP Database'!$AI17,'OUS FMV Rates'!$C$3:$C$52,0),MATCH('HCP Database'!$AE17,'OUS FMV Rates'!$C$2:$I$2,0))</f>
        <v>11475</v>
      </c>
      <c r="AI17" s="63" t="s">
        <v>130</v>
      </c>
      <c r="AJ17" s="49" t="s">
        <v>131</v>
      </c>
      <c r="AK17" t="s">
        <v>132</v>
      </c>
      <c r="AL17" s="53">
        <v>717165</v>
      </c>
      <c r="AM17" s="68">
        <v>45902</v>
      </c>
    </row>
    <row r="18" spans="3:39" ht="15.5" x14ac:dyDescent="0.35">
      <c r="C18" s="46" t="s">
        <v>133</v>
      </c>
      <c r="D18" s="46" t="s">
        <v>134</v>
      </c>
      <c r="K18" t="s">
        <v>135</v>
      </c>
      <c r="L18" t="s">
        <v>54</v>
      </c>
      <c r="M18" t="s">
        <v>41</v>
      </c>
      <c r="N18" t="s">
        <v>56</v>
      </c>
      <c r="O18" t="s">
        <v>115</v>
      </c>
      <c r="P18" t="s">
        <v>57</v>
      </c>
      <c r="Q18" t="s">
        <v>45</v>
      </c>
      <c r="R18" t="s">
        <v>58</v>
      </c>
      <c r="S18" t="s">
        <v>47</v>
      </c>
      <c r="T18" s="1">
        <f t="shared" ref="T18" si="5">SUM(U18:AC18)</f>
        <v>14</v>
      </c>
      <c r="U18" s="1">
        <f>VLOOKUP(K18,'Details 1'!B:C,2,0)</f>
        <v>0</v>
      </c>
      <c r="V18" s="1">
        <f>VLOOKUP(L18,'Details 1'!B:C,2,0)</f>
        <v>4</v>
      </c>
      <c r="W18" s="1">
        <f>VLOOKUP(M18,'Details 1'!B:C,2,0)</f>
        <v>2</v>
      </c>
      <c r="X18" s="1">
        <f>VLOOKUP(N18,'Details 1'!B:C,2,0)</f>
        <v>0</v>
      </c>
      <c r="Y18" s="1">
        <f>VLOOKUP(O18,'Details 1'!B:C,2,0)</f>
        <v>2</v>
      </c>
      <c r="Z18" s="1">
        <f>VLOOKUP(P18,'Details 1'!B:C,2,0)</f>
        <v>2</v>
      </c>
      <c r="AA18" s="1">
        <f>VLOOKUP(Q18,'Details 1'!B:C,2,0)</f>
        <v>2</v>
      </c>
      <c r="AB18" s="1">
        <f>VLOOKUP(R18,'Details 1'!B:C,2,0)</f>
        <v>2</v>
      </c>
      <c r="AC18" s="1">
        <f>VLOOKUP(S18,'Details 1'!B:C,2,0)</f>
        <v>0</v>
      </c>
      <c r="AD18" s="1" t="str">
        <f>VLOOKUP(T18,'Details 1'!A:B,2,1)</f>
        <v>14-26</v>
      </c>
      <c r="AE18" s="61" t="str">
        <f>VLOOKUP(AD18,'Details 1'!B:C,2,0)</f>
        <v>Tier 2</v>
      </c>
      <c r="AF18" s="1">
        <f>INDEX('OUS FMV Rates'!$C$3:$I$52,MATCH('HCP Database'!$AI18,'OUS FMV Rates'!$C$3:$C$52,0),MATCH('HCP Database'!$AE18,'OUS FMV Rates'!$C$2:$I$2,0))</f>
        <v>10140</v>
      </c>
      <c r="AI18" s="63" t="s">
        <v>136</v>
      </c>
      <c r="AJ18" s="49" t="s">
        <v>137</v>
      </c>
      <c r="AK18" t="s">
        <v>117</v>
      </c>
      <c r="AL18" s="53">
        <v>717386</v>
      </c>
    </row>
    <row r="19" spans="3:39" ht="16" x14ac:dyDescent="0.4">
      <c r="C19" s="54" t="s">
        <v>138</v>
      </c>
      <c r="D19" s="57" t="s">
        <v>139</v>
      </c>
      <c r="K19" t="s">
        <v>39</v>
      </c>
      <c r="L19" t="s">
        <v>40</v>
      </c>
      <c r="M19" t="s">
        <v>55</v>
      </c>
      <c r="N19" t="s">
        <v>56</v>
      </c>
      <c r="O19" t="s">
        <v>44</v>
      </c>
      <c r="P19" t="s">
        <v>57</v>
      </c>
      <c r="Q19" t="s">
        <v>44</v>
      </c>
      <c r="R19" t="s">
        <v>44</v>
      </c>
      <c r="S19" t="s">
        <v>47</v>
      </c>
      <c r="T19" s="1">
        <f t="shared" ref="T19" si="6">SUM(U19:AC19)</f>
        <v>12</v>
      </c>
      <c r="U19" s="1">
        <f>VLOOKUP(K19,'Details 1'!B:C,2,0)</f>
        <v>4</v>
      </c>
      <c r="V19" s="1">
        <f>VLOOKUP(L19,'Details 1'!B:C,2,0)</f>
        <v>6</v>
      </c>
      <c r="W19" s="1">
        <f>VLOOKUP(M19,'Details 1'!B:C,2,0)</f>
        <v>0</v>
      </c>
      <c r="X19" s="1">
        <f>VLOOKUP(N19,'Details 1'!B:C,2,0)</f>
        <v>0</v>
      </c>
      <c r="Y19" s="1">
        <f>VLOOKUP(O19,'Details 1'!B:C,2,0)</f>
        <v>0</v>
      </c>
      <c r="Z19" s="1">
        <f>VLOOKUP(P19,'Details 1'!B:C,2,0)</f>
        <v>2</v>
      </c>
      <c r="AA19" s="1">
        <f>VLOOKUP(Q19,'Details 1'!B:C,2,0)</f>
        <v>0</v>
      </c>
      <c r="AB19" s="1">
        <f>VLOOKUP(R19,'Details 1'!B:C,2,0)</f>
        <v>0</v>
      </c>
      <c r="AC19" s="1">
        <f>VLOOKUP(S19,'Details 1'!B:C,2,0)</f>
        <v>0</v>
      </c>
      <c r="AD19" s="1" t="str">
        <f>VLOOKUP(T19,'Details 1'!A:B,2,1)</f>
        <v>0-13</v>
      </c>
      <c r="AE19" s="61" t="str">
        <f>VLOOKUP(AD19,'Details 1'!B:C,2,0)</f>
        <v>Tier 1</v>
      </c>
      <c r="AF19" s="1">
        <f>INDEX('OUS FMV Rates'!$C$3:$I$52,MATCH('HCP Database'!$AI19,'OUS FMV Rates'!$C$3:$C$52,0),MATCH('HCP Database'!$AE19,'OUS FMV Rates'!$C$2:$I$2,0))</f>
        <v>10182</v>
      </c>
      <c r="AI19" s="63" t="s">
        <v>48</v>
      </c>
      <c r="AJ19" s="55" t="s">
        <v>140</v>
      </c>
      <c r="AK19" t="s">
        <v>141</v>
      </c>
      <c r="AL19" s="56">
        <v>717117</v>
      </c>
    </row>
    <row r="20" spans="3:39" ht="16" x14ac:dyDescent="0.4">
      <c r="C20" s="57" t="s">
        <v>142</v>
      </c>
      <c r="D20" s="54" t="s">
        <v>143</v>
      </c>
      <c r="K20" t="s">
        <v>39</v>
      </c>
      <c r="L20" t="s">
        <v>40</v>
      </c>
      <c r="M20" t="s">
        <v>55</v>
      </c>
      <c r="N20" t="s">
        <v>56</v>
      </c>
      <c r="O20" t="s">
        <v>44</v>
      </c>
      <c r="P20" t="s">
        <v>57</v>
      </c>
      <c r="Q20" t="s">
        <v>44</v>
      </c>
      <c r="R20" t="s">
        <v>44</v>
      </c>
      <c r="S20" t="s">
        <v>47</v>
      </c>
      <c r="T20" s="1">
        <f t="shared" ref="T20" si="7">SUM(U20:AC20)</f>
        <v>12</v>
      </c>
      <c r="U20" s="1">
        <f>VLOOKUP(K20,'Details 1'!B:C,2,0)</f>
        <v>4</v>
      </c>
      <c r="V20" s="1">
        <f>VLOOKUP(L20,'Details 1'!B:C,2,0)</f>
        <v>6</v>
      </c>
      <c r="W20" s="1">
        <f>VLOOKUP(M20,'Details 1'!B:C,2,0)</f>
        <v>0</v>
      </c>
      <c r="X20" s="1">
        <f>VLOOKUP(N20,'Details 1'!B:C,2,0)</f>
        <v>0</v>
      </c>
      <c r="Y20" s="1">
        <f>VLOOKUP(O20,'Details 1'!B:C,2,0)</f>
        <v>0</v>
      </c>
      <c r="Z20" s="1">
        <f>VLOOKUP(P20,'Details 1'!B:C,2,0)</f>
        <v>2</v>
      </c>
      <c r="AA20" s="1">
        <f>VLOOKUP(Q20,'Details 1'!B:C,2,0)</f>
        <v>0</v>
      </c>
      <c r="AB20" s="1">
        <f>VLOOKUP(R20,'Details 1'!B:C,2,0)</f>
        <v>0</v>
      </c>
      <c r="AC20" s="1">
        <f>VLOOKUP(S20,'Details 1'!B:C,2,0)</f>
        <v>0</v>
      </c>
      <c r="AD20" s="1" t="str">
        <f>VLOOKUP(T20,'Details 1'!A:B,2,1)</f>
        <v>0-13</v>
      </c>
      <c r="AE20" s="61" t="str">
        <f>VLOOKUP(AD20,'Details 1'!B:C,2,0)</f>
        <v>Tier 1</v>
      </c>
      <c r="AF20" s="1">
        <f>INDEX('OUS FMV Rates'!$C$3:$I$52,MATCH('HCP Database'!$AI20,'OUS FMV Rates'!$C$3:$C$52,0),MATCH('HCP Database'!$AE20,'OUS FMV Rates'!$C$2:$I$2,0))</f>
        <v>10182</v>
      </c>
      <c r="AI20" s="63" t="s">
        <v>48</v>
      </c>
      <c r="AJ20" s="55" t="s">
        <v>144</v>
      </c>
      <c r="AK20" t="s">
        <v>141</v>
      </c>
      <c r="AL20" s="56">
        <v>717115</v>
      </c>
    </row>
    <row r="21" spans="3:39" ht="15.5" x14ac:dyDescent="0.35">
      <c r="C21" s="46" t="s">
        <v>123</v>
      </c>
      <c r="D21" s="46" t="s">
        <v>124</v>
      </c>
      <c r="K21" t="s">
        <v>125</v>
      </c>
      <c r="L21" t="s">
        <v>54</v>
      </c>
      <c r="M21" t="s">
        <v>86</v>
      </c>
      <c r="N21" t="s">
        <v>56</v>
      </c>
      <c r="O21" t="s">
        <v>115</v>
      </c>
      <c r="P21" t="s">
        <v>44</v>
      </c>
      <c r="Q21" t="s">
        <v>45</v>
      </c>
      <c r="R21" t="s">
        <v>58</v>
      </c>
      <c r="S21" t="s">
        <v>47</v>
      </c>
      <c r="T21" s="1">
        <f t="shared" ref="T21" si="8">SUM(U21:AC21)</f>
        <v>16</v>
      </c>
      <c r="U21" s="1">
        <f>VLOOKUP(K21,'Details 1'!B:C,2,0)</f>
        <v>2</v>
      </c>
      <c r="V21" s="1">
        <f>VLOOKUP(L21,'Details 1'!B:C,2,0)</f>
        <v>4</v>
      </c>
      <c r="W21" s="1">
        <f>VLOOKUP(M21,'Details 1'!B:C,2,0)</f>
        <v>4</v>
      </c>
      <c r="X21" s="1">
        <f>VLOOKUP(N21,'Details 1'!B:C,2,0)</f>
        <v>0</v>
      </c>
      <c r="Y21" s="1">
        <f>VLOOKUP(O21,'Details 1'!B:C,2,0)</f>
        <v>2</v>
      </c>
      <c r="Z21" s="1">
        <f>VLOOKUP(P21,'Details 1'!B:C,2,0)</f>
        <v>0</v>
      </c>
      <c r="AA21" s="1">
        <f>VLOOKUP(Q21,'Details 1'!B:C,2,0)</f>
        <v>2</v>
      </c>
      <c r="AB21" s="1">
        <f>VLOOKUP(R21,'Details 1'!B:C,2,0)</f>
        <v>2</v>
      </c>
      <c r="AC21" s="1">
        <f>VLOOKUP(S21,'Details 1'!B:C,2,0)</f>
        <v>0</v>
      </c>
      <c r="AD21" s="1" t="str">
        <f>VLOOKUP(T21,'Details 1'!A:B,2,1)</f>
        <v>14-26</v>
      </c>
      <c r="AE21" s="61" t="str">
        <f>VLOOKUP(AD21,'Details 1'!B:C,2,0)</f>
        <v>Tier 2</v>
      </c>
      <c r="AF21" s="1">
        <f>INDEX('OUS FMV Rates'!$C$3:$I$52,MATCH('HCP Database'!$AI21,'OUS FMV Rates'!$C$3:$C$52,0),MATCH('HCP Database'!$AE21,'OUS FMV Rates'!$C$2:$I$2,0))</f>
        <v>10722</v>
      </c>
      <c r="AI21" s="63" t="s">
        <v>126</v>
      </c>
      <c r="AJ21" t="s">
        <v>127</v>
      </c>
      <c r="AK21" t="s">
        <v>128</v>
      </c>
      <c r="AL21" s="59">
        <v>717464</v>
      </c>
    </row>
    <row r="22" spans="3:39" ht="15.5" x14ac:dyDescent="0.35">
      <c r="C22" s="46" t="s">
        <v>145</v>
      </c>
      <c r="D22" s="46" t="s">
        <v>146</v>
      </c>
      <c r="K22" t="s">
        <v>53</v>
      </c>
      <c r="L22" t="s">
        <v>40</v>
      </c>
      <c r="M22" t="s">
        <v>72</v>
      </c>
      <c r="N22" t="s">
        <v>64</v>
      </c>
      <c r="O22" t="s">
        <v>43</v>
      </c>
      <c r="P22" t="s">
        <v>44</v>
      </c>
      <c r="Q22" t="s">
        <v>87</v>
      </c>
      <c r="R22" t="s">
        <v>58</v>
      </c>
      <c r="S22" t="s">
        <v>88</v>
      </c>
      <c r="T22" s="1">
        <f t="shared" ref="T22" si="9">SUM(U22:AC22)</f>
        <v>34</v>
      </c>
      <c r="U22" s="1">
        <f>VLOOKUP(K22,'Details 1'!B:C,2,0)</f>
        <v>6</v>
      </c>
      <c r="V22" s="1">
        <f>VLOOKUP(L22,'Details 1'!B:C,2,0)</f>
        <v>6</v>
      </c>
      <c r="W22" s="1">
        <f>VLOOKUP(M22,'Details 1'!B:C,2,0)</f>
        <v>6</v>
      </c>
      <c r="X22" s="1">
        <f>VLOOKUP(N22,'Details 1'!B:C,2,0)</f>
        <v>2</v>
      </c>
      <c r="Y22" s="1">
        <f>VLOOKUP(O22,'Details 1'!B:C,2,0)</f>
        <v>6</v>
      </c>
      <c r="Z22" s="1">
        <f>VLOOKUP(P22,'Details 1'!B:C,2,0)</f>
        <v>0</v>
      </c>
      <c r="AA22" s="1">
        <f>VLOOKUP(Q22,'Details 1'!B:C,2,0)</f>
        <v>4</v>
      </c>
      <c r="AB22" s="1">
        <f>VLOOKUP(R22,'Details 1'!B:C,2,0)</f>
        <v>2</v>
      </c>
      <c r="AC22" s="1">
        <f>VLOOKUP(S22,'Details 1'!B:C,2,0)</f>
        <v>2</v>
      </c>
      <c r="AD22" s="1" t="str">
        <f>VLOOKUP(T22,'Details 1'!A:B,2,1)</f>
        <v>27-40</v>
      </c>
      <c r="AE22" s="61" t="str">
        <f>VLOOKUP(AD22,'Details 1'!B:C,2,0)</f>
        <v>Tier 3</v>
      </c>
      <c r="AF22" s="1">
        <f>INDEX('OUS FMV Rates'!$C$3:$I$52,MATCH('HCP Database'!$AI22,'OUS FMV Rates'!$C$3:$C$52,0),MATCH('HCP Database'!$AE22,'OUS FMV Rates'!$C$2:$I$2,0))</f>
        <v>12893</v>
      </c>
      <c r="AI22" s="63" t="s">
        <v>89</v>
      </c>
      <c r="AJ22" s="50" t="s">
        <v>147</v>
      </c>
      <c r="AK22" t="s">
        <v>91</v>
      </c>
      <c r="AL22" s="67">
        <v>716915</v>
      </c>
    </row>
    <row r="23" spans="3:39" ht="15.5" x14ac:dyDescent="0.35">
      <c r="C23" s="46" t="s">
        <v>148</v>
      </c>
      <c r="D23" s="46" t="s">
        <v>149</v>
      </c>
      <c r="K23" t="s">
        <v>39</v>
      </c>
      <c r="L23" t="s">
        <v>54</v>
      </c>
      <c r="M23" t="s">
        <v>86</v>
      </c>
      <c r="N23" t="s">
        <v>109</v>
      </c>
      <c r="O23" t="s">
        <v>43</v>
      </c>
      <c r="P23" t="s">
        <v>96</v>
      </c>
      <c r="Q23" t="s">
        <v>74</v>
      </c>
      <c r="R23" t="s">
        <v>46</v>
      </c>
      <c r="S23" t="s">
        <v>81</v>
      </c>
      <c r="T23" s="1">
        <f t="shared" ref="T23" si="10">SUM(U23:AC23)</f>
        <v>40</v>
      </c>
      <c r="U23" s="1">
        <f>VLOOKUP(K23,'Details 1'!B:C,2,0)</f>
        <v>4</v>
      </c>
      <c r="V23" s="1">
        <f>VLOOKUP(L23,'Details 1'!B:C,2,0)</f>
        <v>4</v>
      </c>
      <c r="W23" s="1">
        <f>VLOOKUP(M23,'Details 1'!B:C,2,0)</f>
        <v>4</v>
      </c>
      <c r="X23" s="1">
        <f>VLOOKUP(N23,'Details 1'!B:C,2,0)</f>
        <v>4</v>
      </c>
      <c r="Y23" s="1">
        <f>VLOOKUP(O23,'Details 1'!B:C,2,0)</f>
        <v>6</v>
      </c>
      <c r="Z23" s="1">
        <f>VLOOKUP(P23,'Details 1'!B:C,2,0)</f>
        <v>4</v>
      </c>
      <c r="AA23" s="1">
        <v>6</v>
      </c>
      <c r="AB23" s="1">
        <f>VLOOKUP(R23,'Details 1'!B:C,2,0)</f>
        <v>4</v>
      </c>
      <c r="AC23" s="1">
        <f>VLOOKUP(S23,'Details 1'!B:C,2,0)</f>
        <v>4</v>
      </c>
      <c r="AD23" s="1" t="str">
        <f>VLOOKUP(T23,'Details 1'!A:B,2,1)</f>
        <v>27-40</v>
      </c>
      <c r="AE23" s="61" t="str">
        <f>VLOOKUP(AD23,'Details 1'!B:C,2,0)</f>
        <v>Tier 3</v>
      </c>
      <c r="AF23" s="1">
        <f>INDEX('OUS FMV Rates'!$C$3:$I$52,MATCH('HCP Database'!$AI23,'OUS FMV Rates'!$C$3:$C$52,0),MATCH('HCP Database'!$AE23,'OUS FMV Rates'!$C$2:$I$2,0))</f>
        <v>14882</v>
      </c>
      <c r="AI23" s="63" t="s">
        <v>150</v>
      </c>
      <c r="AJ23" s="49" t="s">
        <v>151</v>
      </c>
      <c r="AK23" t="s">
        <v>112</v>
      </c>
      <c r="AL23" s="53">
        <v>717147</v>
      </c>
    </row>
    <row r="24" spans="3:39" ht="15.5" x14ac:dyDescent="0.35">
      <c r="C24" s="46" t="s">
        <v>152</v>
      </c>
      <c r="D24" s="46" t="s">
        <v>153</v>
      </c>
      <c r="K24" t="s">
        <v>39</v>
      </c>
      <c r="L24" t="s">
        <v>54</v>
      </c>
      <c r="M24" t="s">
        <v>86</v>
      </c>
      <c r="N24" t="s">
        <v>64</v>
      </c>
      <c r="O24" t="s">
        <v>44</v>
      </c>
      <c r="P24" t="s">
        <v>65</v>
      </c>
      <c r="Q24" t="s">
        <v>87</v>
      </c>
      <c r="R24" t="s">
        <v>46</v>
      </c>
      <c r="S24" t="s">
        <v>81</v>
      </c>
      <c r="T24" s="1">
        <f t="shared" ref="T24" si="11">SUM(U24:AC24)</f>
        <v>32</v>
      </c>
      <c r="U24" s="1">
        <f>VLOOKUP(K24,'Details 1'!B:C,2,0)</f>
        <v>4</v>
      </c>
      <c r="V24" s="1">
        <f>VLOOKUP(L24,'Details 1'!B:C,2,0)</f>
        <v>4</v>
      </c>
      <c r="W24" s="1">
        <f>VLOOKUP(M24,'Details 1'!B:C,2,0)</f>
        <v>4</v>
      </c>
      <c r="X24" s="1">
        <f>VLOOKUP(N24,'Details 1'!B:C,2,0)</f>
        <v>2</v>
      </c>
      <c r="Y24" s="1">
        <f>VLOOKUP(O24,'Details 1'!B:C,2,0)</f>
        <v>0</v>
      </c>
      <c r="Z24" s="1">
        <f>VLOOKUP(P24,'Details 1'!B:C,2,0)</f>
        <v>6</v>
      </c>
      <c r="AA24" s="1">
        <f>VLOOKUP(Q24,'Details 1'!B:C,2,0)</f>
        <v>4</v>
      </c>
      <c r="AB24" s="1">
        <f>VLOOKUP(R24,'Details 1'!B:C,2,0)</f>
        <v>4</v>
      </c>
      <c r="AC24" s="1">
        <f>VLOOKUP(S24,'Details 1'!B:C,2,0)</f>
        <v>4</v>
      </c>
      <c r="AD24" s="1" t="str">
        <f>VLOOKUP(T24,'Details 1'!A:B,2,1)</f>
        <v>27-40</v>
      </c>
      <c r="AE24" s="61" t="str">
        <f>VLOOKUP(AD24,'Details 1'!B:C,2,0)</f>
        <v>Tier 3</v>
      </c>
      <c r="AF24" s="1">
        <f>INDEX('OUS FMV Rates'!$C$3:$I$52,MATCH('HCP Database'!$AI24,'OUS FMV Rates'!$C$3:$C$52,0),MATCH('HCP Database'!$AE24,'OUS FMV Rates'!$C$2:$I$2,0))</f>
        <v>14882</v>
      </c>
      <c r="AI24" s="63" t="s">
        <v>150</v>
      </c>
      <c r="AJ24" t="s">
        <v>154</v>
      </c>
      <c r="AL24" s="53">
        <v>717147</v>
      </c>
    </row>
    <row r="25" spans="3:39" ht="15.5" x14ac:dyDescent="0.35">
      <c r="C25" s="46" t="s">
        <v>155</v>
      </c>
      <c r="D25" s="46" t="s">
        <v>156</v>
      </c>
      <c r="K25" t="s">
        <v>125</v>
      </c>
      <c r="L25" t="s">
        <v>54</v>
      </c>
      <c r="M25" t="s">
        <v>41</v>
      </c>
      <c r="N25" t="s">
        <v>56</v>
      </c>
      <c r="O25" t="s">
        <v>115</v>
      </c>
      <c r="P25" t="s">
        <v>57</v>
      </c>
      <c r="Q25" t="s">
        <v>45</v>
      </c>
      <c r="R25" t="s">
        <v>58</v>
      </c>
      <c r="S25" t="s">
        <v>88</v>
      </c>
      <c r="T25" s="1">
        <f t="shared" ref="T25" si="12">SUM(U25:AC25)</f>
        <v>18</v>
      </c>
      <c r="U25" s="1">
        <f>VLOOKUP(K25,'Details 1'!B:C,2,0)</f>
        <v>2</v>
      </c>
      <c r="V25" s="1">
        <f>VLOOKUP(L25,'Details 1'!B:C,2,0)</f>
        <v>4</v>
      </c>
      <c r="W25" s="1">
        <f>VLOOKUP(M25,'Details 1'!B:C,2,0)</f>
        <v>2</v>
      </c>
      <c r="X25" s="1">
        <f>VLOOKUP(N25,'Details 1'!B:C,2,0)</f>
        <v>0</v>
      </c>
      <c r="Y25" s="1">
        <f>VLOOKUP(O25,'Details 1'!B:C,2,0)</f>
        <v>2</v>
      </c>
      <c r="Z25" s="1">
        <f>VLOOKUP(P25,'Details 1'!B:C,2,0)</f>
        <v>2</v>
      </c>
      <c r="AA25" s="1">
        <f>VLOOKUP(Q25,'Details 1'!B:C,2,0)</f>
        <v>2</v>
      </c>
      <c r="AB25" s="1">
        <f>VLOOKUP(R25,'Details 1'!B:C,2,0)</f>
        <v>2</v>
      </c>
      <c r="AC25" s="1">
        <f>VLOOKUP(S25,'Details 1'!B:C,2,0)</f>
        <v>2</v>
      </c>
      <c r="AD25" s="1" t="str">
        <f>VLOOKUP(T25,'Details 1'!A:B,2,1)</f>
        <v>14-26</v>
      </c>
      <c r="AE25" s="61" t="str">
        <f>VLOOKUP(AD25,'Details 1'!B:C,2,0)</f>
        <v>Tier 2</v>
      </c>
      <c r="AF25" s="1">
        <f>INDEX('OUS FMV Rates'!$C$3:$I$52,MATCH('HCP Database'!$AI25,'OUS FMV Rates'!$C$3:$C$52,0),MATCH('HCP Database'!$AE25,'OUS FMV Rates'!$C$2:$I$2,0))</f>
        <v>11874</v>
      </c>
      <c r="AI25" s="63" t="s">
        <v>150</v>
      </c>
      <c r="AJ25" t="s">
        <v>157</v>
      </c>
      <c r="AK25" t="s">
        <v>158</v>
      </c>
      <c r="AL25" s="53">
        <v>717147</v>
      </c>
    </row>
    <row r="26" spans="3:39" ht="15.5" x14ac:dyDescent="0.35">
      <c r="C26" s="46" t="s">
        <v>159</v>
      </c>
      <c r="D26" s="46" t="s">
        <v>160</v>
      </c>
      <c r="K26" s="58" t="s">
        <v>53</v>
      </c>
      <c r="L26" t="s">
        <v>54</v>
      </c>
      <c r="M26" t="s">
        <v>72</v>
      </c>
      <c r="N26" t="s">
        <v>109</v>
      </c>
      <c r="O26" t="s">
        <v>115</v>
      </c>
      <c r="P26" t="s">
        <v>65</v>
      </c>
      <c r="Q26" t="s">
        <v>74</v>
      </c>
      <c r="R26" t="s">
        <v>75</v>
      </c>
      <c r="S26" t="s">
        <v>81</v>
      </c>
      <c r="T26" s="1">
        <f t="shared" ref="T26" si="13">SUM(U26:AC26)</f>
        <v>44</v>
      </c>
      <c r="U26" s="1">
        <f>VLOOKUP(K26,'Details 1'!B:C,2,0)</f>
        <v>6</v>
      </c>
      <c r="V26" s="1">
        <f>VLOOKUP(L26,'Details 1'!B:C,2,0)</f>
        <v>4</v>
      </c>
      <c r="W26" s="1">
        <f>VLOOKUP(M26,'Details 1'!B:C,2,0)</f>
        <v>6</v>
      </c>
      <c r="X26" s="1">
        <f>VLOOKUP(N26,'Details 1'!B:C,2,0)</f>
        <v>4</v>
      </c>
      <c r="Y26" s="1">
        <f>VLOOKUP(O26,'Details 1'!B:C,2,0)</f>
        <v>2</v>
      </c>
      <c r="Z26" s="1">
        <f>VLOOKUP(P26,'Details 1'!B:C,2,0)</f>
        <v>6</v>
      </c>
      <c r="AA26" s="1">
        <v>6</v>
      </c>
      <c r="AB26" s="1">
        <f>VLOOKUP(R26,'Details 1'!B:C,2,0)</f>
        <v>6</v>
      </c>
      <c r="AC26" s="1">
        <f>VLOOKUP(S26,'Details 1'!B:C,2,0)</f>
        <v>4</v>
      </c>
      <c r="AD26" s="1" t="str">
        <f>VLOOKUP(T26,'Details 1'!A:B,2,1)</f>
        <v>41-54</v>
      </c>
      <c r="AE26" s="61" t="str">
        <f>VLOOKUP(AD26,'Details 1'!B:C,2,0)</f>
        <v>Tier 4</v>
      </c>
      <c r="AF26" s="1">
        <f>INDEX('OUS FMV Rates'!$C$3:$I$52,MATCH('HCP Database'!$AI26,'OUS FMV Rates'!$C$3:$C$52,0),MATCH('HCP Database'!$AE26,'OUS FMV Rates'!$C$2:$I$2,0))</f>
        <v>18157</v>
      </c>
      <c r="AI26" s="63" t="s">
        <v>150</v>
      </c>
      <c r="AJ26" t="s">
        <v>161</v>
      </c>
      <c r="AK26" t="s">
        <v>162</v>
      </c>
      <c r="AL26" s="53">
        <v>717147</v>
      </c>
    </row>
    <row r="27" spans="3:39" ht="15.5" x14ac:dyDescent="0.35">
      <c r="C27" s="46" t="s">
        <v>70</v>
      </c>
      <c r="D27" s="46" t="s">
        <v>71</v>
      </c>
      <c r="K27" s="58" t="s">
        <v>53</v>
      </c>
      <c r="L27" t="s">
        <v>40</v>
      </c>
      <c r="M27" t="s">
        <v>72</v>
      </c>
      <c r="N27" t="s">
        <v>64</v>
      </c>
      <c r="O27" t="s">
        <v>73</v>
      </c>
      <c r="P27" t="s">
        <v>65</v>
      </c>
      <c r="Q27" t="s">
        <v>74</v>
      </c>
      <c r="R27" t="s">
        <v>75</v>
      </c>
      <c r="S27" t="s">
        <v>66</v>
      </c>
      <c r="T27" s="1">
        <f t="shared" ref="T27" si="14">SUM(U27:AC27)</f>
        <v>48</v>
      </c>
      <c r="U27" s="1">
        <f>VLOOKUP(K27,'Details 1'!B:C,2,0)</f>
        <v>6</v>
      </c>
      <c r="V27" s="1">
        <f>VLOOKUP(L27,'Details 1'!B:C,2,0)</f>
        <v>6</v>
      </c>
      <c r="W27" s="1">
        <f>VLOOKUP(M27,'Details 1'!B:C,2,0)</f>
        <v>6</v>
      </c>
      <c r="X27" s="1">
        <f>VLOOKUP(N27,'Details 1'!B:C,2,0)</f>
        <v>2</v>
      </c>
      <c r="Y27" s="1">
        <f>VLOOKUP(O27,'Details 1'!B:C,2,0)</f>
        <v>4</v>
      </c>
      <c r="Z27" s="1">
        <f>VLOOKUP(P27,'Details 1'!B:C,2,0)</f>
        <v>6</v>
      </c>
      <c r="AA27" s="1">
        <v>6</v>
      </c>
      <c r="AB27" s="1">
        <f>VLOOKUP(R27,'Details 1'!B:C,2,0)</f>
        <v>6</v>
      </c>
      <c r="AC27" s="1">
        <f>VLOOKUP(S27,'Details 1'!B:C,2,0)</f>
        <v>6</v>
      </c>
      <c r="AD27" s="1" t="str">
        <f>VLOOKUP(T27,'Details 1'!A:B,2,1)</f>
        <v>41-54</v>
      </c>
      <c r="AE27" s="61" t="str">
        <f>VLOOKUP(AD27,'Details 1'!B:C,2,0)</f>
        <v>Tier 4</v>
      </c>
      <c r="AF27" s="1">
        <f>INDEX('OUS FMV Rates'!$C$3:$I$52,MATCH('HCP Database'!$AI27,'OUS FMV Rates'!$C$3:$C$52,0),MATCH('HCP Database'!$AE27,'OUS FMV Rates'!$C$2:$I$2,0))</f>
        <v>16019</v>
      </c>
      <c r="AI27" s="63" t="s">
        <v>76</v>
      </c>
      <c r="AJ27" t="s">
        <v>77</v>
      </c>
      <c r="AK27" t="s">
        <v>78</v>
      </c>
      <c r="AL27" s="60">
        <v>717197</v>
      </c>
    </row>
    <row r="28" spans="3:39" ht="15.5" x14ac:dyDescent="0.35">
      <c r="C28" s="46" t="s">
        <v>79</v>
      </c>
      <c r="D28" s="46" t="s">
        <v>163</v>
      </c>
      <c r="K28" t="s">
        <v>53</v>
      </c>
      <c r="L28" t="s">
        <v>40</v>
      </c>
      <c r="M28" t="s">
        <v>72</v>
      </c>
      <c r="N28" t="s">
        <v>64</v>
      </c>
      <c r="O28" t="s">
        <v>73</v>
      </c>
      <c r="P28" t="s">
        <v>65</v>
      </c>
      <c r="Q28" t="s">
        <v>74</v>
      </c>
      <c r="R28" t="s">
        <v>75</v>
      </c>
      <c r="S28" t="s">
        <v>81</v>
      </c>
      <c r="T28" s="1">
        <f t="shared" ref="T28" si="15">SUM(U28:AC28)</f>
        <v>46</v>
      </c>
      <c r="U28" s="1">
        <f>VLOOKUP(K28,'Details 1'!B:C,2,0)</f>
        <v>6</v>
      </c>
      <c r="V28" s="1">
        <f>VLOOKUP(L28,'Details 1'!B:C,2,0)</f>
        <v>6</v>
      </c>
      <c r="W28" s="1">
        <f>VLOOKUP(M28,'Details 1'!B:C,2,0)</f>
        <v>6</v>
      </c>
      <c r="X28" s="1">
        <f>VLOOKUP(N28,'Details 1'!B:C,2,0)</f>
        <v>2</v>
      </c>
      <c r="Y28" s="1">
        <f>VLOOKUP(O28,'Details 1'!B:C,2,0)</f>
        <v>4</v>
      </c>
      <c r="Z28" s="1">
        <f>VLOOKUP(P28,'Details 1'!B:C,2,0)</f>
        <v>6</v>
      </c>
      <c r="AA28">
        <v>6</v>
      </c>
      <c r="AB28" s="1">
        <f>VLOOKUP(R28,'Details 1'!B:C,2,0)</f>
        <v>6</v>
      </c>
      <c r="AC28" s="1">
        <f>VLOOKUP(S28,'Details 1'!B:C,2,0)</f>
        <v>4</v>
      </c>
      <c r="AD28" s="1" t="str">
        <f>VLOOKUP(T28,'Details 1'!A:B,2,1)</f>
        <v>41-54</v>
      </c>
      <c r="AE28" s="61" t="str">
        <f>VLOOKUP(AD28,'Details 1'!B:C,2,0)</f>
        <v>Tier 4</v>
      </c>
      <c r="AF28" s="1">
        <f>INDEX('OUS FMV Rates'!$C$3:$I$52,MATCH('HCP Database'!$AI28,'OUS FMV Rates'!$C$3:$C$52,0),MATCH('HCP Database'!$AE28,'OUS FMV Rates'!$C$2:$I$2,0))</f>
        <v>16019</v>
      </c>
      <c r="AI28" s="63" t="s">
        <v>76</v>
      </c>
      <c r="AJ28" s="58" t="s">
        <v>82</v>
      </c>
      <c r="AK28" t="s">
        <v>83</v>
      </c>
      <c r="AL28" s="60">
        <v>717197</v>
      </c>
    </row>
    <row r="29" spans="3:39" ht="15.5" x14ac:dyDescent="0.35">
      <c r="C29" s="46" t="s">
        <v>164</v>
      </c>
      <c r="D29" s="46" t="s">
        <v>165</v>
      </c>
      <c r="K29" s="58" t="s">
        <v>39</v>
      </c>
      <c r="L29" t="s">
        <v>54</v>
      </c>
      <c r="M29" t="s">
        <v>86</v>
      </c>
      <c r="N29" t="s">
        <v>56</v>
      </c>
      <c r="O29" t="s">
        <v>44</v>
      </c>
      <c r="P29" t="s">
        <v>65</v>
      </c>
      <c r="Q29" t="s">
        <v>45</v>
      </c>
      <c r="R29" t="s">
        <v>44</v>
      </c>
      <c r="S29" t="s">
        <v>47</v>
      </c>
      <c r="T29" s="1">
        <f t="shared" ref="T29" si="16">SUM(U29:AC29)</f>
        <v>20</v>
      </c>
      <c r="U29" s="1">
        <f>VLOOKUP(K29,'Details 1'!B:C,2,0)</f>
        <v>4</v>
      </c>
      <c r="V29" s="1">
        <f>VLOOKUP(L29,'Details 1'!B:C,2,0)</f>
        <v>4</v>
      </c>
      <c r="W29" s="1">
        <f>VLOOKUP(M29,'Details 1'!B:C,2,0)</f>
        <v>4</v>
      </c>
      <c r="X29" s="1">
        <f>VLOOKUP(N29,'Details 1'!B:C,2,0)</f>
        <v>0</v>
      </c>
      <c r="Y29" s="1">
        <f>VLOOKUP(O29,'Details 1'!B:C,2,0)</f>
        <v>0</v>
      </c>
      <c r="Z29" s="1">
        <f>VLOOKUP(P29,'Details 1'!B:C,2,0)</f>
        <v>6</v>
      </c>
      <c r="AA29" s="1">
        <f>VLOOKUP(Q29,'Details 1'!B:C,2,0)</f>
        <v>2</v>
      </c>
      <c r="AB29" s="1">
        <f>VLOOKUP(R29,'Details 1'!B:C,2,0)</f>
        <v>0</v>
      </c>
      <c r="AC29" s="1">
        <f>VLOOKUP(S29,'Details 1'!B:C,2,0)</f>
        <v>0</v>
      </c>
      <c r="AD29" s="1" t="str">
        <f>VLOOKUP(T29,'Details 1'!A:B,2,1)</f>
        <v>14-26</v>
      </c>
      <c r="AE29" s="61" t="str">
        <f>VLOOKUP(AD29,'Details 1'!B:C,2,0)</f>
        <v>Tier 2</v>
      </c>
      <c r="AF29" s="1">
        <f>INDEX('OUS FMV Rates'!$C$3:$I$52,MATCH('HCP Database'!$AI29,'OUS FMV Rates'!$C$3:$C$52,0),MATCH('HCP Database'!$AE29,'OUS FMV Rates'!$C$2:$I$2,0))</f>
        <v>10288</v>
      </c>
      <c r="AI29" s="63" t="s">
        <v>166</v>
      </c>
      <c r="AJ29" s="50" t="s">
        <v>167</v>
      </c>
      <c r="AK29" t="s">
        <v>117</v>
      </c>
      <c r="AL29" s="53">
        <v>716940</v>
      </c>
    </row>
    <row r="30" spans="3:39" ht="15.5" x14ac:dyDescent="0.35">
      <c r="C30" s="46" t="s">
        <v>168</v>
      </c>
      <c r="D30" s="46" t="s">
        <v>169</v>
      </c>
      <c r="K30" t="s">
        <v>53</v>
      </c>
      <c r="L30" t="s">
        <v>54</v>
      </c>
      <c r="M30" t="s">
        <v>72</v>
      </c>
      <c r="N30" t="s">
        <v>64</v>
      </c>
      <c r="O30" t="s">
        <v>43</v>
      </c>
      <c r="P30" t="s">
        <v>57</v>
      </c>
      <c r="Q30" t="s">
        <v>45</v>
      </c>
      <c r="R30" t="s">
        <v>46</v>
      </c>
      <c r="S30" t="s">
        <v>88</v>
      </c>
      <c r="T30" s="1">
        <f t="shared" ref="T30" si="17">SUM(U30:AC30)</f>
        <v>34</v>
      </c>
      <c r="U30" s="1">
        <f>VLOOKUP(K30,'Details 1'!B:C,2,0)</f>
        <v>6</v>
      </c>
      <c r="V30" s="1">
        <f>VLOOKUP(L30,'Details 1'!B:C,2,0)</f>
        <v>4</v>
      </c>
      <c r="W30" s="1">
        <f>VLOOKUP(M30,'Details 1'!B:C,2,0)</f>
        <v>6</v>
      </c>
      <c r="X30" s="1">
        <f>VLOOKUP(N30,'Details 1'!B:C,2,0)</f>
        <v>2</v>
      </c>
      <c r="Y30" s="1">
        <f>VLOOKUP(O30,'Details 1'!B:C,2,0)</f>
        <v>6</v>
      </c>
      <c r="Z30" s="1">
        <f>VLOOKUP(P30,'Details 1'!B:C,2,0)</f>
        <v>2</v>
      </c>
      <c r="AA30" s="1">
        <f>VLOOKUP(Q30,'Details 1'!B:C,2,0)</f>
        <v>2</v>
      </c>
      <c r="AB30" s="1">
        <f>VLOOKUP(R30,'Details 1'!B:C,2,0)</f>
        <v>4</v>
      </c>
      <c r="AC30" s="1">
        <f>VLOOKUP(S30,'Details 1'!B:C,2,0)</f>
        <v>2</v>
      </c>
      <c r="AD30" s="1" t="str">
        <f>VLOOKUP(T30,'Details 1'!A:B,2,1)</f>
        <v>27-40</v>
      </c>
      <c r="AE30" s="61" t="str">
        <f>VLOOKUP(AD30,'Details 1'!B:C,2,0)</f>
        <v>Tier 3</v>
      </c>
      <c r="AF30" s="1">
        <f>INDEX('OUS FMV Rates'!$C$3:$I$52,MATCH('HCP Database'!$AI30,'OUS FMV Rates'!$C$3:$C$52,0),MATCH('HCP Database'!$AE30,'OUS FMV Rates'!$C$2:$I$2,0))</f>
        <v>15956</v>
      </c>
      <c r="AI30" s="66" t="s">
        <v>104</v>
      </c>
      <c r="AJ30" s="50" t="s">
        <v>105</v>
      </c>
      <c r="AK30" t="s">
        <v>106</v>
      </c>
      <c r="AL30" s="56">
        <v>716953</v>
      </c>
    </row>
    <row r="31" spans="3:39" ht="15.5" x14ac:dyDescent="0.35">
      <c r="C31" s="46" t="s">
        <v>170</v>
      </c>
      <c r="D31" s="46" t="s">
        <v>171</v>
      </c>
      <c r="K31" s="58" t="s">
        <v>39</v>
      </c>
      <c r="L31" t="s">
        <v>40</v>
      </c>
      <c r="M31" t="s">
        <v>72</v>
      </c>
      <c r="N31" t="s">
        <v>64</v>
      </c>
      <c r="O31" t="s">
        <v>43</v>
      </c>
      <c r="P31" t="s">
        <v>65</v>
      </c>
      <c r="Q31" t="s">
        <v>74</v>
      </c>
      <c r="R31" t="s">
        <v>75</v>
      </c>
      <c r="S31" t="s">
        <v>88</v>
      </c>
      <c r="T31" s="1">
        <f t="shared" ref="T31" si="18">SUM(U31:AC31)</f>
        <v>44</v>
      </c>
      <c r="U31" s="1">
        <f>VLOOKUP(K31,'Details 1'!B:C,2,0)</f>
        <v>4</v>
      </c>
      <c r="V31" s="1">
        <f>VLOOKUP(L31,'Details 1'!B:C,2,0)</f>
        <v>6</v>
      </c>
      <c r="W31" s="1">
        <f>VLOOKUP(M31,'Details 1'!B:C,2,0)</f>
        <v>6</v>
      </c>
      <c r="X31" s="1">
        <f>VLOOKUP(N31,'Details 1'!B:C,2,0)</f>
        <v>2</v>
      </c>
      <c r="Y31" s="1">
        <f>VLOOKUP(O31,'Details 1'!B:C,2,0)</f>
        <v>6</v>
      </c>
      <c r="Z31" s="1">
        <f>VLOOKUP(P31,'Details 1'!B:C,2,0)</f>
        <v>6</v>
      </c>
      <c r="AA31" s="1">
        <v>6</v>
      </c>
      <c r="AB31" s="1">
        <f>VLOOKUP(R31,'Details 1'!B:C,2,0)</f>
        <v>6</v>
      </c>
      <c r="AC31" s="1">
        <f>VLOOKUP(S31,'Details 1'!B:C,2,0)</f>
        <v>2</v>
      </c>
      <c r="AD31" s="1" t="str">
        <f>VLOOKUP(T31,'Details 1'!A:B,2,1)</f>
        <v>41-54</v>
      </c>
      <c r="AE31" s="61" t="str">
        <f>VLOOKUP(AD31,'Details 1'!B:C,2,0)</f>
        <v>Tier 4</v>
      </c>
      <c r="AF31" s="1">
        <f>INDEX('OUS FMV Rates'!$C$3:$I$52,MATCH('HCP Database'!$AI31,'OUS FMV Rates'!$C$3:$C$52,0),MATCH('HCP Database'!$AE31,'OUS FMV Rates'!$C$2:$I$2,0))</f>
        <v>10032</v>
      </c>
      <c r="AI31" s="63" t="s">
        <v>172</v>
      </c>
      <c r="AJ31" t="s">
        <v>173</v>
      </c>
      <c r="AK31" t="s">
        <v>174</v>
      </c>
      <c r="AL31" s="56">
        <v>717031</v>
      </c>
    </row>
    <row r="32" spans="3:39" ht="16" x14ac:dyDescent="0.4">
      <c r="C32" s="57" t="s">
        <v>175</v>
      </c>
      <c r="D32" s="57" t="s">
        <v>176</v>
      </c>
      <c r="K32" s="58" t="s">
        <v>53</v>
      </c>
      <c r="L32" t="s">
        <v>54</v>
      </c>
      <c r="M32" t="s">
        <v>72</v>
      </c>
      <c r="N32" t="s">
        <v>64</v>
      </c>
      <c r="O32" t="s">
        <v>43</v>
      </c>
      <c r="P32" t="s">
        <v>96</v>
      </c>
      <c r="Q32" t="s">
        <v>45</v>
      </c>
      <c r="R32" t="s">
        <v>58</v>
      </c>
      <c r="S32" t="s">
        <v>88</v>
      </c>
      <c r="T32" s="1">
        <f t="shared" ref="T32" si="19">SUM(U32:AC32)</f>
        <v>38</v>
      </c>
      <c r="U32" s="1">
        <f>VLOOKUP(K32,'Details 1'!B:C,2,0)</f>
        <v>6</v>
      </c>
      <c r="V32" s="1">
        <f>VLOOKUP(L32,'Details 1'!B:C,2,0)</f>
        <v>4</v>
      </c>
      <c r="W32" s="1">
        <f>VLOOKUP(M32,'Details 1'!B:C,2,0)</f>
        <v>6</v>
      </c>
      <c r="X32" s="1">
        <f>VLOOKUP(N32,'Details 1'!B:C,2,0)</f>
        <v>2</v>
      </c>
      <c r="Y32" s="1">
        <f>VLOOKUP(O32,'Details 1'!B:C,2,0)</f>
        <v>6</v>
      </c>
      <c r="Z32" s="1">
        <f>VLOOKUP(P32,'Details 1'!B:C,2,0)</f>
        <v>4</v>
      </c>
      <c r="AA32" s="1">
        <v>6</v>
      </c>
      <c r="AB32" s="1">
        <f>VLOOKUP(R32,'Details 1'!B:C,2,0)</f>
        <v>2</v>
      </c>
      <c r="AC32" s="1">
        <f>VLOOKUP(S32,'Details 1'!B:C,2,0)</f>
        <v>2</v>
      </c>
      <c r="AD32" s="1" t="str">
        <f>VLOOKUP(T32,'Details 1'!A:B,2,1)</f>
        <v>27-40</v>
      </c>
      <c r="AE32" s="61" t="str">
        <f>VLOOKUP(AD32,'Details 1'!B:C,2,0)</f>
        <v>Tier 3</v>
      </c>
      <c r="AF32" s="1">
        <f>INDEX('OUS FMV Rates'!$C$3:$I$52,MATCH('HCP Database'!$AI32,'OUS FMV Rates'!$C$3:$C$52,0),MATCH('HCP Database'!$AE32,'OUS FMV Rates'!$C$2:$I$2,0))</f>
        <v>16123</v>
      </c>
      <c r="AI32" s="63" t="s">
        <v>177</v>
      </c>
      <c r="AJ32" s="49" t="s">
        <v>178</v>
      </c>
      <c r="AK32" t="s">
        <v>158</v>
      </c>
      <c r="AL32" s="56">
        <v>717695</v>
      </c>
    </row>
    <row r="33" spans="3:39" ht="15.5" x14ac:dyDescent="0.35">
      <c r="C33" s="46" t="s">
        <v>179</v>
      </c>
      <c r="D33" s="46" t="s">
        <v>180</v>
      </c>
      <c r="K33" t="s">
        <v>39</v>
      </c>
      <c r="L33" t="s">
        <v>40</v>
      </c>
      <c r="M33" t="s">
        <v>55</v>
      </c>
      <c r="N33" t="s">
        <v>56</v>
      </c>
      <c r="O33" t="s">
        <v>115</v>
      </c>
      <c r="P33" t="s">
        <v>44</v>
      </c>
      <c r="Q33" t="s">
        <v>45</v>
      </c>
      <c r="R33" t="s">
        <v>58</v>
      </c>
      <c r="S33" t="s">
        <v>47</v>
      </c>
      <c r="T33" s="1">
        <f t="shared" ref="T33" si="20">SUM(U33:AC33)</f>
        <v>16</v>
      </c>
      <c r="U33" s="1">
        <f>VLOOKUP(K33,'Details 1'!B:C,2,0)</f>
        <v>4</v>
      </c>
      <c r="V33" s="1">
        <f>VLOOKUP(L33,'Details 1'!B:C,2,0)</f>
        <v>6</v>
      </c>
      <c r="W33" s="1">
        <f>VLOOKUP(M33,'Details 1'!B:C,2,0)</f>
        <v>0</v>
      </c>
      <c r="X33" s="1">
        <f>VLOOKUP(N33,'Details 1'!B:C,2,0)</f>
        <v>0</v>
      </c>
      <c r="Y33" s="1">
        <f>VLOOKUP(O33,'Details 1'!B:C,2,0)</f>
        <v>2</v>
      </c>
      <c r="Z33" s="1">
        <f>VLOOKUP(P33,'Details 1'!B:C,2,0)</f>
        <v>0</v>
      </c>
      <c r="AA33" s="1">
        <f>VLOOKUP(Q33,'Details 1'!B:C,2,0)</f>
        <v>2</v>
      </c>
      <c r="AB33" s="1">
        <f>VLOOKUP(R33,'Details 1'!B:C,2,0)</f>
        <v>2</v>
      </c>
      <c r="AC33" s="1">
        <f>VLOOKUP(S33,'Details 1'!B:C,2,0)</f>
        <v>0</v>
      </c>
      <c r="AD33" s="1" t="str">
        <f>VLOOKUP(T33,'Details 1'!A:B,2,1)</f>
        <v>14-26</v>
      </c>
      <c r="AE33" s="61" t="str">
        <f>VLOOKUP(AD33,'Details 1'!B:C,2,0)</f>
        <v>Tier 2</v>
      </c>
      <c r="AF33" s="1">
        <f>INDEX('OUS FMV Rates'!$C$3:$I$52,MATCH('HCP Database'!$AI33,'OUS FMV Rates'!$C$3:$C$52,0),MATCH('HCP Database'!$AE33,'OUS FMV Rates'!$C$2:$I$2,0))</f>
        <v>11093</v>
      </c>
      <c r="AI33" s="63" t="s">
        <v>181</v>
      </c>
      <c r="AJ33" t="s">
        <v>182</v>
      </c>
      <c r="AK33" t="s">
        <v>183</v>
      </c>
      <c r="AL33" s="56">
        <v>717689</v>
      </c>
    </row>
    <row r="34" spans="3:39" ht="15.5" x14ac:dyDescent="0.35">
      <c r="C34" s="46" t="s">
        <v>184</v>
      </c>
      <c r="D34" s="46" t="s">
        <v>185</v>
      </c>
      <c r="K34" t="s">
        <v>53</v>
      </c>
      <c r="L34" t="s">
        <v>186</v>
      </c>
      <c r="M34" t="s">
        <v>41</v>
      </c>
      <c r="N34" t="s">
        <v>64</v>
      </c>
      <c r="O34" t="s">
        <v>115</v>
      </c>
      <c r="P34" t="s">
        <v>96</v>
      </c>
      <c r="Q34" t="s">
        <v>74</v>
      </c>
      <c r="R34" t="s">
        <v>46</v>
      </c>
      <c r="S34" t="s">
        <v>88</v>
      </c>
      <c r="T34" s="1">
        <f t="shared" ref="T34" si="21">SUM(U34:AC34)</f>
        <v>30</v>
      </c>
      <c r="U34" s="1">
        <f>VLOOKUP(K34,'Details 1'!B:C,2,0)</f>
        <v>6</v>
      </c>
      <c r="V34" s="1">
        <f>VLOOKUP(L34,'Details 1'!B:C,2,0)</f>
        <v>2</v>
      </c>
      <c r="W34" s="1">
        <f>VLOOKUP(M34,'Details 1'!B:C,2,0)</f>
        <v>2</v>
      </c>
      <c r="X34" s="1">
        <f>VLOOKUP(N34,'Details 1'!B:C,2,0)</f>
        <v>2</v>
      </c>
      <c r="Y34" s="1">
        <f>VLOOKUP(O34,'Details 1'!B:C,2,0)</f>
        <v>2</v>
      </c>
      <c r="Z34" s="1">
        <f>VLOOKUP(P34,'Details 1'!B:C,2,0)</f>
        <v>4</v>
      </c>
      <c r="AA34" s="1">
        <v>6</v>
      </c>
      <c r="AB34" s="1">
        <f>VLOOKUP(R34,'Details 1'!B:C,2,0)</f>
        <v>4</v>
      </c>
      <c r="AC34" s="1">
        <f>VLOOKUP(S34,'Details 1'!B:C,2,0)</f>
        <v>2</v>
      </c>
      <c r="AD34" s="1" t="str">
        <f>VLOOKUP(T34,'Details 1'!A:B,2,1)</f>
        <v>27-40</v>
      </c>
      <c r="AE34" s="61" t="str">
        <f>VLOOKUP(AD34,'Details 1'!B:C,2,0)</f>
        <v>Tier 3</v>
      </c>
      <c r="AF34" s="1">
        <f>INDEX('OUS FMV Rates'!$C$3:$I$52,MATCH('HCP Database'!$AI34,'OUS FMV Rates'!$C$3:$C$52,0),MATCH('HCP Database'!$AE34,'OUS FMV Rates'!$C$2:$I$2,0))</f>
        <v>8222</v>
      </c>
      <c r="AI34" s="63" t="s">
        <v>172</v>
      </c>
      <c r="AJ34" t="s">
        <v>187</v>
      </c>
      <c r="AK34" t="s">
        <v>117</v>
      </c>
      <c r="AL34" s="53">
        <v>717728</v>
      </c>
    </row>
    <row r="35" spans="3:39" ht="15.5" x14ac:dyDescent="0.35">
      <c r="C35" s="46" t="s">
        <v>188</v>
      </c>
      <c r="D35" s="46" t="s">
        <v>189</v>
      </c>
      <c r="K35" t="s">
        <v>53</v>
      </c>
      <c r="L35" t="s">
        <v>186</v>
      </c>
      <c r="M35" t="s">
        <v>86</v>
      </c>
      <c r="N35" t="s">
        <v>64</v>
      </c>
      <c r="O35" t="s">
        <v>43</v>
      </c>
      <c r="P35" t="s">
        <v>65</v>
      </c>
      <c r="Q35" t="s">
        <v>87</v>
      </c>
      <c r="R35" t="s">
        <v>46</v>
      </c>
      <c r="S35" t="s">
        <v>88</v>
      </c>
      <c r="T35" s="1">
        <f t="shared" ref="T35" si="22">SUM(U35:AC35)</f>
        <v>36</v>
      </c>
      <c r="U35" s="1">
        <f>VLOOKUP(K35,'Details 1'!B:C,2,0)</f>
        <v>6</v>
      </c>
      <c r="V35" s="1">
        <f>VLOOKUP(L35,'Details 1'!B:C,2,0)</f>
        <v>2</v>
      </c>
      <c r="W35" s="1">
        <f>VLOOKUP(M35,'Details 1'!B:C,2,0)</f>
        <v>4</v>
      </c>
      <c r="X35" s="1">
        <f>VLOOKUP(N35,'Details 1'!B:C,2,0)</f>
        <v>2</v>
      </c>
      <c r="Y35" s="1">
        <f>VLOOKUP(O35,'Details 1'!B:C,2,0)</f>
        <v>6</v>
      </c>
      <c r="Z35" s="1">
        <f>VLOOKUP(P35,'Details 1'!B:C,2,0)</f>
        <v>6</v>
      </c>
      <c r="AA35" s="1">
        <f>VLOOKUP(Q35,'Details 1'!B:C,2,0)</f>
        <v>4</v>
      </c>
      <c r="AB35" s="1">
        <f>VLOOKUP(R35,'Details 1'!B:C,2,0)</f>
        <v>4</v>
      </c>
      <c r="AC35" s="1">
        <f>VLOOKUP(S35,'Details 1'!B:C,2,0)</f>
        <v>2</v>
      </c>
      <c r="AD35" s="1" t="str">
        <f>VLOOKUP(T35,'Details 1'!A:B,2,1)</f>
        <v>27-40</v>
      </c>
      <c r="AE35" s="61" t="str">
        <f>VLOOKUP(AD35,'Details 1'!B:C,2,0)</f>
        <v>Tier 3</v>
      </c>
      <c r="AF35" s="1">
        <f>INDEX('OUS FMV Rates'!$C$3:$I$52,MATCH('HCP Database'!$AI35,'OUS FMV Rates'!$C$3:$C$52,0),MATCH('HCP Database'!$AE35,'OUS FMV Rates'!$C$2:$I$2,0))</f>
        <v>8222</v>
      </c>
      <c r="AI35" s="63" t="s">
        <v>172</v>
      </c>
      <c r="AJ35" s="50" t="s">
        <v>190</v>
      </c>
      <c r="AK35" t="s">
        <v>141</v>
      </c>
      <c r="AL35" s="53">
        <v>717893</v>
      </c>
    </row>
    <row r="36" spans="3:39" ht="15.5" x14ac:dyDescent="0.35">
      <c r="C36" s="46" t="s">
        <v>191</v>
      </c>
      <c r="D36" s="46" t="s">
        <v>192</v>
      </c>
      <c r="K36" s="58" t="s">
        <v>53</v>
      </c>
      <c r="L36" t="s">
        <v>40</v>
      </c>
      <c r="M36" t="s">
        <v>55</v>
      </c>
      <c r="N36" t="s">
        <v>64</v>
      </c>
      <c r="O36" t="s">
        <v>44</v>
      </c>
      <c r="P36" t="s">
        <v>44</v>
      </c>
      <c r="Q36" t="s">
        <v>44</v>
      </c>
      <c r="R36" t="s">
        <v>44</v>
      </c>
      <c r="S36" t="s">
        <v>47</v>
      </c>
      <c r="T36" s="1">
        <f t="shared" ref="T36" si="23">SUM(U36:AC36)</f>
        <v>14</v>
      </c>
      <c r="U36" s="1">
        <f>VLOOKUP(K36,'Details 1'!B:C,2,0)</f>
        <v>6</v>
      </c>
      <c r="V36" s="1">
        <f>VLOOKUP(L36,'Details 1'!B:C,2,0)</f>
        <v>6</v>
      </c>
      <c r="W36" s="1">
        <f>VLOOKUP(M36,'Details 1'!B:C,2,0)</f>
        <v>0</v>
      </c>
      <c r="X36" s="1">
        <f>VLOOKUP(N36,'Details 1'!B:C,2,0)</f>
        <v>2</v>
      </c>
      <c r="Y36" s="1">
        <f>VLOOKUP(O36,'Details 1'!B:C,2,0)</f>
        <v>0</v>
      </c>
      <c r="Z36" s="1">
        <f>VLOOKUP(P36,'Details 1'!B:C,2,0)</f>
        <v>0</v>
      </c>
      <c r="AA36" s="1">
        <f>VLOOKUP(Q36,'Details 1'!B:C,2,0)</f>
        <v>0</v>
      </c>
      <c r="AB36" s="1">
        <f>VLOOKUP(R36,'Details 1'!B:C,2,0)</f>
        <v>0</v>
      </c>
      <c r="AC36" s="1">
        <f>VLOOKUP(S36,'Details 1'!B:C,2,0)</f>
        <v>0</v>
      </c>
      <c r="AD36" s="1" t="str">
        <f>VLOOKUP(T36,'Details 1'!A:B,2,1)</f>
        <v>14-26</v>
      </c>
      <c r="AE36" s="61" t="str">
        <f>VLOOKUP(AD36,'Details 1'!B:C,2,0)</f>
        <v>Tier 2</v>
      </c>
      <c r="AF36" s="1">
        <f>INDEX('OUS FMV Rates'!$C$3:$I$52,MATCH('HCP Database'!$AI36,'OUS FMV Rates'!$C$3:$C$52,0),MATCH('HCP Database'!$AE36,'OUS FMV Rates'!$C$2:$I$2,0))</f>
        <v>10476</v>
      </c>
      <c r="AI36" s="63" t="s">
        <v>76</v>
      </c>
      <c r="AJ36" s="55" t="s">
        <v>193</v>
      </c>
      <c r="AK36" t="s">
        <v>83</v>
      </c>
      <c r="AL36" s="56">
        <v>717742</v>
      </c>
    </row>
    <row r="37" spans="3:39" ht="15.5" x14ac:dyDescent="0.35">
      <c r="C37" s="46" t="s">
        <v>194</v>
      </c>
      <c r="D37" s="46" t="s">
        <v>195</v>
      </c>
      <c r="K37" t="s">
        <v>53</v>
      </c>
      <c r="L37" t="s">
        <v>54</v>
      </c>
      <c r="M37" t="s">
        <v>55</v>
      </c>
      <c r="N37" t="s">
        <v>56</v>
      </c>
      <c r="O37" t="s">
        <v>44</v>
      </c>
      <c r="P37" t="s">
        <v>44</v>
      </c>
      <c r="Q37" t="s">
        <v>44</v>
      </c>
      <c r="R37" t="s">
        <v>44</v>
      </c>
      <c r="S37" t="s">
        <v>47</v>
      </c>
      <c r="T37" s="1">
        <f t="shared" ref="T37" si="24">SUM(U37:AC37)</f>
        <v>10</v>
      </c>
      <c r="U37" s="1">
        <f>VLOOKUP(K37,'Details 1'!B:C,2,0)</f>
        <v>6</v>
      </c>
      <c r="V37" s="1">
        <f>VLOOKUP(L37,'Details 1'!B:C,2,0)</f>
        <v>4</v>
      </c>
      <c r="W37" s="1">
        <f>VLOOKUP(M37,'Details 1'!B:C,2,0)</f>
        <v>0</v>
      </c>
      <c r="X37" s="1">
        <f>VLOOKUP(N37,'Details 1'!B:C,2,0)</f>
        <v>0</v>
      </c>
      <c r="Y37" s="1">
        <f>VLOOKUP(O37,'Details 1'!B:C,2,0)</f>
        <v>0</v>
      </c>
      <c r="Z37" s="1">
        <f>VLOOKUP(P37,'Details 1'!B:C,2,0)</f>
        <v>0</v>
      </c>
      <c r="AA37" s="1">
        <f>VLOOKUP(Q37,'Details 1'!B:C,2,0)</f>
        <v>0</v>
      </c>
      <c r="AB37" s="1">
        <f>VLOOKUP(R37,'Details 1'!B:C,2,0)</f>
        <v>0</v>
      </c>
      <c r="AC37" s="1">
        <f>VLOOKUP(S37,'Details 1'!B:C,2,0)</f>
        <v>0</v>
      </c>
      <c r="AD37" s="1" t="str">
        <f>VLOOKUP(T37,'Details 1'!A:B,2,1)</f>
        <v>0-13</v>
      </c>
      <c r="AE37" s="61" t="str">
        <f>VLOOKUP(AD37,'Details 1'!B:C,2,0)</f>
        <v>Tier 1</v>
      </c>
      <c r="AF37" s="1">
        <f>INDEX('OUS FMV Rates'!$C$3:$I$52,MATCH('HCP Database'!$AI37,'OUS FMV Rates'!$C$3:$C$52,0),MATCH('HCP Database'!$AE37,'OUS FMV Rates'!$C$2:$I$2,0))</f>
        <v>8116</v>
      </c>
      <c r="AI37" s="63" t="s">
        <v>166</v>
      </c>
      <c r="AJ37" t="s">
        <v>196</v>
      </c>
      <c r="AK37" t="s">
        <v>197</v>
      </c>
      <c r="AL37" s="56">
        <v>717874</v>
      </c>
    </row>
    <row r="38" spans="3:39" ht="15.5" x14ac:dyDescent="0.35">
      <c r="C38" s="46" t="s">
        <v>198</v>
      </c>
      <c r="D38" s="46" t="s">
        <v>199</v>
      </c>
      <c r="K38" t="s">
        <v>53</v>
      </c>
      <c r="L38" t="s">
        <v>40</v>
      </c>
      <c r="M38" t="s">
        <v>72</v>
      </c>
      <c r="N38" t="s">
        <v>64</v>
      </c>
      <c r="O38" t="s">
        <v>115</v>
      </c>
      <c r="P38" t="s">
        <v>57</v>
      </c>
      <c r="Q38" t="s">
        <v>74</v>
      </c>
      <c r="R38" t="s">
        <v>44</v>
      </c>
      <c r="S38" t="s">
        <v>47</v>
      </c>
      <c r="T38" s="1">
        <f t="shared" ref="T38" si="25">SUM(U38:AC38)</f>
        <v>30</v>
      </c>
      <c r="U38" s="1">
        <f>VLOOKUP(K38,'Details 1'!B:C,2,0)</f>
        <v>6</v>
      </c>
      <c r="V38" s="1">
        <f>VLOOKUP(L38,'Details 1'!B:C,2,0)</f>
        <v>6</v>
      </c>
      <c r="W38" s="1">
        <f>VLOOKUP(M38,'Details 1'!B:C,2,0)</f>
        <v>6</v>
      </c>
      <c r="X38" s="1">
        <f>VLOOKUP(N38,'Details 1'!B:C,2,0)</f>
        <v>2</v>
      </c>
      <c r="Y38" s="1">
        <f>VLOOKUP(O38,'Details 1'!B:C,2,0)</f>
        <v>2</v>
      </c>
      <c r="Z38" s="1">
        <f>VLOOKUP(P38,'Details 1'!B:C,2,0)</f>
        <v>2</v>
      </c>
      <c r="AA38" s="1">
        <v>6</v>
      </c>
      <c r="AB38" s="1">
        <f>VLOOKUP(R38,'Details 1'!B:C,2,0)</f>
        <v>0</v>
      </c>
      <c r="AC38" s="1">
        <f>VLOOKUP(S38,'Details 1'!B:C,2,0)</f>
        <v>0</v>
      </c>
      <c r="AD38" s="1" t="str">
        <f>VLOOKUP(T38,'Details 1'!A:B,2,1)</f>
        <v>27-40</v>
      </c>
      <c r="AE38" s="61" t="str">
        <f>VLOOKUP(AD38,'Details 1'!B:C,2,0)</f>
        <v>Tier 3</v>
      </c>
      <c r="AF38" s="1">
        <f>INDEX('OUS FMV Rates'!$C$3:$I$52,MATCH('HCP Database'!$AI38,'OUS FMV Rates'!$C$3:$C$52,0),MATCH('HCP Database'!$AE38,'OUS FMV Rates'!$C$2:$I$2,0))</f>
        <v>12893</v>
      </c>
      <c r="AI38" s="63" t="s">
        <v>89</v>
      </c>
      <c r="AJ38" s="50" t="s">
        <v>200</v>
      </c>
      <c r="AK38" t="s">
        <v>117</v>
      </c>
      <c r="AL38" s="56">
        <v>717892</v>
      </c>
    </row>
    <row r="39" spans="3:39" ht="15.5" x14ac:dyDescent="0.35">
      <c r="C39" s="46" t="s">
        <v>201</v>
      </c>
      <c r="D39" t="s">
        <v>202</v>
      </c>
      <c r="K39" t="s">
        <v>39</v>
      </c>
      <c r="L39" t="s">
        <v>54</v>
      </c>
      <c r="M39" t="s">
        <v>72</v>
      </c>
      <c r="N39" t="s">
        <v>109</v>
      </c>
      <c r="O39" t="s">
        <v>43</v>
      </c>
      <c r="P39" t="s">
        <v>57</v>
      </c>
      <c r="Q39" t="s">
        <v>74</v>
      </c>
      <c r="R39" t="s">
        <v>44</v>
      </c>
      <c r="S39" t="s">
        <v>88</v>
      </c>
      <c r="T39" s="1">
        <f t="shared" ref="T39" si="26">SUM(U39:AC39)</f>
        <v>34</v>
      </c>
      <c r="U39" s="1">
        <f>VLOOKUP(K39,'Details 1'!B:C,2,0)</f>
        <v>4</v>
      </c>
      <c r="V39" s="1">
        <f>VLOOKUP(L39,'Details 1'!B:C,2,0)</f>
        <v>4</v>
      </c>
      <c r="W39" s="1">
        <f>VLOOKUP(M39,'Details 1'!B:C,2,0)</f>
        <v>6</v>
      </c>
      <c r="X39" s="1">
        <f>VLOOKUP(N39,'Details 1'!B:C,2,0)</f>
        <v>4</v>
      </c>
      <c r="Y39" s="1">
        <f>VLOOKUP(O39,'Details 1'!B:C,2,0)</f>
        <v>6</v>
      </c>
      <c r="Z39" s="1">
        <f>VLOOKUP(P39,'Details 1'!B:C,2,0)</f>
        <v>2</v>
      </c>
      <c r="AA39" s="1">
        <v>6</v>
      </c>
      <c r="AB39" s="1">
        <f>VLOOKUP(R39,'Details 1'!B:C,2,0)</f>
        <v>0</v>
      </c>
      <c r="AC39" s="1">
        <f>VLOOKUP(S39,'Details 1'!B:C,2,0)</f>
        <v>2</v>
      </c>
      <c r="AD39" s="1" t="str">
        <f>VLOOKUP(T39,'Details 1'!A:B,2,1)</f>
        <v>27-40</v>
      </c>
      <c r="AE39" s="61" t="str">
        <f>VLOOKUP(AD39,'Details 1'!B:C,2,0)</f>
        <v>Tier 3</v>
      </c>
      <c r="AF39" s="1">
        <f>INDEX('OUS FMV Rates'!$C$3:$I$52,MATCH('HCP Database'!$AI39,'OUS FMV Rates'!$C$3:$C$52,0),MATCH('HCP Database'!$AE39,'OUS FMV Rates'!$C$2:$I$2,0))</f>
        <v>13481</v>
      </c>
      <c r="AI39" s="63" t="s">
        <v>203</v>
      </c>
      <c r="AJ39" t="s">
        <v>204</v>
      </c>
      <c r="AK39" t="s">
        <v>122</v>
      </c>
      <c r="AL39" s="53">
        <v>739022</v>
      </c>
    </row>
    <row r="40" spans="3:39" x14ac:dyDescent="0.35">
      <c r="C40" s="69" t="s">
        <v>205</v>
      </c>
      <c r="D40" t="s">
        <v>206</v>
      </c>
      <c r="K40" t="s">
        <v>39</v>
      </c>
      <c r="L40" t="s">
        <v>40</v>
      </c>
      <c r="M40" t="s">
        <v>55</v>
      </c>
      <c r="N40" t="s">
        <v>56</v>
      </c>
      <c r="O40" t="s">
        <v>44</v>
      </c>
      <c r="P40" t="s">
        <v>44</v>
      </c>
      <c r="Q40" t="s">
        <v>44</v>
      </c>
      <c r="R40" t="s">
        <v>44</v>
      </c>
      <c r="S40" t="s">
        <v>47</v>
      </c>
      <c r="T40" s="1">
        <f t="shared" ref="T40" si="27">SUM(U40:AC40)</f>
        <v>10</v>
      </c>
      <c r="U40" s="1">
        <f>VLOOKUP(K40,'Details 1'!B:C,2,0)</f>
        <v>4</v>
      </c>
      <c r="V40" s="1">
        <f>VLOOKUP(L40,'Details 1'!B:C,2,0)</f>
        <v>6</v>
      </c>
      <c r="W40" s="1">
        <f>VLOOKUP(M40,'Details 1'!B:C,2,0)</f>
        <v>0</v>
      </c>
      <c r="X40" s="1">
        <f>VLOOKUP(N40,'Details 1'!B:C,2,0)</f>
        <v>0</v>
      </c>
      <c r="Y40" s="1">
        <f>VLOOKUP(O40,'Details 1'!B:C,2,0)</f>
        <v>0</v>
      </c>
      <c r="Z40" s="1">
        <f>VLOOKUP(P40,'Details 1'!B:C,2,0)</f>
        <v>0</v>
      </c>
      <c r="AA40" s="1">
        <f>VLOOKUP(Q40,'Details 1'!B:C,2,0)</f>
        <v>0</v>
      </c>
      <c r="AB40" s="1">
        <f>VLOOKUP(R40,'Details 1'!B:C,2,0)</f>
        <v>0</v>
      </c>
      <c r="AC40" s="1">
        <f>VLOOKUP(S40,'Details 1'!B:C,2,0)</f>
        <v>0</v>
      </c>
      <c r="AD40" s="1" t="str">
        <f>VLOOKUP(T40,'Details 1'!A:B,2,1)</f>
        <v>0-13</v>
      </c>
      <c r="AE40" s="61" t="str">
        <f>VLOOKUP(AD40,'Details 1'!B:C,2,0)</f>
        <v>Tier 1</v>
      </c>
      <c r="AF40" s="1">
        <f>INDEX('OUS FMV Rates'!$C$3:$I$52,MATCH('HCP Database'!$AI40,'OUS FMV Rates'!$C$3:$C$52,0),MATCH('HCP Database'!$AE40,'OUS FMV Rates'!$C$2:$I$2,0))</f>
        <v>8263</v>
      </c>
      <c r="AI40" s="63" t="s">
        <v>76</v>
      </c>
      <c r="AJ40" t="s">
        <v>207</v>
      </c>
      <c r="AK40" s="58" t="s">
        <v>78</v>
      </c>
      <c r="AM40" s="68">
        <v>45903</v>
      </c>
    </row>
    <row r="41" spans="3:39" ht="15.5" x14ac:dyDescent="0.35">
      <c r="C41" s="46" t="s">
        <v>208</v>
      </c>
      <c r="D41" s="46" t="s">
        <v>209</v>
      </c>
      <c r="K41" s="58" t="s">
        <v>135</v>
      </c>
      <c r="L41" t="s">
        <v>40</v>
      </c>
      <c r="M41" t="s">
        <v>72</v>
      </c>
      <c r="N41" t="s">
        <v>64</v>
      </c>
      <c r="O41" t="s">
        <v>73</v>
      </c>
      <c r="P41" t="s">
        <v>96</v>
      </c>
      <c r="R41" t="s">
        <v>46</v>
      </c>
      <c r="S41" t="s">
        <v>81</v>
      </c>
      <c r="T41" s="1">
        <f t="shared" ref="T41" si="28">SUM(U41:AC41)</f>
        <v>36</v>
      </c>
      <c r="U41" s="1">
        <f>VLOOKUP(K41,'Details 1'!B:C,2,0)</f>
        <v>0</v>
      </c>
      <c r="V41" s="1">
        <f>VLOOKUP(L41,'Details 1'!B:C,2,0)</f>
        <v>6</v>
      </c>
      <c r="W41" s="1">
        <f>VLOOKUP(M41,'Details 1'!B:C,2,0)</f>
        <v>6</v>
      </c>
      <c r="X41" s="1">
        <f>VLOOKUP(N41,'Details 1'!B:C,2,0)</f>
        <v>2</v>
      </c>
      <c r="Y41" s="1">
        <f>VLOOKUP(O41,'Details 1'!B:C,2,0)</f>
        <v>4</v>
      </c>
      <c r="Z41" s="1">
        <f>VLOOKUP(P41,'Details 1'!B:C,2,0)</f>
        <v>4</v>
      </c>
      <c r="AA41" s="1">
        <v>6</v>
      </c>
      <c r="AB41" s="1">
        <f>VLOOKUP(R41,'Details 1'!B:C,2,0)</f>
        <v>4</v>
      </c>
      <c r="AC41" s="1">
        <f>VLOOKUP(S41,'Details 1'!B:C,2,0)</f>
        <v>4</v>
      </c>
      <c r="AD41" s="1" t="str">
        <f>VLOOKUP(T41,'Details 1'!A:B,2,1)</f>
        <v>27-40</v>
      </c>
      <c r="AE41" s="61" t="str">
        <f>VLOOKUP(AD41,'Details 1'!B:C,2,0)</f>
        <v>Tier 3</v>
      </c>
      <c r="AF41" s="1">
        <f>INDEX('OUS FMV Rates'!$C$3:$I$52,MATCH('HCP Database'!$AI41,'OUS FMV Rates'!$C$3:$C$52,0),MATCH('HCP Database'!$AE41,'OUS FMV Rates'!$C$2:$I$2,0))</f>
        <v>12711</v>
      </c>
      <c r="AI41" t="s">
        <v>136</v>
      </c>
      <c r="AJ41" t="s">
        <v>210</v>
      </c>
      <c r="AK41" t="s">
        <v>197</v>
      </c>
      <c r="AL41" s="53">
        <v>717943</v>
      </c>
    </row>
    <row r="42" spans="3:39" ht="15.5" x14ac:dyDescent="0.35">
      <c r="C42" s="46" t="s">
        <v>211</v>
      </c>
      <c r="D42" s="46" t="s">
        <v>212</v>
      </c>
      <c r="K42" t="s">
        <v>39</v>
      </c>
      <c r="L42" t="s">
        <v>40</v>
      </c>
      <c r="M42" t="s">
        <v>55</v>
      </c>
      <c r="N42" t="s">
        <v>109</v>
      </c>
      <c r="O42" t="s">
        <v>44</v>
      </c>
      <c r="P42" t="s">
        <v>96</v>
      </c>
      <c r="Q42" t="s">
        <v>45</v>
      </c>
      <c r="R42" t="s">
        <v>58</v>
      </c>
      <c r="S42" t="s">
        <v>47</v>
      </c>
      <c r="T42" s="1">
        <f t="shared" ref="T42" si="29">SUM(U42:AC42)</f>
        <v>22</v>
      </c>
      <c r="U42" s="1">
        <f>VLOOKUP(K42,'Details 1'!B:C,2,0)</f>
        <v>4</v>
      </c>
      <c r="V42" s="1">
        <f>VLOOKUP(L42,'Details 1'!B:C,2,0)</f>
        <v>6</v>
      </c>
      <c r="W42" s="1">
        <f>VLOOKUP(M42,'Details 1'!B:C,2,0)</f>
        <v>0</v>
      </c>
      <c r="X42" s="1">
        <f>VLOOKUP(N42,'Details 1'!B:C,2,0)</f>
        <v>4</v>
      </c>
      <c r="Y42" s="1">
        <f>VLOOKUP(O42,'Details 1'!B:C,2,0)</f>
        <v>0</v>
      </c>
      <c r="Z42" s="1">
        <f>VLOOKUP(P42,'Details 1'!B:C,2,0)</f>
        <v>4</v>
      </c>
      <c r="AA42" s="1">
        <f>VLOOKUP(Q42,'Details 1'!B:C,2,0)</f>
        <v>2</v>
      </c>
      <c r="AB42" s="1">
        <f>VLOOKUP(R42,'Details 1'!B:C,2,0)</f>
        <v>2</v>
      </c>
      <c r="AC42" s="1">
        <f>VLOOKUP(S42,'Details 1'!B:C,2,0)</f>
        <v>0</v>
      </c>
      <c r="AD42" s="1" t="str">
        <f>VLOOKUP(T42,'Details 1'!A:B,2,1)</f>
        <v>14-26</v>
      </c>
      <c r="AE42" s="61" t="str">
        <f>VLOOKUP(AD42,'Details 1'!B:C,2,0)</f>
        <v>Tier 2</v>
      </c>
      <c r="AF42" s="1">
        <f>INDEX('OUS FMV Rates'!$C$3:$I$52,MATCH('HCP Database'!$AI42,'OUS FMV Rates'!$C$3:$C$52,0),MATCH('HCP Database'!$AE42,'OUS FMV Rates'!$C$2:$I$2,0))</f>
        <v>11783</v>
      </c>
      <c r="AI42" t="s">
        <v>59</v>
      </c>
      <c r="AJ42" t="s">
        <v>213</v>
      </c>
      <c r="AK42" t="s">
        <v>141</v>
      </c>
      <c r="AL42" s="53">
        <v>718107</v>
      </c>
    </row>
    <row r="43" spans="3:39" ht="15.5" x14ac:dyDescent="0.35">
      <c r="C43" s="46" t="s">
        <v>214</v>
      </c>
      <c r="D43" s="46" t="s">
        <v>215</v>
      </c>
      <c r="K43" t="s">
        <v>53</v>
      </c>
      <c r="L43" t="s">
        <v>54</v>
      </c>
      <c r="M43" t="s">
        <v>55</v>
      </c>
      <c r="N43" t="s">
        <v>64</v>
      </c>
      <c r="O43" t="s">
        <v>44</v>
      </c>
      <c r="P43" t="s">
        <v>96</v>
      </c>
      <c r="Q43" t="s">
        <v>44</v>
      </c>
      <c r="R43" t="s">
        <v>44</v>
      </c>
      <c r="S43" t="s">
        <v>88</v>
      </c>
      <c r="T43" s="1">
        <f t="shared" ref="T43" si="30">SUM(U43:AC43)</f>
        <v>18</v>
      </c>
      <c r="U43" s="1">
        <f>VLOOKUP(K43,'Details 1'!B:C,2,0)</f>
        <v>6</v>
      </c>
      <c r="V43" s="1">
        <f>VLOOKUP(L43,'Details 1'!B:C,2,0)</f>
        <v>4</v>
      </c>
      <c r="W43" s="1">
        <f>VLOOKUP(M43,'Details 1'!B:C,2,0)</f>
        <v>0</v>
      </c>
      <c r="X43" s="1">
        <f>VLOOKUP(N43,'Details 1'!B:C,2,0)</f>
        <v>2</v>
      </c>
      <c r="Y43" s="1">
        <f>VLOOKUP(O43,'Details 1'!B:C,2,0)</f>
        <v>0</v>
      </c>
      <c r="Z43" s="1">
        <f>VLOOKUP(P43,'Details 1'!B:C,2,0)</f>
        <v>4</v>
      </c>
      <c r="AA43" s="1">
        <f>VLOOKUP(Q43,'Details 1'!B:C,2,0)</f>
        <v>0</v>
      </c>
      <c r="AB43" s="1">
        <f>VLOOKUP(R43,'Details 1'!B:C,2,0)</f>
        <v>0</v>
      </c>
      <c r="AC43" s="1">
        <f>VLOOKUP(S43,'Details 1'!B:C,2,0)</f>
        <v>2</v>
      </c>
      <c r="AD43" s="1" t="str">
        <f>VLOOKUP(T43,'Details 1'!A:B,2,1)</f>
        <v>14-26</v>
      </c>
      <c r="AE43" s="61" t="str">
        <f>VLOOKUP(AD43,'Details 1'!B:C,2,0)</f>
        <v>Tier 2</v>
      </c>
      <c r="AF43" s="1">
        <f>INDEX('OUS FMV Rates'!$C$3:$I$52,MATCH('HCP Database'!$AI43,'OUS FMV Rates'!$C$3:$C$52,0),MATCH('HCP Database'!$AE43,'OUS FMV Rates'!$C$2:$I$2,0))</f>
        <v>11783</v>
      </c>
      <c r="AI43" t="s">
        <v>59</v>
      </c>
      <c r="AJ43" s="50" t="s">
        <v>216</v>
      </c>
      <c r="AK43" t="s">
        <v>99</v>
      </c>
      <c r="AL43" s="53">
        <v>718111</v>
      </c>
    </row>
    <row r="44" spans="3:39" ht="15.5" x14ac:dyDescent="0.35">
      <c r="C44" s="46" t="s">
        <v>217</v>
      </c>
      <c r="D44" s="46" t="s">
        <v>218</v>
      </c>
      <c r="K44" t="s">
        <v>53</v>
      </c>
      <c r="L44" t="s">
        <v>54</v>
      </c>
      <c r="M44" t="s">
        <v>55</v>
      </c>
      <c r="N44" t="s">
        <v>64</v>
      </c>
      <c r="O44" t="s">
        <v>44</v>
      </c>
      <c r="P44" t="s">
        <v>57</v>
      </c>
      <c r="Q44" t="s">
        <v>45</v>
      </c>
      <c r="R44" t="s">
        <v>58</v>
      </c>
      <c r="S44" t="s">
        <v>88</v>
      </c>
      <c r="T44" s="1">
        <f t="shared" ref="T44" si="31">SUM(U44:AC44)</f>
        <v>20</v>
      </c>
      <c r="U44" s="1">
        <f>VLOOKUP(K44,'Details 1'!B:C,2,0)</f>
        <v>6</v>
      </c>
      <c r="V44" s="1">
        <f>VLOOKUP(L44,'Details 1'!B:C,2,0)</f>
        <v>4</v>
      </c>
      <c r="W44" s="1">
        <f>VLOOKUP(M44,'Details 1'!B:C,2,0)</f>
        <v>0</v>
      </c>
      <c r="X44" s="1">
        <f>VLOOKUP(N44,'Details 1'!B:C,2,0)</f>
        <v>2</v>
      </c>
      <c r="Y44" s="1">
        <f>VLOOKUP(O44,'Details 1'!B:C,2,0)</f>
        <v>0</v>
      </c>
      <c r="Z44" s="1">
        <f>VLOOKUP(P44,'Details 1'!B:C,2,0)</f>
        <v>2</v>
      </c>
      <c r="AA44" s="1">
        <f>VLOOKUP(Q44,'Details 1'!B:C,2,0)</f>
        <v>2</v>
      </c>
      <c r="AB44" s="1">
        <f>VLOOKUP(R44,'Details 1'!B:C,2,0)</f>
        <v>2</v>
      </c>
      <c r="AC44" s="1">
        <f>VLOOKUP(S44,'Details 1'!B:C,2,0)</f>
        <v>2</v>
      </c>
      <c r="AD44" s="1" t="str">
        <f>VLOOKUP(T44,'Details 1'!A:B,2,1)</f>
        <v>14-26</v>
      </c>
      <c r="AE44" s="61" t="str">
        <f>VLOOKUP(AD44,'Details 1'!B:C,2,0)</f>
        <v>Tier 2</v>
      </c>
      <c r="AF44" s="1">
        <f>INDEX('OUS FMV Rates'!$C$3:$I$52,MATCH('HCP Database'!$AI44,'OUS FMV Rates'!$C$3:$C$52,0),MATCH('HCP Database'!$AE44,'OUS FMV Rates'!$C$2:$I$2,0))</f>
        <v>11783</v>
      </c>
      <c r="AI44" t="s">
        <v>59</v>
      </c>
      <c r="AJ44" t="s">
        <v>219</v>
      </c>
      <c r="AK44" t="s">
        <v>99</v>
      </c>
      <c r="AL44" s="56">
        <v>718274</v>
      </c>
    </row>
    <row r="45" spans="3:39" ht="15.5" x14ac:dyDescent="0.35">
      <c r="C45" s="46" t="s">
        <v>220</v>
      </c>
      <c r="D45" s="46" t="s">
        <v>221</v>
      </c>
      <c r="K45" t="s">
        <v>39</v>
      </c>
      <c r="L45" t="s">
        <v>54</v>
      </c>
      <c r="M45" t="s">
        <v>55</v>
      </c>
      <c r="N45" t="s">
        <v>109</v>
      </c>
      <c r="O45" t="s">
        <v>44</v>
      </c>
      <c r="P45" t="s">
        <v>57</v>
      </c>
      <c r="Q45" t="s">
        <v>45</v>
      </c>
      <c r="R45" t="s">
        <v>58</v>
      </c>
      <c r="S45" t="s">
        <v>88</v>
      </c>
      <c r="T45" s="1">
        <f t="shared" ref="T45" si="32">SUM(U45:AC45)</f>
        <v>20</v>
      </c>
      <c r="U45" s="1">
        <f>VLOOKUP(K45,'Details 1'!B:C,2,0)</f>
        <v>4</v>
      </c>
      <c r="V45" s="1">
        <f>VLOOKUP(L45,'Details 1'!B:C,2,0)</f>
        <v>4</v>
      </c>
      <c r="W45" s="1">
        <f>VLOOKUP(M45,'Details 1'!B:C,2,0)</f>
        <v>0</v>
      </c>
      <c r="X45" s="1">
        <f>VLOOKUP(N45,'Details 1'!B:C,2,0)</f>
        <v>4</v>
      </c>
      <c r="Y45" s="1">
        <f>VLOOKUP(O45,'Details 1'!B:C,2,0)</f>
        <v>0</v>
      </c>
      <c r="Z45" s="1">
        <f>VLOOKUP(P45,'Details 1'!B:C,2,0)</f>
        <v>2</v>
      </c>
      <c r="AA45" s="1">
        <f>VLOOKUP(Q45,'Details 1'!B:C,2,0)</f>
        <v>2</v>
      </c>
      <c r="AB45" s="1">
        <f>VLOOKUP(R45,'Details 1'!B:C,2,0)</f>
        <v>2</v>
      </c>
      <c r="AC45" s="1">
        <f>VLOOKUP(S45,'Details 1'!B:C,2,0)</f>
        <v>2</v>
      </c>
      <c r="AD45" s="1" t="str">
        <f>VLOOKUP(T45,'Details 1'!A:B,2,1)</f>
        <v>14-26</v>
      </c>
      <c r="AE45" s="61" t="str">
        <f>VLOOKUP(AD45,'Details 1'!B:C,2,0)</f>
        <v>Tier 2</v>
      </c>
      <c r="AF45" s="1">
        <f>INDEX('OUS FMV Rates'!$C$3:$I$52,MATCH('HCP Database'!$AI45,'OUS FMV Rates'!$C$3:$C$52,0),MATCH('HCP Database'!$AE45,'OUS FMV Rates'!$C$2:$I$2,0))</f>
        <v>11783</v>
      </c>
      <c r="AI45" t="s">
        <v>59</v>
      </c>
      <c r="AJ45" s="50" t="s">
        <v>222</v>
      </c>
      <c r="AK45" t="s">
        <v>117</v>
      </c>
      <c r="AL45" s="56">
        <v>718274</v>
      </c>
    </row>
    <row r="46" spans="3:39" ht="15.5" x14ac:dyDescent="0.35">
      <c r="C46" s="46" t="s">
        <v>223</v>
      </c>
      <c r="D46" s="46" t="s">
        <v>224</v>
      </c>
      <c r="K46" t="s">
        <v>53</v>
      </c>
      <c r="L46" t="s">
        <v>54</v>
      </c>
      <c r="M46" t="s">
        <v>55</v>
      </c>
      <c r="N46" t="s">
        <v>109</v>
      </c>
      <c r="O46" t="s">
        <v>44</v>
      </c>
      <c r="P46" t="s">
        <v>96</v>
      </c>
      <c r="Q46" t="s">
        <v>74</v>
      </c>
      <c r="R46" t="s">
        <v>75</v>
      </c>
      <c r="S46" t="s">
        <v>81</v>
      </c>
      <c r="T46" s="1">
        <f t="shared" ref="T46" si="33">SUM(U46:AC46)</f>
        <v>34</v>
      </c>
      <c r="U46" s="1">
        <f>VLOOKUP(K46,'Details 1'!B:C,2,0)</f>
        <v>6</v>
      </c>
      <c r="V46" s="1">
        <f>VLOOKUP(L46,'Details 1'!B:C,2,0)</f>
        <v>4</v>
      </c>
      <c r="W46" s="1">
        <f>VLOOKUP(M46,'Details 1'!B:C,2,0)</f>
        <v>0</v>
      </c>
      <c r="X46" s="1">
        <f>VLOOKUP(N46,'Details 1'!B:C,2,0)</f>
        <v>4</v>
      </c>
      <c r="Y46" s="1">
        <f>VLOOKUP(O46,'Details 1'!B:C,2,0)</f>
        <v>0</v>
      </c>
      <c r="Z46" s="1">
        <f>VLOOKUP(P46,'Details 1'!B:C,2,0)</f>
        <v>4</v>
      </c>
      <c r="AA46" s="1">
        <v>6</v>
      </c>
      <c r="AB46" s="1">
        <f>VLOOKUP(R46,'Details 1'!B:C,2,0)</f>
        <v>6</v>
      </c>
      <c r="AC46" s="1">
        <f>VLOOKUP(S46,'Details 1'!B:C,2,0)</f>
        <v>4</v>
      </c>
      <c r="AD46" s="1" t="str">
        <f>VLOOKUP(T46,'Details 1'!A:B,2,1)</f>
        <v>27-40</v>
      </c>
      <c r="AE46" s="61" t="str">
        <f>VLOOKUP(AD46,'Details 1'!B:C,2,0)</f>
        <v>Tier 3</v>
      </c>
      <c r="AF46" s="1">
        <f>INDEX('OUS FMV Rates'!$C$3:$I$52,MATCH('HCP Database'!$AI46,'OUS FMV Rates'!$C$3:$C$52,0),MATCH('HCP Database'!$AE46,'OUS FMV Rates'!$C$2:$I$2,0))</f>
        <v>14769</v>
      </c>
      <c r="AI46" t="s">
        <v>59</v>
      </c>
      <c r="AJ46" t="s">
        <v>225</v>
      </c>
      <c r="AK46" t="s">
        <v>117</v>
      </c>
      <c r="AL46" s="56">
        <v>718274</v>
      </c>
    </row>
    <row r="47" spans="3:39" ht="15.5" x14ac:dyDescent="0.35">
      <c r="C47" s="46" t="s">
        <v>226</v>
      </c>
      <c r="D47" s="46" t="s">
        <v>227</v>
      </c>
      <c r="K47" t="s">
        <v>53</v>
      </c>
      <c r="L47" t="s">
        <v>54</v>
      </c>
      <c r="M47" t="s">
        <v>55</v>
      </c>
      <c r="N47" t="s">
        <v>56</v>
      </c>
      <c r="O47" t="s">
        <v>44</v>
      </c>
      <c r="P47" t="s">
        <v>44</v>
      </c>
      <c r="Q47" t="s">
        <v>44</v>
      </c>
      <c r="R47" t="s">
        <v>44</v>
      </c>
      <c r="S47" t="s">
        <v>47</v>
      </c>
      <c r="T47" s="1">
        <f t="shared" ref="T47" si="34">SUM(U47:AC47)</f>
        <v>10</v>
      </c>
      <c r="U47" s="1">
        <f>VLOOKUP(K47,'Details 1'!B:C,2,0)</f>
        <v>6</v>
      </c>
      <c r="V47" s="1">
        <f>VLOOKUP(L47,'Details 1'!B:C,2,0)</f>
        <v>4</v>
      </c>
      <c r="W47" s="1">
        <f>VLOOKUP(M47,'Details 1'!B:C,2,0)</f>
        <v>0</v>
      </c>
      <c r="X47" s="1">
        <f>VLOOKUP(N47,'Details 1'!B:C,2,0)</f>
        <v>0</v>
      </c>
      <c r="Y47" s="1">
        <f>VLOOKUP(O47,'Details 1'!B:C,2,0)</f>
        <v>0</v>
      </c>
      <c r="Z47" s="1">
        <f>VLOOKUP(P47,'Details 1'!B:C,2,0)</f>
        <v>0</v>
      </c>
      <c r="AA47" s="1">
        <f>VLOOKUP(Q47,'Details 1'!B:C,2,0)</f>
        <v>0</v>
      </c>
      <c r="AB47" s="1">
        <f>VLOOKUP(R47,'Details 1'!B:C,2,0)</f>
        <v>0</v>
      </c>
      <c r="AC47" s="1">
        <f>VLOOKUP(S47,'Details 1'!B:C,2,0)</f>
        <v>0</v>
      </c>
      <c r="AD47" s="1" t="str">
        <f>VLOOKUP(T47,'Details 1'!A:B,2,1)</f>
        <v>0-13</v>
      </c>
      <c r="AE47" s="61" t="str">
        <f>VLOOKUP(AD47,'Details 1'!B:C,2,0)</f>
        <v>Tier 1</v>
      </c>
      <c r="AF47" s="1">
        <f>INDEX('OUS FMV Rates'!$C$3:$I$52,MATCH('HCP Database'!$AI47,'OUS FMV Rates'!$C$3:$C$52,0),MATCH('HCP Database'!$AE47,'OUS FMV Rates'!$C$2:$I$2,0))</f>
        <v>9302</v>
      </c>
      <c r="AI47" t="s">
        <v>59</v>
      </c>
      <c r="AJ47" t="s">
        <v>228</v>
      </c>
      <c r="AK47" t="s">
        <v>229</v>
      </c>
      <c r="AL47" s="53">
        <v>718073</v>
      </c>
    </row>
    <row r="48" spans="3:39" ht="15.5" x14ac:dyDescent="0.35">
      <c r="C48" s="46" t="s">
        <v>230</v>
      </c>
      <c r="D48" s="46" t="s">
        <v>231</v>
      </c>
      <c r="K48" s="58" t="s">
        <v>125</v>
      </c>
      <c r="L48" t="s">
        <v>40</v>
      </c>
      <c r="M48" t="s">
        <v>55</v>
      </c>
      <c r="N48" t="s">
        <v>56</v>
      </c>
      <c r="O48" t="s">
        <v>44</v>
      </c>
      <c r="P48" t="s">
        <v>57</v>
      </c>
      <c r="Q48" t="s">
        <v>44</v>
      </c>
      <c r="R48" t="s">
        <v>58</v>
      </c>
      <c r="S48" t="s">
        <v>47</v>
      </c>
      <c r="T48" s="1">
        <f t="shared" ref="T48" si="35">SUM(U48:AC48)</f>
        <v>12</v>
      </c>
      <c r="U48" s="1">
        <f>VLOOKUP(K48,'Details 1'!B:C,2,0)</f>
        <v>2</v>
      </c>
      <c r="V48" s="1">
        <f>VLOOKUP(L48,'Details 1'!B:C,2,0)</f>
        <v>6</v>
      </c>
      <c r="W48" s="1">
        <f>VLOOKUP(M48,'Details 1'!B:C,2,0)</f>
        <v>0</v>
      </c>
      <c r="X48" s="1">
        <f>VLOOKUP(N48,'Details 1'!B:C,2,0)</f>
        <v>0</v>
      </c>
      <c r="Y48" s="1">
        <f>VLOOKUP(O48,'Details 1'!B:C,2,0)</f>
        <v>0</v>
      </c>
      <c r="Z48" s="1">
        <f>VLOOKUP(P48,'Details 1'!B:C,2,0)</f>
        <v>2</v>
      </c>
      <c r="AA48" s="1">
        <f>VLOOKUP(Q48,'Details 1'!B:C,2,0)</f>
        <v>0</v>
      </c>
      <c r="AB48" s="1">
        <f>VLOOKUP(R48,'Details 1'!B:C,2,0)</f>
        <v>2</v>
      </c>
      <c r="AC48" s="1">
        <f>VLOOKUP(S48,'Details 1'!B:C,2,0)</f>
        <v>0</v>
      </c>
      <c r="AD48" s="1" t="str">
        <f>VLOOKUP(T48,'Details 1'!A:B,2,1)</f>
        <v>0-13</v>
      </c>
      <c r="AE48" s="61" t="str">
        <f>VLOOKUP(AD48,'Details 1'!B:C,2,0)</f>
        <v>Tier 1</v>
      </c>
      <c r="AF48" s="1">
        <f>INDEX('OUS FMV Rates'!$C$3:$I$52,MATCH('HCP Database'!$AI48,'OUS FMV Rates'!$C$3:$C$52,0),MATCH('HCP Database'!$AE48,'OUS FMV Rates'!$C$2:$I$2,0))</f>
        <v>9302</v>
      </c>
      <c r="AI48" t="s">
        <v>59</v>
      </c>
      <c r="AJ48" t="s">
        <v>232</v>
      </c>
      <c r="AK48" t="s">
        <v>117</v>
      </c>
      <c r="AL48" s="53">
        <v>718276</v>
      </c>
    </row>
    <row r="49" spans="3:39" ht="15.5" x14ac:dyDescent="0.35">
      <c r="C49" s="46" t="s">
        <v>233</v>
      </c>
      <c r="D49" s="46" t="s">
        <v>234</v>
      </c>
      <c r="K49" t="s">
        <v>39</v>
      </c>
      <c r="L49" t="s">
        <v>54</v>
      </c>
      <c r="M49" t="s">
        <v>55</v>
      </c>
      <c r="N49" t="s">
        <v>64</v>
      </c>
      <c r="O49" t="s">
        <v>44</v>
      </c>
      <c r="P49" t="s">
        <v>57</v>
      </c>
      <c r="Q49" t="s">
        <v>45</v>
      </c>
      <c r="R49" t="s">
        <v>58</v>
      </c>
      <c r="S49" t="s">
        <v>88</v>
      </c>
      <c r="T49" s="1">
        <f t="shared" ref="T49" si="36">SUM(U49:AC49)</f>
        <v>18</v>
      </c>
      <c r="U49" s="1">
        <f>VLOOKUP(K49,'Details 1'!B:C,2,0)</f>
        <v>4</v>
      </c>
      <c r="V49" s="1">
        <f>VLOOKUP(L49,'Details 1'!B:C,2,0)</f>
        <v>4</v>
      </c>
      <c r="W49" s="1">
        <f>VLOOKUP(M49,'Details 1'!B:C,2,0)</f>
        <v>0</v>
      </c>
      <c r="X49" s="1">
        <f>VLOOKUP(N49,'Details 1'!B:C,2,0)</f>
        <v>2</v>
      </c>
      <c r="Y49" s="1">
        <f>VLOOKUP(O49,'Details 1'!B:C,2,0)</f>
        <v>0</v>
      </c>
      <c r="Z49" s="1">
        <f>VLOOKUP(P49,'Details 1'!B:C,2,0)</f>
        <v>2</v>
      </c>
      <c r="AA49" s="1">
        <f>VLOOKUP(Q49,'Details 1'!B:C,2,0)</f>
        <v>2</v>
      </c>
      <c r="AB49" s="1">
        <f>VLOOKUP(R49,'Details 1'!B:C,2,0)</f>
        <v>2</v>
      </c>
      <c r="AC49" s="1">
        <f>VLOOKUP(S49,'Details 1'!B:C,2,0)</f>
        <v>2</v>
      </c>
      <c r="AD49" s="1" t="str">
        <f>VLOOKUP(T49,'Details 1'!A:B,2,1)</f>
        <v>14-26</v>
      </c>
      <c r="AE49" s="61" t="str">
        <f>VLOOKUP(AD49,'Details 1'!B:C,2,0)</f>
        <v>Tier 2</v>
      </c>
      <c r="AF49" s="1">
        <f>INDEX('OUS FMV Rates'!$C$3:$I$52,MATCH('HCP Database'!$AI49,'OUS FMV Rates'!$C$3:$C$52,0),MATCH('HCP Database'!$AE49,'OUS FMV Rates'!$C$2:$I$2,0))</f>
        <v>11783</v>
      </c>
      <c r="AI49" t="s">
        <v>59</v>
      </c>
      <c r="AJ49" s="50" t="s">
        <v>235</v>
      </c>
      <c r="AK49" t="s">
        <v>117</v>
      </c>
      <c r="AL49" s="56">
        <v>718293</v>
      </c>
    </row>
    <row r="50" spans="3:39" ht="15.5" x14ac:dyDescent="0.35">
      <c r="C50" s="46" t="s">
        <v>236</v>
      </c>
      <c r="D50" s="46" t="s">
        <v>237</v>
      </c>
      <c r="K50" t="s">
        <v>53</v>
      </c>
      <c r="L50" t="s">
        <v>54</v>
      </c>
      <c r="M50" t="s">
        <v>86</v>
      </c>
      <c r="N50" t="s">
        <v>56</v>
      </c>
      <c r="O50" t="s">
        <v>43</v>
      </c>
      <c r="P50" t="s">
        <v>44</v>
      </c>
      <c r="Q50" t="s">
        <v>44</v>
      </c>
      <c r="R50" t="s">
        <v>44</v>
      </c>
      <c r="S50" t="s">
        <v>47</v>
      </c>
      <c r="T50" s="1">
        <f t="shared" ref="T50" si="37">SUM(U50:AC50)</f>
        <v>20</v>
      </c>
      <c r="U50" s="1">
        <f>VLOOKUP(K50,'Details 1'!B:C,2,0)</f>
        <v>6</v>
      </c>
      <c r="V50" s="1">
        <f>VLOOKUP(L50,'Details 1'!B:C,2,0)</f>
        <v>4</v>
      </c>
      <c r="W50" s="1">
        <f>VLOOKUP(M50,'Details 1'!B:C,2,0)</f>
        <v>4</v>
      </c>
      <c r="X50" s="1">
        <f>VLOOKUP(N50,'Details 1'!B:C,2,0)</f>
        <v>0</v>
      </c>
      <c r="Y50" s="1">
        <f>VLOOKUP(O50,'Details 1'!B:C,2,0)</f>
        <v>6</v>
      </c>
      <c r="Z50" s="1">
        <f>VLOOKUP(P50,'Details 1'!B:C,2,0)</f>
        <v>0</v>
      </c>
      <c r="AA50" s="1">
        <f>VLOOKUP(Q50,'Details 1'!B:C,2,0)</f>
        <v>0</v>
      </c>
      <c r="AB50" s="1">
        <f>VLOOKUP(R50,'Details 1'!B:C,2,0)</f>
        <v>0</v>
      </c>
      <c r="AC50" s="1">
        <f>VLOOKUP(S50,'Details 1'!B:C,2,0)</f>
        <v>0</v>
      </c>
      <c r="AD50" s="1" t="str">
        <f>VLOOKUP(T50,'Details 1'!A:B,2,1)</f>
        <v>14-26</v>
      </c>
      <c r="AE50" s="61" t="str">
        <f>VLOOKUP(AD50,'Details 1'!B:C,2,0)</f>
        <v>Tier 2</v>
      </c>
      <c r="AF50" s="1">
        <f>INDEX('OUS FMV Rates'!$C$3:$I$52,MATCH('HCP Database'!$AI50,'OUS FMV Rates'!$C$3:$C$52,0),MATCH('HCP Database'!$AE50,'OUS FMV Rates'!$C$2:$I$2,0))</f>
        <v>9992</v>
      </c>
      <c r="AI50" t="s">
        <v>238</v>
      </c>
      <c r="AJ50" t="s">
        <v>239</v>
      </c>
      <c r="AK50" t="s">
        <v>197</v>
      </c>
      <c r="AL50" s="56">
        <v>717867</v>
      </c>
    </row>
    <row r="51" spans="3:39" ht="15.5" x14ac:dyDescent="0.35">
      <c r="C51" s="46" t="s">
        <v>240</v>
      </c>
      <c r="D51" s="46" t="s">
        <v>241</v>
      </c>
      <c r="K51" t="s">
        <v>53</v>
      </c>
      <c r="L51" t="s">
        <v>54</v>
      </c>
      <c r="M51" t="s">
        <v>86</v>
      </c>
      <c r="N51" t="s">
        <v>56</v>
      </c>
      <c r="O51" t="s">
        <v>43</v>
      </c>
      <c r="P51" t="s">
        <v>44</v>
      </c>
      <c r="Q51" t="s">
        <v>44</v>
      </c>
      <c r="R51" t="s">
        <v>44</v>
      </c>
      <c r="S51" t="s">
        <v>47</v>
      </c>
      <c r="T51" s="1">
        <f t="shared" ref="T51" si="38">SUM(U51:AC51)</f>
        <v>20</v>
      </c>
      <c r="U51" s="1">
        <f>VLOOKUP(K51,'Details 1'!B:C,2,0)</f>
        <v>6</v>
      </c>
      <c r="V51" s="1">
        <f>VLOOKUP(L51,'Details 1'!B:C,2,0)</f>
        <v>4</v>
      </c>
      <c r="W51" s="1">
        <f>VLOOKUP(M51,'Details 1'!B:C,2,0)</f>
        <v>4</v>
      </c>
      <c r="X51" s="1">
        <f>VLOOKUP(N51,'Details 1'!B:C,2,0)</f>
        <v>0</v>
      </c>
      <c r="Y51" s="1">
        <f>VLOOKUP(O51,'Details 1'!B:C,2,0)</f>
        <v>6</v>
      </c>
      <c r="Z51" s="1">
        <f>VLOOKUP(P51,'Details 1'!B:C,2,0)</f>
        <v>0</v>
      </c>
      <c r="AA51" s="1">
        <f>VLOOKUP(Q51,'Details 1'!B:C,2,0)</f>
        <v>0</v>
      </c>
      <c r="AB51" s="1">
        <f>VLOOKUP(R51,'Details 1'!B:C,2,0)</f>
        <v>0</v>
      </c>
      <c r="AC51" s="1">
        <f>VLOOKUP(S51,'Details 1'!B:C,2,0)</f>
        <v>0</v>
      </c>
      <c r="AD51" s="1" t="str">
        <f>VLOOKUP(T51,'Details 1'!A:B,2,1)</f>
        <v>14-26</v>
      </c>
      <c r="AE51" s="61" t="str">
        <f>VLOOKUP(AD51,'Details 1'!B:C,2,0)</f>
        <v>Tier 2</v>
      </c>
      <c r="AF51" s="1">
        <f>INDEX('OUS FMV Rates'!$C$3:$I$52,MATCH('HCP Database'!$AI51,'OUS FMV Rates'!$C$3:$C$52,0),MATCH('HCP Database'!$AE51,'OUS FMV Rates'!$C$2:$I$2,0))</f>
        <v>9992</v>
      </c>
      <c r="AI51" t="s">
        <v>238</v>
      </c>
      <c r="AJ51" s="49" t="s">
        <v>242</v>
      </c>
      <c r="AK51" t="s">
        <v>197</v>
      </c>
      <c r="AL51" s="53">
        <v>717989</v>
      </c>
    </row>
    <row r="52" spans="3:39" ht="15.5" x14ac:dyDescent="0.35">
      <c r="C52" s="46" t="s">
        <v>243</v>
      </c>
      <c r="D52" s="46" t="s">
        <v>244</v>
      </c>
      <c r="K52" t="s">
        <v>53</v>
      </c>
      <c r="L52" t="s">
        <v>54</v>
      </c>
      <c r="M52" t="s">
        <v>86</v>
      </c>
      <c r="N52" t="s">
        <v>56</v>
      </c>
      <c r="O52" t="s">
        <v>43</v>
      </c>
      <c r="P52" t="s">
        <v>44</v>
      </c>
      <c r="Q52" t="s">
        <v>74</v>
      </c>
      <c r="R52" t="s">
        <v>44</v>
      </c>
      <c r="S52" t="s">
        <v>66</v>
      </c>
      <c r="T52" s="1">
        <f t="shared" ref="T52" si="39">SUM(U52:AC52)</f>
        <v>32</v>
      </c>
      <c r="U52" s="1">
        <f>VLOOKUP(K52,'Details 1'!B:C,2,0)</f>
        <v>6</v>
      </c>
      <c r="V52" s="1">
        <f>VLOOKUP(L52,'Details 1'!B:C,2,0)</f>
        <v>4</v>
      </c>
      <c r="W52" s="1">
        <f>VLOOKUP(M52,'Details 1'!B:C,2,0)</f>
        <v>4</v>
      </c>
      <c r="X52" s="1">
        <f>VLOOKUP(N52,'Details 1'!B:C,2,0)</f>
        <v>0</v>
      </c>
      <c r="Y52" s="1">
        <f>VLOOKUP(O52,'Details 1'!B:C,2,0)</f>
        <v>6</v>
      </c>
      <c r="Z52" s="1">
        <f>VLOOKUP(P52,'Details 1'!B:C,2,0)</f>
        <v>0</v>
      </c>
      <c r="AA52" s="1">
        <v>6</v>
      </c>
      <c r="AB52" s="1">
        <f>VLOOKUP(R52,'Details 1'!B:C,2,0)</f>
        <v>0</v>
      </c>
      <c r="AC52" s="1">
        <f>VLOOKUP(S52,'Details 1'!B:C,2,0)</f>
        <v>6</v>
      </c>
      <c r="AD52" s="1" t="str">
        <f>VLOOKUP(T52,'Details 1'!A:B,2,1)</f>
        <v>27-40</v>
      </c>
      <c r="AE52" s="61" t="str">
        <f>VLOOKUP(AD52,'Details 1'!B:C,2,0)</f>
        <v>Tier 3</v>
      </c>
      <c r="AF52" s="1">
        <f>INDEX('OUS FMV Rates'!$C$3:$I$52,MATCH('HCP Database'!$AI52,'OUS FMV Rates'!$C$3:$C$52,0),MATCH('HCP Database'!$AE52,'OUS FMV Rates'!$C$2:$I$2,0))</f>
        <v>16123</v>
      </c>
      <c r="AI52" t="s">
        <v>177</v>
      </c>
      <c r="AJ52" s="49" t="s">
        <v>245</v>
      </c>
      <c r="AK52" t="s">
        <v>122</v>
      </c>
      <c r="AL52" s="53">
        <v>717964</v>
      </c>
    </row>
    <row r="53" spans="3:39" ht="15.5" x14ac:dyDescent="0.35">
      <c r="C53" s="46" t="s">
        <v>246</v>
      </c>
      <c r="D53" s="46" t="s">
        <v>247</v>
      </c>
      <c r="K53" t="s">
        <v>53</v>
      </c>
      <c r="L53" t="s">
        <v>54</v>
      </c>
      <c r="M53" t="s">
        <v>86</v>
      </c>
      <c r="N53" t="s">
        <v>56</v>
      </c>
      <c r="O53" t="s">
        <v>115</v>
      </c>
      <c r="P53" t="s">
        <v>57</v>
      </c>
      <c r="Q53" t="s">
        <v>44</v>
      </c>
      <c r="R53" t="s">
        <v>44</v>
      </c>
      <c r="S53" t="s">
        <v>47</v>
      </c>
      <c r="T53" s="1">
        <f t="shared" ref="T53" si="40">SUM(U53:AC53)</f>
        <v>18</v>
      </c>
      <c r="U53" s="1">
        <f>VLOOKUP(K53,'Details 1'!B:C,2,0)</f>
        <v>6</v>
      </c>
      <c r="V53" s="1">
        <f>VLOOKUP(L53,'Details 1'!B:C,2,0)</f>
        <v>4</v>
      </c>
      <c r="W53" s="1">
        <f>VLOOKUP(M53,'Details 1'!B:C,2,0)</f>
        <v>4</v>
      </c>
      <c r="X53" s="1">
        <f>VLOOKUP(N53,'Details 1'!B:C,2,0)</f>
        <v>0</v>
      </c>
      <c r="Y53" s="1">
        <f>VLOOKUP(O53,'Details 1'!B:C,2,0)</f>
        <v>2</v>
      </c>
      <c r="Z53" s="1">
        <f>VLOOKUP(P53,'Details 1'!B:C,2,0)</f>
        <v>2</v>
      </c>
      <c r="AA53" s="1">
        <f>VLOOKUP(Q53,'Details 1'!B:C,2,0)</f>
        <v>0</v>
      </c>
      <c r="AB53" s="1">
        <f>VLOOKUP(R53,'Details 1'!B:C,2,0)</f>
        <v>0</v>
      </c>
      <c r="AC53" s="1">
        <f>VLOOKUP(S53,'Details 1'!B:C,2,0)</f>
        <v>0</v>
      </c>
      <c r="AD53" s="1" t="str">
        <f>VLOOKUP(T53,'Details 1'!A:B,2,1)</f>
        <v>14-26</v>
      </c>
      <c r="AE53" s="61" t="str">
        <f>VLOOKUP(AD53,'Details 1'!B:C,2,0)</f>
        <v>Tier 2</v>
      </c>
      <c r="AF53" s="1">
        <f>INDEX('OUS FMV Rates'!$C$3:$I$52,MATCH('HCP Database'!$AI53,'OUS FMV Rates'!$C$3:$C$52,0),MATCH('HCP Database'!$AE53,'OUS FMV Rates'!$C$2:$I$2,0))</f>
        <v>11393</v>
      </c>
      <c r="AI53" t="s">
        <v>248</v>
      </c>
      <c r="AJ53" s="50" t="s">
        <v>249</v>
      </c>
      <c r="AK53" t="s">
        <v>250</v>
      </c>
      <c r="AL53" s="70">
        <v>717852</v>
      </c>
    </row>
    <row r="54" spans="3:39" ht="16" x14ac:dyDescent="0.4">
      <c r="C54" s="57" t="s">
        <v>118</v>
      </c>
      <c r="D54" s="57" t="s">
        <v>251</v>
      </c>
      <c r="K54" s="58" t="s">
        <v>39</v>
      </c>
      <c r="L54" t="s">
        <v>54</v>
      </c>
      <c r="M54" t="s">
        <v>86</v>
      </c>
      <c r="N54" t="s">
        <v>64</v>
      </c>
      <c r="O54" t="s">
        <v>73</v>
      </c>
      <c r="P54" t="s">
        <v>96</v>
      </c>
      <c r="Q54" t="s">
        <v>87</v>
      </c>
      <c r="R54" t="s">
        <v>58</v>
      </c>
      <c r="S54" t="s">
        <v>88</v>
      </c>
      <c r="T54" s="1">
        <f t="shared" ref="T54" si="41">SUM(U54:AC54)</f>
        <v>30</v>
      </c>
      <c r="U54" s="1">
        <f>VLOOKUP(K54,'Details 1'!B:C,2,0)</f>
        <v>4</v>
      </c>
      <c r="V54" s="1">
        <f>VLOOKUP(L54,'Details 1'!B:C,2,0)</f>
        <v>4</v>
      </c>
      <c r="W54" s="1">
        <f>VLOOKUP(M54,'Details 1'!B:C,2,0)</f>
        <v>4</v>
      </c>
      <c r="X54" s="1">
        <f>VLOOKUP(N54,'Details 1'!B:C,2,0)</f>
        <v>2</v>
      </c>
      <c r="Y54" s="1">
        <f>VLOOKUP(O54,'Details 1'!B:C,2,0)</f>
        <v>4</v>
      </c>
      <c r="Z54" s="1">
        <f>VLOOKUP(P54,'Details 1'!B:C,2,0)</f>
        <v>4</v>
      </c>
      <c r="AA54" s="1">
        <f>VLOOKUP(Q54,'Details 1'!B:C,2,0)</f>
        <v>4</v>
      </c>
      <c r="AB54" s="1">
        <f>VLOOKUP(R54,'Details 1'!B:C,2,0)</f>
        <v>2</v>
      </c>
      <c r="AC54" s="1">
        <f>VLOOKUP(S54,'Details 1'!B:C,2,0)</f>
        <v>2</v>
      </c>
      <c r="AD54" s="1" t="str">
        <f>VLOOKUP(T54,'Details 1'!A:B,2,1)</f>
        <v>27-40</v>
      </c>
      <c r="AE54" s="61" t="str">
        <f>VLOOKUP(AD54,'Details 1'!B:C,2,0)</f>
        <v>Tier 3</v>
      </c>
      <c r="AF54" s="1">
        <f>INDEX('OUS FMV Rates'!$C$3:$I$52,MATCH('HCP Database'!$AI54,'OUS FMV Rates'!$C$3:$C$52,0),MATCH('HCP Database'!$AE54,'OUS FMV Rates'!$C$2:$I$2,0))</f>
        <v>14268</v>
      </c>
      <c r="AI54" t="s">
        <v>120</v>
      </c>
      <c r="AJ54" t="s">
        <v>252</v>
      </c>
      <c r="AK54" t="s">
        <v>122</v>
      </c>
      <c r="AL54" s="56">
        <v>717842</v>
      </c>
    </row>
    <row r="55" spans="3:39" ht="15.5" x14ac:dyDescent="0.35">
      <c r="C55" s="46" t="s">
        <v>253</v>
      </c>
      <c r="D55" s="46" t="s">
        <v>254</v>
      </c>
      <c r="K55" t="s">
        <v>125</v>
      </c>
      <c r="L55" t="s">
        <v>54</v>
      </c>
      <c r="M55" t="s">
        <v>86</v>
      </c>
      <c r="N55" t="s">
        <v>64</v>
      </c>
      <c r="O55" t="s">
        <v>43</v>
      </c>
      <c r="P55" t="s">
        <v>65</v>
      </c>
      <c r="Q55" t="s">
        <v>45</v>
      </c>
      <c r="R55" t="s">
        <v>58</v>
      </c>
      <c r="S55" t="s">
        <v>88</v>
      </c>
      <c r="T55" s="1">
        <f t="shared" ref="T55" si="42">SUM(U55:AC55)</f>
        <v>30</v>
      </c>
      <c r="U55" s="1">
        <f>VLOOKUP(K55,'Details 1'!B:C,2,0)</f>
        <v>2</v>
      </c>
      <c r="V55" s="1">
        <f>VLOOKUP(L55,'Details 1'!B:C,2,0)</f>
        <v>4</v>
      </c>
      <c r="W55" s="1">
        <f>VLOOKUP(M55,'Details 1'!B:C,2,0)</f>
        <v>4</v>
      </c>
      <c r="X55" s="1">
        <f>VLOOKUP(N55,'Details 1'!B:C,2,0)</f>
        <v>2</v>
      </c>
      <c r="Y55" s="1">
        <f>VLOOKUP(O55,'Details 1'!B:C,2,0)</f>
        <v>6</v>
      </c>
      <c r="Z55" s="1">
        <f>VLOOKUP(P55,'Details 1'!B:C,2,0)</f>
        <v>6</v>
      </c>
      <c r="AA55" s="1">
        <f>VLOOKUP(Q55,'Details 1'!B:C,2,0)</f>
        <v>2</v>
      </c>
      <c r="AB55" s="1">
        <f>VLOOKUP(R55,'Details 1'!B:C,2,0)</f>
        <v>2</v>
      </c>
      <c r="AC55" s="1">
        <f>VLOOKUP(S55,'Details 1'!B:C,2,0)</f>
        <v>2</v>
      </c>
      <c r="AD55" s="1" t="str">
        <f>VLOOKUP(T55,'Details 1'!A:B,2,1)</f>
        <v>27-40</v>
      </c>
      <c r="AE55" s="61" t="str">
        <f>VLOOKUP(AD55,'Details 1'!B:C,2,0)</f>
        <v>Tier 3</v>
      </c>
      <c r="AF55" s="1">
        <f>INDEX('OUS FMV Rates'!$C$3:$I$52,MATCH('HCP Database'!$AI55,'OUS FMV Rates'!$C$3:$C$52,0),MATCH('HCP Database'!$AE55,'OUS FMV Rates'!$C$2:$I$2,0))</f>
        <v>12893</v>
      </c>
      <c r="AI55" t="s">
        <v>89</v>
      </c>
      <c r="AJ55" t="s">
        <v>255</v>
      </c>
      <c r="AK55" t="s">
        <v>117</v>
      </c>
      <c r="AL55">
        <v>718023</v>
      </c>
    </row>
    <row r="56" spans="3:39" ht="15.5" x14ac:dyDescent="0.35">
      <c r="C56" s="46" t="s">
        <v>256</v>
      </c>
      <c r="D56" s="46" t="s">
        <v>257</v>
      </c>
      <c r="K56" s="47" t="s">
        <v>53</v>
      </c>
      <c r="L56" s="47" t="s">
        <v>40</v>
      </c>
      <c r="M56" s="47" t="s">
        <v>41</v>
      </c>
      <c r="N56" s="47" t="s">
        <v>109</v>
      </c>
      <c r="O56" s="47" t="s">
        <v>44</v>
      </c>
      <c r="P56" s="47" t="s">
        <v>96</v>
      </c>
      <c r="Q56" s="47" t="s">
        <v>45</v>
      </c>
      <c r="R56" s="47" t="s">
        <v>46</v>
      </c>
      <c r="S56" s="47" t="s">
        <v>81</v>
      </c>
      <c r="T56" s="1">
        <f t="shared" ref="T56" si="43">SUM(U56:AC56)</f>
        <v>32</v>
      </c>
      <c r="U56" s="1">
        <f>VLOOKUP(K56,'Details 1'!B:C,2,0)</f>
        <v>6</v>
      </c>
      <c r="V56" s="1">
        <f>VLOOKUP(L56,'Details 1'!B:C,2,0)</f>
        <v>6</v>
      </c>
      <c r="W56" s="1">
        <f>VLOOKUP(M56,'Details 1'!B:C,2,0)</f>
        <v>2</v>
      </c>
      <c r="X56" s="1">
        <f>VLOOKUP(N56,'Details 1'!B:C,2,0)</f>
        <v>4</v>
      </c>
      <c r="Y56" s="1">
        <f>VLOOKUP(O56,'Details 1'!B:C,2,0)</f>
        <v>0</v>
      </c>
      <c r="Z56" s="1">
        <f>VLOOKUP(P56,'Details 1'!B:C,2,0)</f>
        <v>4</v>
      </c>
      <c r="AA56" s="1">
        <f>VLOOKUP(Q56,'Details 1'!B:C,2,0)</f>
        <v>2</v>
      </c>
      <c r="AB56" s="1">
        <f>VLOOKUP(R56,'Details 1'!B:C,2,0)</f>
        <v>4</v>
      </c>
      <c r="AC56" s="1">
        <f>VLOOKUP(S56,'Details 1'!B:C,2,0)</f>
        <v>4</v>
      </c>
      <c r="AD56" s="1" t="str">
        <f>VLOOKUP(T56,'Details 1'!A:B,2,1)</f>
        <v>27-40</v>
      </c>
      <c r="AE56" s="61" t="str">
        <f>VLOOKUP(AD56,'Details 1'!B:C,2,0)</f>
        <v>Tier 3</v>
      </c>
      <c r="AF56" s="1">
        <f>INDEX('OUS FMV Rates'!$C$3:$I$52,MATCH('HCP Database'!$AI56,'OUS FMV Rates'!$C$3:$C$52,0),MATCH('HCP Database'!$AE56,'OUS FMV Rates'!$C$2:$I$2,0))</f>
        <v>14929</v>
      </c>
      <c r="AI56" s="47" t="s">
        <v>97</v>
      </c>
      <c r="AJ56" s="49" t="s">
        <v>258</v>
      </c>
      <c r="AK56" s="47" t="s">
        <v>259</v>
      </c>
      <c r="AL56" s="56">
        <v>718249</v>
      </c>
      <c r="AM56" s="68">
        <v>45904</v>
      </c>
    </row>
    <row r="57" spans="3:39" ht="15.5" x14ac:dyDescent="0.35">
      <c r="C57" s="46" t="s">
        <v>260</v>
      </c>
      <c r="D57" s="46" t="s">
        <v>261</v>
      </c>
      <c r="K57" s="35" t="s">
        <v>53</v>
      </c>
      <c r="L57" s="35" t="s">
        <v>40</v>
      </c>
      <c r="M57" s="35" t="s">
        <v>41</v>
      </c>
      <c r="N57" s="35" t="s">
        <v>109</v>
      </c>
      <c r="O57" s="35" t="s">
        <v>44</v>
      </c>
      <c r="P57" s="35" t="s">
        <v>96</v>
      </c>
      <c r="Q57" s="35" t="s">
        <v>45</v>
      </c>
      <c r="R57" s="35" t="s">
        <v>46</v>
      </c>
      <c r="S57" s="35" t="s">
        <v>81</v>
      </c>
      <c r="T57" s="1">
        <f t="shared" ref="T57" si="44">SUM(U57:AC57)</f>
        <v>32</v>
      </c>
      <c r="U57" s="1">
        <f>VLOOKUP(K57,'Details 1'!B:C,2,0)</f>
        <v>6</v>
      </c>
      <c r="V57" s="1">
        <f>VLOOKUP(L57,'Details 1'!B:C,2,0)</f>
        <v>6</v>
      </c>
      <c r="W57" s="1">
        <f>VLOOKUP(M57,'Details 1'!B:C,2,0)</f>
        <v>2</v>
      </c>
      <c r="X57" s="1">
        <f>VLOOKUP(N57,'Details 1'!B:C,2,0)</f>
        <v>4</v>
      </c>
      <c r="Y57" s="1">
        <f>VLOOKUP(O57,'Details 1'!B:C,2,0)</f>
        <v>0</v>
      </c>
      <c r="Z57" s="1">
        <f>VLOOKUP(P57,'Details 1'!B:C,2,0)</f>
        <v>4</v>
      </c>
      <c r="AA57" s="1">
        <f>VLOOKUP(Q57,'Details 1'!B:C,2,0)</f>
        <v>2</v>
      </c>
      <c r="AB57" s="1">
        <f>VLOOKUP(R57,'Details 1'!B:C,2,0)</f>
        <v>4</v>
      </c>
      <c r="AC57" s="1">
        <f>VLOOKUP(S57,'Details 1'!B:C,2,0)</f>
        <v>4</v>
      </c>
      <c r="AD57" s="1" t="str">
        <f>VLOOKUP(T57,'Details 1'!A:B,2,1)</f>
        <v>27-40</v>
      </c>
      <c r="AE57" s="61" t="str">
        <f>VLOOKUP(AD57,'Details 1'!B:C,2,0)</f>
        <v>Tier 3</v>
      </c>
      <c r="AF57" s="1">
        <f>INDEX('OUS FMV Rates'!$C$3:$I$52,MATCH('HCP Database'!$AI57,'OUS FMV Rates'!$C$3:$C$52,0),MATCH('HCP Database'!$AE57,'OUS FMV Rates'!$C$2:$I$2,0))</f>
        <v>14929</v>
      </c>
      <c r="AI57" s="35" t="s">
        <v>97</v>
      </c>
      <c r="AJ57" s="49" t="s">
        <v>262</v>
      </c>
      <c r="AK57" s="35" t="s">
        <v>259</v>
      </c>
      <c r="AL57" s="56">
        <v>718249</v>
      </c>
    </row>
    <row r="58" spans="3:39" ht="15.5" x14ac:dyDescent="0.35">
      <c r="C58" s="46" t="s">
        <v>263</v>
      </c>
      <c r="D58" s="46" t="s">
        <v>264</v>
      </c>
      <c r="K58" s="35" t="s">
        <v>53</v>
      </c>
      <c r="L58" s="35" t="s">
        <v>40</v>
      </c>
      <c r="M58" s="35" t="s">
        <v>41</v>
      </c>
      <c r="N58" s="35" t="s">
        <v>109</v>
      </c>
      <c r="O58" s="35" t="s">
        <v>44</v>
      </c>
      <c r="P58" s="35" t="s">
        <v>96</v>
      </c>
      <c r="Q58" s="35" t="s">
        <v>45</v>
      </c>
      <c r="R58" s="35" t="s">
        <v>46</v>
      </c>
      <c r="S58" s="35" t="s">
        <v>81</v>
      </c>
      <c r="T58" s="1">
        <f t="shared" ref="T58" si="45">SUM(U58:AC58)</f>
        <v>32</v>
      </c>
      <c r="U58" s="1">
        <f>VLOOKUP(K58,'Details 1'!B:C,2,0)</f>
        <v>6</v>
      </c>
      <c r="V58" s="1">
        <f>VLOOKUP(L58,'Details 1'!B:C,2,0)</f>
        <v>6</v>
      </c>
      <c r="W58" s="1">
        <f>VLOOKUP(M58,'Details 1'!B:C,2,0)</f>
        <v>2</v>
      </c>
      <c r="X58" s="1">
        <f>VLOOKUP(N58,'Details 1'!B:C,2,0)</f>
        <v>4</v>
      </c>
      <c r="Y58" s="1">
        <f>VLOOKUP(O58,'Details 1'!B:C,2,0)</f>
        <v>0</v>
      </c>
      <c r="Z58" s="1">
        <f>VLOOKUP(P58,'Details 1'!B:C,2,0)</f>
        <v>4</v>
      </c>
      <c r="AA58" s="1">
        <f>VLOOKUP(Q58,'Details 1'!B:C,2,0)</f>
        <v>2</v>
      </c>
      <c r="AB58" s="1">
        <f>VLOOKUP(R58,'Details 1'!B:C,2,0)</f>
        <v>4</v>
      </c>
      <c r="AC58" s="1">
        <f>VLOOKUP(S58,'Details 1'!B:C,2,0)</f>
        <v>4</v>
      </c>
      <c r="AD58" s="1" t="str">
        <f>VLOOKUP(T58,'Details 1'!A:B,2,1)</f>
        <v>27-40</v>
      </c>
      <c r="AE58" s="61" t="str">
        <f>VLOOKUP(AD58,'Details 1'!B:C,2,0)</f>
        <v>Tier 3</v>
      </c>
      <c r="AF58" s="1">
        <f>INDEX('OUS FMV Rates'!$C$3:$I$52,MATCH('HCP Database'!$AI58,'OUS FMV Rates'!$C$3:$C$52,0),MATCH('HCP Database'!$AE58,'OUS FMV Rates'!$C$2:$I$2,0))</f>
        <v>14929</v>
      </c>
      <c r="AI58" s="35" t="s">
        <v>97</v>
      </c>
      <c r="AJ58" s="35" t="s">
        <v>258</v>
      </c>
      <c r="AK58" s="35" t="s">
        <v>122</v>
      </c>
      <c r="AL58" s="70">
        <v>718135</v>
      </c>
    </row>
    <row r="59" spans="3:39" ht="15.5" x14ac:dyDescent="0.35">
      <c r="C59" s="46" t="s">
        <v>265</v>
      </c>
      <c r="D59" s="46" t="s">
        <v>266</v>
      </c>
      <c r="K59" s="47" t="s">
        <v>39</v>
      </c>
      <c r="L59" s="47" t="s">
        <v>54</v>
      </c>
      <c r="M59" s="47" t="s">
        <v>72</v>
      </c>
      <c r="N59" s="47" t="s">
        <v>109</v>
      </c>
      <c r="O59" s="47" t="s">
        <v>43</v>
      </c>
      <c r="P59" s="47" t="s">
        <v>57</v>
      </c>
      <c r="Q59" s="47" t="s">
        <v>74</v>
      </c>
      <c r="R59" s="47" t="s">
        <v>44</v>
      </c>
      <c r="S59" s="47" t="s">
        <v>88</v>
      </c>
      <c r="T59" s="1">
        <f t="shared" ref="T59" si="46">SUM(U59:AC59)</f>
        <v>34</v>
      </c>
      <c r="U59" s="1">
        <f>VLOOKUP(K59,'Details 1'!B:C,2,0)</f>
        <v>4</v>
      </c>
      <c r="V59" s="1">
        <f>VLOOKUP(L59,'Details 1'!B:C,2,0)</f>
        <v>4</v>
      </c>
      <c r="W59" s="1">
        <f>VLOOKUP(M59,'Details 1'!B:C,2,0)</f>
        <v>6</v>
      </c>
      <c r="X59" s="1">
        <f>VLOOKUP(N59,'Details 1'!B:C,2,0)</f>
        <v>4</v>
      </c>
      <c r="Y59" s="1">
        <f>VLOOKUP(O59,'Details 1'!B:C,2,0)</f>
        <v>6</v>
      </c>
      <c r="Z59" s="1">
        <f>VLOOKUP(P59,'Details 1'!B:C,2,0)</f>
        <v>2</v>
      </c>
      <c r="AA59" s="1">
        <v>6</v>
      </c>
      <c r="AB59" s="1">
        <f>VLOOKUP(R59,'Details 1'!B:C,2,0)</f>
        <v>0</v>
      </c>
      <c r="AC59" s="1">
        <f>VLOOKUP(S59,'Details 1'!B:C,2,0)</f>
        <v>2</v>
      </c>
      <c r="AD59" s="1" t="str">
        <f>VLOOKUP(T59,'Details 1'!A:B,2,1)</f>
        <v>27-40</v>
      </c>
      <c r="AE59" s="61" t="str">
        <f>VLOOKUP(AD59,'Details 1'!B:C,2,0)</f>
        <v>Tier 3</v>
      </c>
      <c r="AF59" s="1">
        <f>INDEX('OUS FMV Rates'!$C$3:$I$52,MATCH('HCP Database'!$AI59,'OUS FMV Rates'!$C$3:$C$52,0),MATCH('HCP Database'!$AE59,'OUS FMV Rates'!$C$2:$I$2,0))</f>
        <v>13481</v>
      </c>
      <c r="AI59" s="47" t="s">
        <v>203</v>
      </c>
      <c r="AJ59" s="47" t="s">
        <v>204</v>
      </c>
      <c r="AK59" s="77" t="s">
        <v>122</v>
      </c>
      <c r="AL59" s="56">
        <v>718193</v>
      </c>
    </row>
    <row r="60" spans="3:39" ht="15.5" x14ac:dyDescent="0.35">
      <c r="C60" s="46" t="s">
        <v>267</v>
      </c>
      <c r="D60" s="46" t="s">
        <v>268</v>
      </c>
      <c r="K60" s="47" t="s">
        <v>39</v>
      </c>
      <c r="L60" s="47" t="s">
        <v>54</v>
      </c>
      <c r="M60" s="47" t="s">
        <v>41</v>
      </c>
      <c r="N60" s="47" t="s">
        <v>56</v>
      </c>
      <c r="O60" s="47" t="s">
        <v>115</v>
      </c>
      <c r="P60" s="47" t="s">
        <v>57</v>
      </c>
      <c r="Q60" s="47" t="s">
        <v>87</v>
      </c>
      <c r="R60" s="47" t="s">
        <v>75</v>
      </c>
      <c r="S60" s="47" t="s">
        <v>47</v>
      </c>
      <c r="T60" s="1">
        <f t="shared" ref="T60" si="47">SUM(U60:AC60)</f>
        <v>24</v>
      </c>
      <c r="U60" s="1">
        <f>VLOOKUP(K60,'Details 1'!B:C,2,0)</f>
        <v>4</v>
      </c>
      <c r="V60" s="1">
        <f>VLOOKUP(L60,'Details 1'!B:C,2,0)</f>
        <v>4</v>
      </c>
      <c r="W60" s="1">
        <f>VLOOKUP(M60,'Details 1'!B:C,2,0)</f>
        <v>2</v>
      </c>
      <c r="X60" s="1">
        <f>VLOOKUP(N60,'Details 1'!B:C,2,0)</f>
        <v>0</v>
      </c>
      <c r="Y60" s="1">
        <f>VLOOKUP(O60,'Details 1'!B:C,2,0)</f>
        <v>2</v>
      </c>
      <c r="Z60" s="1">
        <f>VLOOKUP(P60,'Details 1'!B:C,2,0)</f>
        <v>2</v>
      </c>
      <c r="AA60" s="1">
        <f>VLOOKUP(Q60,'Details 1'!B:C,2,0)</f>
        <v>4</v>
      </c>
      <c r="AB60" s="1">
        <f>VLOOKUP(R60,'Details 1'!B:C,2,0)</f>
        <v>6</v>
      </c>
      <c r="AC60" s="1">
        <f>VLOOKUP(S60,'Details 1'!B:C,2,0)</f>
        <v>0</v>
      </c>
      <c r="AD60" s="1" t="str">
        <f>VLOOKUP(T60,'Details 1'!A:B,2,1)</f>
        <v>14-26</v>
      </c>
      <c r="AE60" s="61" t="str">
        <f>VLOOKUP(AD60,'Details 1'!B:C,2,0)</f>
        <v>Tier 2</v>
      </c>
      <c r="AF60" s="1">
        <f>INDEX('OUS FMV Rates'!$C$3:$I$52,MATCH('HCP Database'!$AI60,'OUS FMV Rates'!$C$3:$C$52,0),MATCH('HCP Database'!$AE60,'OUS FMV Rates'!$C$2:$I$2,0))</f>
        <v>11805</v>
      </c>
      <c r="AI60" s="47" t="s">
        <v>269</v>
      </c>
      <c r="AJ60" s="49" t="s">
        <v>270</v>
      </c>
      <c r="AK60" s="47" t="s">
        <v>271</v>
      </c>
      <c r="AL60" s="56">
        <v>718221</v>
      </c>
    </row>
    <row r="61" spans="3:39" ht="16" x14ac:dyDescent="0.4">
      <c r="C61" s="54" t="s">
        <v>272</v>
      </c>
      <c r="D61" s="57" t="s">
        <v>199</v>
      </c>
      <c r="K61" s="47" t="s">
        <v>53</v>
      </c>
      <c r="L61" s="47" t="s">
        <v>40</v>
      </c>
      <c r="M61" s="47" t="s">
        <v>72</v>
      </c>
      <c r="N61" s="47" t="s">
        <v>64</v>
      </c>
      <c r="O61" s="47" t="s">
        <v>115</v>
      </c>
      <c r="P61" s="47" t="s">
        <v>57</v>
      </c>
      <c r="Q61" s="47" t="s">
        <v>74</v>
      </c>
      <c r="R61" s="47" t="s">
        <v>44</v>
      </c>
      <c r="S61" s="47" t="s">
        <v>47</v>
      </c>
      <c r="T61" s="1">
        <f t="shared" ref="T61" si="48">SUM(U61:AC61)</f>
        <v>30</v>
      </c>
      <c r="U61" s="1">
        <f>VLOOKUP(K61,'Details 1'!B:C,2,0)</f>
        <v>6</v>
      </c>
      <c r="V61" s="1">
        <f>VLOOKUP(L61,'Details 1'!B:C,2,0)</f>
        <v>6</v>
      </c>
      <c r="W61" s="1">
        <f>VLOOKUP(M61,'Details 1'!B:C,2,0)</f>
        <v>6</v>
      </c>
      <c r="X61" s="1">
        <f>VLOOKUP(N61,'Details 1'!B:C,2,0)</f>
        <v>2</v>
      </c>
      <c r="Y61" s="1">
        <f>VLOOKUP(O61,'Details 1'!B:C,2,0)</f>
        <v>2</v>
      </c>
      <c r="Z61" s="1">
        <f>VLOOKUP(P61,'Details 1'!B:C,2,0)</f>
        <v>2</v>
      </c>
      <c r="AA61" s="1">
        <v>6</v>
      </c>
      <c r="AB61" s="1">
        <f>VLOOKUP(R61,'Details 1'!B:C,2,0)</f>
        <v>0</v>
      </c>
      <c r="AC61" s="1">
        <f>VLOOKUP(S61,'Details 1'!B:C,2,0)</f>
        <v>0</v>
      </c>
      <c r="AD61" s="1" t="str">
        <f>VLOOKUP(T61,'Details 1'!A:B,2,1)</f>
        <v>27-40</v>
      </c>
      <c r="AE61" s="61" t="str">
        <f>VLOOKUP(AD61,'Details 1'!B:C,2,0)</f>
        <v>Tier 3</v>
      </c>
      <c r="AF61" s="1">
        <f>INDEX('OUS FMV Rates'!$C$3:$I$52,MATCH('HCP Database'!$AI61,'OUS FMV Rates'!$C$3:$C$52,0),MATCH('HCP Database'!$AE61,'OUS FMV Rates'!$C$2:$I$2,0))</f>
        <v>12893</v>
      </c>
      <c r="AI61" s="47" t="s">
        <v>89</v>
      </c>
      <c r="AJ61" s="47" t="s">
        <v>200</v>
      </c>
      <c r="AK61" s="47" t="s">
        <v>117</v>
      </c>
      <c r="AL61" s="56">
        <v>718314</v>
      </c>
    </row>
    <row r="62" spans="3:39" x14ac:dyDescent="0.35">
      <c r="C62" s="78" t="s">
        <v>273</v>
      </c>
      <c r="D62" s="47" t="s">
        <v>274</v>
      </c>
      <c r="K62" s="47" t="s">
        <v>53</v>
      </c>
      <c r="L62" s="47" t="s">
        <v>54</v>
      </c>
      <c r="M62" s="47" t="s">
        <v>41</v>
      </c>
      <c r="N62" s="47" t="s">
        <v>56</v>
      </c>
      <c r="O62" s="47" t="s">
        <v>115</v>
      </c>
      <c r="P62" s="47" t="s">
        <v>57</v>
      </c>
      <c r="Q62" s="47" t="s">
        <v>74</v>
      </c>
      <c r="R62" s="47" t="s">
        <v>58</v>
      </c>
      <c r="S62" s="47" t="s">
        <v>88</v>
      </c>
      <c r="T62" s="1">
        <f t="shared" ref="T62" si="49">SUM(U62:AC62)</f>
        <v>26</v>
      </c>
      <c r="U62" s="1">
        <f>VLOOKUP(K62,'Details 1'!B:C,2,0)</f>
        <v>6</v>
      </c>
      <c r="V62" s="1">
        <f>VLOOKUP(L62,'Details 1'!B:C,2,0)</f>
        <v>4</v>
      </c>
      <c r="W62" s="1">
        <f>VLOOKUP(M62,'Details 1'!B:C,2,0)</f>
        <v>2</v>
      </c>
      <c r="X62" s="1">
        <f>VLOOKUP(N62,'Details 1'!B:C,2,0)</f>
        <v>0</v>
      </c>
      <c r="Y62" s="1">
        <f>VLOOKUP(O62,'Details 1'!B:C,2,0)</f>
        <v>2</v>
      </c>
      <c r="Z62" s="1">
        <f>VLOOKUP(P62,'Details 1'!B:C,2,0)</f>
        <v>2</v>
      </c>
      <c r="AA62" s="1">
        <v>6</v>
      </c>
      <c r="AB62" s="1">
        <f>VLOOKUP(R62,'Details 1'!B:C,2,0)</f>
        <v>2</v>
      </c>
      <c r="AC62" s="1">
        <f>VLOOKUP(S62,'Details 1'!B:C,2,0)</f>
        <v>2</v>
      </c>
      <c r="AD62" s="1" t="str">
        <f>VLOOKUP(T62,'Details 1'!A:B,2,1)</f>
        <v>14-26</v>
      </c>
      <c r="AE62" s="61" t="str">
        <f>VLOOKUP(AD62,'Details 1'!B:C,2,0)</f>
        <v>Tier 2</v>
      </c>
      <c r="AF62" s="1">
        <f>INDEX('OUS FMV Rates'!$C$3:$I$52,MATCH('HCP Database'!$AI62,'OUS FMV Rates'!$C$3:$C$52,0),MATCH('HCP Database'!$AE62,'OUS FMV Rates'!$C$2:$I$2,0))</f>
        <v>11783</v>
      </c>
      <c r="AI62" s="47" t="s">
        <v>59</v>
      </c>
      <c r="AJ62" s="47" t="s">
        <v>275</v>
      </c>
      <c r="AK62" s="47" t="s">
        <v>99</v>
      </c>
      <c r="AL62" s="56">
        <v>718403</v>
      </c>
    </row>
    <row r="63" spans="3:39" ht="15.5" x14ac:dyDescent="0.35">
      <c r="C63" s="46" t="s">
        <v>276</v>
      </c>
      <c r="D63" s="46" t="s">
        <v>277</v>
      </c>
      <c r="K63" s="47" t="s">
        <v>53</v>
      </c>
      <c r="L63" s="47" t="s">
        <v>54</v>
      </c>
      <c r="M63" s="47" t="s">
        <v>86</v>
      </c>
      <c r="N63" s="47" t="s">
        <v>64</v>
      </c>
      <c r="O63" s="47" t="s">
        <v>43</v>
      </c>
      <c r="P63" s="47" t="s">
        <v>96</v>
      </c>
      <c r="Q63" s="47" t="s">
        <v>87</v>
      </c>
      <c r="R63" s="47" t="s">
        <v>46</v>
      </c>
      <c r="S63" s="47" t="s">
        <v>88</v>
      </c>
      <c r="T63" s="1">
        <f t="shared" ref="T63" si="50">SUM(U63:AC63)</f>
        <v>36</v>
      </c>
      <c r="U63" s="1">
        <f>VLOOKUP(K63,'Details 1'!B:C,2,0)</f>
        <v>6</v>
      </c>
      <c r="V63" s="1">
        <f>VLOOKUP(L63,'Details 1'!B:C,2,0)</f>
        <v>4</v>
      </c>
      <c r="W63" s="1">
        <f>VLOOKUP(M63,'Details 1'!B:C,2,0)</f>
        <v>4</v>
      </c>
      <c r="X63" s="1">
        <f>VLOOKUP(N63,'Details 1'!B:C,2,0)</f>
        <v>2</v>
      </c>
      <c r="Y63" s="1">
        <f>VLOOKUP(O63,'Details 1'!B:C,2,0)</f>
        <v>6</v>
      </c>
      <c r="Z63" s="1">
        <f>VLOOKUP(P63,'Details 1'!B:C,2,0)</f>
        <v>4</v>
      </c>
      <c r="AA63" s="1">
        <f>VLOOKUP(Q63,'Details 1'!B:C,2,0)</f>
        <v>4</v>
      </c>
      <c r="AB63" s="1">
        <f>VLOOKUP(R63,'Details 1'!B:C,2,0)</f>
        <v>4</v>
      </c>
      <c r="AC63" s="1">
        <f>VLOOKUP(S63,'Details 1'!B:C,2,0)</f>
        <v>2</v>
      </c>
      <c r="AD63" s="1" t="str">
        <f>VLOOKUP(T63,'Details 1'!A:B,2,1)</f>
        <v>27-40</v>
      </c>
      <c r="AE63" s="61" t="str">
        <f>VLOOKUP(AD63,'Details 1'!B:C,2,0)</f>
        <v>Tier 3</v>
      </c>
      <c r="AF63" s="1">
        <f>INDEX('OUS FMV Rates'!$C$3:$I$52,MATCH('HCP Database'!$AI63,'OUS FMV Rates'!$C$3:$C$52,0),MATCH('HCP Database'!$AE63,'OUS FMV Rates'!$C$2:$I$2,0))</f>
        <v>16123</v>
      </c>
      <c r="AI63" s="47" t="s">
        <v>177</v>
      </c>
      <c r="AJ63" s="47" t="s">
        <v>278</v>
      </c>
      <c r="AK63" s="47" t="s">
        <v>197</v>
      </c>
      <c r="AL63" s="56">
        <v>718490</v>
      </c>
    </row>
    <row r="64" spans="3:39" ht="15.5" x14ac:dyDescent="0.35">
      <c r="C64" s="46" t="s">
        <v>279</v>
      </c>
      <c r="D64" s="46" t="s">
        <v>280</v>
      </c>
      <c r="K64" s="47" t="s">
        <v>53</v>
      </c>
      <c r="L64" s="35" t="s">
        <v>54</v>
      </c>
      <c r="M64" s="35" t="s">
        <v>86</v>
      </c>
      <c r="N64" s="35" t="s">
        <v>64</v>
      </c>
      <c r="O64" s="47" t="s">
        <v>44</v>
      </c>
      <c r="P64" s="47" t="s">
        <v>44</v>
      </c>
      <c r="Q64" s="47" t="s">
        <v>87</v>
      </c>
      <c r="R64" s="47" t="s">
        <v>75</v>
      </c>
      <c r="S64" s="47" t="s">
        <v>88</v>
      </c>
      <c r="T64" s="1">
        <f t="shared" ref="T64" si="51">SUM(U64:AC64)</f>
        <v>28</v>
      </c>
      <c r="U64" s="1">
        <f>VLOOKUP(K64,'Details 1'!B:C,2,0)</f>
        <v>6</v>
      </c>
      <c r="V64" s="1">
        <f>VLOOKUP(L64,'Details 1'!B:C,2,0)</f>
        <v>4</v>
      </c>
      <c r="W64" s="1">
        <f>VLOOKUP(M64,'Details 1'!B:C,2,0)</f>
        <v>4</v>
      </c>
      <c r="X64" s="1">
        <f>VLOOKUP(N64,'Details 1'!B:C,2,0)</f>
        <v>2</v>
      </c>
      <c r="Y64" s="1">
        <f>VLOOKUP(O64,'Details 1'!B:C,2,0)</f>
        <v>0</v>
      </c>
      <c r="Z64" s="1">
        <f>VLOOKUP(P64,'Details 1'!B:C,2,0)</f>
        <v>0</v>
      </c>
      <c r="AA64" s="1">
        <f>VLOOKUP(Q64,'Details 1'!B:C,2,0)</f>
        <v>4</v>
      </c>
      <c r="AB64" s="1">
        <f>VLOOKUP(R64,'Details 1'!B:C,2,0)</f>
        <v>6</v>
      </c>
      <c r="AC64" s="1">
        <f>VLOOKUP(S64,'Details 1'!B:C,2,0)</f>
        <v>2</v>
      </c>
      <c r="AD64" s="1" t="str">
        <f>VLOOKUP(T64,'Details 1'!A:B,2,1)</f>
        <v>27-40</v>
      </c>
      <c r="AE64" s="61" t="str">
        <f>VLOOKUP(AD64,'Details 1'!B:C,2,0)</f>
        <v>Tier 3</v>
      </c>
      <c r="AF64" s="1">
        <f>INDEX('OUS FMV Rates'!$C$3:$I$52,MATCH('HCP Database'!$AI64,'OUS FMV Rates'!$C$3:$C$52,0),MATCH('HCP Database'!$AE64,'OUS FMV Rates'!$C$2:$I$2,0))</f>
        <v>14769</v>
      </c>
      <c r="AI64" s="47" t="s">
        <v>59</v>
      </c>
      <c r="AJ64" s="50" t="s">
        <v>281</v>
      </c>
      <c r="AK64" s="47" t="s">
        <v>91</v>
      </c>
      <c r="AL64" s="56">
        <v>718541</v>
      </c>
    </row>
    <row r="65" spans="3:39" ht="15.5" x14ac:dyDescent="0.35">
      <c r="C65" s="46" t="s">
        <v>282</v>
      </c>
      <c r="D65" s="46" t="s">
        <v>283</v>
      </c>
      <c r="K65" s="35" t="s">
        <v>53</v>
      </c>
      <c r="L65" s="35" t="s">
        <v>54</v>
      </c>
      <c r="M65" s="35" t="s">
        <v>55</v>
      </c>
      <c r="N65" s="35" t="s">
        <v>64</v>
      </c>
      <c r="O65" s="35" t="s">
        <v>44</v>
      </c>
      <c r="P65" s="35" t="s">
        <v>44</v>
      </c>
      <c r="Q65" s="35" t="s">
        <v>87</v>
      </c>
      <c r="R65" s="35" t="s">
        <v>75</v>
      </c>
      <c r="S65" s="35" t="s">
        <v>88</v>
      </c>
      <c r="T65" s="1">
        <f t="shared" ref="T65" si="52">SUM(U65:AC65)</f>
        <v>24</v>
      </c>
      <c r="U65" s="1">
        <f>VLOOKUP(K65,'Details 1'!B:C,2,0)</f>
        <v>6</v>
      </c>
      <c r="V65" s="1">
        <f>VLOOKUP(L65,'Details 1'!B:C,2,0)</f>
        <v>4</v>
      </c>
      <c r="W65" s="1">
        <f>VLOOKUP(M65,'Details 1'!B:C,2,0)</f>
        <v>0</v>
      </c>
      <c r="X65" s="1">
        <f>VLOOKUP(N65,'Details 1'!B:C,2,0)</f>
        <v>2</v>
      </c>
      <c r="Y65" s="1">
        <f>VLOOKUP(O65,'Details 1'!B:C,2,0)</f>
        <v>0</v>
      </c>
      <c r="Z65" s="1">
        <f>VLOOKUP(P65,'Details 1'!B:C,2,0)</f>
        <v>0</v>
      </c>
      <c r="AA65" s="1">
        <f>VLOOKUP(Q65,'Details 1'!B:C,2,0)</f>
        <v>4</v>
      </c>
      <c r="AB65" s="1">
        <f>VLOOKUP(R65,'Details 1'!B:C,2,0)</f>
        <v>6</v>
      </c>
      <c r="AC65" s="1">
        <f>VLOOKUP(S65,'Details 1'!B:C,2,0)</f>
        <v>2</v>
      </c>
      <c r="AD65" s="1" t="str">
        <f>VLOOKUP(T65,'Details 1'!A:B,2,1)</f>
        <v>14-26</v>
      </c>
      <c r="AE65" s="61" t="str">
        <f>VLOOKUP(AD65,'Details 1'!B:C,2,0)</f>
        <v>Tier 2</v>
      </c>
      <c r="AF65" s="1">
        <f>INDEX('OUS FMV Rates'!$C$3:$I$52,MATCH('HCP Database'!$AI65,'OUS FMV Rates'!$C$3:$C$52,0),MATCH('HCP Database'!$AE65,'OUS FMV Rates'!$C$2:$I$2,0))</f>
        <v>11783</v>
      </c>
      <c r="AI65" s="35" t="s">
        <v>59</v>
      </c>
      <c r="AJ65" s="35" t="s">
        <v>284</v>
      </c>
      <c r="AK65" s="35" t="s">
        <v>285</v>
      </c>
      <c r="AL65" s="56">
        <v>718542</v>
      </c>
    </row>
    <row r="66" spans="3:39" ht="15.5" x14ac:dyDescent="0.35">
      <c r="C66" s="46" t="s">
        <v>286</v>
      </c>
      <c r="D66" s="46" t="s">
        <v>287</v>
      </c>
      <c r="K66" s="35" t="s">
        <v>53</v>
      </c>
      <c r="L66" s="35" t="s">
        <v>54</v>
      </c>
      <c r="M66" s="35" t="s">
        <v>55</v>
      </c>
      <c r="N66" s="35" t="s">
        <v>64</v>
      </c>
      <c r="O66" s="35" t="s">
        <v>44</v>
      </c>
      <c r="P66" s="35" t="s">
        <v>44</v>
      </c>
      <c r="Q66" s="35" t="s">
        <v>87</v>
      </c>
      <c r="R66" s="35" t="s">
        <v>75</v>
      </c>
      <c r="S66" s="35" t="s">
        <v>88</v>
      </c>
      <c r="T66" s="1">
        <f t="shared" ref="T66" si="53">SUM(U66:AC66)</f>
        <v>24</v>
      </c>
      <c r="U66" s="1">
        <f>VLOOKUP(K66,'Details 1'!B:C,2,0)</f>
        <v>6</v>
      </c>
      <c r="V66" s="1">
        <f>VLOOKUP(L66,'Details 1'!B:C,2,0)</f>
        <v>4</v>
      </c>
      <c r="W66" s="1">
        <f>VLOOKUP(M66,'Details 1'!B:C,2,0)</f>
        <v>0</v>
      </c>
      <c r="X66" s="1">
        <f>VLOOKUP(N66,'Details 1'!B:C,2,0)</f>
        <v>2</v>
      </c>
      <c r="Y66" s="1">
        <f>VLOOKUP(O66,'Details 1'!B:C,2,0)</f>
        <v>0</v>
      </c>
      <c r="Z66" s="1">
        <f>VLOOKUP(P66,'Details 1'!B:C,2,0)</f>
        <v>0</v>
      </c>
      <c r="AA66" s="1">
        <f>VLOOKUP(Q66,'Details 1'!B:C,2,0)</f>
        <v>4</v>
      </c>
      <c r="AB66" s="1">
        <f>VLOOKUP(R66,'Details 1'!B:C,2,0)</f>
        <v>6</v>
      </c>
      <c r="AC66" s="1">
        <f>VLOOKUP(S66,'Details 1'!B:C,2,0)</f>
        <v>2</v>
      </c>
      <c r="AD66" s="1" t="str">
        <f>VLOOKUP(T66,'Details 1'!A:B,2,1)</f>
        <v>14-26</v>
      </c>
      <c r="AE66" s="61" t="str">
        <f>VLOOKUP(AD66,'Details 1'!B:C,2,0)</f>
        <v>Tier 2</v>
      </c>
      <c r="AF66" s="1">
        <f>INDEX('OUS FMV Rates'!$C$3:$I$52,MATCH('HCP Database'!$AI66,'OUS FMV Rates'!$C$3:$C$52,0),MATCH('HCP Database'!$AE66,'OUS FMV Rates'!$C$2:$I$2,0))</f>
        <v>11783</v>
      </c>
      <c r="AI66" s="35" t="s">
        <v>59</v>
      </c>
      <c r="AJ66" s="46" t="s">
        <v>288</v>
      </c>
      <c r="AK66" s="35" t="s">
        <v>285</v>
      </c>
      <c r="AL66" s="56">
        <v>737561</v>
      </c>
    </row>
    <row r="67" spans="3:39" ht="15.5" x14ac:dyDescent="0.35">
      <c r="C67" s="46" t="s">
        <v>289</v>
      </c>
      <c r="D67" s="46" t="s">
        <v>290</v>
      </c>
      <c r="K67" s="47" t="s">
        <v>39</v>
      </c>
      <c r="L67" s="47" t="s">
        <v>40</v>
      </c>
      <c r="M67" s="47" t="s">
        <v>55</v>
      </c>
      <c r="N67" s="47" t="s">
        <v>56</v>
      </c>
      <c r="O67" s="47" t="s">
        <v>44</v>
      </c>
      <c r="P67" s="47" t="s">
        <v>57</v>
      </c>
      <c r="Q67" s="47" t="s">
        <v>44</v>
      </c>
      <c r="R67" s="47" t="s">
        <v>44</v>
      </c>
      <c r="S67" s="47" t="s">
        <v>88</v>
      </c>
      <c r="T67" s="1">
        <f t="shared" ref="T67:T77" si="54">SUM(U67:AC67)</f>
        <v>14</v>
      </c>
      <c r="U67" s="1">
        <f>VLOOKUP(K67,'Details 1'!B:C,2,0)</f>
        <v>4</v>
      </c>
      <c r="V67" s="1">
        <f>VLOOKUP(L67,'Details 1'!B:C,2,0)</f>
        <v>6</v>
      </c>
      <c r="W67" s="1">
        <f>VLOOKUP(M67,'Details 1'!B:C,2,0)</f>
        <v>0</v>
      </c>
      <c r="X67" s="1">
        <f>VLOOKUP(N67,'Details 1'!B:C,2,0)</f>
        <v>0</v>
      </c>
      <c r="Y67" s="1">
        <f>VLOOKUP(O67,'Details 1'!B:C,2,0)</f>
        <v>0</v>
      </c>
      <c r="Z67" s="1">
        <f>VLOOKUP(P67,'Details 1'!B:C,2,0)</f>
        <v>2</v>
      </c>
      <c r="AA67" s="1">
        <f>VLOOKUP(Q67,'Details 1'!B:C,2,0)</f>
        <v>0</v>
      </c>
      <c r="AB67" s="1">
        <f>VLOOKUP(R67,'Details 1'!B:C,2,0)</f>
        <v>0</v>
      </c>
      <c r="AC67" s="1">
        <f>VLOOKUP(S67,'Details 1'!B:C,2,0)</f>
        <v>2</v>
      </c>
      <c r="AD67" s="1" t="str">
        <f>VLOOKUP(T67,'Details 1'!A:B,2,1)</f>
        <v>14-26</v>
      </c>
      <c r="AE67" s="61" t="str">
        <f>VLOOKUP(AD67,'Details 1'!B:C,2,0)</f>
        <v>Tier 2</v>
      </c>
      <c r="AF67" s="1">
        <f>INDEX('OUS FMV Rates'!$C$3:$I$52,MATCH('HCP Database'!$AI67,'OUS FMV Rates'!$C$3:$C$52,0),MATCH('HCP Database'!$AE67,'OUS FMV Rates'!$C$2:$I$2,0))</f>
        <v>12865</v>
      </c>
      <c r="AI67" s="47" t="s">
        <v>177</v>
      </c>
      <c r="AJ67" s="47" t="s">
        <v>291</v>
      </c>
      <c r="AK67" s="47" t="s">
        <v>292</v>
      </c>
      <c r="AL67" s="56">
        <v>718482</v>
      </c>
    </row>
    <row r="68" spans="3:39" ht="15.5" x14ac:dyDescent="0.35">
      <c r="C68" s="46" t="s">
        <v>293</v>
      </c>
      <c r="D68" s="46" t="s">
        <v>294</v>
      </c>
      <c r="K68" s="35" t="s">
        <v>39</v>
      </c>
      <c r="L68" s="35" t="s">
        <v>54</v>
      </c>
      <c r="M68" s="35" t="s">
        <v>55</v>
      </c>
      <c r="N68" s="35" t="s">
        <v>56</v>
      </c>
      <c r="O68" s="35" t="s">
        <v>44</v>
      </c>
      <c r="P68" s="35" t="s">
        <v>57</v>
      </c>
      <c r="Q68" s="35" t="s">
        <v>87</v>
      </c>
      <c r="R68" s="35" t="s">
        <v>58</v>
      </c>
      <c r="S68" s="35" t="s">
        <v>88</v>
      </c>
      <c r="T68" s="1">
        <f t="shared" si="54"/>
        <v>18</v>
      </c>
      <c r="U68" s="1">
        <f>VLOOKUP(K68,'Details 1'!B:C,2,0)</f>
        <v>4</v>
      </c>
      <c r="V68" s="1">
        <f>VLOOKUP(L68,'Details 1'!B:C,2,0)</f>
        <v>4</v>
      </c>
      <c r="W68" s="1">
        <f>VLOOKUP(M68,'Details 1'!B:C,2,0)</f>
        <v>0</v>
      </c>
      <c r="X68" s="1">
        <f>VLOOKUP(N68,'Details 1'!B:C,2,0)</f>
        <v>0</v>
      </c>
      <c r="Y68" s="1">
        <f>VLOOKUP(O68,'Details 1'!B:C,2,0)</f>
        <v>0</v>
      </c>
      <c r="Z68" s="1">
        <f>VLOOKUP(P68,'Details 1'!B:C,2,0)</f>
        <v>2</v>
      </c>
      <c r="AA68" s="1">
        <f>VLOOKUP(Q68,'Details 1'!B:C,2,0)</f>
        <v>4</v>
      </c>
      <c r="AB68" s="1">
        <f>VLOOKUP(R68,'Details 1'!B:C,2,0)</f>
        <v>2</v>
      </c>
      <c r="AC68" s="1">
        <f>VLOOKUP(S68,'Details 1'!B:C,2,0)</f>
        <v>2</v>
      </c>
      <c r="AD68" s="1" t="str">
        <f>VLOOKUP(T68,'Details 1'!A:B,2,1)</f>
        <v>14-26</v>
      </c>
      <c r="AE68" s="61" t="str">
        <f>VLOOKUP(AD68,'Details 1'!B:C,2,0)</f>
        <v>Tier 2</v>
      </c>
      <c r="AF68" s="1">
        <f>INDEX('OUS FMV Rates'!$C$3:$I$52,MATCH('HCP Database'!$AI68,'OUS FMV Rates'!$C$3:$C$52,0),MATCH('HCP Database'!$AE68,'OUS FMV Rates'!$C$2:$I$2,0))</f>
        <v>12731</v>
      </c>
      <c r="AI68" s="35" t="s">
        <v>104</v>
      </c>
      <c r="AJ68" s="35" t="s">
        <v>295</v>
      </c>
      <c r="AK68" s="35" t="s">
        <v>122</v>
      </c>
      <c r="AL68" s="56">
        <v>718534</v>
      </c>
    </row>
    <row r="69" spans="3:39" ht="15.5" x14ac:dyDescent="0.35">
      <c r="C69" s="46" t="s">
        <v>296</v>
      </c>
      <c r="D69" s="46" t="s">
        <v>297</v>
      </c>
      <c r="K69" s="35" t="s">
        <v>39</v>
      </c>
      <c r="L69" s="35" t="s">
        <v>54</v>
      </c>
      <c r="M69" s="35" t="s">
        <v>55</v>
      </c>
      <c r="N69" s="35" t="s">
        <v>56</v>
      </c>
      <c r="O69" s="35" t="s">
        <v>44</v>
      </c>
      <c r="P69" s="35" t="s">
        <v>96</v>
      </c>
      <c r="Q69" s="35" t="s">
        <v>45</v>
      </c>
      <c r="R69" s="35" t="s">
        <v>44</v>
      </c>
      <c r="S69" s="35" t="s">
        <v>47</v>
      </c>
      <c r="T69" s="1">
        <f t="shared" si="54"/>
        <v>14</v>
      </c>
      <c r="U69" s="1">
        <f>VLOOKUP(K69,'Details 1'!B:C,2,0)</f>
        <v>4</v>
      </c>
      <c r="V69" s="1">
        <f>VLOOKUP(L69,'Details 1'!B:C,2,0)</f>
        <v>4</v>
      </c>
      <c r="W69" s="1">
        <f>VLOOKUP(M69,'Details 1'!B:C,2,0)</f>
        <v>0</v>
      </c>
      <c r="X69" s="1">
        <f>VLOOKUP(N69,'Details 1'!B:C,2,0)</f>
        <v>0</v>
      </c>
      <c r="Y69" s="1">
        <f>VLOOKUP(O69,'Details 1'!B:C,2,0)</f>
        <v>0</v>
      </c>
      <c r="Z69" s="1">
        <f>VLOOKUP(P69,'Details 1'!B:C,2,0)</f>
        <v>4</v>
      </c>
      <c r="AA69" s="1">
        <f>VLOOKUP(Q69,'Details 1'!B:C,2,0)</f>
        <v>2</v>
      </c>
      <c r="AB69" s="1">
        <f>VLOOKUP(R69,'Details 1'!B:C,2,0)</f>
        <v>0</v>
      </c>
      <c r="AC69" s="1">
        <f>VLOOKUP(S69,'Details 1'!B:C,2,0)</f>
        <v>0</v>
      </c>
      <c r="AD69" s="1" t="str">
        <f>VLOOKUP(T69,'Details 1'!A:B,2,1)</f>
        <v>14-26</v>
      </c>
      <c r="AE69" s="61" t="str">
        <f>VLOOKUP(AD69,'Details 1'!B:C,2,0)</f>
        <v>Tier 2</v>
      </c>
      <c r="AF69" s="1">
        <f>INDEX('OUS FMV Rates'!$C$3:$I$52,MATCH('HCP Database'!$AI69,'OUS FMV Rates'!$C$3:$C$52,0),MATCH('HCP Database'!$AE69,'OUS FMV Rates'!$C$2:$I$2,0))</f>
        <v>6562</v>
      </c>
      <c r="AI69" s="35" t="s">
        <v>172</v>
      </c>
      <c r="AJ69" s="49" t="s">
        <v>298</v>
      </c>
      <c r="AK69" s="35" t="s">
        <v>141</v>
      </c>
      <c r="AL69" s="56">
        <v>718534</v>
      </c>
    </row>
    <row r="70" spans="3:39" ht="15.5" x14ac:dyDescent="0.35">
      <c r="C70" s="46" t="s">
        <v>299</v>
      </c>
      <c r="D70" s="46" t="s">
        <v>300</v>
      </c>
      <c r="K70" s="35" t="s">
        <v>53</v>
      </c>
      <c r="L70" s="35" t="s">
        <v>40</v>
      </c>
      <c r="M70" s="35" t="s">
        <v>72</v>
      </c>
      <c r="N70" s="35" t="s">
        <v>64</v>
      </c>
      <c r="O70" s="35" t="s">
        <v>43</v>
      </c>
      <c r="P70" s="35" t="s">
        <v>57</v>
      </c>
      <c r="Q70" s="35" t="s">
        <v>87</v>
      </c>
      <c r="R70" s="35" t="s">
        <v>44</v>
      </c>
      <c r="S70" s="35" t="s">
        <v>88</v>
      </c>
      <c r="T70" s="1">
        <f t="shared" si="54"/>
        <v>34</v>
      </c>
      <c r="U70" s="1">
        <f>VLOOKUP(K70,'Details 1'!B:C,2,0)</f>
        <v>6</v>
      </c>
      <c r="V70" s="1">
        <f>VLOOKUP(L70,'Details 1'!B:C,2,0)</f>
        <v>6</v>
      </c>
      <c r="W70" s="1">
        <f>VLOOKUP(M70,'Details 1'!B:C,2,0)</f>
        <v>6</v>
      </c>
      <c r="X70" s="1">
        <f>VLOOKUP(N70,'Details 1'!B:C,2,0)</f>
        <v>2</v>
      </c>
      <c r="Y70" s="1">
        <f>VLOOKUP(O70,'Details 1'!B:C,2,0)</f>
        <v>6</v>
      </c>
      <c r="Z70" s="1">
        <f>VLOOKUP(P70,'Details 1'!B:C,2,0)</f>
        <v>2</v>
      </c>
      <c r="AA70" s="1">
        <f>VLOOKUP(Q70,'Details 1'!B:C,2,0)</f>
        <v>4</v>
      </c>
      <c r="AB70" s="1">
        <f>VLOOKUP(R70,'Details 1'!B:C,2,0)</f>
        <v>0</v>
      </c>
      <c r="AC70" s="1">
        <f>VLOOKUP(S70,'Details 1'!B:C,2,0)</f>
        <v>2</v>
      </c>
      <c r="AD70" s="1" t="str">
        <f>VLOOKUP(T70,'Details 1'!A:B,2,1)</f>
        <v>27-40</v>
      </c>
      <c r="AE70" s="61" t="str">
        <f>VLOOKUP(AD70,'Details 1'!B:C,2,0)</f>
        <v>Tier 3</v>
      </c>
      <c r="AF70" s="1">
        <f>INDEX('OUS FMV Rates'!$C$3:$I$52,MATCH('HCP Database'!$AI70,'OUS FMV Rates'!$C$3:$C$52,0),MATCH('HCP Database'!$AE70,'OUS FMV Rates'!$C$2:$I$2,0))</f>
        <v>16123</v>
      </c>
      <c r="AI70" s="35" t="s">
        <v>177</v>
      </c>
      <c r="AJ70" s="35" t="s">
        <v>301</v>
      </c>
      <c r="AK70" s="35" t="s">
        <v>122</v>
      </c>
      <c r="AL70" s="56">
        <v>718566</v>
      </c>
    </row>
    <row r="71" spans="3:39" ht="16" x14ac:dyDescent="0.4">
      <c r="C71" s="57" t="s">
        <v>302</v>
      </c>
      <c r="D71" s="57" t="s">
        <v>303</v>
      </c>
      <c r="K71" s="47" t="s">
        <v>53</v>
      </c>
      <c r="L71" s="47" t="s">
        <v>54</v>
      </c>
      <c r="M71" s="47" t="s">
        <v>72</v>
      </c>
      <c r="N71" s="47" t="s">
        <v>42</v>
      </c>
      <c r="O71" s="47" t="s">
        <v>43</v>
      </c>
      <c r="P71" s="47" t="s">
        <v>65</v>
      </c>
      <c r="Q71" s="47" t="s">
        <v>74</v>
      </c>
      <c r="R71" s="47" t="s">
        <v>75</v>
      </c>
      <c r="S71" s="47" t="s">
        <v>66</v>
      </c>
      <c r="T71" s="1">
        <f t="shared" si="54"/>
        <v>52</v>
      </c>
      <c r="U71" s="1">
        <f>VLOOKUP(K71,'Details 1'!B:C,2,0)</f>
        <v>6</v>
      </c>
      <c r="V71" s="1">
        <f>VLOOKUP(L71,'Details 1'!B:C,2,0)</f>
        <v>4</v>
      </c>
      <c r="W71" s="1">
        <f>VLOOKUP(M71,'Details 1'!B:C,2,0)</f>
        <v>6</v>
      </c>
      <c r="X71" s="1">
        <f>VLOOKUP(N71,'Details 1'!B:C,2,0)</f>
        <v>6</v>
      </c>
      <c r="Y71" s="1">
        <f>VLOOKUP(O71,'Details 1'!B:C,2,0)</f>
        <v>6</v>
      </c>
      <c r="Z71" s="1">
        <f>VLOOKUP(P71,'Details 1'!B:C,2,0)</f>
        <v>6</v>
      </c>
      <c r="AA71" s="1">
        <v>6</v>
      </c>
      <c r="AB71" s="1">
        <f>VLOOKUP(R71,'Details 1'!B:C,2,0)</f>
        <v>6</v>
      </c>
      <c r="AC71" s="1">
        <f>VLOOKUP(S71,'Details 1'!B:C,2,0)</f>
        <v>6</v>
      </c>
      <c r="AD71" s="1" t="str">
        <f>VLOOKUP(T71,'Details 1'!A:B,2,1)</f>
        <v>41-54</v>
      </c>
      <c r="AE71" s="61" t="str">
        <f>VLOOKUP(AD71,'Details 1'!B:C,2,0)</f>
        <v>Tier 4</v>
      </c>
      <c r="AF71" s="1">
        <f>INDEX('OUS FMV Rates'!$C$3:$I$52,MATCH('HCP Database'!$AI71,'OUS FMV Rates'!$C$3:$C$52,0),MATCH('HCP Database'!$AE71,'OUS FMV Rates'!$C$2:$I$2,0))</f>
        <v>18111</v>
      </c>
      <c r="AI71" s="47" t="s">
        <v>304</v>
      </c>
      <c r="AJ71" s="47" t="s">
        <v>305</v>
      </c>
      <c r="AK71" s="47" t="s">
        <v>112</v>
      </c>
      <c r="AL71" s="57">
        <v>716898</v>
      </c>
    </row>
    <row r="72" spans="3:39" ht="16" x14ac:dyDescent="0.4">
      <c r="C72" s="57" t="s">
        <v>306</v>
      </c>
      <c r="D72" s="54" t="s">
        <v>307</v>
      </c>
      <c r="K72" s="47" t="s">
        <v>53</v>
      </c>
      <c r="L72" s="47" t="s">
        <v>40</v>
      </c>
      <c r="M72" s="47" t="s">
        <v>72</v>
      </c>
      <c r="N72" s="47" t="s">
        <v>64</v>
      </c>
      <c r="O72" s="47" t="s">
        <v>43</v>
      </c>
      <c r="P72" s="47" t="s">
        <v>57</v>
      </c>
      <c r="Q72" s="47" t="s">
        <v>74</v>
      </c>
      <c r="R72" s="47" t="s">
        <v>75</v>
      </c>
      <c r="S72" s="47" t="s">
        <v>88</v>
      </c>
      <c r="T72" s="1">
        <f t="shared" si="54"/>
        <v>42</v>
      </c>
      <c r="U72" s="1">
        <f>VLOOKUP(K72,'Details 1'!B:C,2,0)</f>
        <v>6</v>
      </c>
      <c r="V72" s="1">
        <f>VLOOKUP(L72,'Details 1'!B:C,2,0)</f>
        <v>6</v>
      </c>
      <c r="W72" s="1">
        <f>VLOOKUP(M72,'Details 1'!B:C,2,0)</f>
        <v>6</v>
      </c>
      <c r="X72" s="1">
        <f>VLOOKUP(N72,'Details 1'!B:C,2,0)</f>
        <v>2</v>
      </c>
      <c r="Y72" s="1">
        <f>VLOOKUP(O72,'Details 1'!B:C,2,0)</f>
        <v>6</v>
      </c>
      <c r="Z72" s="1">
        <f>VLOOKUP(P72,'Details 1'!B:C,2,0)</f>
        <v>2</v>
      </c>
      <c r="AA72" s="1">
        <v>6</v>
      </c>
      <c r="AB72" s="1">
        <f>VLOOKUP(R72,'Details 1'!B:C,2,0)</f>
        <v>6</v>
      </c>
      <c r="AC72" s="1">
        <f>VLOOKUP(S72,'Details 1'!B:C,2,0)</f>
        <v>2</v>
      </c>
      <c r="AD72" s="1" t="str">
        <f>VLOOKUP(T72,'Details 1'!A:B,2,1)</f>
        <v>41-54</v>
      </c>
      <c r="AE72" s="61" t="str">
        <f>VLOOKUP(AD72,'Details 1'!B:C,2,0)</f>
        <v>Tier 4</v>
      </c>
      <c r="AF72" s="1">
        <f>INDEX('OUS FMV Rates'!$C$3:$I$52,MATCH('HCP Database'!$AI72,'OUS FMV Rates'!$C$3:$C$52,0),MATCH('HCP Database'!$AE72,'OUS FMV Rates'!$C$2:$I$2,0))</f>
        <v>19672</v>
      </c>
      <c r="AI72" s="47" t="s">
        <v>177</v>
      </c>
      <c r="AJ72" s="47" t="s">
        <v>308</v>
      </c>
      <c r="AK72" s="47" t="s">
        <v>309</v>
      </c>
      <c r="AL72" s="79">
        <v>718741</v>
      </c>
    </row>
    <row r="73" spans="3:39" ht="15.5" x14ac:dyDescent="0.35">
      <c r="C73" s="46" t="s">
        <v>310</v>
      </c>
      <c r="D73" s="46" t="s">
        <v>311</v>
      </c>
      <c r="K73" s="47" t="s">
        <v>125</v>
      </c>
      <c r="L73" s="35" t="s">
        <v>40</v>
      </c>
      <c r="M73" s="35" t="s">
        <v>41</v>
      </c>
      <c r="N73" s="35" t="s">
        <v>64</v>
      </c>
      <c r="O73" s="35" t="s">
        <v>43</v>
      </c>
      <c r="P73" s="35" t="s">
        <v>44</v>
      </c>
      <c r="Q73" s="35" t="s">
        <v>87</v>
      </c>
      <c r="R73" s="35" t="s">
        <v>58</v>
      </c>
      <c r="S73" s="47" t="s">
        <v>88</v>
      </c>
      <c r="T73" s="1">
        <f t="shared" si="54"/>
        <v>26</v>
      </c>
      <c r="U73" s="1">
        <f>VLOOKUP(K73,'Details 1'!B:C,2,0)</f>
        <v>2</v>
      </c>
      <c r="V73" s="1">
        <f>VLOOKUP(L73,'Details 1'!B:C,2,0)</f>
        <v>6</v>
      </c>
      <c r="W73" s="1">
        <f>VLOOKUP(M73,'Details 1'!B:C,2,0)</f>
        <v>2</v>
      </c>
      <c r="X73" s="1">
        <f>VLOOKUP(N73,'Details 1'!B:C,2,0)</f>
        <v>2</v>
      </c>
      <c r="Y73" s="1">
        <f>VLOOKUP(O73,'Details 1'!B:C,2,0)</f>
        <v>6</v>
      </c>
      <c r="Z73" s="1">
        <f>VLOOKUP(P73,'Details 1'!B:C,2,0)</f>
        <v>0</v>
      </c>
      <c r="AA73" s="1">
        <f>VLOOKUP(Q73,'Details 1'!B:C,2,0)</f>
        <v>4</v>
      </c>
      <c r="AB73" s="1">
        <f>VLOOKUP(R73,'Details 1'!B:C,2,0)</f>
        <v>2</v>
      </c>
      <c r="AC73" s="1">
        <f>VLOOKUP(S73,'Details 1'!B:C,2,0)</f>
        <v>2</v>
      </c>
      <c r="AD73" s="1" t="str">
        <f>VLOOKUP(T73,'Details 1'!A:B,2,1)</f>
        <v>14-26</v>
      </c>
      <c r="AE73" s="61" t="str">
        <f>VLOOKUP(AD73,'Details 1'!B:C,2,0)</f>
        <v>Tier 2</v>
      </c>
      <c r="AF73" s="1">
        <f>INDEX('OUS FMV Rates'!$C$3:$I$52,MATCH('HCP Database'!$AI73,'OUS FMV Rates'!$C$3:$C$52,0),MATCH('HCP Database'!$AE73,'OUS FMV Rates'!$C$2:$I$2,0))</f>
        <v>11874</v>
      </c>
      <c r="AI73" s="47" t="s">
        <v>150</v>
      </c>
      <c r="AJ73" s="49" t="s">
        <v>312</v>
      </c>
      <c r="AK73" s="47" t="s">
        <v>122</v>
      </c>
      <c r="AL73">
        <v>718709</v>
      </c>
      <c r="AM73" s="68">
        <v>45905</v>
      </c>
    </row>
    <row r="74" spans="3:39" x14ac:dyDescent="0.35">
      <c r="C74" s="54" t="s">
        <v>313</v>
      </c>
      <c r="D74" s="54" t="s">
        <v>314</v>
      </c>
      <c r="K74" s="47" t="s">
        <v>39</v>
      </c>
      <c r="L74" s="47" t="s">
        <v>40</v>
      </c>
      <c r="M74" s="47" t="s">
        <v>55</v>
      </c>
      <c r="N74" s="47" t="s">
        <v>64</v>
      </c>
      <c r="O74" s="47" t="s">
        <v>44</v>
      </c>
      <c r="P74" s="47" t="s">
        <v>96</v>
      </c>
      <c r="Q74" s="47" t="s">
        <v>44</v>
      </c>
      <c r="R74" s="47" t="s">
        <v>58</v>
      </c>
      <c r="S74" s="47" t="s">
        <v>47</v>
      </c>
      <c r="T74" s="1">
        <f t="shared" si="54"/>
        <v>18</v>
      </c>
      <c r="U74" s="1">
        <f>VLOOKUP(K74,'Details 1'!B:C,2,0)</f>
        <v>4</v>
      </c>
      <c r="V74" s="1">
        <f>VLOOKUP(L74,'Details 1'!B:C,2,0)</f>
        <v>6</v>
      </c>
      <c r="W74" s="1">
        <f>VLOOKUP(M74,'Details 1'!B:C,2,0)</f>
        <v>0</v>
      </c>
      <c r="X74" s="1">
        <f>VLOOKUP(N74,'Details 1'!B:C,2,0)</f>
        <v>2</v>
      </c>
      <c r="Y74" s="1">
        <f>VLOOKUP(O74,'Details 1'!B:C,2,0)</f>
        <v>0</v>
      </c>
      <c r="Z74" s="1">
        <f>VLOOKUP(P74,'Details 1'!B:C,2,0)</f>
        <v>4</v>
      </c>
      <c r="AA74" s="1">
        <f>VLOOKUP(Q74,'Details 1'!B:C,2,0)</f>
        <v>0</v>
      </c>
      <c r="AB74" s="1">
        <f>VLOOKUP(R74,'Details 1'!B:C,2,0)</f>
        <v>2</v>
      </c>
      <c r="AC74" s="1">
        <f>VLOOKUP(S74,'Details 1'!B:C,2,0)</f>
        <v>0</v>
      </c>
      <c r="AD74" s="1" t="str">
        <f>VLOOKUP(T74,'Details 1'!A:B,2,1)</f>
        <v>14-26</v>
      </c>
      <c r="AE74" s="61" t="str">
        <f>VLOOKUP(AD74,'Details 1'!B:C,2,0)</f>
        <v>Tier 2</v>
      </c>
      <c r="AF74" s="1">
        <f>INDEX('OUS FMV Rates'!$C$3:$I$52,MATCH('HCP Database'!$AI74,'OUS FMV Rates'!$C$3:$C$52,0),MATCH('HCP Database'!$AE74,'OUS FMV Rates'!$C$2:$I$2,0))</f>
        <v>10476</v>
      </c>
      <c r="AI74" s="47" t="s">
        <v>76</v>
      </c>
      <c r="AJ74" s="55" t="s">
        <v>315</v>
      </c>
      <c r="AK74" s="47" t="s">
        <v>83</v>
      </c>
      <c r="AL74" s="70">
        <v>718372</v>
      </c>
    </row>
    <row r="75" spans="3:39" x14ac:dyDescent="0.35">
      <c r="C75" s="54" t="s">
        <v>316</v>
      </c>
      <c r="D75" s="54" t="s">
        <v>317</v>
      </c>
      <c r="K75" s="47" t="s">
        <v>39</v>
      </c>
      <c r="L75" s="47" t="s">
        <v>54</v>
      </c>
      <c r="M75" s="47" t="s">
        <v>86</v>
      </c>
      <c r="N75" s="47" t="s">
        <v>56</v>
      </c>
      <c r="O75" s="47" t="s">
        <v>115</v>
      </c>
      <c r="P75" s="47" t="s">
        <v>44</v>
      </c>
      <c r="Q75" s="47" t="s">
        <v>87</v>
      </c>
      <c r="R75" s="47" t="s">
        <v>44</v>
      </c>
      <c r="S75" s="47" t="s">
        <v>47</v>
      </c>
      <c r="T75" s="1">
        <f t="shared" si="54"/>
        <v>18</v>
      </c>
      <c r="U75" s="1">
        <f>VLOOKUP(K75,'Details 1'!B:C,2,0)</f>
        <v>4</v>
      </c>
      <c r="V75" s="1">
        <f>VLOOKUP(L75,'Details 1'!B:C,2,0)</f>
        <v>4</v>
      </c>
      <c r="W75" s="1">
        <f>VLOOKUP(M75,'Details 1'!B:C,2,0)</f>
        <v>4</v>
      </c>
      <c r="X75" s="1">
        <f>VLOOKUP(N75,'Details 1'!B:C,2,0)</f>
        <v>0</v>
      </c>
      <c r="Y75" s="1">
        <f>VLOOKUP(O75,'Details 1'!B:C,2,0)</f>
        <v>2</v>
      </c>
      <c r="Z75" s="1">
        <f>VLOOKUP(P75,'Details 1'!B:C,2,0)</f>
        <v>0</v>
      </c>
      <c r="AA75" s="1">
        <f>VLOOKUP(Q75,'Details 1'!B:C,2,0)</f>
        <v>4</v>
      </c>
      <c r="AB75" s="1">
        <f>VLOOKUP(R75,'Details 1'!B:C,2,0)</f>
        <v>0</v>
      </c>
      <c r="AC75" s="1">
        <f>VLOOKUP(S75,'Details 1'!B:C,2,0)</f>
        <v>0</v>
      </c>
      <c r="AD75" s="1" t="str">
        <f>VLOOKUP(T75,'Details 1'!A:B,2,1)</f>
        <v>14-26</v>
      </c>
      <c r="AE75" s="61" t="str">
        <f>VLOOKUP(AD75,'Details 1'!B:C,2,0)</f>
        <v>Tier 2</v>
      </c>
      <c r="AF75" s="1">
        <f>INDEX('OUS FMV Rates'!$C$3:$I$52,MATCH('HCP Database'!$AI75,'OUS FMV Rates'!$C$3:$C$52,0),MATCH('HCP Database'!$AE75,'OUS FMV Rates'!$C$2:$I$2,0))</f>
        <v>12865</v>
      </c>
      <c r="AI75" s="47" t="s">
        <v>177</v>
      </c>
      <c r="AJ75" s="47" t="s">
        <v>318</v>
      </c>
      <c r="AK75" s="47" t="s">
        <v>285</v>
      </c>
      <c r="AL75" s="56">
        <v>718569</v>
      </c>
    </row>
    <row r="76" spans="3:39" ht="15.5" x14ac:dyDescent="0.35">
      <c r="C76" s="46" t="s">
        <v>319</v>
      </c>
      <c r="D76" s="46" t="s">
        <v>320</v>
      </c>
      <c r="K76" s="80" t="s">
        <v>53</v>
      </c>
      <c r="L76" s="47" t="s">
        <v>54</v>
      </c>
      <c r="M76" s="47" t="s">
        <v>55</v>
      </c>
      <c r="N76" s="47" t="s">
        <v>56</v>
      </c>
      <c r="O76" s="47" t="s">
        <v>44</v>
      </c>
      <c r="P76" s="35" t="s">
        <v>44</v>
      </c>
      <c r="Q76" s="47" t="s">
        <v>44</v>
      </c>
      <c r="R76" s="47" t="s">
        <v>44</v>
      </c>
      <c r="S76" s="47" t="s">
        <v>47</v>
      </c>
      <c r="T76" s="1">
        <f t="shared" si="54"/>
        <v>10</v>
      </c>
      <c r="U76" s="1">
        <f>VLOOKUP(K76,'Details 1'!B:C,2,0)</f>
        <v>6</v>
      </c>
      <c r="V76" s="1">
        <f>VLOOKUP(L76,'Details 1'!B:C,2,0)</f>
        <v>4</v>
      </c>
      <c r="W76" s="1">
        <f>VLOOKUP(M76,'Details 1'!B:C,2,0)</f>
        <v>0</v>
      </c>
      <c r="X76" s="1">
        <f>VLOOKUP(N76,'Details 1'!B:C,2,0)</f>
        <v>0</v>
      </c>
      <c r="Y76" s="1">
        <f>VLOOKUP(O76,'Details 1'!B:C,2,0)</f>
        <v>0</v>
      </c>
      <c r="Z76" s="1">
        <f>VLOOKUP(P76,'Details 1'!B:C,2,0)</f>
        <v>0</v>
      </c>
      <c r="AA76" s="1">
        <f>VLOOKUP(Q76,'Details 1'!B:C,2,0)</f>
        <v>0</v>
      </c>
      <c r="AB76" s="1">
        <f>VLOOKUP(R76,'Details 1'!B:C,2,0)</f>
        <v>0</v>
      </c>
      <c r="AC76" s="1">
        <f>VLOOKUP(S76,'Details 1'!B:C,2,0)</f>
        <v>0</v>
      </c>
      <c r="AD76" s="1" t="str">
        <f>VLOOKUP(T76,'Details 1'!A:B,2,1)</f>
        <v>0-13</v>
      </c>
      <c r="AE76" s="61" t="str">
        <f>VLOOKUP(AD76,'Details 1'!B:C,2,0)</f>
        <v>Tier 1</v>
      </c>
      <c r="AF76" s="1">
        <f>INDEX('OUS FMV Rates'!$C$3:$I$52,MATCH('HCP Database'!$AI76,'OUS FMV Rates'!$C$3:$C$52,0),MATCH('HCP Database'!$AE76,'OUS FMV Rates'!$C$2:$I$2,0))</f>
        <v>5170</v>
      </c>
      <c r="AI76" s="47" t="s">
        <v>172</v>
      </c>
      <c r="AJ76" s="50" t="s">
        <v>321</v>
      </c>
      <c r="AK76" s="47" t="s">
        <v>197</v>
      </c>
      <c r="AL76" s="56">
        <v>718690</v>
      </c>
    </row>
    <row r="77" spans="3:39" ht="16" x14ac:dyDescent="0.4">
      <c r="C77" s="57" t="s">
        <v>322</v>
      </c>
      <c r="D77" s="57" t="s">
        <v>323</v>
      </c>
      <c r="K77" s="80" t="s">
        <v>39</v>
      </c>
      <c r="L77" s="47" t="s">
        <v>54</v>
      </c>
      <c r="M77" s="47" t="s">
        <v>55</v>
      </c>
      <c r="N77" s="47" t="s">
        <v>64</v>
      </c>
      <c r="O77" s="47" t="s">
        <v>115</v>
      </c>
      <c r="P77" s="47" t="s">
        <v>96</v>
      </c>
      <c r="Q77" s="47" t="s">
        <v>45</v>
      </c>
      <c r="R77" s="47" t="s">
        <v>46</v>
      </c>
      <c r="S77" s="47" t="s">
        <v>88</v>
      </c>
      <c r="T77" s="1">
        <f t="shared" si="54"/>
        <v>24</v>
      </c>
      <c r="U77" s="1">
        <f>VLOOKUP(K77,'Details 1'!B:C,2,0)</f>
        <v>4</v>
      </c>
      <c r="V77" s="1">
        <f>VLOOKUP(L77,'Details 1'!B:C,2,0)</f>
        <v>4</v>
      </c>
      <c r="W77" s="1">
        <f>VLOOKUP(M77,'Details 1'!B:C,2,0)</f>
        <v>0</v>
      </c>
      <c r="X77" s="1">
        <f>VLOOKUP(N77,'Details 1'!B:C,2,0)</f>
        <v>2</v>
      </c>
      <c r="Y77" s="1">
        <f>VLOOKUP(O77,'Details 1'!B:C,2,0)</f>
        <v>2</v>
      </c>
      <c r="Z77" s="1">
        <f>VLOOKUP(P77,'Details 1'!B:C,2,0)</f>
        <v>4</v>
      </c>
      <c r="AA77" s="1">
        <f>VLOOKUP(Q77,'Details 1'!B:C,2,0)</f>
        <v>2</v>
      </c>
      <c r="AB77" s="1">
        <f>VLOOKUP(R77,'Details 1'!B:C,2,0)</f>
        <v>4</v>
      </c>
      <c r="AC77" s="1">
        <f>VLOOKUP(S77,'Details 1'!B:C,2,0)</f>
        <v>2</v>
      </c>
      <c r="AD77" s="1" t="str">
        <f>VLOOKUP(T77,'Details 1'!A:B,2,1)</f>
        <v>14-26</v>
      </c>
      <c r="AE77" s="61" t="str">
        <f>VLOOKUP(AD77,'Details 1'!B:C,2,0)</f>
        <v>Tier 2</v>
      </c>
      <c r="AF77" s="1">
        <f>INDEX('OUS FMV Rates'!$C$3:$I$52,MATCH('HCP Database'!$AI77,'OUS FMV Rates'!$C$3:$C$52,0),MATCH('HCP Database'!$AE77,'OUS FMV Rates'!$C$2:$I$2,0))</f>
        <v>10288</v>
      </c>
      <c r="AI77" s="47" t="s">
        <v>89</v>
      </c>
      <c r="AJ77" s="47" t="s">
        <v>324</v>
      </c>
      <c r="AK77" s="47" t="s">
        <v>325</v>
      </c>
      <c r="AL77" s="56">
        <v>718699</v>
      </c>
    </row>
    <row r="78" spans="3:39" ht="15.5" x14ac:dyDescent="0.35">
      <c r="C78" s="46" t="s">
        <v>326</v>
      </c>
      <c r="D78" s="46" t="s">
        <v>327</v>
      </c>
      <c r="K78" s="47" t="s">
        <v>53</v>
      </c>
      <c r="L78" s="35" t="s">
        <v>54</v>
      </c>
      <c r="M78" s="47" t="s">
        <v>72</v>
      </c>
      <c r="N78" s="47" t="s">
        <v>42</v>
      </c>
      <c r="O78" s="47" t="s">
        <v>43</v>
      </c>
      <c r="P78" s="47" t="s">
        <v>65</v>
      </c>
      <c r="Q78" s="47" t="s">
        <v>74</v>
      </c>
      <c r="R78" s="47" t="s">
        <v>75</v>
      </c>
      <c r="S78" s="47" t="s">
        <v>66</v>
      </c>
      <c r="T78" s="1">
        <f t="shared" ref="T78:T88" si="55">SUM(U78:AC78)</f>
        <v>52</v>
      </c>
      <c r="U78" s="1">
        <f>VLOOKUP(K78,'Details 1'!B:C,2,0)</f>
        <v>6</v>
      </c>
      <c r="V78" s="1">
        <f>VLOOKUP(L78,'Details 1'!B:C,2,0)</f>
        <v>4</v>
      </c>
      <c r="W78" s="1">
        <f>VLOOKUP(M78,'Details 1'!B:C,2,0)</f>
        <v>6</v>
      </c>
      <c r="X78" s="1">
        <f>VLOOKUP(N78,'Details 1'!B:C,2,0)</f>
        <v>6</v>
      </c>
      <c r="Y78" s="1">
        <f>VLOOKUP(O78,'Details 1'!B:C,2,0)</f>
        <v>6</v>
      </c>
      <c r="Z78" s="1">
        <f>VLOOKUP(P78,'Details 1'!B:C,2,0)</f>
        <v>6</v>
      </c>
      <c r="AA78" s="1">
        <v>6</v>
      </c>
      <c r="AB78" s="1">
        <f>VLOOKUP(R78,'Details 1'!B:C,2,0)</f>
        <v>6</v>
      </c>
      <c r="AC78" s="1">
        <f>VLOOKUP(S78,'Details 1'!B:C,2,0)</f>
        <v>6</v>
      </c>
      <c r="AD78" s="1" t="str">
        <f>VLOOKUP(T78,'Details 1'!A:B,2,1)</f>
        <v>41-54</v>
      </c>
      <c r="AE78" s="61" t="str">
        <f>VLOOKUP(AD78,'Details 1'!B:C,2,0)</f>
        <v>Tier 4</v>
      </c>
      <c r="AF78" s="1">
        <f>INDEX('OUS FMV Rates'!$C$3:$I$52,MATCH('HCP Database'!$AI78,'OUS FMV Rates'!$C$3:$C$52,0),MATCH('HCP Database'!$AE78,'OUS FMV Rates'!$C$2:$I$2,0))</f>
        <v>10032</v>
      </c>
      <c r="AI78" s="47" t="s">
        <v>172</v>
      </c>
      <c r="AJ78" s="49" t="s">
        <v>328</v>
      </c>
      <c r="AK78" s="47" t="s">
        <v>117</v>
      </c>
      <c r="AL78" s="56">
        <v>718868</v>
      </c>
    </row>
    <row r="79" spans="3:39" ht="15.5" x14ac:dyDescent="0.35">
      <c r="C79" s="46" t="s">
        <v>329</v>
      </c>
      <c r="D79" s="46" t="s">
        <v>330</v>
      </c>
      <c r="K79" s="47" t="s">
        <v>125</v>
      </c>
      <c r="L79" s="47" t="s">
        <v>54</v>
      </c>
      <c r="M79" s="47" t="s">
        <v>86</v>
      </c>
      <c r="N79" s="47" t="s">
        <v>64</v>
      </c>
      <c r="O79" s="47" t="s">
        <v>115</v>
      </c>
      <c r="P79" s="47" t="s">
        <v>65</v>
      </c>
      <c r="Q79" s="47" t="s">
        <v>45</v>
      </c>
      <c r="R79" s="47" t="s">
        <v>46</v>
      </c>
      <c r="S79" s="47" t="s">
        <v>47</v>
      </c>
      <c r="T79" s="1">
        <f t="shared" si="55"/>
        <v>26</v>
      </c>
      <c r="U79" s="1">
        <f>VLOOKUP(K79,'Details 1'!B:C,2,0)</f>
        <v>2</v>
      </c>
      <c r="V79" s="1">
        <f>VLOOKUP(L79,'Details 1'!B:C,2,0)</f>
        <v>4</v>
      </c>
      <c r="W79" s="1">
        <f>VLOOKUP(M79,'Details 1'!B:C,2,0)</f>
        <v>4</v>
      </c>
      <c r="X79" s="1">
        <f>VLOOKUP(N79,'Details 1'!B:C,2,0)</f>
        <v>2</v>
      </c>
      <c r="Y79" s="1">
        <f>VLOOKUP(O79,'Details 1'!B:C,2,0)</f>
        <v>2</v>
      </c>
      <c r="Z79" s="1">
        <f>VLOOKUP(P79,'Details 1'!B:C,2,0)</f>
        <v>6</v>
      </c>
      <c r="AA79" s="1">
        <f>VLOOKUP(Q79,'Details 1'!B:C,2,0)</f>
        <v>2</v>
      </c>
      <c r="AB79" s="1">
        <f>VLOOKUP(R79,'Details 1'!B:C,2,0)</f>
        <v>4</v>
      </c>
      <c r="AC79" s="1">
        <f>VLOOKUP(S79,'Details 1'!B:C,2,0)</f>
        <v>0</v>
      </c>
      <c r="AD79" s="1" t="str">
        <f>VLOOKUP(T79,'Details 1'!A:B,2,1)</f>
        <v>14-26</v>
      </c>
      <c r="AE79" s="61" t="str">
        <f>VLOOKUP(AD79,'Details 1'!B:C,2,0)</f>
        <v>Tier 2</v>
      </c>
      <c r="AF79" s="1">
        <f>INDEX('OUS FMV Rates'!$C$3:$I$52,MATCH('HCP Database'!$AI79,'OUS FMV Rates'!$C$3:$C$52,0),MATCH('HCP Database'!$AE79,'OUS FMV Rates'!$C$2:$I$2,0))</f>
        <v>13618</v>
      </c>
      <c r="AI79" s="47" t="s">
        <v>331</v>
      </c>
      <c r="AJ79" s="80" t="s">
        <v>332</v>
      </c>
      <c r="AK79" s="47" t="s">
        <v>333</v>
      </c>
      <c r="AL79" s="56">
        <v>718842</v>
      </c>
    </row>
    <row r="80" spans="3:39" ht="15.5" x14ac:dyDescent="0.35">
      <c r="C80" s="46" t="s">
        <v>334</v>
      </c>
      <c r="D80" s="46" t="s">
        <v>335</v>
      </c>
      <c r="K80" s="47" t="s">
        <v>53</v>
      </c>
      <c r="L80" s="35" t="s">
        <v>54</v>
      </c>
      <c r="M80" s="35" t="s">
        <v>86</v>
      </c>
      <c r="N80" s="35" t="s">
        <v>64</v>
      </c>
      <c r="O80" s="35" t="s">
        <v>115</v>
      </c>
      <c r="P80" s="35" t="s">
        <v>65</v>
      </c>
      <c r="Q80" s="35" t="s">
        <v>45</v>
      </c>
      <c r="R80" s="35" t="s">
        <v>46</v>
      </c>
      <c r="S80" s="47" t="s">
        <v>88</v>
      </c>
      <c r="T80" s="1">
        <f t="shared" si="55"/>
        <v>32</v>
      </c>
      <c r="U80" s="1">
        <f>VLOOKUP(K80,'Details 1'!B:C,2,0)</f>
        <v>6</v>
      </c>
      <c r="V80" s="1">
        <f>VLOOKUP(L80,'Details 1'!B:C,2,0)</f>
        <v>4</v>
      </c>
      <c r="W80" s="1">
        <f>VLOOKUP(M80,'Details 1'!B:C,2,0)</f>
        <v>4</v>
      </c>
      <c r="X80" s="1">
        <f>VLOOKUP(N80,'Details 1'!B:C,2,0)</f>
        <v>2</v>
      </c>
      <c r="Y80" s="1">
        <f>VLOOKUP(O80,'Details 1'!B:C,2,0)</f>
        <v>2</v>
      </c>
      <c r="Z80" s="1">
        <f>VLOOKUP(P80,'Details 1'!B:C,2,0)</f>
        <v>6</v>
      </c>
      <c r="AA80" s="1">
        <f>VLOOKUP(Q80,'Details 1'!B:C,2,0)</f>
        <v>2</v>
      </c>
      <c r="AB80" s="1">
        <f>VLOOKUP(R80,'Details 1'!B:C,2,0)</f>
        <v>4</v>
      </c>
      <c r="AC80" s="1">
        <f>VLOOKUP(S80,'Details 1'!B:C,2,0)</f>
        <v>2</v>
      </c>
      <c r="AD80" s="1" t="str">
        <f>VLOOKUP(T80,'Details 1'!A:B,2,1)</f>
        <v>27-40</v>
      </c>
      <c r="AE80" s="61" t="str">
        <f>VLOOKUP(AD80,'Details 1'!B:C,2,0)</f>
        <v>Tier 3</v>
      </c>
      <c r="AF80" s="1">
        <f>INDEX('OUS FMV Rates'!$C$3:$I$52,MATCH('HCP Database'!$AI80,'OUS FMV Rates'!$C$3:$C$52,0),MATCH('HCP Database'!$AE80,'OUS FMV Rates'!$C$2:$I$2,0))</f>
        <v>13129</v>
      </c>
      <c r="AI80" s="47" t="s">
        <v>76</v>
      </c>
      <c r="AJ80" s="49" t="s">
        <v>336</v>
      </c>
      <c r="AK80" s="47" t="s">
        <v>271</v>
      </c>
      <c r="AL80" s="56">
        <v>718888</v>
      </c>
    </row>
    <row r="81" spans="3:38" ht="15.5" x14ac:dyDescent="0.35">
      <c r="C81" s="46" t="s">
        <v>337</v>
      </c>
      <c r="D81" s="47" t="s">
        <v>338</v>
      </c>
      <c r="K81" s="47" t="s">
        <v>53</v>
      </c>
      <c r="L81" s="47" t="s">
        <v>54</v>
      </c>
      <c r="M81" s="47" t="s">
        <v>72</v>
      </c>
      <c r="N81" s="47" t="s">
        <v>64</v>
      </c>
      <c r="O81" s="47" t="s">
        <v>44</v>
      </c>
      <c r="P81" s="47" t="s">
        <v>44</v>
      </c>
      <c r="Q81" s="47" t="s">
        <v>44</v>
      </c>
      <c r="R81" s="47" t="s">
        <v>44</v>
      </c>
      <c r="S81" s="47" t="s">
        <v>88</v>
      </c>
      <c r="T81" s="1">
        <f t="shared" si="55"/>
        <v>20</v>
      </c>
      <c r="U81" s="1">
        <f>VLOOKUP(K81,'Details 1'!B:C,2,0)</f>
        <v>6</v>
      </c>
      <c r="V81" s="1">
        <f>VLOOKUP(L81,'Details 1'!B:C,2,0)</f>
        <v>4</v>
      </c>
      <c r="W81" s="1">
        <f>VLOOKUP(M81,'Details 1'!B:C,2,0)</f>
        <v>6</v>
      </c>
      <c r="X81" s="1">
        <f>VLOOKUP(N81,'Details 1'!B:C,2,0)</f>
        <v>2</v>
      </c>
      <c r="Y81" s="1">
        <f>VLOOKUP(O81,'Details 1'!B:C,2,0)</f>
        <v>0</v>
      </c>
      <c r="Z81" s="1">
        <f>VLOOKUP(P81,'Details 1'!B:C,2,0)</f>
        <v>0</v>
      </c>
      <c r="AA81" s="1">
        <f>VLOOKUP(Q81,'Details 1'!B:C,2,0)</f>
        <v>0</v>
      </c>
      <c r="AB81" s="1">
        <f>VLOOKUP(R81,'Details 1'!B:C,2,0)</f>
        <v>0</v>
      </c>
      <c r="AC81" s="1">
        <f>VLOOKUP(S81,'Details 1'!B:C,2,0)</f>
        <v>2</v>
      </c>
      <c r="AD81" s="1" t="str">
        <f>VLOOKUP(T81,'Details 1'!A:B,2,1)</f>
        <v>14-26</v>
      </c>
      <c r="AE81" s="61" t="str">
        <f>VLOOKUP(AD81,'Details 1'!B:C,2,0)</f>
        <v>Tier 2</v>
      </c>
      <c r="AF81" s="1">
        <f>INDEX('OUS FMV Rates'!$C$3:$I$52,MATCH('HCP Database'!$AI81,'OUS FMV Rates'!$C$3:$C$52,0),MATCH('HCP Database'!$AE81,'OUS FMV Rates'!$C$2:$I$2,0))</f>
        <v>6562</v>
      </c>
      <c r="AI81" s="47" t="s">
        <v>172</v>
      </c>
      <c r="AJ81" s="49" t="s">
        <v>339</v>
      </c>
      <c r="AK81" s="47" t="s">
        <v>117</v>
      </c>
      <c r="AL81" s="56">
        <v>718729</v>
      </c>
    </row>
    <row r="82" spans="3:38" ht="15.5" x14ac:dyDescent="0.35">
      <c r="C82" s="46" t="s">
        <v>340</v>
      </c>
      <c r="D82" s="80" t="s">
        <v>341</v>
      </c>
      <c r="K82" s="47" t="s">
        <v>53</v>
      </c>
      <c r="L82" s="47" t="s">
        <v>54</v>
      </c>
      <c r="M82" s="47" t="s">
        <v>55</v>
      </c>
      <c r="N82" s="47" t="s">
        <v>56</v>
      </c>
      <c r="O82" s="47" t="s">
        <v>44</v>
      </c>
      <c r="P82" s="47" t="s">
        <v>44</v>
      </c>
      <c r="Q82" s="47" t="s">
        <v>44</v>
      </c>
      <c r="R82" s="47" t="s">
        <v>46</v>
      </c>
      <c r="S82" s="47" t="s">
        <v>88</v>
      </c>
      <c r="T82" s="1">
        <f t="shared" si="55"/>
        <v>16</v>
      </c>
      <c r="U82" s="1">
        <f>VLOOKUP(K82,'Details 1'!B:C,2,0)</f>
        <v>6</v>
      </c>
      <c r="V82" s="1">
        <f>VLOOKUP(L82,'Details 1'!B:C,2,0)</f>
        <v>4</v>
      </c>
      <c r="W82" s="1">
        <f>VLOOKUP(M82,'Details 1'!B:C,2,0)</f>
        <v>0</v>
      </c>
      <c r="X82" s="1">
        <f>VLOOKUP(N82,'Details 1'!B:C,2,0)</f>
        <v>0</v>
      </c>
      <c r="Y82" s="1">
        <f>VLOOKUP(O82,'Details 1'!B:C,2,0)</f>
        <v>0</v>
      </c>
      <c r="Z82" s="1">
        <f>VLOOKUP(P82,'Details 1'!B:C,2,0)</f>
        <v>0</v>
      </c>
      <c r="AA82" s="1">
        <f>VLOOKUP(Q82,'Details 1'!B:C,2,0)</f>
        <v>0</v>
      </c>
      <c r="AB82" s="1">
        <f>VLOOKUP(R82,'Details 1'!B:C,2,0)</f>
        <v>4</v>
      </c>
      <c r="AC82" s="1">
        <f>VLOOKUP(S82,'Details 1'!B:C,2,0)</f>
        <v>2</v>
      </c>
      <c r="AD82" s="1" t="str">
        <f>VLOOKUP(T82,'Details 1'!A:B,2,1)</f>
        <v>14-26</v>
      </c>
      <c r="AE82" s="61" t="str">
        <f>VLOOKUP(AD82,'Details 1'!B:C,2,0)</f>
        <v>Tier 2</v>
      </c>
      <c r="AF82" s="1">
        <f>INDEX('OUS FMV Rates'!$C$3:$I$52,MATCH('HCP Database'!$AI82,'OUS FMV Rates'!$C$3:$C$52,0),MATCH('HCP Database'!$AE82,'OUS FMV Rates'!$C$2:$I$2,0))</f>
        <v>6562</v>
      </c>
      <c r="AI82" s="47" t="s">
        <v>172</v>
      </c>
      <c r="AJ82" s="80" t="s">
        <v>342</v>
      </c>
      <c r="AK82" s="47" t="s">
        <v>141</v>
      </c>
      <c r="AL82" s="56">
        <v>718729</v>
      </c>
    </row>
    <row r="83" spans="3:38" ht="15.5" x14ac:dyDescent="0.35">
      <c r="C83" s="46" t="s">
        <v>343</v>
      </c>
      <c r="D83" s="80" t="s">
        <v>344</v>
      </c>
      <c r="K83" s="47" t="s">
        <v>53</v>
      </c>
      <c r="L83" s="47" t="s">
        <v>54</v>
      </c>
      <c r="M83" s="47" t="s">
        <v>86</v>
      </c>
      <c r="N83" s="47" t="s">
        <v>64</v>
      </c>
      <c r="O83" s="47" t="s">
        <v>43</v>
      </c>
      <c r="P83" s="47" t="s">
        <v>57</v>
      </c>
      <c r="Q83" s="47" t="s">
        <v>74</v>
      </c>
      <c r="R83" s="47" t="s">
        <v>58</v>
      </c>
      <c r="S83" s="47" t="s">
        <v>81</v>
      </c>
      <c r="T83" s="1">
        <f t="shared" si="55"/>
        <v>36</v>
      </c>
      <c r="U83" s="1">
        <f>VLOOKUP(K83,'Details 1'!B:C,2,0)</f>
        <v>6</v>
      </c>
      <c r="V83" s="1">
        <f>VLOOKUP(L83,'Details 1'!B:C,2,0)</f>
        <v>4</v>
      </c>
      <c r="W83" s="1">
        <f>VLOOKUP(M83,'Details 1'!B:C,2,0)</f>
        <v>4</v>
      </c>
      <c r="X83" s="1">
        <f>VLOOKUP(N83,'Details 1'!B:C,2,0)</f>
        <v>2</v>
      </c>
      <c r="Y83" s="1">
        <f>VLOOKUP(O83,'Details 1'!B:C,2,0)</f>
        <v>6</v>
      </c>
      <c r="Z83" s="1">
        <f>VLOOKUP(P83,'Details 1'!B:C,2,0)</f>
        <v>2</v>
      </c>
      <c r="AA83" s="1">
        <v>6</v>
      </c>
      <c r="AB83" s="1">
        <f>VLOOKUP(R83,'Details 1'!B:C,2,0)</f>
        <v>2</v>
      </c>
      <c r="AC83" s="1">
        <f>VLOOKUP(S83,'Details 1'!B:C,2,0)</f>
        <v>4</v>
      </c>
      <c r="AD83" s="1" t="str">
        <f>VLOOKUP(T83,'Details 1'!A:B,2,1)</f>
        <v>27-40</v>
      </c>
      <c r="AE83" s="61" t="str">
        <f>VLOOKUP(AD83,'Details 1'!B:C,2,0)</f>
        <v>Tier 3</v>
      </c>
      <c r="AF83" s="1">
        <f>INDEX('OUS FMV Rates'!$C$3:$I$52,MATCH('HCP Database'!$AI83,'OUS FMV Rates'!$C$3:$C$52,0),MATCH('HCP Database'!$AE83,'OUS FMV Rates'!$C$2:$I$2,0))</f>
        <v>17068</v>
      </c>
      <c r="AI83" s="47" t="s">
        <v>331</v>
      </c>
      <c r="AJ83" s="80" t="s">
        <v>345</v>
      </c>
      <c r="AK83" s="47" t="s">
        <v>346</v>
      </c>
      <c r="AL83" s="53">
        <v>718734</v>
      </c>
    </row>
    <row r="84" spans="3:38" ht="15.5" x14ac:dyDescent="0.35">
      <c r="C84" s="46" t="s">
        <v>347</v>
      </c>
      <c r="D84" s="80" t="s">
        <v>348</v>
      </c>
      <c r="K84" s="47" t="s">
        <v>39</v>
      </c>
      <c r="L84" s="47" t="s">
        <v>40</v>
      </c>
      <c r="M84" s="47" t="s">
        <v>86</v>
      </c>
      <c r="N84" s="47" t="s">
        <v>56</v>
      </c>
      <c r="O84" s="47" t="s">
        <v>115</v>
      </c>
      <c r="P84" s="47" t="s">
        <v>44</v>
      </c>
      <c r="Q84" s="47" t="s">
        <v>44</v>
      </c>
      <c r="R84" s="47" t="s">
        <v>44</v>
      </c>
      <c r="S84" s="47" t="s">
        <v>47</v>
      </c>
      <c r="T84" s="1">
        <f t="shared" si="55"/>
        <v>16</v>
      </c>
      <c r="U84" s="1">
        <f>VLOOKUP(K84,'Details 1'!B:C,2,0)</f>
        <v>4</v>
      </c>
      <c r="V84" s="1">
        <f>VLOOKUP(L84,'Details 1'!B:C,2,0)</f>
        <v>6</v>
      </c>
      <c r="W84" s="1">
        <f>VLOOKUP(M84,'Details 1'!B:C,2,0)</f>
        <v>4</v>
      </c>
      <c r="X84" s="1">
        <f>VLOOKUP(N84,'Details 1'!B:C,2,0)</f>
        <v>0</v>
      </c>
      <c r="Y84" s="1">
        <f>VLOOKUP(O84,'Details 1'!B:C,2,0)</f>
        <v>2</v>
      </c>
      <c r="Z84" s="1">
        <f>VLOOKUP(P84,'Details 1'!B:C,2,0)</f>
        <v>0</v>
      </c>
      <c r="AA84" s="1">
        <f>VLOOKUP(Q84,'Details 1'!B:C,2,0)</f>
        <v>0</v>
      </c>
      <c r="AB84" s="1">
        <f>VLOOKUP(R84,'Details 1'!B:C,2,0)</f>
        <v>0</v>
      </c>
      <c r="AC84" s="1">
        <f>VLOOKUP(S84,'Details 1'!B:C,2,0)</f>
        <v>0</v>
      </c>
      <c r="AD84" s="1" t="str">
        <f>VLOOKUP(T84,'Details 1'!A:B,2,1)</f>
        <v>14-26</v>
      </c>
      <c r="AE84" s="61" t="str">
        <f>VLOOKUP(AD84,'Details 1'!B:C,2,0)</f>
        <v>Tier 2</v>
      </c>
      <c r="AF84" s="1">
        <f>INDEX('OUS FMV Rates'!$C$3:$I$52,MATCH('HCP Database'!$AI84,'OUS FMV Rates'!$C$3:$C$52,0),MATCH('HCP Database'!$AE84,'OUS FMV Rates'!$C$2:$I$2,0))</f>
        <v>10756</v>
      </c>
      <c r="AI84" s="47" t="s">
        <v>203</v>
      </c>
      <c r="AJ84" s="50" t="s">
        <v>349</v>
      </c>
      <c r="AK84" s="47" t="s">
        <v>122</v>
      </c>
      <c r="AL84" s="53">
        <v>718734</v>
      </c>
    </row>
    <row r="85" spans="3:38" ht="15.5" x14ac:dyDescent="0.35">
      <c r="C85" s="46" t="s">
        <v>350</v>
      </c>
      <c r="D85" s="80" t="s">
        <v>351</v>
      </c>
      <c r="K85" s="47" t="s">
        <v>39</v>
      </c>
      <c r="L85" s="47" t="s">
        <v>54</v>
      </c>
      <c r="M85" s="47" t="s">
        <v>72</v>
      </c>
      <c r="N85" s="47" t="s">
        <v>109</v>
      </c>
      <c r="O85" s="47" t="s">
        <v>44</v>
      </c>
      <c r="P85" s="47" t="s">
        <v>96</v>
      </c>
      <c r="Q85" s="47" t="s">
        <v>44</v>
      </c>
      <c r="R85" s="47" t="s">
        <v>58</v>
      </c>
      <c r="S85" s="47" t="s">
        <v>88</v>
      </c>
      <c r="T85" s="1">
        <f t="shared" si="55"/>
        <v>26</v>
      </c>
      <c r="U85" s="1">
        <f>VLOOKUP(K85,'Details 1'!B:C,2,0)</f>
        <v>4</v>
      </c>
      <c r="V85" s="1">
        <f>VLOOKUP(L85,'Details 1'!B:C,2,0)</f>
        <v>4</v>
      </c>
      <c r="W85" s="1">
        <f>VLOOKUP(M85,'Details 1'!B:C,2,0)</f>
        <v>6</v>
      </c>
      <c r="X85" s="1">
        <f>VLOOKUP(N85,'Details 1'!B:C,2,0)</f>
        <v>4</v>
      </c>
      <c r="Y85" s="1">
        <f>VLOOKUP(O85,'Details 1'!B:C,2,0)</f>
        <v>0</v>
      </c>
      <c r="Z85" s="1">
        <f>VLOOKUP(P85,'Details 1'!B:C,2,0)</f>
        <v>4</v>
      </c>
      <c r="AA85" s="1">
        <f>VLOOKUP(Q85,'Details 1'!B:C,2,0)</f>
        <v>0</v>
      </c>
      <c r="AB85" s="1">
        <f>VLOOKUP(R85,'Details 1'!B:C,2,0)</f>
        <v>2</v>
      </c>
      <c r="AC85" s="1">
        <f>VLOOKUP(S85,'Details 1'!B:C,2,0)</f>
        <v>2</v>
      </c>
      <c r="AD85" s="1" t="str">
        <f>VLOOKUP(T85,'Details 1'!A:B,2,1)</f>
        <v>14-26</v>
      </c>
      <c r="AE85" s="61" t="str">
        <f>VLOOKUP(AD85,'Details 1'!B:C,2,0)</f>
        <v>Tier 2</v>
      </c>
      <c r="AF85" s="1">
        <f>INDEX('OUS FMV Rates'!$C$3:$I$52,MATCH('HCP Database'!$AI85,'OUS FMV Rates'!$C$3:$C$52,0),MATCH('HCP Database'!$AE85,'OUS FMV Rates'!$C$2:$I$2,0))</f>
        <v>10756</v>
      </c>
      <c r="AI85" s="47" t="s">
        <v>203</v>
      </c>
      <c r="AJ85" s="80" t="s">
        <v>352</v>
      </c>
      <c r="AK85" s="47" t="s">
        <v>353</v>
      </c>
      <c r="AL85" s="53">
        <v>718734</v>
      </c>
    </row>
    <row r="86" spans="3:38" ht="15.5" x14ac:dyDescent="0.35">
      <c r="C86" s="46" t="s">
        <v>354</v>
      </c>
      <c r="D86" s="80" t="s">
        <v>355</v>
      </c>
      <c r="K86" s="47" t="s">
        <v>39</v>
      </c>
      <c r="L86" s="47" t="s">
        <v>40</v>
      </c>
      <c r="M86" s="47" t="s">
        <v>55</v>
      </c>
      <c r="N86" s="47" t="s">
        <v>56</v>
      </c>
      <c r="O86" s="47" t="s">
        <v>115</v>
      </c>
      <c r="P86" s="47" t="s">
        <v>44</v>
      </c>
      <c r="Q86" s="47" t="s">
        <v>44</v>
      </c>
      <c r="R86" s="47" t="s">
        <v>58</v>
      </c>
      <c r="S86" s="47" t="s">
        <v>47</v>
      </c>
      <c r="T86" s="1">
        <f t="shared" si="55"/>
        <v>14</v>
      </c>
      <c r="U86" s="1">
        <f>VLOOKUP(K86,'Details 1'!B:C,2,0)</f>
        <v>4</v>
      </c>
      <c r="V86" s="1">
        <f>VLOOKUP(L86,'Details 1'!B:C,2,0)</f>
        <v>6</v>
      </c>
      <c r="W86" s="1">
        <f>VLOOKUP(M86,'Details 1'!B:C,2,0)</f>
        <v>0</v>
      </c>
      <c r="X86" s="1">
        <f>VLOOKUP(N86,'Details 1'!B:C,2,0)</f>
        <v>0</v>
      </c>
      <c r="Y86" s="1">
        <f>VLOOKUP(O86,'Details 1'!B:C,2,0)</f>
        <v>2</v>
      </c>
      <c r="Z86" s="1">
        <f>VLOOKUP(P86,'Details 1'!B:C,2,0)</f>
        <v>0</v>
      </c>
      <c r="AA86" s="1">
        <f>VLOOKUP(Q86,'Details 1'!B:C,2,0)</f>
        <v>0</v>
      </c>
      <c r="AB86" s="1">
        <f>VLOOKUP(R86,'Details 1'!B:C,2,0)</f>
        <v>2</v>
      </c>
      <c r="AC86" s="1">
        <f>VLOOKUP(S86,'Details 1'!B:C,2,0)</f>
        <v>0</v>
      </c>
      <c r="AD86" s="1" t="str">
        <f>VLOOKUP(T86,'Details 1'!A:B,2,1)</f>
        <v>14-26</v>
      </c>
      <c r="AE86" s="61" t="str">
        <f>VLOOKUP(AD86,'Details 1'!B:C,2,0)</f>
        <v>Tier 2</v>
      </c>
      <c r="AF86" s="1">
        <f>INDEX('OUS FMV Rates'!$C$3:$I$52,MATCH('HCP Database'!$AI86,'OUS FMV Rates'!$C$3:$C$52,0),MATCH('HCP Database'!$AE86,'OUS FMV Rates'!$C$2:$I$2,0))</f>
        <v>10476</v>
      </c>
      <c r="AI86" s="47" t="s">
        <v>76</v>
      </c>
      <c r="AJ86" s="80" t="s">
        <v>356</v>
      </c>
      <c r="AK86" s="47" t="s">
        <v>83</v>
      </c>
      <c r="AL86" s="56">
        <v>718910</v>
      </c>
    </row>
    <row r="87" spans="3:38" ht="15.5" x14ac:dyDescent="0.35">
      <c r="C87" s="46" t="s">
        <v>357</v>
      </c>
      <c r="D87" s="80" t="s">
        <v>358</v>
      </c>
      <c r="K87" s="47" t="s">
        <v>53</v>
      </c>
      <c r="L87" s="47" t="s">
        <v>186</v>
      </c>
      <c r="M87" s="47" t="s">
        <v>72</v>
      </c>
      <c r="N87" s="47" t="s">
        <v>64</v>
      </c>
      <c r="O87" s="47" t="s">
        <v>43</v>
      </c>
      <c r="P87" s="47" t="s">
        <v>57</v>
      </c>
      <c r="Q87" s="47" t="s">
        <v>44</v>
      </c>
      <c r="R87" s="47" t="s">
        <v>44</v>
      </c>
      <c r="S87" s="47" t="s">
        <v>88</v>
      </c>
      <c r="T87" s="1">
        <f t="shared" si="55"/>
        <v>26</v>
      </c>
      <c r="U87" s="1">
        <f>VLOOKUP(K87,'Details 1'!B:C,2,0)</f>
        <v>6</v>
      </c>
      <c r="V87" s="1">
        <f>VLOOKUP(L87,'Details 1'!B:C,2,0)</f>
        <v>2</v>
      </c>
      <c r="W87" s="1">
        <f>VLOOKUP(M87,'Details 1'!B:C,2,0)</f>
        <v>6</v>
      </c>
      <c r="X87" s="1">
        <f>VLOOKUP(N87,'Details 1'!B:C,2,0)</f>
        <v>2</v>
      </c>
      <c r="Y87" s="1">
        <f>VLOOKUP(O87,'Details 1'!B:C,2,0)</f>
        <v>6</v>
      </c>
      <c r="Z87" s="1">
        <f>VLOOKUP(P87,'Details 1'!B:C,2,0)</f>
        <v>2</v>
      </c>
      <c r="AA87" s="1">
        <f>VLOOKUP(Q87,'Details 1'!B:C,2,0)</f>
        <v>0</v>
      </c>
      <c r="AB87" s="1">
        <f>VLOOKUP(R87,'Details 1'!B:C,2,0)</f>
        <v>0</v>
      </c>
      <c r="AC87" s="1">
        <f>VLOOKUP(S87,'Details 1'!B:C,2,0)</f>
        <v>2</v>
      </c>
      <c r="AD87" s="1" t="str">
        <f>VLOOKUP(T87,'Details 1'!A:B,2,1)</f>
        <v>14-26</v>
      </c>
      <c r="AE87" s="61" t="str">
        <f>VLOOKUP(AD87,'Details 1'!B:C,2,0)</f>
        <v>Tier 2</v>
      </c>
      <c r="AF87" s="1">
        <f>INDEX('OUS FMV Rates'!$C$3:$I$52,MATCH('HCP Database'!$AI87,'OUS FMV Rates'!$C$3:$C$52,0),MATCH('HCP Database'!$AE87,'OUS FMV Rates'!$C$2:$I$2,0))</f>
        <v>12902</v>
      </c>
      <c r="AI87" s="47" t="s">
        <v>48</v>
      </c>
      <c r="AJ87" s="80" t="s">
        <v>359</v>
      </c>
      <c r="AK87" s="47" t="s">
        <v>259</v>
      </c>
      <c r="AL87" s="56">
        <v>718917</v>
      </c>
    </row>
    <row r="88" spans="3:38" ht="15.5" x14ac:dyDescent="0.35">
      <c r="C88" s="46" t="s">
        <v>360</v>
      </c>
      <c r="D88" s="80" t="s">
        <v>361</v>
      </c>
      <c r="K88" s="47" t="s">
        <v>53</v>
      </c>
      <c r="L88" s="47" t="s">
        <v>54</v>
      </c>
      <c r="M88" s="47" t="s">
        <v>86</v>
      </c>
      <c r="N88" s="47" t="s">
        <v>109</v>
      </c>
      <c r="O88" s="47" t="s">
        <v>43</v>
      </c>
      <c r="P88" s="47" t="s">
        <v>57</v>
      </c>
      <c r="Q88" s="47" t="s">
        <v>87</v>
      </c>
      <c r="R88" s="47" t="s">
        <v>75</v>
      </c>
      <c r="S88" s="47" t="s">
        <v>66</v>
      </c>
      <c r="T88" s="1">
        <f t="shared" si="55"/>
        <v>42</v>
      </c>
      <c r="U88" s="1">
        <f>VLOOKUP(K88,'Details 1'!B:C,2,0)</f>
        <v>6</v>
      </c>
      <c r="V88" s="1">
        <f>VLOOKUP(L88,'Details 1'!B:C,2,0)</f>
        <v>4</v>
      </c>
      <c r="W88" s="1">
        <f>VLOOKUP(M88,'Details 1'!B:C,2,0)</f>
        <v>4</v>
      </c>
      <c r="X88" s="1">
        <f>VLOOKUP(N88,'Details 1'!B:C,2,0)</f>
        <v>4</v>
      </c>
      <c r="Y88" s="1">
        <f>VLOOKUP(O88,'Details 1'!B:C,2,0)</f>
        <v>6</v>
      </c>
      <c r="Z88" s="1">
        <f>VLOOKUP(P88,'Details 1'!B:C,2,0)</f>
        <v>2</v>
      </c>
      <c r="AA88" s="1">
        <f>VLOOKUP(Q88,'Details 1'!B:C,2,0)</f>
        <v>4</v>
      </c>
      <c r="AB88" s="1">
        <f>VLOOKUP(R88,'Details 1'!B:C,2,0)</f>
        <v>6</v>
      </c>
      <c r="AC88" s="1">
        <f>VLOOKUP(S88,'Details 1'!B:C,2,0)</f>
        <v>6</v>
      </c>
      <c r="AD88" s="1" t="str">
        <f>VLOOKUP(T88,'Details 1'!A:B,2,1)</f>
        <v>41-54</v>
      </c>
      <c r="AE88" s="61" t="str">
        <f>VLOOKUP(AD88,'Details 1'!B:C,2,0)</f>
        <v>Tier 4</v>
      </c>
      <c r="AF88" s="1">
        <f>INDEX('OUS FMV Rates'!$C$3:$I$52,MATCH('HCP Database'!$AI88,'OUS FMV Rates'!$C$3:$C$52,0),MATCH('HCP Database'!$AE88,'OUS FMV Rates'!$C$2:$I$2,0))</f>
        <v>19728</v>
      </c>
      <c r="AI88" s="47" t="s">
        <v>48</v>
      </c>
      <c r="AJ88" s="80" t="s">
        <v>362</v>
      </c>
      <c r="AK88" s="47" t="s">
        <v>259</v>
      </c>
      <c r="AL88" s="56">
        <v>718917</v>
      </c>
    </row>
    <row r="89" spans="3:38" ht="15.5" x14ac:dyDescent="0.35">
      <c r="C89" s="46" t="s">
        <v>363</v>
      </c>
      <c r="D89" s="46" t="s">
        <v>364</v>
      </c>
      <c r="K89" s="35" t="s">
        <v>53</v>
      </c>
      <c r="L89" s="35" t="s">
        <v>54</v>
      </c>
      <c r="M89" s="35" t="s">
        <v>86</v>
      </c>
      <c r="N89" s="35" t="s">
        <v>56</v>
      </c>
      <c r="O89" s="35" t="s">
        <v>43</v>
      </c>
      <c r="P89" s="35" t="s">
        <v>57</v>
      </c>
      <c r="Q89" s="35" t="s">
        <v>44</v>
      </c>
      <c r="R89" s="35" t="s">
        <v>44</v>
      </c>
      <c r="S89" s="35" t="s">
        <v>88</v>
      </c>
      <c r="T89" s="1">
        <f t="shared" ref="T89:T107" si="56">SUM(U89:AC89)</f>
        <v>24</v>
      </c>
      <c r="U89" s="1">
        <f>VLOOKUP(K89,'Details 1'!B:C,2,0)</f>
        <v>6</v>
      </c>
      <c r="V89" s="1">
        <f>VLOOKUP(L89,'Details 1'!B:C,2,0)</f>
        <v>4</v>
      </c>
      <c r="W89" s="1">
        <f>VLOOKUP(M89,'Details 1'!B:C,2,0)</f>
        <v>4</v>
      </c>
      <c r="X89" s="1">
        <f>VLOOKUP(N89,'Details 1'!B:C,2,0)</f>
        <v>0</v>
      </c>
      <c r="Y89" s="1">
        <f>VLOOKUP(O89,'Details 1'!B:C,2,0)</f>
        <v>6</v>
      </c>
      <c r="Z89" s="1">
        <f>VLOOKUP(P89,'Details 1'!B:C,2,0)</f>
        <v>2</v>
      </c>
      <c r="AA89" s="1">
        <f>VLOOKUP(Q89,'Details 1'!B:C,2,0)</f>
        <v>0</v>
      </c>
      <c r="AB89" s="1">
        <f>VLOOKUP(R89,'Details 1'!B:C,2,0)</f>
        <v>0</v>
      </c>
      <c r="AC89" s="1">
        <f>VLOOKUP(S89,'Details 1'!B:C,2,0)</f>
        <v>2</v>
      </c>
      <c r="AD89" s="1" t="str">
        <f>VLOOKUP(T89,'Details 1'!A:B,2,1)</f>
        <v>14-26</v>
      </c>
      <c r="AE89" s="61" t="str">
        <f>VLOOKUP(AD89,'Details 1'!B:C,2,0)</f>
        <v>Tier 2</v>
      </c>
      <c r="AF89" s="1">
        <f>INDEX('OUS FMV Rates'!$C$3:$I$52,MATCH('HCP Database'!$AI89,'OUS FMV Rates'!$C$3:$C$52,0),MATCH('HCP Database'!$AE89,'OUS FMV Rates'!$C$2:$I$2,0))</f>
        <v>12902</v>
      </c>
      <c r="AI89" s="35" t="s">
        <v>48</v>
      </c>
      <c r="AJ89" s="50" t="s">
        <v>365</v>
      </c>
      <c r="AK89" s="35" t="s">
        <v>259</v>
      </c>
      <c r="AL89" s="56">
        <v>718917</v>
      </c>
    </row>
    <row r="90" spans="3:38" ht="15.5" x14ac:dyDescent="0.35">
      <c r="C90" s="46" t="s">
        <v>366</v>
      </c>
      <c r="D90" s="46" t="s">
        <v>367</v>
      </c>
      <c r="K90" s="35" t="s">
        <v>53</v>
      </c>
      <c r="L90" s="35" t="s">
        <v>186</v>
      </c>
      <c r="M90" s="35" t="s">
        <v>86</v>
      </c>
      <c r="N90" s="35" t="s">
        <v>64</v>
      </c>
      <c r="O90" s="35" t="s">
        <v>73</v>
      </c>
      <c r="P90" s="35" t="s">
        <v>57</v>
      </c>
      <c r="Q90" s="35" t="s">
        <v>44</v>
      </c>
      <c r="R90" s="35" t="s">
        <v>44</v>
      </c>
      <c r="S90" s="35" t="s">
        <v>88</v>
      </c>
      <c r="T90" s="1">
        <f t="shared" si="56"/>
        <v>22</v>
      </c>
      <c r="U90" s="1">
        <f>VLOOKUP(K90,'Details 1'!B:C,2,0)</f>
        <v>6</v>
      </c>
      <c r="V90" s="1">
        <f>VLOOKUP(L90,'Details 1'!B:C,2,0)</f>
        <v>2</v>
      </c>
      <c r="W90" s="1">
        <f>VLOOKUP(M90,'Details 1'!B:C,2,0)</f>
        <v>4</v>
      </c>
      <c r="X90" s="1">
        <f>VLOOKUP(N90,'Details 1'!B:C,2,0)</f>
        <v>2</v>
      </c>
      <c r="Y90" s="1">
        <f>VLOOKUP(O90,'Details 1'!B:C,2,0)</f>
        <v>4</v>
      </c>
      <c r="Z90" s="1">
        <f>VLOOKUP(P90,'Details 1'!B:C,2,0)</f>
        <v>2</v>
      </c>
      <c r="AA90" s="1">
        <f>VLOOKUP(Q90,'Details 1'!B:C,2,0)</f>
        <v>0</v>
      </c>
      <c r="AB90" s="1">
        <f>VLOOKUP(R90,'Details 1'!B:C,2,0)</f>
        <v>0</v>
      </c>
      <c r="AC90" s="1">
        <f>VLOOKUP(S90,'Details 1'!B:C,2,0)</f>
        <v>2</v>
      </c>
      <c r="AD90" s="1" t="str">
        <f>VLOOKUP(T90,'Details 1'!A:B,2,1)</f>
        <v>14-26</v>
      </c>
      <c r="AE90" s="61" t="str">
        <f>VLOOKUP(AD90,'Details 1'!B:C,2,0)</f>
        <v>Tier 2</v>
      </c>
      <c r="AF90" s="1">
        <f>INDEX('OUS FMV Rates'!$C$3:$I$52,MATCH('HCP Database'!$AI90,'OUS FMV Rates'!$C$3:$C$52,0),MATCH('HCP Database'!$AE90,'OUS FMV Rates'!$C$2:$I$2,0))</f>
        <v>12902</v>
      </c>
      <c r="AI90" s="35" t="s">
        <v>48</v>
      </c>
      <c r="AJ90" s="50" t="s">
        <v>368</v>
      </c>
      <c r="AK90" s="35" t="s">
        <v>259</v>
      </c>
      <c r="AL90" s="56">
        <v>718917</v>
      </c>
    </row>
    <row r="91" spans="3:38" ht="16" x14ac:dyDescent="0.4">
      <c r="C91" s="57" t="s">
        <v>369</v>
      </c>
      <c r="D91" s="81" t="s">
        <v>370</v>
      </c>
      <c r="K91" s="35" t="s">
        <v>39</v>
      </c>
      <c r="L91" s="35" t="s">
        <v>54</v>
      </c>
      <c r="M91" s="35" t="s">
        <v>86</v>
      </c>
      <c r="N91" s="35" t="s">
        <v>64</v>
      </c>
      <c r="O91" s="35" t="s">
        <v>73</v>
      </c>
      <c r="P91" s="35" t="s">
        <v>57</v>
      </c>
      <c r="Q91" s="35" t="s">
        <v>45</v>
      </c>
      <c r="R91" s="35" t="s">
        <v>46</v>
      </c>
      <c r="S91" s="35" t="s">
        <v>88</v>
      </c>
      <c r="T91" s="1">
        <f t="shared" si="56"/>
        <v>28</v>
      </c>
      <c r="U91" s="1">
        <f>VLOOKUP(K91,'Details 1'!B:C,2,0)</f>
        <v>4</v>
      </c>
      <c r="V91" s="1">
        <f>VLOOKUP(L91,'Details 1'!B:C,2,0)</f>
        <v>4</v>
      </c>
      <c r="W91" s="1">
        <f>VLOOKUP(M91,'Details 1'!B:C,2,0)</f>
        <v>4</v>
      </c>
      <c r="X91" s="1">
        <f>VLOOKUP(N91,'Details 1'!B:C,2,0)</f>
        <v>2</v>
      </c>
      <c r="Y91" s="1">
        <f>VLOOKUP(O91,'Details 1'!B:C,2,0)</f>
        <v>4</v>
      </c>
      <c r="Z91" s="1">
        <f>VLOOKUP(P91,'Details 1'!B:C,2,0)</f>
        <v>2</v>
      </c>
      <c r="AA91" s="1">
        <f>VLOOKUP(Q91,'Details 1'!B:C,2,0)</f>
        <v>2</v>
      </c>
      <c r="AB91" s="1">
        <f>VLOOKUP(R91,'Details 1'!B:C,2,0)</f>
        <v>4</v>
      </c>
      <c r="AC91" s="1">
        <f>VLOOKUP(S91,'Details 1'!B:C,2,0)</f>
        <v>2</v>
      </c>
      <c r="AD91" s="1" t="str">
        <f>VLOOKUP(T91,'Details 1'!A:B,2,1)</f>
        <v>27-40</v>
      </c>
      <c r="AE91" s="61" t="str">
        <f>VLOOKUP(AD91,'Details 1'!B:C,2,0)</f>
        <v>Tier 3</v>
      </c>
      <c r="AF91" s="1">
        <f>INDEX('OUS FMV Rates'!$C$3:$I$52,MATCH('HCP Database'!$AI91,'OUS FMV Rates'!$C$3:$C$52,0),MATCH('HCP Database'!$AE91,'OUS FMV Rates'!$C$2:$I$2,0))</f>
        <v>14882</v>
      </c>
      <c r="AI91" s="35" t="s">
        <v>150</v>
      </c>
      <c r="AJ91" s="81" t="s">
        <v>371</v>
      </c>
      <c r="AK91" s="35" t="s">
        <v>372</v>
      </c>
    </row>
    <row r="92" spans="3:38" x14ac:dyDescent="0.35">
      <c r="C92" s="82" t="s">
        <v>373</v>
      </c>
      <c r="D92" s="80" t="s">
        <v>374</v>
      </c>
      <c r="K92" s="47" t="s">
        <v>125</v>
      </c>
      <c r="L92" s="47" t="s">
        <v>54</v>
      </c>
      <c r="M92" s="47" t="s">
        <v>55</v>
      </c>
      <c r="N92" s="47" t="s">
        <v>64</v>
      </c>
      <c r="O92" s="47" t="s">
        <v>115</v>
      </c>
      <c r="P92" s="47" t="s">
        <v>65</v>
      </c>
      <c r="Q92" s="47" t="s">
        <v>45</v>
      </c>
      <c r="R92" s="47" t="s">
        <v>58</v>
      </c>
      <c r="S92" s="47" t="s">
        <v>88</v>
      </c>
      <c r="T92" s="1">
        <f t="shared" si="56"/>
        <v>22</v>
      </c>
      <c r="U92" s="1">
        <f>VLOOKUP(K92,'Details 1'!B:C,2,0)</f>
        <v>2</v>
      </c>
      <c r="V92" s="1">
        <f>VLOOKUP(L92,'Details 1'!B:C,2,0)</f>
        <v>4</v>
      </c>
      <c r="W92" s="1">
        <f>VLOOKUP(M92,'Details 1'!B:C,2,0)</f>
        <v>0</v>
      </c>
      <c r="X92" s="1">
        <f>VLOOKUP(N92,'Details 1'!B:C,2,0)</f>
        <v>2</v>
      </c>
      <c r="Y92" s="1">
        <f>VLOOKUP(O92,'Details 1'!B:C,2,0)</f>
        <v>2</v>
      </c>
      <c r="Z92" s="1">
        <f>VLOOKUP(P92,'Details 1'!B:C,2,0)</f>
        <v>6</v>
      </c>
      <c r="AA92" s="1">
        <f>VLOOKUP(Q92,'Details 1'!B:C,2,0)</f>
        <v>2</v>
      </c>
      <c r="AB92" s="1">
        <f>VLOOKUP(R92,'Details 1'!B:C,2,0)</f>
        <v>2</v>
      </c>
      <c r="AC92" s="1">
        <f>VLOOKUP(S92,'Details 1'!B:C,2,0)</f>
        <v>2</v>
      </c>
      <c r="AD92" s="1" t="str">
        <f>VLOOKUP(T92,'Details 1'!A:B,2,1)</f>
        <v>14-26</v>
      </c>
      <c r="AE92" s="61" t="str">
        <f>VLOOKUP(AD92,'Details 1'!B:C,2,0)</f>
        <v>Tier 2</v>
      </c>
      <c r="AF92" s="1">
        <f>INDEX('OUS FMV Rates'!$C$3:$I$52,MATCH('HCP Database'!$AI92,'OUS FMV Rates'!$C$3:$C$52,0),MATCH('HCP Database'!$AE92,'OUS FMV Rates'!$C$2:$I$2,0))</f>
        <v>11874</v>
      </c>
      <c r="AI92" s="47" t="s">
        <v>150</v>
      </c>
      <c r="AJ92" s="80" t="s">
        <v>375</v>
      </c>
      <c r="AK92" s="47" t="s">
        <v>122</v>
      </c>
    </row>
    <row r="93" spans="3:38" ht="16" x14ac:dyDescent="0.4">
      <c r="C93" s="57" t="s">
        <v>376</v>
      </c>
      <c r="D93" s="54" t="s">
        <v>377</v>
      </c>
      <c r="K93" s="47" t="s">
        <v>125</v>
      </c>
      <c r="L93" s="47" t="s">
        <v>40</v>
      </c>
      <c r="M93" s="47" t="s">
        <v>86</v>
      </c>
      <c r="N93" s="47" t="s">
        <v>56</v>
      </c>
      <c r="O93" s="47" t="s">
        <v>115</v>
      </c>
      <c r="P93" s="47" t="s">
        <v>57</v>
      </c>
      <c r="Q93" s="47" t="s">
        <v>45</v>
      </c>
      <c r="R93" s="47" t="s">
        <v>58</v>
      </c>
      <c r="S93" s="47" t="s">
        <v>47</v>
      </c>
      <c r="T93" s="1">
        <f t="shared" si="56"/>
        <v>20</v>
      </c>
      <c r="U93" s="1">
        <f>VLOOKUP(K93,'Details 1'!B:C,2,0)</f>
        <v>2</v>
      </c>
      <c r="V93" s="1">
        <f>VLOOKUP(L93,'Details 1'!B:C,2,0)</f>
        <v>6</v>
      </c>
      <c r="W93" s="1">
        <f>VLOOKUP(M93,'Details 1'!B:C,2,0)</f>
        <v>4</v>
      </c>
      <c r="X93" s="1">
        <f>VLOOKUP(N93,'Details 1'!B:C,2,0)</f>
        <v>0</v>
      </c>
      <c r="Y93" s="1">
        <f>VLOOKUP(O93,'Details 1'!B:C,2,0)</f>
        <v>2</v>
      </c>
      <c r="Z93" s="1">
        <f>VLOOKUP(P93,'Details 1'!B:C,2,0)</f>
        <v>2</v>
      </c>
      <c r="AA93" s="1">
        <f>VLOOKUP(Q93,'Details 1'!B:C,2,0)</f>
        <v>2</v>
      </c>
      <c r="AB93" s="1">
        <f>VLOOKUP(R93,'Details 1'!B:C,2,0)</f>
        <v>2</v>
      </c>
      <c r="AC93" s="1">
        <f>VLOOKUP(S93,'Details 1'!B:C,2,0)</f>
        <v>0</v>
      </c>
      <c r="AD93" s="1" t="str">
        <f>VLOOKUP(T93,'Details 1'!A:B,2,1)</f>
        <v>14-26</v>
      </c>
      <c r="AE93" s="61" t="str">
        <f>VLOOKUP(AD93,'Details 1'!B:C,2,0)</f>
        <v>Tier 2</v>
      </c>
      <c r="AF93" s="1">
        <f>INDEX('OUS FMV Rates'!$C$3:$I$52,MATCH('HCP Database'!$AI93,'OUS FMV Rates'!$C$3:$C$52,0),MATCH('HCP Database'!$AE93,'OUS FMV Rates'!$C$2:$I$2,0))</f>
        <v>11519</v>
      </c>
      <c r="AI93" s="47" t="s">
        <v>378</v>
      </c>
      <c r="AJ93" s="49" t="s">
        <v>379</v>
      </c>
      <c r="AK93" s="47" t="s">
        <v>250</v>
      </c>
      <c r="AL93" s="56">
        <v>718769</v>
      </c>
    </row>
    <row r="94" spans="3:38" ht="15.5" x14ac:dyDescent="0.35">
      <c r="C94" s="46" t="s">
        <v>380</v>
      </c>
      <c r="D94" s="46" t="s">
        <v>381</v>
      </c>
      <c r="K94" s="47" t="s">
        <v>39</v>
      </c>
      <c r="L94" s="47" t="s">
        <v>54</v>
      </c>
      <c r="M94" s="47" t="s">
        <v>55</v>
      </c>
      <c r="N94" s="47" t="s">
        <v>64</v>
      </c>
      <c r="O94" s="47" t="s">
        <v>44</v>
      </c>
      <c r="P94" s="47" t="s">
        <v>44</v>
      </c>
      <c r="Q94" s="47" t="s">
        <v>74</v>
      </c>
      <c r="R94" s="47" t="s">
        <v>46</v>
      </c>
      <c r="S94" s="47" t="s">
        <v>88</v>
      </c>
      <c r="T94" s="1">
        <f t="shared" si="56"/>
        <v>22</v>
      </c>
      <c r="U94" s="1">
        <f>VLOOKUP(K94,'Details 1'!B:C,2,0)</f>
        <v>4</v>
      </c>
      <c r="V94" s="1">
        <f>VLOOKUP(L94,'Details 1'!B:C,2,0)</f>
        <v>4</v>
      </c>
      <c r="W94" s="1">
        <f>VLOOKUP(M94,'Details 1'!B:C,2,0)</f>
        <v>0</v>
      </c>
      <c r="X94" s="1">
        <f>VLOOKUP(N94,'Details 1'!B:C,2,0)</f>
        <v>2</v>
      </c>
      <c r="Y94" s="1">
        <f>VLOOKUP(O94,'Details 1'!B:C,2,0)</f>
        <v>0</v>
      </c>
      <c r="Z94" s="1">
        <f>VLOOKUP(P94,'Details 1'!B:C,2,0)</f>
        <v>0</v>
      </c>
      <c r="AA94" s="1">
        <v>6</v>
      </c>
      <c r="AB94" s="1">
        <f>VLOOKUP(R94,'Details 1'!B:C,2,0)</f>
        <v>4</v>
      </c>
      <c r="AC94" s="1">
        <f>VLOOKUP(S94,'Details 1'!B:C,2,0)</f>
        <v>2</v>
      </c>
      <c r="AD94" s="1" t="str">
        <f>VLOOKUP(T94,'Details 1'!A:B,2,1)</f>
        <v>14-26</v>
      </c>
      <c r="AE94" s="61" t="str">
        <f>VLOOKUP(AD94,'Details 1'!B:C,2,0)</f>
        <v>Tier 2</v>
      </c>
      <c r="AF94" s="1">
        <f>INDEX('OUS FMV Rates'!$C$3:$I$52,MATCH('HCP Database'!$AI94,'OUS FMV Rates'!$C$3:$C$52,0),MATCH('HCP Database'!$AE94,'OUS FMV Rates'!$C$2:$I$2,0))</f>
        <v>11783</v>
      </c>
      <c r="AI94" s="47" t="s">
        <v>59</v>
      </c>
      <c r="AJ94" s="50" t="s">
        <v>382</v>
      </c>
      <c r="AK94" s="47" t="s">
        <v>69</v>
      </c>
      <c r="AL94" s="56">
        <v>718800</v>
      </c>
    </row>
    <row r="95" spans="3:38" ht="15.5" x14ac:dyDescent="0.35">
      <c r="C95" s="46" t="s">
        <v>383</v>
      </c>
      <c r="D95" s="80" t="s">
        <v>384</v>
      </c>
      <c r="K95" s="47" t="s">
        <v>39</v>
      </c>
      <c r="L95" s="47" t="s">
        <v>40</v>
      </c>
      <c r="M95" s="47" t="s">
        <v>72</v>
      </c>
      <c r="N95" s="47" t="s">
        <v>64</v>
      </c>
      <c r="O95" s="47" t="s">
        <v>43</v>
      </c>
      <c r="P95" s="47" t="s">
        <v>57</v>
      </c>
      <c r="Q95" s="47" t="s">
        <v>45</v>
      </c>
      <c r="R95" s="47" t="s">
        <v>58</v>
      </c>
      <c r="S95" s="47" t="s">
        <v>88</v>
      </c>
      <c r="T95" s="1">
        <f t="shared" si="56"/>
        <v>32</v>
      </c>
      <c r="U95" s="1">
        <f>VLOOKUP(K95,'Details 1'!B:C,2,0)</f>
        <v>4</v>
      </c>
      <c r="V95" s="1">
        <f>VLOOKUP(L95,'Details 1'!B:C,2,0)</f>
        <v>6</v>
      </c>
      <c r="W95" s="1">
        <f>VLOOKUP(M95,'Details 1'!B:C,2,0)</f>
        <v>6</v>
      </c>
      <c r="X95" s="1">
        <f>VLOOKUP(N95,'Details 1'!B:C,2,0)</f>
        <v>2</v>
      </c>
      <c r="Y95" s="1">
        <f>VLOOKUP(O95,'Details 1'!B:C,2,0)</f>
        <v>6</v>
      </c>
      <c r="Z95" s="1">
        <f>VLOOKUP(P95,'Details 1'!B:C,2,0)</f>
        <v>2</v>
      </c>
      <c r="AA95" s="1">
        <f>VLOOKUP(Q95,'Details 1'!B:C,2,0)</f>
        <v>2</v>
      </c>
      <c r="AB95" s="1">
        <f>VLOOKUP(R95,'Details 1'!B:C,2,0)</f>
        <v>2</v>
      </c>
      <c r="AC95" s="1">
        <f>VLOOKUP(S95,'Details 1'!B:C,2,0)</f>
        <v>2</v>
      </c>
      <c r="AD95" s="1" t="str">
        <f>VLOOKUP(T95,'Details 1'!A:B,2,1)</f>
        <v>27-40</v>
      </c>
      <c r="AE95" s="61" t="str">
        <f>VLOOKUP(AD95,'Details 1'!B:C,2,0)</f>
        <v>Tier 3</v>
      </c>
      <c r="AF95" s="1">
        <f>INDEX('OUS FMV Rates'!$C$3:$I$52,MATCH('HCP Database'!$AI95,'OUS FMV Rates'!$C$3:$C$52,0),MATCH('HCP Database'!$AE95,'OUS FMV Rates'!$C$2:$I$2,0))</f>
        <v>14769</v>
      </c>
      <c r="AI95" s="80" t="s">
        <v>59</v>
      </c>
      <c r="AJ95" s="50" t="s">
        <v>385</v>
      </c>
      <c r="AK95" s="47" t="s">
        <v>197</v>
      </c>
      <c r="AL95" s="56">
        <v>718801</v>
      </c>
    </row>
    <row r="96" spans="3:38" ht="15.5" x14ac:dyDescent="0.35">
      <c r="C96" s="46" t="s">
        <v>386</v>
      </c>
      <c r="D96" s="80" t="s">
        <v>387</v>
      </c>
      <c r="K96" s="47" t="s">
        <v>53</v>
      </c>
      <c r="L96" s="47" t="s">
        <v>54</v>
      </c>
      <c r="M96" s="47" t="s">
        <v>86</v>
      </c>
      <c r="N96" s="47" t="s">
        <v>56</v>
      </c>
      <c r="O96" s="47" t="s">
        <v>115</v>
      </c>
      <c r="P96" s="47" t="s">
        <v>57</v>
      </c>
      <c r="Q96" s="47" t="s">
        <v>87</v>
      </c>
      <c r="R96" s="47" t="s">
        <v>58</v>
      </c>
      <c r="S96" s="47" t="s">
        <v>88</v>
      </c>
      <c r="T96" s="1">
        <f t="shared" si="56"/>
        <v>26</v>
      </c>
      <c r="U96" s="1">
        <f>VLOOKUP(K96,'Details 1'!B:C,2,0)</f>
        <v>6</v>
      </c>
      <c r="V96" s="1">
        <f>VLOOKUP(L96,'Details 1'!B:C,2,0)</f>
        <v>4</v>
      </c>
      <c r="W96" s="1">
        <f>VLOOKUP(M96,'Details 1'!B:C,2,0)</f>
        <v>4</v>
      </c>
      <c r="X96" s="1">
        <f>VLOOKUP(N96,'Details 1'!B:C,2,0)</f>
        <v>0</v>
      </c>
      <c r="Y96" s="1">
        <f>VLOOKUP(O96,'Details 1'!B:C,2,0)</f>
        <v>2</v>
      </c>
      <c r="Z96" s="1">
        <f>VLOOKUP(P96,'Details 1'!B:C,2,0)</f>
        <v>2</v>
      </c>
      <c r="AA96" s="1">
        <f>VLOOKUP(Q96,'Details 1'!B:C,2,0)</f>
        <v>4</v>
      </c>
      <c r="AB96" s="1">
        <f>VLOOKUP(R96,'Details 1'!B:C,2,0)</f>
        <v>2</v>
      </c>
      <c r="AC96" s="1">
        <f>VLOOKUP(S96,'Details 1'!B:C,2,0)</f>
        <v>2</v>
      </c>
      <c r="AD96" s="1" t="str">
        <f>VLOOKUP(T96,'Details 1'!A:B,2,1)</f>
        <v>14-26</v>
      </c>
      <c r="AE96" s="61" t="str">
        <f>VLOOKUP(AD96,'Details 1'!B:C,2,0)</f>
        <v>Tier 2</v>
      </c>
      <c r="AF96" s="1">
        <f>INDEX('OUS FMV Rates'!$C$3:$I$52,MATCH('HCP Database'!$AI96,'OUS FMV Rates'!$C$3:$C$52,0),MATCH('HCP Database'!$AE96,'OUS FMV Rates'!$C$2:$I$2,0))</f>
        <v>11783</v>
      </c>
      <c r="AI96" s="47" t="s">
        <v>59</v>
      </c>
      <c r="AJ96" s="80" t="s">
        <v>388</v>
      </c>
      <c r="AK96" s="47" t="s">
        <v>141</v>
      </c>
      <c r="AL96" s="56">
        <v>718821</v>
      </c>
    </row>
    <row r="97" spans="3:39" ht="15.5" x14ac:dyDescent="0.35">
      <c r="C97" s="46" t="s">
        <v>389</v>
      </c>
      <c r="D97" s="80" t="s">
        <v>390</v>
      </c>
      <c r="K97" s="47" t="s">
        <v>53</v>
      </c>
      <c r="L97" s="47" t="s">
        <v>40</v>
      </c>
      <c r="M97" s="47" t="s">
        <v>55</v>
      </c>
      <c r="N97" s="47" t="s">
        <v>64</v>
      </c>
      <c r="O97" s="47" t="s">
        <v>44</v>
      </c>
      <c r="P97" s="47" t="s">
        <v>44</v>
      </c>
      <c r="Q97" s="47" t="s">
        <v>44</v>
      </c>
      <c r="R97" s="47" t="s">
        <v>75</v>
      </c>
      <c r="S97" s="47" t="s">
        <v>88</v>
      </c>
      <c r="T97" s="1">
        <f t="shared" si="56"/>
        <v>22</v>
      </c>
      <c r="U97" s="1">
        <f>VLOOKUP(K97,'Details 1'!B:C,2,0)</f>
        <v>6</v>
      </c>
      <c r="V97" s="1">
        <f>VLOOKUP(L97,'Details 1'!B:C,2,0)</f>
        <v>6</v>
      </c>
      <c r="W97" s="1">
        <f>VLOOKUP(M97,'Details 1'!B:C,2,0)</f>
        <v>0</v>
      </c>
      <c r="X97" s="1">
        <f>VLOOKUP(N97,'Details 1'!B:C,2,0)</f>
        <v>2</v>
      </c>
      <c r="Y97" s="1">
        <f>VLOOKUP(O97,'Details 1'!B:C,2,0)</f>
        <v>0</v>
      </c>
      <c r="Z97" s="1">
        <f>VLOOKUP(P97,'Details 1'!B:C,2,0)</f>
        <v>0</v>
      </c>
      <c r="AA97" s="1">
        <f>VLOOKUP(Q97,'Details 1'!B:C,2,0)</f>
        <v>0</v>
      </c>
      <c r="AB97" s="1">
        <f>VLOOKUP(R97,'Details 1'!B:C,2,0)</f>
        <v>6</v>
      </c>
      <c r="AC97" s="1">
        <f>VLOOKUP(S97,'Details 1'!B:C,2,0)</f>
        <v>2</v>
      </c>
      <c r="AD97" s="1" t="str">
        <f>VLOOKUP(T97,'Details 1'!A:B,2,1)</f>
        <v>14-26</v>
      </c>
      <c r="AE97" s="61" t="str">
        <f>VLOOKUP(AD97,'Details 1'!B:C,2,0)</f>
        <v>Tier 2</v>
      </c>
      <c r="AF97" s="1">
        <f>INDEX('OUS FMV Rates'!$C$3:$I$52,MATCH('HCP Database'!$AI97,'OUS FMV Rates'!$C$3:$C$52,0),MATCH('HCP Database'!$AE97,'OUS FMV Rates'!$C$2:$I$2,0))</f>
        <v>11783</v>
      </c>
      <c r="AI97" s="47" t="s">
        <v>59</v>
      </c>
      <c r="AJ97" s="80" t="s">
        <v>391</v>
      </c>
      <c r="AK97" s="47" t="s">
        <v>91</v>
      </c>
      <c r="AL97" s="56">
        <v>718857</v>
      </c>
    </row>
    <row r="98" spans="3:39" ht="15.5" x14ac:dyDescent="0.35">
      <c r="C98" s="46" t="s">
        <v>392</v>
      </c>
      <c r="D98" s="80" t="s">
        <v>393</v>
      </c>
      <c r="K98" s="47" t="s">
        <v>53</v>
      </c>
      <c r="L98" s="47" t="s">
        <v>54</v>
      </c>
      <c r="M98" s="47" t="s">
        <v>72</v>
      </c>
      <c r="N98" s="47" t="s">
        <v>109</v>
      </c>
      <c r="O98" s="47" t="s">
        <v>43</v>
      </c>
      <c r="P98" s="47" t="s">
        <v>65</v>
      </c>
      <c r="Q98" s="47" t="s">
        <v>74</v>
      </c>
      <c r="R98" s="47" t="s">
        <v>46</v>
      </c>
      <c r="S98" s="47" t="s">
        <v>81</v>
      </c>
      <c r="T98" s="1">
        <f t="shared" si="56"/>
        <v>46</v>
      </c>
      <c r="U98" s="1">
        <f>VLOOKUP(K98,'Details 1'!B:C,2,0)</f>
        <v>6</v>
      </c>
      <c r="V98" s="1">
        <f>VLOOKUP(L98,'Details 1'!B:C,2,0)</f>
        <v>4</v>
      </c>
      <c r="W98" s="1">
        <f>VLOOKUP(M98,'Details 1'!B:C,2,0)</f>
        <v>6</v>
      </c>
      <c r="X98" s="1">
        <f>VLOOKUP(N98,'Details 1'!B:C,2,0)</f>
        <v>4</v>
      </c>
      <c r="Y98" s="1">
        <f>VLOOKUP(O98,'Details 1'!B:C,2,0)</f>
        <v>6</v>
      </c>
      <c r="Z98" s="1">
        <f>VLOOKUP(P98,'Details 1'!B:C,2,0)</f>
        <v>6</v>
      </c>
      <c r="AA98" s="1">
        <v>6</v>
      </c>
      <c r="AB98" s="1">
        <f>VLOOKUP(R98,'Details 1'!B:C,2,0)</f>
        <v>4</v>
      </c>
      <c r="AC98" s="1">
        <f>VLOOKUP(S98,'Details 1'!B:C,2,0)</f>
        <v>4</v>
      </c>
      <c r="AD98" s="1" t="str">
        <f>VLOOKUP(T98,'Details 1'!A:B,2,1)</f>
        <v>41-54</v>
      </c>
      <c r="AE98" s="61" t="str">
        <f>VLOOKUP(AD98,'Details 1'!B:C,2,0)</f>
        <v>Tier 4</v>
      </c>
      <c r="AF98" s="1">
        <f>INDEX('OUS FMV Rates'!$C$3:$I$52,MATCH('HCP Database'!$AI98,'OUS FMV Rates'!$C$3:$C$52,0),MATCH('HCP Database'!$AE98,'OUS FMV Rates'!$C$2:$I$2,0))</f>
        <v>18157</v>
      </c>
      <c r="AI98" s="47" t="s">
        <v>150</v>
      </c>
      <c r="AJ98" s="80" t="s">
        <v>394</v>
      </c>
      <c r="AK98" s="47" t="s">
        <v>122</v>
      </c>
      <c r="AL98" s="56">
        <v>718810</v>
      </c>
    </row>
    <row r="99" spans="3:39" ht="15.5" x14ac:dyDescent="0.35">
      <c r="C99" s="46" t="s">
        <v>395</v>
      </c>
      <c r="D99" s="80" t="s">
        <v>396</v>
      </c>
      <c r="K99" s="47" t="s">
        <v>53</v>
      </c>
      <c r="L99" s="47" t="s">
        <v>40</v>
      </c>
      <c r="M99" s="47" t="s">
        <v>55</v>
      </c>
      <c r="N99" s="47" t="s">
        <v>64</v>
      </c>
      <c r="O99" s="47" t="s">
        <v>44</v>
      </c>
      <c r="P99" s="47" t="s">
        <v>44</v>
      </c>
      <c r="Q99" s="47" t="s">
        <v>45</v>
      </c>
      <c r="R99" s="47" t="s">
        <v>44</v>
      </c>
      <c r="S99" s="47" t="s">
        <v>88</v>
      </c>
      <c r="T99" s="1">
        <f t="shared" si="56"/>
        <v>18</v>
      </c>
      <c r="U99" s="1">
        <f>VLOOKUP(K99,'Details 1'!B:C,2,0)</f>
        <v>6</v>
      </c>
      <c r="V99" s="1">
        <f>VLOOKUP(L99,'Details 1'!B:C,2,0)</f>
        <v>6</v>
      </c>
      <c r="W99" s="1">
        <f>VLOOKUP(M99,'Details 1'!B:C,2,0)</f>
        <v>0</v>
      </c>
      <c r="X99" s="1">
        <f>VLOOKUP(N99,'Details 1'!B:C,2,0)</f>
        <v>2</v>
      </c>
      <c r="Y99" s="1">
        <f>VLOOKUP(O99,'Details 1'!B:C,2,0)</f>
        <v>0</v>
      </c>
      <c r="Z99" s="1">
        <f>VLOOKUP(P99,'Details 1'!B:C,2,0)</f>
        <v>0</v>
      </c>
      <c r="AA99" s="1">
        <f>VLOOKUP(Q99,'Details 1'!B:C,2,0)</f>
        <v>2</v>
      </c>
      <c r="AB99" s="1">
        <f>VLOOKUP(R99,'Details 1'!B:C,2,0)</f>
        <v>0</v>
      </c>
      <c r="AC99" s="1">
        <f>VLOOKUP(S99,'Details 1'!B:C,2,0)</f>
        <v>2</v>
      </c>
      <c r="AD99" s="1" t="str">
        <f>VLOOKUP(T99,'Details 1'!A:B,2,1)</f>
        <v>14-26</v>
      </c>
      <c r="AE99" s="61" t="str">
        <f>VLOOKUP(AD99,'Details 1'!B:C,2,0)</f>
        <v>Tier 2</v>
      </c>
      <c r="AF99" s="1">
        <f>INDEX('OUS FMV Rates'!$C$3:$I$52,MATCH('HCP Database'!$AI99,'OUS FMV Rates'!$C$3:$C$52,0),MATCH('HCP Database'!$AE99,'OUS FMV Rates'!$C$2:$I$2,0))</f>
        <v>11519</v>
      </c>
      <c r="AI99" s="47" t="s">
        <v>378</v>
      </c>
      <c r="AJ99" s="80" t="s">
        <v>397</v>
      </c>
      <c r="AK99" s="47" t="s">
        <v>250</v>
      </c>
      <c r="AL99" s="56">
        <v>718811</v>
      </c>
    </row>
    <row r="100" spans="3:39" ht="15.5" x14ac:dyDescent="0.35">
      <c r="C100" s="46" t="s">
        <v>398</v>
      </c>
      <c r="D100" s="80" t="s">
        <v>399</v>
      </c>
      <c r="K100" s="47" t="s">
        <v>53</v>
      </c>
      <c r="L100" s="47" t="s">
        <v>54</v>
      </c>
      <c r="M100" s="47" t="s">
        <v>41</v>
      </c>
      <c r="N100" s="47" t="s">
        <v>64</v>
      </c>
      <c r="O100" s="47" t="s">
        <v>115</v>
      </c>
      <c r="P100" s="47" t="s">
        <v>65</v>
      </c>
      <c r="Q100" s="47" t="s">
        <v>74</v>
      </c>
      <c r="R100" s="47" t="s">
        <v>46</v>
      </c>
      <c r="S100" s="47" t="s">
        <v>88</v>
      </c>
      <c r="T100" s="1">
        <f t="shared" si="56"/>
        <v>34</v>
      </c>
      <c r="U100" s="1">
        <f>VLOOKUP(K100,'Details 1'!B:C,2,0)</f>
        <v>6</v>
      </c>
      <c r="V100" s="1">
        <f>VLOOKUP(L100,'Details 1'!B:C,2,0)</f>
        <v>4</v>
      </c>
      <c r="W100" s="1">
        <f>VLOOKUP(M100,'Details 1'!B:C,2,0)</f>
        <v>2</v>
      </c>
      <c r="X100" s="1">
        <f>VLOOKUP(N100,'Details 1'!B:C,2,0)</f>
        <v>2</v>
      </c>
      <c r="Y100" s="1">
        <f>VLOOKUP(O100,'Details 1'!B:C,2,0)</f>
        <v>2</v>
      </c>
      <c r="Z100" s="1">
        <f>VLOOKUP(P100,'Details 1'!B:C,2,0)</f>
        <v>6</v>
      </c>
      <c r="AA100" s="1">
        <v>6</v>
      </c>
      <c r="AB100" s="1">
        <f>VLOOKUP(R100,'Details 1'!B:C,2,0)</f>
        <v>4</v>
      </c>
      <c r="AC100" s="1">
        <f>VLOOKUP(S100,'Details 1'!B:C,2,0)</f>
        <v>2</v>
      </c>
      <c r="AD100" s="1" t="str">
        <f>VLOOKUP(T100,'Details 1'!A:B,2,1)</f>
        <v>27-40</v>
      </c>
      <c r="AE100" s="61" t="str">
        <f>VLOOKUP(AD100,'Details 1'!B:C,2,0)</f>
        <v>Tier 3</v>
      </c>
      <c r="AF100" s="1">
        <f>INDEX('OUS FMV Rates'!$C$3:$I$52,MATCH('HCP Database'!$AI100,'OUS FMV Rates'!$C$3:$C$52,0),MATCH('HCP Database'!$AE100,'OUS FMV Rates'!$C$2:$I$2,0))</f>
        <v>16170</v>
      </c>
      <c r="AI100" s="47" t="s">
        <v>48</v>
      </c>
      <c r="AJ100" s="80" t="s">
        <v>400</v>
      </c>
      <c r="AK100" s="47" t="s">
        <v>259</v>
      </c>
      <c r="AL100" s="56">
        <v>718817</v>
      </c>
    </row>
    <row r="101" spans="3:39" x14ac:dyDescent="0.35">
      <c r="C101" s="82" t="s">
        <v>401</v>
      </c>
      <c r="D101" s="47" t="s">
        <v>402</v>
      </c>
      <c r="K101" s="47" t="s">
        <v>53</v>
      </c>
      <c r="L101" s="47" t="s">
        <v>40</v>
      </c>
      <c r="M101" s="47" t="s">
        <v>72</v>
      </c>
      <c r="N101" s="47" t="s">
        <v>64</v>
      </c>
      <c r="O101" s="47" t="s">
        <v>43</v>
      </c>
      <c r="P101" s="47" t="s">
        <v>65</v>
      </c>
      <c r="Q101" s="47" t="s">
        <v>87</v>
      </c>
      <c r="R101" s="47" t="s">
        <v>46</v>
      </c>
      <c r="S101" s="47" t="s">
        <v>88</v>
      </c>
      <c r="T101" s="1">
        <f t="shared" si="56"/>
        <v>42</v>
      </c>
      <c r="U101" s="1">
        <f>VLOOKUP(K101,'Details 1'!B:C,2,0)</f>
        <v>6</v>
      </c>
      <c r="V101" s="1">
        <f>VLOOKUP(L101,'Details 1'!B:C,2,0)</f>
        <v>6</v>
      </c>
      <c r="W101" s="1">
        <f>VLOOKUP(M101,'Details 1'!B:C,2,0)</f>
        <v>6</v>
      </c>
      <c r="X101" s="1">
        <f>VLOOKUP(N101,'Details 1'!B:C,2,0)</f>
        <v>2</v>
      </c>
      <c r="Y101" s="1">
        <f>VLOOKUP(O101,'Details 1'!B:C,2,0)</f>
        <v>6</v>
      </c>
      <c r="Z101" s="1">
        <f>VLOOKUP(P101,'Details 1'!B:C,2,0)</f>
        <v>6</v>
      </c>
      <c r="AA101" s="1">
        <f>VLOOKUP(Q101,'Details 1'!B:C,2,0)</f>
        <v>4</v>
      </c>
      <c r="AB101" s="1">
        <f>VLOOKUP(R101,'Details 1'!B:C,2,0)</f>
        <v>4</v>
      </c>
      <c r="AC101" s="1">
        <f>VLOOKUP(S101,'Details 1'!B:C,2,0)</f>
        <v>2</v>
      </c>
      <c r="AD101" s="1" t="str">
        <f>VLOOKUP(T101,'Details 1'!A:B,2,1)</f>
        <v>41-54</v>
      </c>
      <c r="AE101" s="61" t="str">
        <f>VLOOKUP(AD101,'Details 1'!B:C,2,0)</f>
        <v>Tier 4</v>
      </c>
      <c r="AF101" s="1">
        <f>INDEX('OUS FMV Rates'!$C$3:$I$52,MATCH('HCP Database'!$AI101,'OUS FMV Rates'!$C$3:$C$52,0),MATCH('HCP Database'!$AE101,'OUS FMV Rates'!$C$2:$I$2,0))</f>
        <v>16448</v>
      </c>
      <c r="AI101" s="47" t="s">
        <v>203</v>
      </c>
      <c r="AJ101" s="49" t="s">
        <v>403</v>
      </c>
      <c r="AK101" s="47" t="s">
        <v>122</v>
      </c>
      <c r="AL101">
        <v>718080</v>
      </c>
    </row>
    <row r="102" spans="3:39" x14ac:dyDescent="0.35">
      <c r="C102" s="83" t="s">
        <v>404</v>
      </c>
      <c r="D102" s="80" t="s">
        <v>405</v>
      </c>
      <c r="K102" s="47" t="s">
        <v>39</v>
      </c>
      <c r="L102" s="47" t="s">
        <v>54</v>
      </c>
      <c r="M102" s="47" t="s">
        <v>41</v>
      </c>
      <c r="N102" s="47" t="s">
        <v>64</v>
      </c>
      <c r="O102" s="47" t="s">
        <v>44</v>
      </c>
      <c r="P102" s="47" t="s">
        <v>57</v>
      </c>
      <c r="Q102" s="47" t="s">
        <v>87</v>
      </c>
      <c r="R102" s="47" t="s">
        <v>58</v>
      </c>
      <c r="S102" s="47" t="s">
        <v>88</v>
      </c>
      <c r="T102" s="1">
        <f t="shared" si="56"/>
        <v>22</v>
      </c>
      <c r="U102" s="1">
        <f>VLOOKUP(K102,'Details 1'!B:C,2,0)</f>
        <v>4</v>
      </c>
      <c r="V102" s="1">
        <f>VLOOKUP(L102,'Details 1'!B:C,2,0)</f>
        <v>4</v>
      </c>
      <c r="W102" s="1">
        <f>VLOOKUP(M102,'Details 1'!B:C,2,0)</f>
        <v>2</v>
      </c>
      <c r="X102" s="1">
        <f>VLOOKUP(N102,'Details 1'!B:C,2,0)</f>
        <v>2</v>
      </c>
      <c r="Y102" s="1">
        <f>VLOOKUP(O102,'Details 1'!B:C,2,0)</f>
        <v>0</v>
      </c>
      <c r="Z102" s="1">
        <f>VLOOKUP(P102,'Details 1'!B:C,2,0)</f>
        <v>2</v>
      </c>
      <c r="AA102" s="1">
        <f>VLOOKUP(Q102,'Details 1'!B:C,2,0)</f>
        <v>4</v>
      </c>
      <c r="AB102" s="1">
        <f>VLOOKUP(R102,'Details 1'!B:C,2,0)</f>
        <v>2</v>
      </c>
      <c r="AC102" s="1">
        <f>VLOOKUP(S102,'Details 1'!B:C,2,0)</f>
        <v>2</v>
      </c>
      <c r="AD102" s="1" t="str">
        <f>VLOOKUP(T102,'Details 1'!A:B,2,1)</f>
        <v>14-26</v>
      </c>
      <c r="AE102" s="61" t="str">
        <f>VLOOKUP(AD102,'Details 1'!B:C,2,0)</f>
        <v>Tier 2</v>
      </c>
      <c r="AF102" s="1">
        <f>INDEX('OUS FMV Rates'!$C$3:$I$52,MATCH('HCP Database'!$AI102,'OUS FMV Rates'!$C$3:$C$52,0),MATCH('HCP Database'!$AE102,'OUS FMV Rates'!$C$2:$I$2,0))</f>
        <v>10722</v>
      </c>
      <c r="AI102" s="47" t="s">
        <v>126</v>
      </c>
      <c r="AJ102" s="80" t="s">
        <v>406</v>
      </c>
      <c r="AK102" s="47" t="s">
        <v>285</v>
      </c>
      <c r="AL102" s="56">
        <v>719003</v>
      </c>
    </row>
    <row r="103" spans="3:39" ht="15.5" x14ac:dyDescent="0.35">
      <c r="C103" s="46" t="s">
        <v>596</v>
      </c>
      <c r="D103" s="46" t="s">
        <v>600</v>
      </c>
      <c r="K103" s="35" t="s">
        <v>135</v>
      </c>
      <c r="L103" s="35" t="s">
        <v>186</v>
      </c>
      <c r="M103" s="35" t="s">
        <v>41</v>
      </c>
      <c r="N103" s="35" t="s">
        <v>56</v>
      </c>
      <c r="O103" s="35" t="s">
        <v>115</v>
      </c>
      <c r="P103" s="35" t="s">
        <v>57</v>
      </c>
      <c r="Q103" s="35" t="s">
        <v>45</v>
      </c>
      <c r="R103" s="35" t="s">
        <v>58</v>
      </c>
      <c r="S103" s="35" t="s">
        <v>88</v>
      </c>
      <c r="T103" s="1">
        <f t="shared" si="56"/>
        <v>14</v>
      </c>
      <c r="U103" s="1">
        <f>VLOOKUP(K103,'Details 1'!B:C,2,0)</f>
        <v>0</v>
      </c>
      <c r="V103" s="1">
        <f>VLOOKUP(L103,'Details 1'!B:C,2,0)</f>
        <v>2</v>
      </c>
      <c r="W103" s="1">
        <f>VLOOKUP(M103,'Details 1'!B:C,2,0)</f>
        <v>2</v>
      </c>
      <c r="X103" s="1">
        <f>VLOOKUP(N103,'Details 1'!B:C,2,0)</f>
        <v>0</v>
      </c>
      <c r="Y103" s="1">
        <f>VLOOKUP(O103,'Details 1'!B:C,2,0)</f>
        <v>2</v>
      </c>
      <c r="Z103" s="1">
        <f>VLOOKUP(P103,'Details 1'!B:C,2,0)</f>
        <v>2</v>
      </c>
      <c r="AA103" s="1">
        <f>VLOOKUP(Q103,'Details 1'!B:C,2,0)</f>
        <v>2</v>
      </c>
      <c r="AB103" s="1">
        <f>VLOOKUP(R103,'Details 1'!B:C,2,0)</f>
        <v>2</v>
      </c>
      <c r="AC103" s="1">
        <f>VLOOKUP(S103,'Details 1'!B:C,2,0)</f>
        <v>2</v>
      </c>
      <c r="AD103" s="1" t="str">
        <f>VLOOKUP(T103,'Details 1'!A:B,2,1)</f>
        <v>14-26</v>
      </c>
      <c r="AE103" s="61" t="str">
        <f>VLOOKUP(AD103,'Details 1'!B:C,2,0)</f>
        <v>Tier 2</v>
      </c>
      <c r="AF103" s="1">
        <f>INDEX('OUS FMV Rates'!$C$3:$I$52,MATCH('HCP Database'!$AI103,'OUS FMV Rates'!$C$3:$C$52,0),MATCH('HCP Database'!$AE103,'OUS FMV Rates'!$C$2:$I$2,0))</f>
        <v>11912</v>
      </c>
      <c r="AI103" s="35" t="s">
        <v>97</v>
      </c>
      <c r="AJ103" s="35" t="s">
        <v>595</v>
      </c>
      <c r="AL103" s="56">
        <v>718861</v>
      </c>
      <c r="AM103" s="68">
        <v>45908</v>
      </c>
    </row>
    <row r="104" spans="3:39" x14ac:dyDescent="0.35">
      <c r="C104" s="54" t="s">
        <v>598</v>
      </c>
      <c r="D104" s="54" t="s">
        <v>599</v>
      </c>
      <c r="K104" s="47" t="s">
        <v>53</v>
      </c>
      <c r="L104" s="47" t="s">
        <v>54</v>
      </c>
      <c r="M104" s="47" t="s">
        <v>86</v>
      </c>
      <c r="N104" s="47" t="s">
        <v>64</v>
      </c>
      <c r="O104" s="47" t="s">
        <v>115</v>
      </c>
      <c r="P104" s="47" t="s">
        <v>259</v>
      </c>
      <c r="Q104" s="47" t="s">
        <v>45</v>
      </c>
      <c r="R104" s="47" t="s">
        <v>44</v>
      </c>
      <c r="S104" s="47" t="s">
        <v>88</v>
      </c>
      <c r="T104" s="1">
        <f t="shared" si="56"/>
        <v>28</v>
      </c>
      <c r="U104" s="1">
        <f>VLOOKUP(K104,'Details 1'!B:C,2,0)</f>
        <v>6</v>
      </c>
      <c r="V104" s="1">
        <f>VLOOKUP(L104,'Details 1'!B:C,2,0)</f>
        <v>4</v>
      </c>
      <c r="W104" s="1">
        <f>VLOOKUP(M104,'Details 1'!B:C,2,0)</f>
        <v>4</v>
      </c>
      <c r="X104" s="1">
        <f>VLOOKUP(N104,'Details 1'!B:C,2,0)</f>
        <v>2</v>
      </c>
      <c r="Y104" s="1">
        <f>VLOOKUP(O104,'Details 1'!B:C,2,0)</f>
        <v>2</v>
      </c>
      <c r="Z104" s="1">
        <v>6</v>
      </c>
      <c r="AA104" s="1">
        <f>VLOOKUP(Q104,'Details 1'!B:C,2,0)</f>
        <v>2</v>
      </c>
      <c r="AB104" s="1">
        <f>VLOOKUP(R104,'Details 1'!B:C,2,0)</f>
        <v>0</v>
      </c>
      <c r="AC104" s="1">
        <f>VLOOKUP(S104,'Details 1'!B:C,2,0)</f>
        <v>2</v>
      </c>
      <c r="AD104" s="1" t="str">
        <f>VLOOKUP(T104,'Details 1'!A:B,2,1)</f>
        <v>27-40</v>
      </c>
      <c r="AE104" s="61" t="str">
        <f>VLOOKUP(AD104,'Details 1'!B:C,2,0)</f>
        <v>Tier 3</v>
      </c>
      <c r="AF104" s="1">
        <f>INDEX('OUS FMV Rates'!$C$3:$I$52,MATCH('HCP Database'!$AI104,'OUS FMV Rates'!$C$3:$C$52,0),MATCH('HCP Database'!$AE104,'OUS FMV Rates'!$C$2:$I$2,0))</f>
        <v>14929</v>
      </c>
      <c r="AI104" s="47" t="s">
        <v>97</v>
      </c>
      <c r="AJ104" s="55" t="s">
        <v>597</v>
      </c>
      <c r="AK104" s="47" t="s">
        <v>259</v>
      </c>
      <c r="AL104" s="56">
        <v>719007</v>
      </c>
    </row>
    <row r="105" spans="3:39" ht="15.5" x14ac:dyDescent="0.35">
      <c r="C105" s="46" t="s">
        <v>602</v>
      </c>
      <c r="D105" s="46" t="s">
        <v>603</v>
      </c>
      <c r="K105" s="47" t="s">
        <v>125</v>
      </c>
      <c r="L105" s="47" t="s">
        <v>40</v>
      </c>
      <c r="M105" s="47" t="s">
        <v>55</v>
      </c>
      <c r="N105" s="47" t="s">
        <v>56</v>
      </c>
      <c r="O105" s="47" t="s">
        <v>44</v>
      </c>
      <c r="P105" s="47" t="s">
        <v>44</v>
      </c>
      <c r="Q105" s="47" t="s">
        <v>45</v>
      </c>
      <c r="R105" s="47" t="s">
        <v>46</v>
      </c>
      <c r="S105" s="47" t="s">
        <v>47</v>
      </c>
      <c r="T105" s="1">
        <f t="shared" si="56"/>
        <v>14</v>
      </c>
      <c r="U105" s="1">
        <f>VLOOKUP(K105,'Details 1'!B:C,2,0)</f>
        <v>2</v>
      </c>
      <c r="V105" s="1">
        <f>VLOOKUP(L105,'Details 1'!B:C,2,0)</f>
        <v>6</v>
      </c>
      <c r="W105" s="1">
        <f>VLOOKUP(M105,'Details 1'!B:C,2,0)</f>
        <v>0</v>
      </c>
      <c r="X105" s="1">
        <f>VLOOKUP(N105,'Details 1'!B:C,2,0)</f>
        <v>0</v>
      </c>
      <c r="Y105" s="1">
        <f>VLOOKUP(O105,'Details 1'!B:C,2,0)</f>
        <v>0</v>
      </c>
      <c r="Z105" s="1">
        <f>VLOOKUP(P105,'Details 1'!B:C,2,0)</f>
        <v>0</v>
      </c>
      <c r="AA105" s="1">
        <f>VLOOKUP(Q105,'Details 1'!B:C,2,0)</f>
        <v>2</v>
      </c>
      <c r="AB105" s="1">
        <f>VLOOKUP(R105,'Details 1'!B:C,2,0)</f>
        <v>4</v>
      </c>
      <c r="AC105" s="1">
        <f>VLOOKUP(S105,'Details 1'!B:C,2,0)</f>
        <v>0</v>
      </c>
      <c r="AD105" s="1" t="str">
        <f>VLOOKUP(T105,'Details 1'!A:B,2,1)</f>
        <v>14-26</v>
      </c>
      <c r="AE105" s="61" t="str">
        <f>VLOOKUP(AD105,'Details 1'!B:C,2,0)</f>
        <v>Tier 2</v>
      </c>
      <c r="AF105" s="1">
        <f>INDEX('OUS FMV Rates'!$C$3:$I$52,MATCH('HCP Database'!$AI105,'OUS FMV Rates'!$C$3:$C$52,0),MATCH('HCP Database'!$AE105,'OUS FMV Rates'!$C$2:$I$2,0))</f>
        <v>12434</v>
      </c>
      <c r="AI105" s="47" t="s">
        <v>67</v>
      </c>
      <c r="AJ105" s="49" t="s">
        <v>601</v>
      </c>
      <c r="AK105" s="47" t="s">
        <v>250</v>
      </c>
      <c r="AL105" s="56">
        <v>719088</v>
      </c>
    </row>
    <row r="106" spans="3:39" ht="15.5" x14ac:dyDescent="0.35">
      <c r="C106" s="46" t="s">
        <v>605</v>
      </c>
      <c r="D106" s="46" t="s">
        <v>606</v>
      </c>
      <c r="K106" s="47" t="s">
        <v>39</v>
      </c>
      <c r="L106" s="47" t="s">
        <v>54</v>
      </c>
      <c r="M106" s="47" t="s">
        <v>72</v>
      </c>
      <c r="N106" s="47" t="s">
        <v>56</v>
      </c>
      <c r="O106" s="47" t="s">
        <v>115</v>
      </c>
      <c r="P106" s="47" t="s">
        <v>44</v>
      </c>
      <c r="Q106" s="47" t="s">
        <v>44</v>
      </c>
      <c r="R106" s="47" t="s">
        <v>44</v>
      </c>
      <c r="S106" s="47" t="s">
        <v>47</v>
      </c>
      <c r="T106" s="1">
        <f t="shared" si="56"/>
        <v>16</v>
      </c>
      <c r="U106" s="1">
        <f>VLOOKUP(K106,'Details 1'!B:C,2,0)</f>
        <v>4</v>
      </c>
      <c r="V106" s="1">
        <f>VLOOKUP(L106,'Details 1'!B:C,2,0)</f>
        <v>4</v>
      </c>
      <c r="W106" s="1">
        <f>VLOOKUP(M106,'Details 1'!B:C,2,0)</f>
        <v>6</v>
      </c>
      <c r="X106" s="1">
        <f>VLOOKUP(N106,'Details 1'!B:C,2,0)</f>
        <v>0</v>
      </c>
      <c r="Y106" s="1">
        <f>VLOOKUP(O106,'Details 1'!B:C,2,0)</f>
        <v>2</v>
      </c>
      <c r="Z106" s="1">
        <f>VLOOKUP(P106,'Details 1'!B:C,2,0)</f>
        <v>0</v>
      </c>
      <c r="AA106" s="1">
        <f>VLOOKUP(Q106,'Details 1'!B:C,2,0)</f>
        <v>0</v>
      </c>
      <c r="AB106" s="1">
        <f>VLOOKUP(R106,'Details 1'!B:C,2,0)</f>
        <v>0</v>
      </c>
      <c r="AC106" s="1">
        <f>VLOOKUP(S106,'Details 1'!B:C,2,0)</f>
        <v>0</v>
      </c>
      <c r="AD106" s="1" t="str">
        <f>VLOOKUP(T106,'Details 1'!A:B,2,1)</f>
        <v>14-26</v>
      </c>
      <c r="AE106" s="61" t="str">
        <f>VLOOKUP(AD106,'Details 1'!B:C,2,0)</f>
        <v>Tier 2</v>
      </c>
      <c r="AF106" s="1">
        <f>INDEX('OUS FMV Rates'!$C$3:$I$52,MATCH('HCP Database'!$AI106,'OUS FMV Rates'!$C$3:$C$52,0),MATCH('HCP Database'!$AE106,'OUS FMV Rates'!$C$2:$I$2,0))</f>
        <v>11844</v>
      </c>
      <c r="AI106" s="47" t="s">
        <v>304</v>
      </c>
      <c r="AJ106" s="49" t="s">
        <v>604</v>
      </c>
      <c r="AK106" s="47" t="s">
        <v>112</v>
      </c>
      <c r="AL106" s="53">
        <v>719020</v>
      </c>
    </row>
    <row r="107" spans="3:39" ht="15.5" x14ac:dyDescent="0.35">
      <c r="C107" s="46" t="s">
        <v>608</v>
      </c>
      <c r="D107" s="46" t="s">
        <v>609</v>
      </c>
      <c r="K107" s="35" t="s">
        <v>53</v>
      </c>
      <c r="L107" s="35" t="s">
        <v>54</v>
      </c>
      <c r="M107" s="35" t="s">
        <v>55</v>
      </c>
      <c r="N107" s="35" t="s">
        <v>64</v>
      </c>
      <c r="O107" s="35" t="s">
        <v>73</v>
      </c>
      <c r="P107" s="35" t="s">
        <v>57</v>
      </c>
      <c r="Q107" s="35" t="s">
        <v>45</v>
      </c>
      <c r="R107" s="35" t="s">
        <v>75</v>
      </c>
      <c r="S107" s="35" t="s">
        <v>88</v>
      </c>
      <c r="T107" s="1">
        <f t="shared" si="56"/>
        <v>28</v>
      </c>
      <c r="U107" s="1">
        <f>VLOOKUP(K107,'Details 1'!B:C,2,0)</f>
        <v>6</v>
      </c>
      <c r="V107" s="1">
        <f>VLOOKUP(L107,'Details 1'!B:C,2,0)</f>
        <v>4</v>
      </c>
      <c r="W107" s="1">
        <f>VLOOKUP(M107,'Details 1'!B:C,2,0)</f>
        <v>0</v>
      </c>
      <c r="X107" s="1">
        <f>VLOOKUP(N107,'Details 1'!B:C,2,0)</f>
        <v>2</v>
      </c>
      <c r="Y107" s="1">
        <f>VLOOKUP(O107,'Details 1'!B:C,2,0)</f>
        <v>4</v>
      </c>
      <c r="Z107" s="1">
        <f>VLOOKUP(P107,'Details 1'!B:C,2,0)</f>
        <v>2</v>
      </c>
      <c r="AA107" s="1">
        <f>VLOOKUP(Q107,'Details 1'!B:C,2,0)</f>
        <v>2</v>
      </c>
      <c r="AB107" s="1">
        <f>VLOOKUP(R107,'Details 1'!B:C,2,0)</f>
        <v>6</v>
      </c>
      <c r="AC107" s="1">
        <f>VLOOKUP(S107,'Details 1'!B:C,2,0)</f>
        <v>2</v>
      </c>
      <c r="AD107" s="1" t="str">
        <f>VLOOKUP(T107,'Details 1'!A:B,2,1)</f>
        <v>27-40</v>
      </c>
      <c r="AE107" s="61" t="str">
        <f>VLOOKUP(AD107,'Details 1'!B:C,2,0)</f>
        <v>Tier 3</v>
      </c>
      <c r="AF107" s="1">
        <f>INDEX('OUS FMV Rates'!$C$3:$I$52,MATCH('HCP Database'!$AI107,'OUS FMV Rates'!$C$3:$C$52,0),MATCH('HCP Database'!$AE107,'OUS FMV Rates'!$C$2:$I$2,0))</f>
        <v>16123</v>
      </c>
      <c r="AI107" s="35" t="s">
        <v>177</v>
      </c>
      <c r="AJ107" s="49" t="s">
        <v>607</v>
      </c>
      <c r="AK107" s="35" t="s">
        <v>122</v>
      </c>
      <c r="AL107" s="56">
        <v>719084</v>
      </c>
    </row>
    <row r="108" spans="3:39" ht="15.5" x14ac:dyDescent="0.35">
      <c r="C108" s="46" t="s">
        <v>611</v>
      </c>
      <c r="D108" s="46" t="s">
        <v>612</v>
      </c>
      <c r="K108" s="47" t="s">
        <v>39</v>
      </c>
      <c r="L108" s="47" t="s">
        <v>54</v>
      </c>
      <c r="M108" s="47" t="s">
        <v>55</v>
      </c>
      <c r="N108" s="47" t="s">
        <v>56</v>
      </c>
      <c r="O108" s="47" t="s">
        <v>44</v>
      </c>
      <c r="P108" s="47" t="s">
        <v>44</v>
      </c>
      <c r="Q108" s="47" t="s">
        <v>44</v>
      </c>
      <c r="R108" s="47" t="s">
        <v>44</v>
      </c>
      <c r="S108" s="47" t="s">
        <v>47</v>
      </c>
      <c r="T108" s="1">
        <f t="shared" ref="T108:T128" si="57">SUM(U108:AC108)</f>
        <v>8</v>
      </c>
      <c r="U108" s="1">
        <f>VLOOKUP(K108,'Details 1'!B:C,2,0)</f>
        <v>4</v>
      </c>
      <c r="V108" s="1">
        <f>VLOOKUP(L108,'Details 1'!B:C,2,0)</f>
        <v>4</v>
      </c>
      <c r="W108" s="1">
        <f>VLOOKUP(M108,'Details 1'!B:C,2,0)</f>
        <v>0</v>
      </c>
      <c r="X108" s="1">
        <f>VLOOKUP(N108,'Details 1'!B:C,2,0)</f>
        <v>0</v>
      </c>
      <c r="Y108" s="1">
        <f>VLOOKUP(O108,'Details 1'!B:C,2,0)</f>
        <v>0</v>
      </c>
      <c r="Z108" s="1">
        <f>VLOOKUP(P108,'Details 1'!B:C,2,0)</f>
        <v>0</v>
      </c>
      <c r="AA108" s="1">
        <f>VLOOKUP(Q108,'Details 1'!B:C,2,0)</f>
        <v>0</v>
      </c>
      <c r="AB108" s="1">
        <f>VLOOKUP(R108,'Details 1'!B:C,2,0)</f>
        <v>0</v>
      </c>
      <c r="AC108" s="1">
        <f>VLOOKUP(S108,'Details 1'!B:C,2,0)</f>
        <v>0</v>
      </c>
      <c r="AD108" s="1" t="str">
        <f>VLOOKUP(T108,'Details 1'!A:B,2,1)</f>
        <v>0-13</v>
      </c>
      <c r="AE108" s="61" t="str">
        <f>VLOOKUP(AD108,'Details 1'!B:C,2,0)</f>
        <v>Tier 1</v>
      </c>
      <c r="AF108" s="1">
        <f>INDEX('OUS FMV Rates'!$C$3:$I$52,MATCH('HCP Database'!$AI108,'OUS FMV Rates'!$C$3:$C$52,0),MATCH('HCP Database'!$AE108,'OUS FMV Rates'!$C$2:$I$2,0))</f>
        <v>10151</v>
      </c>
      <c r="AI108" s="47" t="s">
        <v>177</v>
      </c>
      <c r="AJ108" s="50" t="s">
        <v>610</v>
      </c>
      <c r="AK108" s="47" t="s">
        <v>117</v>
      </c>
      <c r="AL108" s="56">
        <v>718927</v>
      </c>
    </row>
    <row r="109" spans="3:39" x14ac:dyDescent="0.35">
      <c r="C109" s="85" t="s">
        <v>230</v>
      </c>
      <c r="D109" s="85" t="s">
        <v>613</v>
      </c>
      <c r="K109" s="47" t="s">
        <v>39</v>
      </c>
      <c r="L109" s="47" t="s">
        <v>54</v>
      </c>
      <c r="M109" s="47" t="s">
        <v>41</v>
      </c>
      <c r="N109" s="47" t="s">
        <v>64</v>
      </c>
      <c r="O109" s="47" t="s">
        <v>43</v>
      </c>
      <c r="P109" s="47" t="s">
        <v>57</v>
      </c>
      <c r="Q109" s="47" t="s">
        <v>45</v>
      </c>
      <c r="R109" s="47" t="s">
        <v>75</v>
      </c>
      <c r="S109" s="47" t="s">
        <v>88</v>
      </c>
      <c r="T109" s="1">
        <f t="shared" si="57"/>
        <v>30</v>
      </c>
      <c r="U109" s="1">
        <f>VLOOKUP(K109,'Details 1'!B:C,2,0)</f>
        <v>4</v>
      </c>
      <c r="V109" s="1">
        <f>VLOOKUP(L109,'Details 1'!B:C,2,0)</f>
        <v>4</v>
      </c>
      <c r="W109" s="1">
        <f>VLOOKUP(M109,'Details 1'!B:C,2,0)</f>
        <v>2</v>
      </c>
      <c r="X109" s="1">
        <f>VLOOKUP(N109,'Details 1'!B:C,2,0)</f>
        <v>2</v>
      </c>
      <c r="Y109" s="1">
        <f>VLOOKUP(O109,'Details 1'!B:C,2,0)</f>
        <v>6</v>
      </c>
      <c r="Z109" s="1">
        <f>VLOOKUP(P109,'Details 1'!B:C,2,0)</f>
        <v>2</v>
      </c>
      <c r="AA109" s="1">
        <f>VLOOKUP(Q109,'Details 1'!B:C,2,0)</f>
        <v>2</v>
      </c>
      <c r="AB109" s="1">
        <f>VLOOKUP(R109,'Details 1'!B:C,2,0)</f>
        <v>6</v>
      </c>
      <c r="AC109" s="1">
        <f>VLOOKUP(S109,'Details 1'!B:C,2,0)</f>
        <v>2</v>
      </c>
      <c r="AD109" s="1" t="str">
        <f>VLOOKUP(T109,'Details 1'!A:B,2,1)</f>
        <v>27-40</v>
      </c>
      <c r="AE109" s="61" t="str">
        <f>VLOOKUP(AD109,'Details 1'!B:C,2,0)</f>
        <v>Tier 3</v>
      </c>
      <c r="AF109" s="1">
        <f>INDEX('OUS FMV Rates'!$C$3:$I$52,MATCH('HCP Database'!$AI109,'OUS FMV Rates'!$C$3:$C$52,0),MATCH('HCP Database'!$AE109,'OUS FMV Rates'!$C$2:$I$2,0))</f>
        <v>14769</v>
      </c>
      <c r="AI109" s="47" t="s">
        <v>59</v>
      </c>
      <c r="AJ109" s="84" t="s">
        <v>232</v>
      </c>
      <c r="AK109" s="47" t="s">
        <v>117</v>
      </c>
      <c r="AL109" s="56">
        <v>719047</v>
      </c>
    </row>
    <row r="110" spans="3:39" ht="15.5" x14ac:dyDescent="0.35">
      <c r="C110" s="46" t="s">
        <v>615</v>
      </c>
      <c r="D110" s="46" t="s">
        <v>616</v>
      </c>
      <c r="K110" s="47" t="s">
        <v>53</v>
      </c>
      <c r="L110" s="47" t="s">
        <v>54</v>
      </c>
      <c r="M110" s="47" t="s">
        <v>72</v>
      </c>
      <c r="N110" s="47" t="s">
        <v>64</v>
      </c>
      <c r="O110" s="47" t="s">
        <v>44</v>
      </c>
      <c r="P110" s="47" t="s">
        <v>65</v>
      </c>
      <c r="Q110" s="47" t="s">
        <v>74</v>
      </c>
      <c r="R110" s="47" t="s">
        <v>75</v>
      </c>
      <c r="S110" s="47" t="s">
        <v>88</v>
      </c>
      <c r="T110" s="1">
        <f t="shared" si="57"/>
        <v>38</v>
      </c>
      <c r="U110" s="1">
        <f>VLOOKUP(K110,'Details 1'!B:C,2,0)</f>
        <v>6</v>
      </c>
      <c r="V110" s="1">
        <f>VLOOKUP(L110,'Details 1'!B:C,2,0)</f>
        <v>4</v>
      </c>
      <c r="W110" s="1">
        <f>VLOOKUP(M110,'Details 1'!B:C,2,0)</f>
        <v>6</v>
      </c>
      <c r="X110" s="1">
        <f>VLOOKUP(N110,'Details 1'!B:C,2,0)</f>
        <v>2</v>
      </c>
      <c r="Y110" s="1">
        <f>VLOOKUP(O110,'Details 1'!B:C,2,0)</f>
        <v>0</v>
      </c>
      <c r="Z110" s="1">
        <f>VLOOKUP(P110,'Details 1'!B:C,2,0)</f>
        <v>6</v>
      </c>
      <c r="AA110" s="1">
        <v>6</v>
      </c>
      <c r="AB110" s="1">
        <f>VLOOKUP(R110,'Details 1'!B:C,2,0)</f>
        <v>6</v>
      </c>
      <c r="AC110" s="1">
        <f>VLOOKUP(S110,'Details 1'!B:C,2,0)</f>
        <v>2</v>
      </c>
      <c r="AD110" s="1" t="str">
        <f>VLOOKUP(T110,'Details 1'!A:B,2,1)</f>
        <v>27-40</v>
      </c>
      <c r="AE110" s="61" t="str">
        <f>VLOOKUP(AD110,'Details 1'!B:C,2,0)</f>
        <v>Tier 3</v>
      </c>
      <c r="AF110" s="1">
        <f>INDEX('OUS FMV Rates'!$C$3:$I$52,MATCH('HCP Database'!$AI110,'OUS FMV Rates'!$C$3:$C$52,0),MATCH('HCP Database'!$AE110,'OUS FMV Rates'!$C$2:$I$2,0))</f>
        <v>8222</v>
      </c>
      <c r="AI110" s="47" t="s">
        <v>172</v>
      </c>
      <c r="AJ110" s="80" t="s">
        <v>614</v>
      </c>
      <c r="AK110" s="47" t="s">
        <v>141</v>
      </c>
      <c r="AL110" s="53">
        <v>719040</v>
      </c>
    </row>
    <row r="111" spans="3:39" ht="15.5" x14ac:dyDescent="0.35">
      <c r="C111" s="46" t="s">
        <v>618</v>
      </c>
      <c r="D111" s="46" t="s">
        <v>619</v>
      </c>
      <c r="K111" s="47" t="s">
        <v>39</v>
      </c>
      <c r="L111" s="47" t="s">
        <v>54</v>
      </c>
      <c r="M111" s="47" t="s">
        <v>86</v>
      </c>
      <c r="N111" s="47" t="s">
        <v>64</v>
      </c>
      <c r="O111" s="47" t="s">
        <v>43</v>
      </c>
      <c r="P111" s="47" t="s">
        <v>57</v>
      </c>
      <c r="Q111" s="47" t="s">
        <v>44</v>
      </c>
      <c r="R111" s="47" t="s">
        <v>44</v>
      </c>
      <c r="S111" s="47" t="s">
        <v>88</v>
      </c>
      <c r="T111" s="1">
        <f t="shared" si="57"/>
        <v>24</v>
      </c>
      <c r="U111" s="1">
        <f>VLOOKUP(K111,'Details 1'!B:C,2,0)</f>
        <v>4</v>
      </c>
      <c r="V111" s="1">
        <f>VLOOKUP(L111,'Details 1'!B:C,2,0)</f>
        <v>4</v>
      </c>
      <c r="W111" s="1">
        <f>VLOOKUP(M111,'Details 1'!B:C,2,0)</f>
        <v>4</v>
      </c>
      <c r="X111" s="1">
        <f>VLOOKUP(N111,'Details 1'!B:C,2,0)</f>
        <v>2</v>
      </c>
      <c r="Y111" s="1">
        <f>VLOOKUP(O111,'Details 1'!B:C,2,0)</f>
        <v>6</v>
      </c>
      <c r="Z111" s="1">
        <f>VLOOKUP(P111,'Details 1'!B:C,2,0)</f>
        <v>2</v>
      </c>
      <c r="AA111" s="1">
        <f>VLOOKUP(Q111,'Details 1'!B:C,2,0)</f>
        <v>0</v>
      </c>
      <c r="AB111" s="1">
        <f>VLOOKUP(R111,'Details 1'!B:C,2,0)</f>
        <v>0</v>
      </c>
      <c r="AC111" s="1">
        <f>VLOOKUP(S111,'Details 1'!B:C,2,0)</f>
        <v>2</v>
      </c>
      <c r="AD111" s="1" t="str">
        <f>VLOOKUP(T111,'Details 1'!A:B,2,1)</f>
        <v>14-26</v>
      </c>
      <c r="AE111" s="61" t="str">
        <f>VLOOKUP(AD111,'Details 1'!B:C,2,0)</f>
        <v>Tier 2</v>
      </c>
      <c r="AF111" s="1">
        <f>INDEX('OUS FMV Rates'!$C$3:$I$52,MATCH('HCP Database'!$AI111,'OUS FMV Rates'!$C$3:$C$52,0),MATCH('HCP Database'!$AE111,'OUS FMV Rates'!$C$2:$I$2,0))</f>
        <v>12731</v>
      </c>
      <c r="AI111" s="47" t="s">
        <v>104</v>
      </c>
      <c r="AJ111" s="80" t="s">
        <v>617</v>
      </c>
      <c r="AK111" s="47" t="s">
        <v>141</v>
      </c>
      <c r="AL111" s="56">
        <v>719118</v>
      </c>
    </row>
    <row r="112" spans="3:39" ht="15.5" x14ac:dyDescent="0.35">
      <c r="C112" s="46" t="s">
        <v>621</v>
      </c>
      <c r="D112" s="46" t="s">
        <v>622</v>
      </c>
      <c r="K112" s="47" t="s">
        <v>53</v>
      </c>
      <c r="L112" s="47" t="s">
        <v>54</v>
      </c>
      <c r="M112" s="47" t="s">
        <v>41</v>
      </c>
      <c r="N112" s="47" t="s">
        <v>56</v>
      </c>
      <c r="O112" s="47" t="s">
        <v>44</v>
      </c>
      <c r="P112" s="47" t="s">
        <v>96</v>
      </c>
      <c r="Q112" s="47" t="s">
        <v>45</v>
      </c>
      <c r="R112" s="47" t="s">
        <v>46</v>
      </c>
      <c r="S112" s="47" t="s">
        <v>47</v>
      </c>
      <c r="T112" s="1">
        <f t="shared" si="57"/>
        <v>22</v>
      </c>
      <c r="U112" s="1">
        <f>VLOOKUP(K112,'Details 1'!B:C,2,0)</f>
        <v>6</v>
      </c>
      <c r="V112" s="1">
        <f>VLOOKUP(L112,'Details 1'!B:C,2,0)</f>
        <v>4</v>
      </c>
      <c r="W112" s="1">
        <f>VLOOKUP(M112,'Details 1'!B:C,2,0)</f>
        <v>2</v>
      </c>
      <c r="X112" s="1">
        <f>VLOOKUP(N112,'Details 1'!B:C,2,0)</f>
        <v>0</v>
      </c>
      <c r="Y112" s="1">
        <f>VLOOKUP(O112,'Details 1'!B:C,2,0)</f>
        <v>0</v>
      </c>
      <c r="Z112" s="1">
        <f>VLOOKUP(P112,'Details 1'!B:C,2,0)</f>
        <v>4</v>
      </c>
      <c r="AA112" s="1">
        <f>VLOOKUP(Q112,'Details 1'!B:C,2,0)</f>
        <v>2</v>
      </c>
      <c r="AB112" s="1">
        <f>VLOOKUP(R112,'Details 1'!B:C,2,0)</f>
        <v>4</v>
      </c>
      <c r="AC112" s="1">
        <f>VLOOKUP(S112,'Details 1'!B:C,2,0)</f>
        <v>0</v>
      </c>
      <c r="AD112" s="1" t="str">
        <f>VLOOKUP(T112,'Details 1'!A:B,2,1)</f>
        <v>14-26</v>
      </c>
      <c r="AE112" s="61" t="str">
        <f>VLOOKUP(AD112,'Details 1'!B:C,2,0)</f>
        <v>Tier 2</v>
      </c>
      <c r="AF112" s="1">
        <f>INDEX('OUS FMV Rates'!$C$3:$I$52,MATCH('HCP Database'!$AI112,'OUS FMV Rates'!$C$3:$C$52,0),MATCH('HCP Database'!$AE112,'OUS FMV Rates'!$C$2:$I$2,0))</f>
        <v>10288</v>
      </c>
      <c r="AI112" s="47" t="s">
        <v>166</v>
      </c>
      <c r="AJ112" s="49" t="s">
        <v>620</v>
      </c>
      <c r="AK112" s="47" t="s">
        <v>141</v>
      </c>
      <c r="AL112" s="56">
        <v>719206</v>
      </c>
    </row>
    <row r="113" spans="3:40" ht="15.5" x14ac:dyDescent="0.35">
      <c r="C113" s="46" t="s">
        <v>624</v>
      </c>
      <c r="D113" s="46" t="s">
        <v>625</v>
      </c>
      <c r="K113" s="47" t="s">
        <v>39</v>
      </c>
      <c r="L113" s="47" t="s">
        <v>40</v>
      </c>
      <c r="M113" s="47" t="s">
        <v>72</v>
      </c>
      <c r="N113" s="47" t="s">
        <v>64</v>
      </c>
      <c r="O113" s="47" t="s">
        <v>43</v>
      </c>
      <c r="P113" s="47" t="s">
        <v>44</v>
      </c>
      <c r="Q113" s="47" t="s">
        <v>87</v>
      </c>
      <c r="R113" s="47" t="s">
        <v>58</v>
      </c>
      <c r="S113" s="47" t="s">
        <v>88</v>
      </c>
      <c r="T113" s="1">
        <f t="shared" si="57"/>
        <v>32</v>
      </c>
      <c r="U113" s="1">
        <f>VLOOKUP(K113,'Details 1'!B:C,2,0)</f>
        <v>4</v>
      </c>
      <c r="V113" s="1">
        <f>VLOOKUP(L113,'Details 1'!B:C,2,0)</f>
        <v>6</v>
      </c>
      <c r="W113" s="1">
        <f>VLOOKUP(M113,'Details 1'!B:C,2,0)</f>
        <v>6</v>
      </c>
      <c r="X113" s="1">
        <f>VLOOKUP(N113,'Details 1'!B:C,2,0)</f>
        <v>2</v>
      </c>
      <c r="Y113" s="1">
        <f>VLOOKUP(O113,'Details 1'!B:C,2,0)</f>
        <v>6</v>
      </c>
      <c r="Z113" s="1">
        <f>VLOOKUP(P113,'Details 1'!B:C,2,0)</f>
        <v>0</v>
      </c>
      <c r="AA113" s="1">
        <f>VLOOKUP(Q113,'Details 1'!B:C,2,0)</f>
        <v>4</v>
      </c>
      <c r="AB113" s="1">
        <f>VLOOKUP(R113,'Details 1'!B:C,2,0)</f>
        <v>2</v>
      </c>
      <c r="AC113" s="1">
        <f>VLOOKUP(S113,'Details 1'!B:C,2,0)</f>
        <v>2</v>
      </c>
      <c r="AD113" s="1" t="str">
        <f>VLOOKUP(T113,'Details 1'!A:B,2,1)</f>
        <v>27-40</v>
      </c>
      <c r="AE113" s="61" t="str">
        <f>VLOOKUP(AD113,'Details 1'!B:C,2,0)</f>
        <v>Tier 3</v>
      </c>
      <c r="AF113" s="1">
        <f>INDEX('OUS FMV Rates'!$C$3:$I$52,MATCH('HCP Database'!$AI113,'OUS FMV Rates'!$C$3:$C$52,0),MATCH('HCP Database'!$AE113,'OUS FMV Rates'!$C$2:$I$2,0))</f>
        <v>15956</v>
      </c>
      <c r="AI113" s="47" t="s">
        <v>104</v>
      </c>
      <c r="AJ113" s="46" t="s">
        <v>623</v>
      </c>
      <c r="AK113" s="47" t="s">
        <v>122</v>
      </c>
      <c r="AL113" s="56">
        <v>719278</v>
      </c>
    </row>
    <row r="114" spans="3:40" ht="15.5" x14ac:dyDescent="0.35">
      <c r="C114" s="46" t="s">
        <v>627</v>
      </c>
      <c r="D114" s="46" t="s">
        <v>628</v>
      </c>
      <c r="K114" s="47" t="s">
        <v>39</v>
      </c>
      <c r="L114" s="47" t="s">
        <v>54</v>
      </c>
      <c r="M114" s="47" t="s">
        <v>55</v>
      </c>
      <c r="N114" s="47" t="s">
        <v>56</v>
      </c>
      <c r="O114" s="47" t="s">
        <v>44</v>
      </c>
      <c r="P114" s="47" t="s">
        <v>44</v>
      </c>
      <c r="Q114" s="47" t="s">
        <v>44</v>
      </c>
      <c r="R114" s="47" t="s">
        <v>44</v>
      </c>
      <c r="S114" s="47" t="s">
        <v>47</v>
      </c>
      <c r="T114" s="1">
        <f t="shared" si="57"/>
        <v>8</v>
      </c>
      <c r="U114" s="1">
        <f>VLOOKUP(K114,'Details 1'!B:C,2,0)</f>
        <v>4</v>
      </c>
      <c r="V114" s="1">
        <f>VLOOKUP(L114,'Details 1'!B:C,2,0)</f>
        <v>4</v>
      </c>
      <c r="W114" s="1">
        <f>VLOOKUP(M114,'Details 1'!B:C,2,0)</f>
        <v>0</v>
      </c>
      <c r="X114" s="1">
        <f>VLOOKUP(N114,'Details 1'!B:C,2,0)</f>
        <v>0</v>
      </c>
      <c r="Y114" s="1">
        <f>VLOOKUP(O114,'Details 1'!B:C,2,0)</f>
        <v>0</v>
      </c>
      <c r="Z114" s="1">
        <f>VLOOKUP(P114,'Details 1'!B:C,2,0)</f>
        <v>0</v>
      </c>
      <c r="AA114" s="1">
        <f>VLOOKUP(Q114,'Details 1'!B:C,2,0)</f>
        <v>0</v>
      </c>
      <c r="AB114" s="1">
        <f>VLOOKUP(R114,'Details 1'!B:C,2,0)</f>
        <v>0</v>
      </c>
      <c r="AC114" s="1">
        <f>VLOOKUP(S114,'Details 1'!B:C,2,0)</f>
        <v>0</v>
      </c>
      <c r="AD114" s="1" t="str">
        <f>VLOOKUP(T114,'Details 1'!A:B,2,1)</f>
        <v>0-13</v>
      </c>
      <c r="AE114" s="61" t="str">
        <f>VLOOKUP(AD114,'Details 1'!B:C,2,0)</f>
        <v>Tier 1</v>
      </c>
      <c r="AF114" s="1">
        <f>INDEX('OUS FMV Rates'!$C$3:$I$52,MATCH('HCP Database'!$AI114,'OUS FMV Rates'!$C$3:$C$52,0),MATCH('HCP Database'!$AE114,'OUS FMV Rates'!$C$2:$I$2,0))</f>
        <v>10182</v>
      </c>
      <c r="AI114" s="47" t="s">
        <v>48</v>
      </c>
      <c r="AJ114" s="49" t="s">
        <v>626</v>
      </c>
      <c r="AK114" s="47" t="s">
        <v>250</v>
      </c>
      <c r="AL114" s="56">
        <v>718685</v>
      </c>
    </row>
    <row r="115" spans="3:40" ht="15.5" x14ac:dyDescent="0.35">
      <c r="C115" s="46" t="s">
        <v>631</v>
      </c>
      <c r="D115" s="46" t="s">
        <v>629</v>
      </c>
      <c r="K115" s="47" t="s">
        <v>39</v>
      </c>
      <c r="L115" s="47" t="s">
        <v>54</v>
      </c>
      <c r="M115" s="47" t="s">
        <v>86</v>
      </c>
      <c r="N115" s="47" t="s">
        <v>56</v>
      </c>
      <c r="O115" s="47" t="s">
        <v>115</v>
      </c>
      <c r="P115" s="47" t="s">
        <v>44</v>
      </c>
      <c r="Q115" s="47" t="s">
        <v>87</v>
      </c>
      <c r="R115" s="47" t="s">
        <v>75</v>
      </c>
      <c r="S115" s="47" t="s">
        <v>88</v>
      </c>
      <c r="T115" s="1">
        <f t="shared" si="57"/>
        <v>26</v>
      </c>
      <c r="U115" s="1">
        <f>VLOOKUP(K115,'Details 1'!B:C,2,0)</f>
        <v>4</v>
      </c>
      <c r="V115" s="1">
        <f>VLOOKUP(L115,'Details 1'!B:C,2,0)</f>
        <v>4</v>
      </c>
      <c r="W115" s="1">
        <f>VLOOKUP(M115,'Details 1'!B:C,2,0)</f>
        <v>4</v>
      </c>
      <c r="X115" s="1">
        <f>VLOOKUP(N115,'Details 1'!B:C,2,0)</f>
        <v>0</v>
      </c>
      <c r="Y115" s="1">
        <f>VLOOKUP(O115,'Details 1'!B:C,2,0)</f>
        <v>2</v>
      </c>
      <c r="Z115" s="1">
        <f>VLOOKUP(P115,'Details 1'!B:C,2,0)</f>
        <v>0</v>
      </c>
      <c r="AA115" s="1">
        <f>VLOOKUP(Q115,'Details 1'!B:C,2,0)</f>
        <v>4</v>
      </c>
      <c r="AB115" s="1">
        <f>VLOOKUP(R115,'Details 1'!B:C,2,0)</f>
        <v>6</v>
      </c>
      <c r="AC115" s="1">
        <f>VLOOKUP(S115,'Details 1'!B:C,2,0)</f>
        <v>2</v>
      </c>
      <c r="AD115" s="1" t="str">
        <f>VLOOKUP(T115,'Details 1'!A:B,2,1)</f>
        <v>14-26</v>
      </c>
      <c r="AE115" s="61" t="str">
        <f>VLOOKUP(AD115,'Details 1'!B:C,2,0)</f>
        <v>Tier 2</v>
      </c>
      <c r="AF115" s="1">
        <f>INDEX('OUS FMV Rates'!$C$3:$I$52,MATCH('HCP Database'!$AI115,'OUS FMV Rates'!$C$3:$C$52,0),MATCH('HCP Database'!$AE115,'OUS FMV Rates'!$C$2:$I$2,0))</f>
        <v>11783</v>
      </c>
      <c r="AI115" s="47" t="s">
        <v>59</v>
      </c>
      <c r="AJ115" s="49" t="s">
        <v>630</v>
      </c>
      <c r="AK115" s="47" t="s">
        <v>91</v>
      </c>
      <c r="AL115" s="70">
        <v>719067</v>
      </c>
    </row>
    <row r="116" spans="3:40" ht="15.5" x14ac:dyDescent="0.35">
      <c r="C116" s="46" t="s">
        <v>633</v>
      </c>
      <c r="D116" s="46" t="s">
        <v>634</v>
      </c>
      <c r="K116" s="47" t="s">
        <v>53</v>
      </c>
      <c r="L116" s="47" t="s">
        <v>54</v>
      </c>
      <c r="M116" s="47" t="s">
        <v>72</v>
      </c>
      <c r="N116" s="47" t="s">
        <v>64</v>
      </c>
      <c r="O116" s="47" t="s">
        <v>43</v>
      </c>
      <c r="P116" s="47" t="s">
        <v>96</v>
      </c>
      <c r="Q116" s="47" t="s">
        <v>74</v>
      </c>
      <c r="R116" s="47" t="s">
        <v>46</v>
      </c>
      <c r="S116" s="47" t="s">
        <v>81</v>
      </c>
      <c r="T116" s="1">
        <f t="shared" si="57"/>
        <v>42</v>
      </c>
      <c r="U116" s="1">
        <f>VLOOKUP(K116,'Details 1'!B:C,2,0)</f>
        <v>6</v>
      </c>
      <c r="V116" s="1">
        <f>VLOOKUP(L116,'Details 1'!B:C,2,0)</f>
        <v>4</v>
      </c>
      <c r="W116" s="1">
        <f>VLOOKUP(M116,'Details 1'!B:C,2,0)</f>
        <v>6</v>
      </c>
      <c r="X116" s="1">
        <f>VLOOKUP(N116,'Details 1'!B:C,2,0)</f>
        <v>2</v>
      </c>
      <c r="Y116" s="1">
        <f>VLOOKUP(O116,'Details 1'!B:C,2,0)</f>
        <v>6</v>
      </c>
      <c r="Z116" s="1">
        <f>VLOOKUP(P116,'Details 1'!B:C,2,0)</f>
        <v>4</v>
      </c>
      <c r="AA116" s="1">
        <v>6</v>
      </c>
      <c r="AB116" s="1">
        <f>VLOOKUP(R116,'Details 1'!B:C,2,0)</f>
        <v>4</v>
      </c>
      <c r="AC116" s="1">
        <f>VLOOKUP(S116,'Details 1'!B:C,2,0)</f>
        <v>4</v>
      </c>
      <c r="AD116" s="1" t="str">
        <f>VLOOKUP(T116,'Details 1'!A:B,2,1)</f>
        <v>41-54</v>
      </c>
      <c r="AE116" s="61" t="str">
        <f>VLOOKUP(AD116,'Details 1'!B:C,2,0)</f>
        <v>Tier 4</v>
      </c>
      <c r="AF116" s="1">
        <f>INDEX('OUS FMV Rates'!$C$3:$I$52,MATCH('HCP Database'!$AI116,'OUS FMV Rates'!$C$3:$C$52,0),MATCH('HCP Database'!$AE116,'OUS FMV Rates'!$C$2:$I$2,0))</f>
        <v>19728</v>
      </c>
      <c r="AI116" s="47" t="s">
        <v>48</v>
      </c>
      <c r="AJ116" s="50" t="s">
        <v>632</v>
      </c>
      <c r="AK116" s="47" t="s">
        <v>259</v>
      </c>
      <c r="AL116" s="56">
        <v>719161</v>
      </c>
    </row>
    <row r="117" spans="3:40" ht="15.5" x14ac:dyDescent="0.35">
      <c r="C117" s="46" t="s">
        <v>636</v>
      </c>
      <c r="D117" s="46" t="s">
        <v>637</v>
      </c>
      <c r="K117" s="47" t="s">
        <v>53</v>
      </c>
      <c r="L117" s="47" t="s">
        <v>54</v>
      </c>
      <c r="M117" s="47" t="s">
        <v>86</v>
      </c>
      <c r="N117" s="47" t="s">
        <v>56</v>
      </c>
      <c r="O117" s="47" t="s">
        <v>115</v>
      </c>
      <c r="P117" s="47" t="s">
        <v>57</v>
      </c>
      <c r="Q117" s="47" t="s">
        <v>87</v>
      </c>
      <c r="R117" s="47" t="s">
        <v>46</v>
      </c>
      <c r="S117" s="47" t="s">
        <v>81</v>
      </c>
      <c r="T117" s="1">
        <f t="shared" si="57"/>
        <v>30</v>
      </c>
      <c r="U117" s="1">
        <f>VLOOKUP(K117,'Details 1'!B:C,2,0)</f>
        <v>6</v>
      </c>
      <c r="V117" s="1">
        <f>VLOOKUP(L117,'Details 1'!B:C,2,0)</f>
        <v>4</v>
      </c>
      <c r="W117" s="1">
        <f>VLOOKUP(M117,'Details 1'!B:C,2,0)</f>
        <v>4</v>
      </c>
      <c r="X117" s="1">
        <f>VLOOKUP(N117,'Details 1'!B:C,2,0)</f>
        <v>0</v>
      </c>
      <c r="Y117" s="1">
        <f>VLOOKUP(O117,'Details 1'!B:C,2,0)</f>
        <v>2</v>
      </c>
      <c r="Z117" s="1">
        <f>VLOOKUP(P117,'Details 1'!B:C,2,0)</f>
        <v>2</v>
      </c>
      <c r="AA117" s="1">
        <f>VLOOKUP(Q117,'Details 1'!B:C,2,0)</f>
        <v>4</v>
      </c>
      <c r="AB117" s="1">
        <f>VLOOKUP(R117,'Details 1'!B:C,2,0)</f>
        <v>4</v>
      </c>
      <c r="AC117" s="1">
        <f>VLOOKUP(S117,'Details 1'!B:C,2,0)</f>
        <v>4</v>
      </c>
      <c r="AD117" s="1" t="str">
        <f>VLOOKUP(T117,'Details 1'!A:B,2,1)</f>
        <v>27-40</v>
      </c>
      <c r="AE117" s="61" t="str">
        <f>VLOOKUP(AD117,'Details 1'!B:C,2,0)</f>
        <v>Tier 3</v>
      </c>
      <c r="AF117" s="1">
        <f>INDEX('OUS FMV Rates'!$C$3:$I$52,MATCH('HCP Database'!$AI117,'OUS FMV Rates'!$C$3:$C$52,0),MATCH('HCP Database'!$AE117,'OUS FMV Rates'!$C$2:$I$2,0))</f>
        <v>12893</v>
      </c>
      <c r="AI117" s="47" t="s">
        <v>166</v>
      </c>
      <c r="AJ117" s="50" t="s">
        <v>635</v>
      </c>
      <c r="AK117" s="47" t="s">
        <v>117</v>
      </c>
      <c r="AL117" s="56">
        <v>719126</v>
      </c>
    </row>
    <row r="118" spans="3:40" ht="15.5" x14ac:dyDescent="0.35">
      <c r="C118" s="46" t="s">
        <v>638</v>
      </c>
      <c r="D118" s="46" t="s">
        <v>639</v>
      </c>
      <c r="K118" s="47" t="s">
        <v>39</v>
      </c>
      <c r="L118" s="47" t="s">
        <v>54</v>
      </c>
      <c r="M118" s="47" t="s">
        <v>41</v>
      </c>
      <c r="N118" s="47" t="s">
        <v>56</v>
      </c>
      <c r="O118" s="47" t="s">
        <v>115</v>
      </c>
      <c r="P118" s="47" t="s">
        <v>96</v>
      </c>
      <c r="Q118" s="47" t="s">
        <v>87</v>
      </c>
      <c r="R118" s="47" t="s">
        <v>58</v>
      </c>
      <c r="S118" s="47" t="s">
        <v>88</v>
      </c>
      <c r="T118" s="1">
        <f t="shared" si="57"/>
        <v>24</v>
      </c>
      <c r="U118" s="1">
        <f>VLOOKUP(K118,'Details 1'!B:C,2,0)</f>
        <v>4</v>
      </c>
      <c r="V118" s="1">
        <f>VLOOKUP(L118,'Details 1'!B:C,2,0)</f>
        <v>4</v>
      </c>
      <c r="W118" s="1">
        <f>VLOOKUP(M118,'Details 1'!B:C,2,0)</f>
        <v>2</v>
      </c>
      <c r="X118" s="1">
        <f>VLOOKUP(N118,'Details 1'!B:C,2,0)</f>
        <v>0</v>
      </c>
      <c r="Y118" s="1">
        <f>VLOOKUP(O118,'Details 1'!B:C,2,0)</f>
        <v>2</v>
      </c>
      <c r="Z118" s="1">
        <f>VLOOKUP(P118,'Details 1'!B:C,2,0)</f>
        <v>4</v>
      </c>
      <c r="AA118" s="1">
        <f>VLOOKUP(Q118,'Details 1'!B:C,2,0)</f>
        <v>4</v>
      </c>
      <c r="AB118" s="1">
        <f>VLOOKUP(R118,'Details 1'!B:C,2,0)</f>
        <v>2</v>
      </c>
      <c r="AC118" s="1">
        <f>VLOOKUP(S118,'Details 1'!B:C,2,0)</f>
        <v>2</v>
      </c>
      <c r="AD118" s="1" t="str">
        <f>VLOOKUP(T118,'Details 1'!A:B,2,1)</f>
        <v>14-26</v>
      </c>
      <c r="AE118" s="61" t="str">
        <f>VLOOKUP(AD118,'Details 1'!B:C,2,0)</f>
        <v>Tier 2</v>
      </c>
      <c r="AF118" s="1">
        <f>INDEX('OUS FMV Rates'!$C$3:$I$52,MATCH('HCP Database'!$AI118,'OUS FMV Rates'!$C$3:$C$52,0),MATCH('HCP Database'!$AE118,'OUS FMV Rates'!$C$2:$I$2,0))</f>
        <v>12865</v>
      </c>
      <c r="AI118" s="47" t="s">
        <v>177</v>
      </c>
      <c r="AJ118" s="49" t="s">
        <v>640</v>
      </c>
      <c r="AK118" s="47" t="s">
        <v>122</v>
      </c>
      <c r="AL118" s="56">
        <v>719216</v>
      </c>
    </row>
    <row r="119" spans="3:40" ht="15.5" x14ac:dyDescent="0.35">
      <c r="C119" s="46" t="s">
        <v>641</v>
      </c>
      <c r="D119" s="46" t="s">
        <v>642</v>
      </c>
      <c r="K119" s="47" t="s">
        <v>53</v>
      </c>
      <c r="L119" s="47" t="s">
        <v>54</v>
      </c>
      <c r="M119" s="47" t="s">
        <v>72</v>
      </c>
      <c r="N119" s="47" t="s">
        <v>64</v>
      </c>
      <c r="O119" s="47" t="s">
        <v>73</v>
      </c>
      <c r="P119" s="47" t="s">
        <v>65</v>
      </c>
      <c r="Q119" s="47" t="s">
        <v>87</v>
      </c>
      <c r="R119" s="47" t="s">
        <v>58</v>
      </c>
      <c r="S119" s="47" t="s">
        <v>88</v>
      </c>
      <c r="T119" s="1">
        <f t="shared" si="57"/>
        <v>36</v>
      </c>
      <c r="U119" s="1">
        <f>VLOOKUP(K119,'Details 1'!B:C,2,0)</f>
        <v>6</v>
      </c>
      <c r="V119" s="1">
        <f>VLOOKUP(L119,'Details 1'!B:C,2,0)</f>
        <v>4</v>
      </c>
      <c r="W119" s="1">
        <f>VLOOKUP(M119,'Details 1'!B:C,2,0)</f>
        <v>6</v>
      </c>
      <c r="X119" s="1">
        <f>VLOOKUP(N119,'Details 1'!B:C,2,0)</f>
        <v>2</v>
      </c>
      <c r="Y119" s="1">
        <f>VLOOKUP(O119,'Details 1'!B:C,2,0)</f>
        <v>4</v>
      </c>
      <c r="Z119" s="1">
        <f>VLOOKUP(P119,'Details 1'!B:C,2,0)</f>
        <v>6</v>
      </c>
      <c r="AA119" s="1">
        <f>VLOOKUP(Q119,'Details 1'!B:C,2,0)</f>
        <v>4</v>
      </c>
      <c r="AB119" s="1">
        <f>VLOOKUP(R119,'Details 1'!B:C,2,0)</f>
        <v>2</v>
      </c>
      <c r="AC119" s="1">
        <f>VLOOKUP(S119,'Details 1'!B:C,2,0)</f>
        <v>2</v>
      </c>
      <c r="AD119" s="1" t="str">
        <f>VLOOKUP(T119,'Details 1'!A:B,2,1)</f>
        <v>27-40</v>
      </c>
      <c r="AE119" s="61" t="str">
        <f>VLOOKUP(AD119,'Details 1'!B:C,2,0)</f>
        <v>Tier 3</v>
      </c>
      <c r="AF119" s="1">
        <f>INDEX('OUS FMV Rates'!$C$3:$I$52,MATCH('HCP Database'!$AI119,'OUS FMV Rates'!$C$3:$C$52,0),MATCH('HCP Database'!$AE119,'OUS FMV Rates'!$C$2:$I$2,0))</f>
        <v>8222</v>
      </c>
      <c r="AI119" s="47" t="s">
        <v>172</v>
      </c>
      <c r="AJ119" s="49" t="s">
        <v>643</v>
      </c>
      <c r="AK119" s="47" t="s">
        <v>644</v>
      </c>
      <c r="AL119" s="56">
        <v>719235</v>
      </c>
    </row>
    <row r="120" spans="3:40" ht="15.5" x14ac:dyDescent="0.35">
      <c r="C120" s="46" t="s">
        <v>645</v>
      </c>
      <c r="D120" s="46" t="s">
        <v>646</v>
      </c>
      <c r="K120" s="47" t="s">
        <v>39</v>
      </c>
      <c r="L120" s="47" t="s">
        <v>186</v>
      </c>
      <c r="M120" s="47" t="s">
        <v>55</v>
      </c>
      <c r="N120" s="47" t="s">
        <v>56</v>
      </c>
      <c r="O120" s="47" t="s">
        <v>115</v>
      </c>
      <c r="P120" s="47" t="s">
        <v>57</v>
      </c>
      <c r="Q120" s="47" t="s">
        <v>74</v>
      </c>
      <c r="R120" s="47" t="s">
        <v>46</v>
      </c>
      <c r="S120" s="47" t="s">
        <v>47</v>
      </c>
      <c r="T120" s="1">
        <f t="shared" si="57"/>
        <v>20</v>
      </c>
      <c r="U120" s="1">
        <f>VLOOKUP(K120,'Details 1'!B:C,2,0)</f>
        <v>4</v>
      </c>
      <c r="V120" s="1">
        <f>VLOOKUP(L120,'Details 1'!B:C,2,0)</f>
        <v>2</v>
      </c>
      <c r="W120" s="1">
        <f>VLOOKUP(M120,'Details 1'!B:C,2,0)</f>
        <v>0</v>
      </c>
      <c r="X120" s="1">
        <f>VLOOKUP(N120,'Details 1'!B:C,2,0)</f>
        <v>0</v>
      </c>
      <c r="Y120" s="1">
        <f>VLOOKUP(O120,'Details 1'!B:C,2,0)</f>
        <v>2</v>
      </c>
      <c r="Z120" s="1">
        <f>VLOOKUP(P120,'Details 1'!B:C,2,0)</f>
        <v>2</v>
      </c>
      <c r="AA120" s="1">
        <v>6</v>
      </c>
      <c r="AB120" s="1">
        <f>VLOOKUP(R120,'Details 1'!B:C,2,0)</f>
        <v>4</v>
      </c>
      <c r="AC120" s="1">
        <f>VLOOKUP(S120,'Details 1'!B:C,2,0)</f>
        <v>0</v>
      </c>
      <c r="AD120" s="1" t="str">
        <f>VLOOKUP(T120,'Details 1'!A:B,2,1)</f>
        <v>14-26</v>
      </c>
      <c r="AE120" s="61" t="str">
        <f>VLOOKUP(AD120,'Details 1'!B:C,2,0)</f>
        <v>Tier 2</v>
      </c>
      <c r="AF120" s="1">
        <f>INDEX('OUS FMV Rates'!$C$3:$I$52,MATCH('HCP Database'!$AI120,'OUS FMV Rates'!$C$3:$C$52,0),MATCH('HCP Database'!$AE120,'OUS FMV Rates'!$C$2:$I$2,0))</f>
        <v>11783</v>
      </c>
      <c r="AI120" s="47" t="s">
        <v>59</v>
      </c>
      <c r="AJ120" s="49" t="s">
        <v>647</v>
      </c>
      <c r="AK120" s="47" t="s">
        <v>117</v>
      </c>
      <c r="AL120" s="56">
        <v>719134</v>
      </c>
    </row>
    <row r="121" spans="3:40" ht="15.5" x14ac:dyDescent="0.35">
      <c r="C121" s="46" t="s">
        <v>649</v>
      </c>
      <c r="D121" s="46" t="s">
        <v>650</v>
      </c>
      <c r="K121" s="35" t="s">
        <v>53</v>
      </c>
      <c r="L121" s="35" t="s">
        <v>40</v>
      </c>
      <c r="M121" s="35" t="s">
        <v>41</v>
      </c>
      <c r="N121" s="35" t="s">
        <v>109</v>
      </c>
      <c r="O121" s="35" t="s">
        <v>43</v>
      </c>
      <c r="P121" s="35" t="s">
        <v>57</v>
      </c>
      <c r="Q121" s="35" t="s">
        <v>44</v>
      </c>
      <c r="R121" s="35" t="s">
        <v>46</v>
      </c>
      <c r="S121" s="35" t="s">
        <v>47</v>
      </c>
      <c r="T121" s="1">
        <f t="shared" si="57"/>
        <v>30</v>
      </c>
      <c r="U121" s="1">
        <f>VLOOKUP(K121,'Details 1'!B:C,2,0)</f>
        <v>6</v>
      </c>
      <c r="V121" s="1">
        <f>VLOOKUP(L121,'Details 1'!B:C,2,0)</f>
        <v>6</v>
      </c>
      <c r="W121" s="1">
        <f>VLOOKUP(M121,'Details 1'!B:C,2,0)</f>
        <v>2</v>
      </c>
      <c r="X121" s="1">
        <f>VLOOKUP(N121,'Details 1'!B:C,2,0)</f>
        <v>4</v>
      </c>
      <c r="Y121" s="1">
        <f>VLOOKUP(O121,'Details 1'!B:C,2,0)</f>
        <v>6</v>
      </c>
      <c r="Z121" s="1">
        <f>VLOOKUP(P121,'Details 1'!B:C,2,0)</f>
        <v>2</v>
      </c>
      <c r="AA121" s="1">
        <f>VLOOKUP(Q121,'Details 1'!B:C,2,0)</f>
        <v>0</v>
      </c>
      <c r="AB121" s="1">
        <f>VLOOKUP(R121,'Details 1'!B:C,2,0)</f>
        <v>4</v>
      </c>
      <c r="AC121" s="1">
        <f>VLOOKUP(S121,'Details 1'!B:C,2,0)</f>
        <v>0</v>
      </c>
      <c r="AD121" s="1" t="str">
        <f>VLOOKUP(T121,'Details 1'!A:B,2,1)</f>
        <v>27-40</v>
      </c>
      <c r="AE121" s="61" t="str">
        <f>VLOOKUP(AD121,'Details 1'!B:C,2,0)</f>
        <v>Tier 3</v>
      </c>
      <c r="AF121" s="1">
        <f>INDEX('OUS FMV Rates'!$C$3:$I$52,MATCH('HCP Database'!$AI121,'OUS FMV Rates'!$C$3:$C$52,0),MATCH('HCP Database'!$AE121,'OUS FMV Rates'!$C$2:$I$2,0))</f>
        <v>4769</v>
      </c>
      <c r="AI121" s="35" t="s">
        <v>455</v>
      </c>
      <c r="AJ121" s="35" t="s">
        <v>648</v>
      </c>
      <c r="AK121" s="35" t="s">
        <v>162</v>
      </c>
      <c r="AL121">
        <v>719348</v>
      </c>
    </row>
    <row r="122" spans="3:40" ht="15.5" x14ac:dyDescent="0.35">
      <c r="C122" s="46" t="s">
        <v>652</v>
      </c>
      <c r="D122" s="46" t="s">
        <v>653</v>
      </c>
      <c r="K122" s="35" t="s">
        <v>53</v>
      </c>
      <c r="L122" s="35" t="s">
        <v>54</v>
      </c>
      <c r="M122" s="35" t="s">
        <v>72</v>
      </c>
      <c r="N122" s="35" t="s">
        <v>64</v>
      </c>
      <c r="O122" s="35" t="s">
        <v>73</v>
      </c>
      <c r="P122" s="35" t="s">
        <v>65</v>
      </c>
      <c r="Q122" s="35" t="s">
        <v>87</v>
      </c>
      <c r="R122" s="35" t="s">
        <v>75</v>
      </c>
      <c r="S122" s="35" t="s">
        <v>81</v>
      </c>
      <c r="T122" s="1">
        <f t="shared" si="57"/>
        <v>42</v>
      </c>
      <c r="U122" s="1">
        <f>VLOOKUP(K122,'Details 1'!B:C,2,0)</f>
        <v>6</v>
      </c>
      <c r="V122" s="1">
        <f>VLOOKUP(L122,'Details 1'!B:C,2,0)</f>
        <v>4</v>
      </c>
      <c r="W122" s="1">
        <f>VLOOKUP(M122,'Details 1'!B:C,2,0)</f>
        <v>6</v>
      </c>
      <c r="X122" s="1">
        <f>VLOOKUP(N122,'Details 1'!B:C,2,0)</f>
        <v>2</v>
      </c>
      <c r="Y122" s="1">
        <f>VLOOKUP(O122,'Details 1'!B:C,2,0)</f>
        <v>4</v>
      </c>
      <c r="Z122" s="1">
        <f>VLOOKUP(P122,'Details 1'!B:C,2,0)</f>
        <v>6</v>
      </c>
      <c r="AA122" s="1">
        <f>VLOOKUP(Q122,'Details 1'!B:C,2,0)</f>
        <v>4</v>
      </c>
      <c r="AB122" s="1">
        <f>VLOOKUP(R122,'Details 1'!B:C,2,0)</f>
        <v>6</v>
      </c>
      <c r="AC122" s="1">
        <f>VLOOKUP(S122,'Details 1'!B:C,2,0)</f>
        <v>4</v>
      </c>
      <c r="AD122" s="1" t="str">
        <f>VLOOKUP(T122,'Details 1'!A:B,2,1)</f>
        <v>41-54</v>
      </c>
      <c r="AE122" s="61" t="str">
        <f>VLOOKUP(AD122,'Details 1'!B:C,2,0)</f>
        <v>Tier 4</v>
      </c>
      <c r="AF122" s="1">
        <f>INDEX('OUS FMV Rates'!$C$3:$I$52,MATCH('HCP Database'!$AI122,'OUS FMV Rates'!$C$3:$C$52,0),MATCH('HCP Database'!$AE122,'OUS FMV Rates'!$C$2:$I$2,0))</f>
        <v>18215</v>
      </c>
      <c r="AI122" s="35" t="s">
        <v>97</v>
      </c>
      <c r="AJ122" s="35" t="s">
        <v>651</v>
      </c>
      <c r="AK122" s="35" t="s">
        <v>259</v>
      </c>
      <c r="AL122">
        <v>719319</v>
      </c>
    </row>
    <row r="123" spans="3:40" ht="16" x14ac:dyDescent="0.4">
      <c r="C123" s="54" t="s">
        <v>654</v>
      </c>
      <c r="D123" s="57" t="s">
        <v>655</v>
      </c>
      <c r="K123" s="35" t="s">
        <v>53</v>
      </c>
      <c r="L123" s="35" t="s">
        <v>54</v>
      </c>
      <c r="M123" s="35" t="s">
        <v>41</v>
      </c>
      <c r="N123" s="35" t="s">
        <v>64</v>
      </c>
      <c r="O123" s="35" t="s">
        <v>115</v>
      </c>
      <c r="P123" s="35" t="s">
        <v>57</v>
      </c>
      <c r="Q123" s="35" t="s">
        <v>74</v>
      </c>
      <c r="R123" s="35" t="s">
        <v>75</v>
      </c>
      <c r="S123" s="35" t="s">
        <v>66</v>
      </c>
      <c r="T123" s="1">
        <f t="shared" si="57"/>
        <v>36</v>
      </c>
      <c r="U123" s="1">
        <f>VLOOKUP(K123,'Details 1'!B:C,2,0)</f>
        <v>6</v>
      </c>
      <c r="V123" s="1">
        <f>VLOOKUP(L123,'Details 1'!B:C,2,0)</f>
        <v>4</v>
      </c>
      <c r="W123" s="1">
        <f>VLOOKUP(M123,'Details 1'!B:C,2,0)</f>
        <v>2</v>
      </c>
      <c r="X123" s="1">
        <f>VLOOKUP(N123,'Details 1'!B:C,2,0)</f>
        <v>2</v>
      </c>
      <c r="Y123" s="1">
        <f>VLOOKUP(O123,'Details 1'!B:C,2,0)</f>
        <v>2</v>
      </c>
      <c r="Z123" s="1">
        <f>VLOOKUP(P123,'Details 1'!B:C,2,0)</f>
        <v>2</v>
      </c>
      <c r="AA123" s="1">
        <v>6</v>
      </c>
      <c r="AB123" s="1">
        <f>VLOOKUP(R123,'Details 1'!B:C,2,0)</f>
        <v>6</v>
      </c>
      <c r="AC123" s="1">
        <f>VLOOKUP(S123,'Details 1'!B:C,2,0)</f>
        <v>6</v>
      </c>
      <c r="AD123" s="1" t="str">
        <f>VLOOKUP(T123,'Details 1'!A:B,2,1)</f>
        <v>27-40</v>
      </c>
      <c r="AE123" s="61" t="str">
        <f>VLOOKUP(AD123,'Details 1'!B:C,2,0)</f>
        <v>Tier 3</v>
      </c>
      <c r="AF123" s="1">
        <f>INDEX('OUS FMV Rates'!$C$3:$I$52,MATCH('HCP Database'!$AI123,'OUS FMV Rates'!$C$3:$C$52,0),MATCH('HCP Database'!$AE123,'OUS FMV Rates'!$C$2:$I$2,0))</f>
        <v>15956</v>
      </c>
      <c r="AI123" s="35" t="s">
        <v>104</v>
      </c>
      <c r="AJ123" s="81" t="s">
        <v>656</v>
      </c>
      <c r="AK123" s="35" t="s">
        <v>122</v>
      </c>
      <c r="AL123" t="s">
        <v>657</v>
      </c>
    </row>
    <row r="124" spans="3:40" ht="15.5" x14ac:dyDescent="0.35">
      <c r="C124" s="46" t="s">
        <v>659</v>
      </c>
      <c r="D124" s="46" t="s">
        <v>660</v>
      </c>
      <c r="K124" s="47" t="s">
        <v>53</v>
      </c>
      <c r="L124" s="47" t="s">
        <v>54</v>
      </c>
      <c r="M124" s="47" t="s">
        <v>41</v>
      </c>
      <c r="N124" s="47" t="s">
        <v>64</v>
      </c>
      <c r="O124" s="47" t="s">
        <v>43</v>
      </c>
      <c r="P124" s="47" t="s">
        <v>96</v>
      </c>
      <c r="Q124" s="47" t="s">
        <v>74</v>
      </c>
      <c r="R124" s="47" t="s">
        <v>75</v>
      </c>
      <c r="S124" s="47" t="s">
        <v>66</v>
      </c>
      <c r="T124" s="1">
        <f t="shared" si="57"/>
        <v>42</v>
      </c>
      <c r="U124" s="1">
        <f>VLOOKUP(K124,'Details 1'!B:C,2,0)</f>
        <v>6</v>
      </c>
      <c r="V124" s="1">
        <f>VLOOKUP(L124,'Details 1'!B:C,2,0)</f>
        <v>4</v>
      </c>
      <c r="W124" s="1">
        <f>VLOOKUP(M124,'Details 1'!B:C,2,0)</f>
        <v>2</v>
      </c>
      <c r="X124" s="1">
        <f>VLOOKUP(N124,'Details 1'!B:C,2,0)</f>
        <v>2</v>
      </c>
      <c r="Y124" s="1">
        <f>VLOOKUP(O124,'Details 1'!B:C,2,0)</f>
        <v>6</v>
      </c>
      <c r="Z124" s="1">
        <f>VLOOKUP(P124,'Details 1'!B:C,2,0)</f>
        <v>4</v>
      </c>
      <c r="AA124" s="1">
        <v>6</v>
      </c>
      <c r="AB124" s="1">
        <f>VLOOKUP(R124,'Details 1'!B:C,2,0)</f>
        <v>6</v>
      </c>
      <c r="AC124" s="1">
        <f>VLOOKUP(S124,'Details 1'!B:C,2,0)</f>
        <v>6</v>
      </c>
      <c r="AD124" s="1" t="str">
        <f>VLOOKUP(T124,'Details 1'!A:B,2,1)</f>
        <v>41-54</v>
      </c>
      <c r="AE124" s="61" t="str">
        <f>VLOOKUP(AD124,'Details 1'!B:C,2,0)</f>
        <v>Tier 4</v>
      </c>
      <c r="AF124" s="1">
        <f>INDEX('OUS FMV Rates'!$C$3:$I$52,MATCH('HCP Database'!$AI124,'OUS FMV Rates'!$C$3:$C$52,0),MATCH('HCP Database'!$AE124,'OUS FMV Rates'!$C$2:$I$2,0))</f>
        <v>19467</v>
      </c>
      <c r="AI124" s="47" t="s">
        <v>104</v>
      </c>
      <c r="AJ124" s="47" t="s">
        <v>658</v>
      </c>
      <c r="AK124" s="47" t="s">
        <v>122</v>
      </c>
      <c r="AL124">
        <v>719419</v>
      </c>
    </row>
    <row r="125" spans="3:40" ht="15.5" x14ac:dyDescent="0.35">
      <c r="C125" s="87" t="s">
        <v>662</v>
      </c>
      <c r="D125" s="87" t="s">
        <v>663</v>
      </c>
      <c r="K125" s="47" t="s">
        <v>125</v>
      </c>
      <c r="L125" s="47" t="s">
        <v>54</v>
      </c>
      <c r="M125" s="47" t="s">
        <v>55</v>
      </c>
      <c r="N125" s="47" t="s">
        <v>56</v>
      </c>
      <c r="O125" s="47" t="s">
        <v>115</v>
      </c>
      <c r="P125" s="47" t="s">
        <v>96</v>
      </c>
      <c r="Q125" s="47" t="s">
        <v>87</v>
      </c>
      <c r="R125" s="47" t="s">
        <v>46</v>
      </c>
      <c r="S125" s="47" t="s">
        <v>88</v>
      </c>
      <c r="T125" s="1">
        <f t="shared" si="57"/>
        <v>22</v>
      </c>
      <c r="U125" s="1">
        <f>VLOOKUP(K125,'Details 1'!B:C,2,0)</f>
        <v>2</v>
      </c>
      <c r="V125" s="1">
        <f>VLOOKUP(L125,'Details 1'!B:C,2,0)</f>
        <v>4</v>
      </c>
      <c r="W125" s="1">
        <f>VLOOKUP(M125,'Details 1'!B:C,2,0)</f>
        <v>0</v>
      </c>
      <c r="X125" s="1">
        <f>VLOOKUP(N125,'Details 1'!B:C,2,0)</f>
        <v>0</v>
      </c>
      <c r="Y125" s="1">
        <f>VLOOKUP(O125,'Details 1'!B:C,2,0)</f>
        <v>2</v>
      </c>
      <c r="Z125" s="1">
        <f>VLOOKUP(P125,'Details 1'!B:C,2,0)</f>
        <v>4</v>
      </c>
      <c r="AA125" s="1">
        <f>VLOOKUP(Q125,'Details 1'!B:C,2,0)</f>
        <v>4</v>
      </c>
      <c r="AB125" s="1">
        <f>VLOOKUP(R125,'Details 1'!B:C,2,0)</f>
        <v>4</v>
      </c>
      <c r="AC125" s="1">
        <f>VLOOKUP(S125,'Details 1'!B:C,2,0)</f>
        <v>2</v>
      </c>
      <c r="AD125" s="1" t="str">
        <f>VLOOKUP(T125,'Details 1'!A:B,2,1)</f>
        <v>14-26</v>
      </c>
      <c r="AE125" s="61" t="str">
        <f>VLOOKUP(AD125,'Details 1'!B:C,2,0)</f>
        <v>Tier 2</v>
      </c>
      <c r="AF125" s="1">
        <f>INDEX('OUS FMV Rates'!$C$3:$I$52,MATCH('HCP Database'!$AI125,'OUS FMV Rates'!$C$3:$C$52,0),MATCH('HCP Database'!$AE125,'OUS FMV Rates'!$C$2:$I$2,0))</f>
        <v>10722</v>
      </c>
      <c r="AI125" s="47" t="s">
        <v>126</v>
      </c>
      <c r="AJ125" s="86" t="s">
        <v>661</v>
      </c>
      <c r="AK125" s="47" t="s">
        <v>112</v>
      </c>
      <c r="AL125">
        <v>719059</v>
      </c>
      <c r="AM125" s="68">
        <v>45909</v>
      </c>
    </row>
    <row r="126" spans="3:40" x14ac:dyDescent="0.35">
      <c r="C126" s="88" t="s">
        <v>598</v>
      </c>
      <c r="D126" s="89" t="s">
        <v>599</v>
      </c>
      <c r="K126" s="47" t="s">
        <v>53</v>
      </c>
      <c r="L126" s="47" t="s">
        <v>54</v>
      </c>
      <c r="M126" s="47" t="s">
        <v>86</v>
      </c>
      <c r="N126" s="47" t="s">
        <v>64</v>
      </c>
      <c r="O126" s="47" t="s">
        <v>115</v>
      </c>
      <c r="P126" s="47" t="s">
        <v>57</v>
      </c>
      <c r="Q126" s="47" t="s">
        <v>45</v>
      </c>
      <c r="R126" s="47" t="s">
        <v>44</v>
      </c>
      <c r="S126" s="47" t="s">
        <v>88</v>
      </c>
      <c r="T126" s="1">
        <f t="shared" si="57"/>
        <v>24</v>
      </c>
      <c r="U126" s="1">
        <f>VLOOKUP(K126,'Details 1'!B:C,2,0)</f>
        <v>6</v>
      </c>
      <c r="V126" s="1">
        <f>VLOOKUP(L126,'Details 1'!B:C,2,0)</f>
        <v>4</v>
      </c>
      <c r="W126" s="1">
        <f>VLOOKUP(M126,'Details 1'!B:C,2,0)</f>
        <v>4</v>
      </c>
      <c r="X126" s="1">
        <f>VLOOKUP(N126,'Details 1'!B:C,2,0)</f>
        <v>2</v>
      </c>
      <c r="Y126" s="1">
        <f>VLOOKUP(O126,'Details 1'!B:C,2,0)</f>
        <v>2</v>
      </c>
      <c r="Z126" s="1">
        <f>VLOOKUP(P126,'Details 1'!B:C,2,0)</f>
        <v>2</v>
      </c>
      <c r="AA126" s="1">
        <f>VLOOKUP(Q126,'Details 1'!B:C,2,0)</f>
        <v>2</v>
      </c>
      <c r="AB126" s="1">
        <f>VLOOKUP(R126,'Details 1'!B:C,2,0)</f>
        <v>0</v>
      </c>
      <c r="AC126" s="1">
        <f>VLOOKUP(S126,'Details 1'!B:C,2,0)</f>
        <v>2</v>
      </c>
      <c r="AD126" s="1" t="str">
        <f>VLOOKUP(T126,'Details 1'!A:B,2,1)</f>
        <v>14-26</v>
      </c>
      <c r="AE126" s="61" t="str">
        <f>VLOOKUP(AD126,'Details 1'!B:C,2,0)</f>
        <v>Tier 2</v>
      </c>
      <c r="AF126" s="1">
        <f>INDEX('OUS FMV Rates'!$C$3:$I$52,MATCH('HCP Database'!$AI126,'OUS FMV Rates'!$C$3:$C$52,0),MATCH('HCP Database'!$AE126,'OUS FMV Rates'!$C$2:$I$2,0))</f>
        <v>11912</v>
      </c>
      <c r="AI126" s="47" t="s">
        <v>97</v>
      </c>
      <c r="AJ126" s="80" t="s">
        <v>597</v>
      </c>
      <c r="AK126" s="47" t="s">
        <v>259</v>
      </c>
      <c r="AL126">
        <v>718613</v>
      </c>
    </row>
    <row r="127" spans="3:40" ht="15.5" x14ac:dyDescent="0.35">
      <c r="C127" s="46" t="s">
        <v>665</v>
      </c>
      <c r="D127" s="46" t="s">
        <v>666</v>
      </c>
      <c r="K127" s="47" t="s">
        <v>53</v>
      </c>
      <c r="L127" s="47" t="s">
        <v>54</v>
      </c>
      <c r="M127" s="47" t="s">
        <v>72</v>
      </c>
      <c r="N127" s="47" t="s">
        <v>42</v>
      </c>
      <c r="O127" s="47" t="s">
        <v>43</v>
      </c>
      <c r="P127" s="47" t="s">
        <v>96</v>
      </c>
      <c r="Q127" s="47" t="s">
        <v>87</v>
      </c>
      <c r="R127" s="47" t="s">
        <v>46</v>
      </c>
      <c r="S127" s="47" t="s">
        <v>81</v>
      </c>
      <c r="T127" s="1">
        <f t="shared" si="57"/>
        <v>44</v>
      </c>
      <c r="U127" s="1">
        <f>VLOOKUP(K127,'Details 1'!B:C,2,0)</f>
        <v>6</v>
      </c>
      <c r="V127" s="1">
        <f>VLOOKUP(L127,'Details 1'!B:C,2,0)</f>
        <v>4</v>
      </c>
      <c r="W127" s="1">
        <f>VLOOKUP(M127,'Details 1'!B:C,2,0)</f>
        <v>6</v>
      </c>
      <c r="X127" s="1">
        <f>VLOOKUP(N127,'Details 1'!B:C,2,0)</f>
        <v>6</v>
      </c>
      <c r="Y127" s="1">
        <f>VLOOKUP(O127,'Details 1'!B:C,2,0)</f>
        <v>6</v>
      </c>
      <c r="Z127" s="1">
        <f>VLOOKUP(P127,'Details 1'!B:C,2,0)</f>
        <v>4</v>
      </c>
      <c r="AA127" s="1">
        <f>VLOOKUP(Q127,'Details 1'!B:C,2,0)</f>
        <v>4</v>
      </c>
      <c r="AB127" s="1">
        <f>VLOOKUP(R127,'Details 1'!B:C,2,0)</f>
        <v>4</v>
      </c>
      <c r="AC127" s="1">
        <f>VLOOKUP(S127,'Details 1'!B:C,2,0)</f>
        <v>4</v>
      </c>
      <c r="AD127" s="1" t="str">
        <f>VLOOKUP(T127,'Details 1'!A:B,2,1)</f>
        <v>41-54</v>
      </c>
      <c r="AE127" s="61" t="str">
        <f>VLOOKUP(AD127,'Details 1'!B:C,2,0)</f>
        <v>Tier 4</v>
      </c>
      <c r="AF127" s="1">
        <f>INDEX('OUS FMV Rates'!$C$3:$I$52,MATCH('HCP Database'!$AI127,'OUS FMV Rates'!$C$3:$C$52,0),MATCH('HCP Database'!$AE127,'OUS FMV Rates'!$C$2:$I$2,0))</f>
        <v>17614</v>
      </c>
      <c r="AI127" s="47" t="s">
        <v>378</v>
      </c>
      <c r="AJ127" s="80" t="s">
        <v>664</v>
      </c>
      <c r="AK127" s="47" t="s">
        <v>250</v>
      </c>
      <c r="AL127" s="56">
        <v>719478</v>
      </c>
    </row>
    <row r="128" spans="3:40" ht="15.5" x14ac:dyDescent="0.35">
      <c r="C128" s="46" t="s">
        <v>668</v>
      </c>
      <c r="D128" s="46" t="s">
        <v>669</v>
      </c>
      <c r="K128" s="47" t="s">
        <v>53</v>
      </c>
      <c r="L128" s="47" t="s">
        <v>40</v>
      </c>
      <c r="M128" s="47" t="s">
        <v>55</v>
      </c>
      <c r="N128" s="47" t="s">
        <v>56</v>
      </c>
      <c r="O128" s="47" t="s">
        <v>44</v>
      </c>
      <c r="P128" s="47" t="s">
        <v>96</v>
      </c>
      <c r="Q128" s="47" t="s">
        <v>44</v>
      </c>
      <c r="R128" s="47" t="s">
        <v>44</v>
      </c>
      <c r="S128" s="47" t="s">
        <v>47</v>
      </c>
      <c r="T128" s="1">
        <f t="shared" si="57"/>
        <v>16</v>
      </c>
      <c r="U128" s="1">
        <f>VLOOKUP(K128,'Details 1'!B:C,2,0)</f>
        <v>6</v>
      </c>
      <c r="V128" s="1">
        <f>VLOOKUP(L128,'Details 1'!B:C,2,0)</f>
        <v>6</v>
      </c>
      <c r="W128" s="1">
        <f>VLOOKUP(M128,'Details 1'!B:C,2,0)</f>
        <v>0</v>
      </c>
      <c r="X128" s="1">
        <f>VLOOKUP(N128,'Details 1'!B:C,2,0)</f>
        <v>0</v>
      </c>
      <c r="Y128" s="1">
        <f>VLOOKUP(O128,'Details 1'!B:C,2,0)</f>
        <v>0</v>
      </c>
      <c r="Z128" s="1">
        <f>VLOOKUP(P128,'Details 1'!B:C,2,0)</f>
        <v>4</v>
      </c>
      <c r="AA128" s="1">
        <f>VLOOKUP(Q128,'Details 1'!B:C,2,0)</f>
        <v>0</v>
      </c>
      <c r="AB128" s="1">
        <f>VLOOKUP(R128,'Details 1'!B:C,2,0)</f>
        <v>0</v>
      </c>
      <c r="AC128" s="1">
        <f>VLOOKUP(S128,'Details 1'!B:C,2,0)</f>
        <v>0</v>
      </c>
      <c r="AD128" s="1" t="str">
        <f>VLOOKUP(T128,'Details 1'!A:B,2,1)</f>
        <v>14-26</v>
      </c>
      <c r="AE128" s="61" t="str">
        <f>VLOOKUP(AD128,'Details 1'!B:C,2,0)</f>
        <v>Tier 2</v>
      </c>
      <c r="AF128" s="1">
        <f>INDEX('OUS FMV Rates'!$C$3:$I$52,MATCH('HCP Database'!$AI128,'OUS FMV Rates'!$C$3:$C$52,0),MATCH('HCP Database'!$AE128,'OUS FMV Rates'!$C$2:$I$2,0))</f>
        <v>11519</v>
      </c>
      <c r="AI128" s="47" t="s">
        <v>378</v>
      </c>
      <c r="AJ128" s="49" t="s">
        <v>667</v>
      </c>
      <c r="AK128" s="47" t="s">
        <v>141</v>
      </c>
      <c r="AL128" s="56">
        <v>719248</v>
      </c>
      <c r="AN128" s="54"/>
    </row>
    <row r="129" spans="3:40" ht="15.5" x14ac:dyDescent="0.35">
      <c r="C129" s="46" t="s">
        <v>671</v>
      </c>
      <c r="D129" s="46" t="s">
        <v>672</v>
      </c>
      <c r="K129" s="47" t="s">
        <v>125</v>
      </c>
      <c r="L129" s="47" t="s">
        <v>54</v>
      </c>
      <c r="M129" s="47" t="s">
        <v>41</v>
      </c>
      <c r="N129" s="47" t="s">
        <v>56</v>
      </c>
      <c r="O129" s="47" t="s">
        <v>115</v>
      </c>
      <c r="P129" s="47" t="s">
        <v>57</v>
      </c>
      <c r="Q129" s="47" t="s">
        <v>44</v>
      </c>
      <c r="R129" s="47" t="s">
        <v>44</v>
      </c>
      <c r="S129" s="47" t="s">
        <v>47</v>
      </c>
      <c r="T129" s="1">
        <f t="shared" ref="T129:T167" si="58">SUM(U129:AC129)</f>
        <v>12</v>
      </c>
      <c r="U129" s="1">
        <f>VLOOKUP(K129,'Details 1'!B:C,2,0)</f>
        <v>2</v>
      </c>
      <c r="V129" s="1">
        <f>VLOOKUP(L129,'Details 1'!B:C,2,0)</f>
        <v>4</v>
      </c>
      <c r="W129" s="1">
        <f>VLOOKUP(M129,'Details 1'!B:C,2,0)</f>
        <v>2</v>
      </c>
      <c r="X129" s="1">
        <f>VLOOKUP(N129,'Details 1'!B:C,2,0)</f>
        <v>0</v>
      </c>
      <c r="Y129" s="1">
        <f>VLOOKUP(O129,'Details 1'!B:C,2,0)</f>
        <v>2</v>
      </c>
      <c r="Z129" s="1">
        <f>VLOOKUP(P129,'Details 1'!B:C,2,0)</f>
        <v>2</v>
      </c>
      <c r="AA129" s="1">
        <f>VLOOKUP(Q129,'Details 1'!B:C,2,0)</f>
        <v>0</v>
      </c>
      <c r="AB129" s="1">
        <f>VLOOKUP(R129,'Details 1'!B:C,2,0)</f>
        <v>0</v>
      </c>
      <c r="AC129" s="1">
        <f>VLOOKUP(S129,'Details 1'!B:C,2,0)</f>
        <v>0</v>
      </c>
      <c r="AD129" s="1" t="str">
        <f>VLOOKUP(T129,'Details 1'!A:B,2,1)</f>
        <v>0-13</v>
      </c>
      <c r="AE129" s="61" t="str">
        <f>VLOOKUP(AD129,'Details 1'!B:C,2,0)</f>
        <v>Tier 1</v>
      </c>
      <c r="AF129" s="1">
        <f>INDEX('OUS FMV Rates'!$C$3:$I$52,MATCH('HCP Database'!$AI129,'OUS FMV Rates'!$C$3:$C$52,0),MATCH('HCP Database'!$AE129,'OUS FMV Rates'!$C$2:$I$2,0))</f>
        <v>9401</v>
      </c>
      <c r="AI129" s="47" t="s">
        <v>97</v>
      </c>
      <c r="AJ129" s="50" t="s">
        <v>670</v>
      </c>
      <c r="AK129" s="47" t="s">
        <v>673</v>
      </c>
      <c r="AL129" s="56">
        <v>719308</v>
      </c>
      <c r="AN129" s="54"/>
    </row>
    <row r="130" spans="3:40" ht="15.5" x14ac:dyDescent="0.35">
      <c r="C130" s="46" t="s">
        <v>675</v>
      </c>
      <c r="D130" s="46" t="s">
        <v>676</v>
      </c>
      <c r="K130" s="35" t="s">
        <v>125</v>
      </c>
      <c r="L130" s="35" t="s">
        <v>54</v>
      </c>
      <c r="M130" s="35" t="s">
        <v>55</v>
      </c>
      <c r="N130" s="35" t="s">
        <v>64</v>
      </c>
      <c r="O130" s="35" t="s">
        <v>73</v>
      </c>
      <c r="P130" s="35" t="s">
        <v>65</v>
      </c>
      <c r="Q130" s="35" t="s">
        <v>74</v>
      </c>
      <c r="R130" s="35" t="s">
        <v>44</v>
      </c>
      <c r="S130" s="35" t="s">
        <v>81</v>
      </c>
      <c r="T130" s="1">
        <f t="shared" si="58"/>
        <v>28</v>
      </c>
      <c r="U130" s="1">
        <f>VLOOKUP(K130,'Details 1'!B:C,2,0)</f>
        <v>2</v>
      </c>
      <c r="V130" s="1">
        <f>VLOOKUP(L130,'Details 1'!B:C,2,0)</f>
        <v>4</v>
      </c>
      <c r="W130" s="1">
        <f>VLOOKUP(M130,'Details 1'!B:C,2,0)</f>
        <v>0</v>
      </c>
      <c r="X130" s="1">
        <f>VLOOKUP(N130,'Details 1'!B:C,2,0)</f>
        <v>2</v>
      </c>
      <c r="Y130" s="1">
        <f>VLOOKUP(O130,'Details 1'!B:C,2,0)</f>
        <v>4</v>
      </c>
      <c r="Z130" s="1">
        <f>VLOOKUP(P130,'Details 1'!B:C,2,0)</f>
        <v>6</v>
      </c>
      <c r="AA130" s="1">
        <v>6</v>
      </c>
      <c r="AB130" s="1">
        <f>VLOOKUP(R130,'Details 1'!B:C,2,0)</f>
        <v>0</v>
      </c>
      <c r="AC130" s="1">
        <f>VLOOKUP(S130,'Details 1'!B:C,2,0)</f>
        <v>4</v>
      </c>
      <c r="AD130" s="1" t="str">
        <f>VLOOKUP(T130,'Details 1'!A:B,2,1)</f>
        <v>27-40</v>
      </c>
      <c r="AE130" s="61" t="str">
        <f>VLOOKUP(AD130,'Details 1'!B:C,2,0)</f>
        <v>Tier 3</v>
      </c>
      <c r="AF130" s="1">
        <f>INDEX('OUS FMV Rates'!$C$3:$I$52,MATCH('HCP Database'!$AI130,'OUS FMV Rates'!$C$3:$C$52,0),MATCH('HCP Database'!$AE130,'OUS FMV Rates'!$C$2:$I$2,0))</f>
        <v>14769</v>
      </c>
      <c r="AI130" s="35" t="s">
        <v>59</v>
      </c>
      <c r="AJ130" s="50" t="s">
        <v>674</v>
      </c>
      <c r="AK130" s="35" t="s">
        <v>91</v>
      </c>
      <c r="AL130">
        <v>719375</v>
      </c>
      <c r="AN130" s="54"/>
    </row>
    <row r="131" spans="3:40" ht="15.5" x14ac:dyDescent="0.35">
      <c r="C131" s="46" t="s">
        <v>677</v>
      </c>
      <c r="D131" s="46" t="s">
        <v>678</v>
      </c>
      <c r="K131" s="47" t="s">
        <v>39</v>
      </c>
      <c r="L131" s="47" t="s">
        <v>54</v>
      </c>
      <c r="M131" s="47" t="s">
        <v>86</v>
      </c>
      <c r="N131" s="47" t="s">
        <v>64</v>
      </c>
      <c r="O131" s="47" t="s">
        <v>115</v>
      </c>
      <c r="P131" s="47" t="s">
        <v>96</v>
      </c>
      <c r="Q131" s="47" t="s">
        <v>45</v>
      </c>
      <c r="R131" s="47" t="s">
        <v>46</v>
      </c>
      <c r="S131" s="47" t="s">
        <v>88</v>
      </c>
      <c r="T131" s="1">
        <f t="shared" si="58"/>
        <v>28</v>
      </c>
      <c r="U131" s="1">
        <f>VLOOKUP(K131,'Details 1'!B:C,2,0)</f>
        <v>4</v>
      </c>
      <c r="V131" s="1">
        <f>VLOOKUP(L131,'Details 1'!B:C,2,0)</f>
        <v>4</v>
      </c>
      <c r="W131" s="1">
        <f>VLOOKUP(M131,'Details 1'!B:C,2,0)</f>
        <v>4</v>
      </c>
      <c r="X131" s="1">
        <f>VLOOKUP(N131,'Details 1'!B:C,2,0)</f>
        <v>2</v>
      </c>
      <c r="Y131" s="1">
        <f>VLOOKUP(O131,'Details 1'!B:C,2,0)</f>
        <v>2</v>
      </c>
      <c r="Z131" s="1">
        <f>VLOOKUP(P131,'Details 1'!B:C,2,0)</f>
        <v>4</v>
      </c>
      <c r="AA131" s="1">
        <f>VLOOKUP(Q131,'Details 1'!B:C,2,0)</f>
        <v>2</v>
      </c>
      <c r="AB131" s="1">
        <f>VLOOKUP(R131,'Details 1'!B:C,2,0)</f>
        <v>4</v>
      </c>
      <c r="AC131" s="1">
        <f>VLOOKUP(S131,'Details 1'!B:C,2,0)</f>
        <v>2</v>
      </c>
      <c r="AD131" s="1" t="str">
        <f>VLOOKUP(T131,'Details 1'!A:B,2,1)</f>
        <v>27-40</v>
      </c>
      <c r="AE131" s="61" t="str">
        <f>VLOOKUP(AD131,'Details 1'!B:C,2,0)</f>
        <v>Tier 3</v>
      </c>
      <c r="AF131" s="1">
        <f>INDEX('OUS FMV Rates'!$C$3:$I$52,MATCH('HCP Database'!$AI131,'OUS FMV Rates'!$C$3:$C$52,0),MATCH('HCP Database'!$AE131,'OUS FMV Rates'!$C$2:$I$2,0))</f>
        <v>16123</v>
      </c>
      <c r="AI131" s="47" t="s">
        <v>177</v>
      </c>
      <c r="AJ131" s="49" t="s">
        <v>679</v>
      </c>
      <c r="AK131" s="47" t="s">
        <v>680</v>
      </c>
      <c r="AL131" s="56">
        <v>719351</v>
      </c>
      <c r="AN131" s="54"/>
    </row>
    <row r="132" spans="3:40" ht="15.5" x14ac:dyDescent="0.35">
      <c r="C132" s="91" t="s">
        <v>662</v>
      </c>
      <c r="D132" s="92" t="s">
        <v>663</v>
      </c>
      <c r="K132" s="47" t="s">
        <v>125</v>
      </c>
      <c r="L132" s="47" t="s">
        <v>54</v>
      </c>
      <c r="M132" s="47" t="s">
        <v>55</v>
      </c>
      <c r="N132" s="47" t="s">
        <v>56</v>
      </c>
      <c r="O132" s="47" t="s">
        <v>115</v>
      </c>
      <c r="P132" s="47" t="s">
        <v>96</v>
      </c>
      <c r="Q132" s="47" t="s">
        <v>87</v>
      </c>
      <c r="R132" s="47" t="s">
        <v>46</v>
      </c>
      <c r="S132" s="47" t="s">
        <v>88</v>
      </c>
      <c r="T132" s="1">
        <f t="shared" si="58"/>
        <v>22</v>
      </c>
      <c r="U132" s="1">
        <f>VLOOKUP(K132,'Details 1'!B:C,2,0)</f>
        <v>2</v>
      </c>
      <c r="V132" s="1">
        <f>VLOOKUP(L132,'Details 1'!B:C,2,0)</f>
        <v>4</v>
      </c>
      <c r="W132" s="1">
        <f>VLOOKUP(M132,'Details 1'!B:C,2,0)</f>
        <v>0</v>
      </c>
      <c r="X132" s="1">
        <f>VLOOKUP(N132,'Details 1'!B:C,2,0)</f>
        <v>0</v>
      </c>
      <c r="Y132" s="1">
        <f>VLOOKUP(O132,'Details 1'!B:C,2,0)</f>
        <v>2</v>
      </c>
      <c r="Z132" s="1">
        <f>VLOOKUP(P132,'Details 1'!B:C,2,0)</f>
        <v>4</v>
      </c>
      <c r="AA132" s="1">
        <f>VLOOKUP(Q132,'Details 1'!B:C,2,0)</f>
        <v>4</v>
      </c>
      <c r="AB132" s="1">
        <f>VLOOKUP(R132,'Details 1'!B:C,2,0)</f>
        <v>4</v>
      </c>
      <c r="AC132" s="1">
        <f>VLOOKUP(S132,'Details 1'!B:C,2,0)</f>
        <v>2</v>
      </c>
      <c r="AD132" s="1" t="str">
        <f>VLOOKUP(T132,'Details 1'!A:B,2,1)</f>
        <v>14-26</v>
      </c>
      <c r="AE132" s="61" t="str">
        <f>VLOOKUP(AD132,'Details 1'!B:C,2,0)</f>
        <v>Tier 2</v>
      </c>
      <c r="AF132" s="1">
        <f>INDEX('OUS FMV Rates'!$C$3:$I$52,MATCH('HCP Database'!$AI132,'OUS FMV Rates'!$C$3:$C$52,0),MATCH('HCP Database'!$AE132,'OUS FMV Rates'!$C$2:$I$2,0))</f>
        <v>10722</v>
      </c>
      <c r="AI132" s="47" t="s">
        <v>126</v>
      </c>
      <c r="AJ132" s="86" t="s">
        <v>661</v>
      </c>
      <c r="AK132" s="47" t="s">
        <v>112</v>
      </c>
      <c r="AL132" s="56">
        <v>719438</v>
      </c>
    </row>
    <row r="133" spans="3:40" ht="15.5" x14ac:dyDescent="0.35">
      <c r="C133" s="46" t="s">
        <v>681</v>
      </c>
      <c r="D133" s="46" t="s">
        <v>682</v>
      </c>
      <c r="K133" s="35" t="s">
        <v>39</v>
      </c>
      <c r="L133" s="35" t="s">
        <v>54</v>
      </c>
      <c r="M133" s="35" t="s">
        <v>41</v>
      </c>
      <c r="N133" s="35" t="s">
        <v>64</v>
      </c>
      <c r="O133" s="35" t="s">
        <v>115</v>
      </c>
      <c r="P133" s="35" t="s">
        <v>44</v>
      </c>
      <c r="Q133" s="35" t="s">
        <v>87</v>
      </c>
      <c r="R133" s="35" t="s">
        <v>44</v>
      </c>
      <c r="S133" s="35" t="s">
        <v>88</v>
      </c>
      <c r="T133" s="1">
        <f t="shared" si="58"/>
        <v>20</v>
      </c>
      <c r="U133" s="1">
        <f>VLOOKUP(K133,'Details 1'!B:C,2,0)</f>
        <v>4</v>
      </c>
      <c r="V133" s="1">
        <f>VLOOKUP(L133,'Details 1'!B:C,2,0)</f>
        <v>4</v>
      </c>
      <c r="W133" s="1">
        <f>VLOOKUP(M133,'Details 1'!B:C,2,0)</f>
        <v>2</v>
      </c>
      <c r="X133" s="1">
        <f>VLOOKUP(N133,'Details 1'!B:C,2,0)</f>
        <v>2</v>
      </c>
      <c r="Y133" s="1">
        <f>VLOOKUP(O133,'Details 1'!B:C,2,0)</f>
        <v>2</v>
      </c>
      <c r="Z133" s="1">
        <f>VLOOKUP(P133,'Details 1'!B:C,2,0)</f>
        <v>0</v>
      </c>
      <c r="AA133" s="1">
        <f>VLOOKUP(Q133,'Details 1'!B:C,2,0)</f>
        <v>4</v>
      </c>
      <c r="AB133" s="1">
        <f>VLOOKUP(R133,'Details 1'!B:C,2,0)</f>
        <v>0</v>
      </c>
      <c r="AC133" s="1">
        <f>VLOOKUP(S133,'Details 1'!B:C,2,0)</f>
        <v>2</v>
      </c>
      <c r="AD133" s="1" t="str">
        <f>VLOOKUP(T133,'Details 1'!A:B,2,1)</f>
        <v>14-26</v>
      </c>
      <c r="AE133" s="61" t="str">
        <f>VLOOKUP(AD133,'Details 1'!B:C,2,0)</f>
        <v>Tier 2</v>
      </c>
      <c r="AF133" s="1">
        <f>INDEX('OUS FMV Rates'!$C$3:$I$52,MATCH('HCP Database'!$AI133,'OUS FMV Rates'!$C$3:$C$52,0),MATCH('HCP Database'!$AE133,'OUS FMV Rates'!$C$2:$I$2,0))</f>
        <v>11093</v>
      </c>
      <c r="AI133" s="35" t="s">
        <v>443</v>
      </c>
      <c r="AJ133" s="49" t="s">
        <v>683</v>
      </c>
      <c r="AK133" s="35" t="s">
        <v>250</v>
      </c>
      <c r="AL133" s="56">
        <v>719286</v>
      </c>
    </row>
    <row r="134" spans="3:40" ht="16" x14ac:dyDescent="0.4">
      <c r="C134" s="57" t="s">
        <v>684</v>
      </c>
      <c r="D134" s="54" t="s">
        <v>685</v>
      </c>
      <c r="K134" s="35" t="s">
        <v>53</v>
      </c>
      <c r="L134" s="35" t="s">
        <v>40</v>
      </c>
      <c r="M134" s="35" t="s">
        <v>72</v>
      </c>
      <c r="N134" s="35" t="s">
        <v>64</v>
      </c>
      <c r="O134" s="35" t="s">
        <v>115</v>
      </c>
      <c r="P134" s="35" t="s">
        <v>65</v>
      </c>
      <c r="Q134" s="35" t="s">
        <v>44</v>
      </c>
      <c r="R134" s="35" t="s">
        <v>44</v>
      </c>
      <c r="S134" s="35" t="s">
        <v>88</v>
      </c>
      <c r="T134" s="1">
        <f t="shared" si="58"/>
        <v>30</v>
      </c>
      <c r="U134" s="1">
        <f>VLOOKUP(K134,'Details 1'!B:C,2,0)</f>
        <v>6</v>
      </c>
      <c r="V134" s="1">
        <f>VLOOKUP(L134,'Details 1'!B:C,2,0)</f>
        <v>6</v>
      </c>
      <c r="W134" s="1">
        <f>VLOOKUP(M134,'Details 1'!B:C,2,0)</f>
        <v>6</v>
      </c>
      <c r="X134" s="1">
        <f>VLOOKUP(N134,'Details 1'!B:C,2,0)</f>
        <v>2</v>
      </c>
      <c r="Y134" s="1">
        <f>VLOOKUP(O134,'Details 1'!B:C,2,0)</f>
        <v>2</v>
      </c>
      <c r="Z134" s="1">
        <f>VLOOKUP(P134,'Details 1'!B:C,2,0)</f>
        <v>6</v>
      </c>
      <c r="AA134" s="1">
        <f>VLOOKUP(Q134,'Details 1'!B:C,2,0)</f>
        <v>0</v>
      </c>
      <c r="AB134" s="1">
        <f>VLOOKUP(R134,'Details 1'!B:C,2,0)</f>
        <v>0</v>
      </c>
      <c r="AC134" s="1">
        <f>VLOOKUP(S134,'Details 1'!B:C,2,0)</f>
        <v>2</v>
      </c>
      <c r="AD134" s="1" t="str">
        <f>VLOOKUP(T134,'Details 1'!A:B,2,1)</f>
        <v>27-40</v>
      </c>
      <c r="AE134" s="61" t="str">
        <f>VLOOKUP(AD134,'Details 1'!B:C,2,0)</f>
        <v>Tier 3</v>
      </c>
      <c r="AF134" s="1">
        <f>INDEX('OUS FMV Rates'!$C$3:$I$52,MATCH('HCP Database'!$AI134,'OUS FMV Rates'!$C$3:$C$52,0),MATCH('HCP Database'!$AE134,'OUS FMV Rates'!$C$2:$I$2,0))</f>
        <v>12893</v>
      </c>
      <c r="AI134" s="35" t="s">
        <v>166</v>
      </c>
      <c r="AJ134" s="55" t="s">
        <v>686</v>
      </c>
      <c r="AK134" s="35" t="s">
        <v>117</v>
      </c>
      <c r="AL134" s="56">
        <v>719425</v>
      </c>
    </row>
    <row r="135" spans="3:40" ht="15.5" x14ac:dyDescent="0.35">
      <c r="C135" s="46" t="s">
        <v>687</v>
      </c>
      <c r="D135" s="46" t="s">
        <v>688</v>
      </c>
      <c r="K135" s="35" t="s">
        <v>53</v>
      </c>
      <c r="L135" s="35" t="s">
        <v>54</v>
      </c>
      <c r="M135" s="35" t="s">
        <v>41</v>
      </c>
      <c r="N135" s="35" t="s">
        <v>64</v>
      </c>
      <c r="O135" s="35" t="s">
        <v>115</v>
      </c>
      <c r="P135" s="35" t="s">
        <v>57</v>
      </c>
      <c r="Q135" s="35" t="s">
        <v>87</v>
      </c>
      <c r="R135" s="35" t="s">
        <v>46</v>
      </c>
      <c r="S135" s="35" t="s">
        <v>88</v>
      </c>
      <c r="T135" s="1">
        <f t="shared" si="58"/>
        <v>28</v>
      </c>
      <c r="U135" s="1">
        <f>VLOOKUP(K135,'Details 1'!B:C,2,0)</f>
        <v>6</v>
      </c>
      <c r="V135" s="1">
        <f>VLOOKUP(L135,'Details 1'!B:C,2,0)</f>
        <v>4</v>
      </c>
      <c r="W135" s="1">
        <f>VLOOKUP(M135,'Details 1'!B:C,2,0)</f>
        <v>2</v>
      </c>
      <c r="X135" s="1">
        <f>VLOOKUP(N135,'Details 1'!B:C,2,0)</f>
        <v>2</v>
      </c>
      <c r="Y135" s="1">
        <f>VLOOKUP(O135,'Details 1'!B:C,2,0)</f>
        <v>2</v>
      </c>
      <c r="Z135" s="1">
        <f>VLOOKUP(P135,'Details 1'!B:C,2,0)</f>
        <v>2</v>
      </c>
      <c r="AA135" s="1">
        <f>VLOOKUP(Q135,'Details 1'!B:C,2,0)</f>
        <v>4</v>
      </c>
      <c r="AB135" s="1">
        <f>VLOOKUP(R135,'Details 1'!B:C,2,0)</f>
        <v>4</v>
      </c>
      <c r="AC135" s="1">
        <f>VLOOKUP(S135,'Details 1'!B:C,2,0)</f>
        <v>2</v>
      </c>
      <c r="AD135" s="1" t="str">
        <f>VLOOKUP(T135,'Details 1'!A:B,2,1)</f>
        <v>27-40</v>
      </c>
      <c r="AE135" s="61" t="str">
        <f>VLOOKUP(AD135,'Details 1'!B:C,2,0)</f>
        <v>Tier 3</v>
      </c>
      <c r="AF135" s="1">
        <f>INDEX('OUS FMV Rates'!$C$3:$I$52,MATCH('HCP Database'!$AI135,'OUS FMV Rates'!$C$3:$C$52,0),MATCH('HCP Database'!$AE135,'OUS FMV Rates'!$C$2:$I$2,0))</f>
        <v>13439</v>
      </c>
      <c r="AI135" s="35" t="s">
        <v>126</v>
      </c>
      <c r="AJ135" s="50" t="s">
        <v>689</v>
      </c>
      <c r="AK135" s="35" t="s">
        <v>285</v>
      </c>
      <c r="AL135" s="56">
        <v>719377</v>
      </c>
    </row>
    <row r="136" spans="3:40" ht="16" x14ac:dyDescent="0.4">
      <c r="C136" s="57" t="s">
        <v>690</v>
      </c>
      <c r="D136" s="54" t="s">
        <v>691</v>
      </c>
      <c r="K136" s="47" t="s">
        <v>125</v>
      </c>
      <c r="L136" s="47" t="s">
        <v>54</v>
      </c>
      <c r="M136" s="47" t="s">
        <v>41</v>
      </c>
      <c r="N136" s="47" t="s">
        <v>64</v>
      </c>
      <c r="O136" s="47" t="s">
        <v>43</v>
      </c>
      <c r="P136" s="47" t="s">
        <v>65</v>
      </c>
      <c r="Q136" s="47" t="s">
        <v>87</v>
      </c>
      <c r="R136" s="47" t="s">
        <v>58</v>
      </c>
      <c r="S136" s="47" t="s">
        <v>88</v>
      </c>
      <c r="T136" s="1">
        <f t="shared" si="58"/>
        <v>30</v>
      </c>
      <c r="U136" s="1">
        <f>VLOOKUP(K136,'Details 1'!B:C,2,0)</f>
        <v>2</v>
      </c>
      <c r="V136" s="1">
        <f>VLOOKUP(L136,'Details 1'!B:C,2,0)</f>
        <v>4</v>
      </c>
      <c r="W136" s="1">
        <f>VLOOKUP(M136,'Details 1'!B:C,2,0)</f>
        <v>2</v>
      </c>
      <c r="X136" s="1">
        <f>VLOOKUP(N136,'Details 1'!B:C,2,0)</f>
        <v>2</v>
      </c>
      <c r="Y136" s="1">
        <f>VLOOKUP(O136,'Details 1'!B:C,2,0)</f>
        <v>6</v>
      </c>
      <c r="Z136" s="1">
        <f>VLOOKUP(P136,'Details 1'!B:C,2,0)</f>
        <v>6</v>
      </c>
      <c r="AA136" s="1">
        <f>VLOOKUP(Q136,'Details 1'!B:C,2,0)</f>
        <v>4</v>
      </c>
      <c r="AB136" s="1">
        <f>VLOOKUP(R136,'Details 1'!B:C,2,0)</f>
        <v>2</v>
      </c>
      <c r="AC136" s="1">
        <f>VLOOKUP(S136,'Details 1'!B:C,2,0)</f>
        <v>2</v>
      </c>
      <c r="AD136" s="1" t="str">
        <f>VLOOKUP(T136,'Details 1'!A:B,2,1)</f>
        <v>27-40</v>
      </c>
      <c r="AE136" s="61" t="str">
        <f>VLOOKUP(AD136,'Details 1'!B:C,2,0)</f>
        <v>Tier 3</v>
      </c>
      <c r="AF136" s="1">
        <f>INDEX('OUS FMV Rates'!$C$3:$I$52,MATCH('HCP Database'!$AI136,'OUS FMV Rates'!$C$3:$C$52,0),MATCH('HCP Database'!$AE136,'OUS FMV Rates'!$C$2:$I$2,0))</f>
        <v>16123</v>
      </c>
      <c r="AI136" s="47" t="s">
        <v>177</v>
      </c>
      <c r="AJ136" s="57" t="s">
        <v>692</v>
      </c>
      <c r="AK136" s="47" t="s">
        <v>117</v>
      </c>
      <c r="AL136" s="56">
        <v>719363</v>
      </c>
    </row>
    <row r="137" spans="3:40" x14ac:dyDescent="0.35">
      <c r="C137" s="54" t="s">
        <v>693</v>
      </c>
      <c r="D137" s="54" t="s">
        <v>694</v>
      </c>
      <c r="K137" s="47" t="s">
        <v>53</v>
      </c>
      <c r="L137" s="47" t="s">
        <v>54</v>
      </c>
      <c r="M137" s="47" t="s">
        <v>55</v>
      </c>
      <c r="N137" s="47" t="s">
        <v>64</v>
      </c>
      <c r="O137" s="47" t="s">
        <v>44</v>
      </c>
      <c r="P137" s="47" t="s">
        <v>44</v>
      </c>
      <c r="Q137" s="47" t="s">
        <v>44</v>
      </c>
      <c r="R137" s="47" t="s">
        <v>44</v>
      </c>
      <c r="S137" s="47" t="s">
        <v>88</v>
      </c>
      <c r="T137" s="1">
        <f t="shared" si="58"/>
        <v>14</v>
      </c>
      <c r="U137" s="1">
        <f>VLOOKUP(K137,'Details 1'!B:C,2,0)</f>
        <v>6</v>
      </c>
      <c r="V137" s="1">
        <f>VLOOKUP(L137,'Details 1'!B:C,2,0)</f>
        <v>4</v>
      </c>
      <c r="W137" s="1">
        <f>VLOOKUP(M137,'Details 1'!B:C,2,0)</f>
        <v>0</v>
      </c>
      <c r="X137" s="1">
        <f>VLOOKUP(N137,'Details 1'!B:C,2,0)</f>
        <v>2</v>
      </c>
      <c r="Y137" s="1">
        <f>VLOOKUP(O137,'Details 1'!B:C,2,0)</f>
        <v>0</v>
      </c>
      <c r="Z137" s="1">
        <f>VLOOKUP(P137,'Details 1'!B:C,2,0)</f>
        <v>0</v>
      </c>
      <c r="AA137" s="1">
        <f>VLOOKUP(Q137,'Details 1'!B:C,2,0)</f>
        <v>0</v>
      </c>
      <c r="AB137" s="1">
        <f>VLOOKUP(R137,'Details 1'!B:C,2,0)</f>
        <v>0</v>
      </c>
      <c r="AC137" s="1">
        <f>VLOOKUP(S137,'Details 1'!B:C,2,0)</f>
        <v>2</v>
      </c>
      <c r="AD137" s="1" t="str">
        <f>VLOOKUP(T137,'Details 1'!A:B,2,1)</f>
        <v>14-26</v>
      </c>
      <c r="AE137" s="61" t="str">
        <f>VLOOKUP(AD137,'Details 1'!B:C,2,0)</f>
        <v>Tier 2</v>
      </c>
      <c r="AF137" s="1">
        <f>INDEX('OUS FMV Rates'!$C$3:$I$52,MATCH('HCP Database'!$AI137,'OUS FMV Rates'!$C$3:$C$52,0),MATCH('HCP Database'!$AE137,'OUS FMV Rates'!$C$2:$I$2,0))</f>
        <v>11783</v>
      </c>
      <c r="AI137" s="47" t="s">
        <v>59</v>
      </c>
      <c r="AJ137" s="80" t="s">
        <v>695</v>
      </c>
      <c r="AK137" s="47" t="s">
        <v>99</v>
      </c>
      <c r="AL137" s="56">
        <v>719562</v>
      </c>
    </row>
    <row r="138" spans="3:40" ht="16" x14ac:dyDescent="0.4">
      <c r="C138" s="57" t="s">
        <v>696</v>
      </c>
      <c r="D138" s="57" t="s">
        <v>697</v>
      </c>
      <c r="K138" s="47" t="s">
        <v>39</v>
      </c>
      <c r="L138" s="47" t="s">
        <v>40</v>
      </c>
      <c r="M138" s="47" t="s">
        <v>55</v>
      </c>
      <c r="N138" s="47" t="s">
        <v>56</v>
      </c>
      <c r="O138" s="47" t="s">
        <v>44</v>
      </c>
      <c r="P138" s="47" t="s">
        <v>96</v>
      </c>
      <c r="Q138" s="47" t="s">
        <v>44</v>
      </c>
      <c r="R138" s="47" t="s">
        <v>46</v>
      </c>
      <c r="S138" s="47" t="s">
        <v>47</v>
      </c>
      <c r="T138" s="1">
        <f t="shared" si="58"/>
        <v>18</v>
      </c>
      <c r="U138" s="1">
        <f>VLOOKUP(K138,'Details 1'!B:C,2,0)</f>
        <v>4</v>
      </c>
      <c r="V138" s="1">
        <f>VLOOKUP(L138,'Details 1'!B:C,2,0)</f>
        <v>6</v>
      </c>
      <c r="W138" s="1">
        <f>VLOOKUP(M138,'Details 1'!B:C,2,0)</f>
        <v>0</v>
      </c>
      <c r="X138" s="1">
        <f>VLOOKUP(N138,'Details 1'!B:C,2,0)</f>
        <v>0</v>
      </c>
      <c r="Y138" s="1">
        <f>VLOOKUP(O138,'Details 1'!B:C,2,0)</f>
        <v>0</v>
      </c>
      <c r="Z138" s="1">
        <f>VLOOKUP(P138,'Details 1'!B:C,2,0)</f>
        <v>4</v>
      </c>
      <c r="AA138" s="1">
        <f>VLOOKUP(Q138,'Details 1'!B:C,2,0)</f>
        <v>0</v>
      </c>
      <c r="AB138" s="1">
        <f>VLOOKUP(R138,'Details 1'!B:C,2,0)</f>
        <v>4</v>
      </c>
      <c r="AC138" s="1">
        <f>VLOOKUP(S138,'Details 1'!B:C,2,0)</f>
        <v>0</v>
      </c>
      <c r="AD138" s="1" t="str">
        <f>VLOOKUP(T138,'Details 1'!A:B,2,1)</f>
        <v>14-26</v>
      </c>
      <c r="AE138" s="61" t="str">
        <f>VLOOKUP(AD138,'Details 1'!B:C,2,0)</f>
        <v>Tier 2</v>
      </c>
      <c r="AF138" s="1">
        <f>INDEX('OUS FMV Rates'!$C$3:$I$52,MATCH('HCP Database'!$AI138,'OUS FMV Rates'!$C$3:$C$52,0),MATCH('HCP Database'!$AE138,'OUS FMV Rates'!$C$2:$I$2,0))</f>
        <v>11783</v>
      </c>
      <c r="AI138" s="47" t="s">
        <v>59</v>
      </c>
      <c r="AJ138" s="80" t="s">
        <v>698</v>
      </c>
      <c r="AK138" s="47" t="s">
        <v>117</v>
      </c>
      <c r="AL138" s="56">
        <v>719569</v>
      </c>
    </row>
    <row r="139" spans="3:40" ht="15.5" x14ac:dyDescent="0.35">
      <c r="C139" s="46" t="s">
        <v>699</v>
      </c>
      <c r="D139" s="46" t="s">
        <v>700</v>
      </c>
      <c r="K139" s="35" t="s">
        <v>39</v>
      </c>
      <c r="L139" s="35" t="s">
        <v>54</v>
      </c>
      <c r="M139" s="35" t="s">
        <v>86</v>
      </c>
      <c r="N139" s="35" t="s">
        <v>109</v>
      </c>
      <c r="O139" s="35" t="s">
        <v>43</v>
      </c>
      <c r="P139" s="35" t="s">
        <v>65</v>
      </c>
      <c r="Q139" s="35" t="s">
        <v>74</v>
      </c>
      <c r="R139" s="35" t="s">
        <v>58</v>
      </c>
      <c r="S139" s="35" t="s">
        <v>88</v>
      </c>
      <c r="T139" s="1">
        <f t="shared" si="58"/>
        <v>38</v>
      </c>
      <c r="U139" s="1">
        <f>VLOOKUP(K139,'Details 1'!B:C,2,0)</f>
        <v>4</v>
      </c>
      <c r="V139" s="1">
        <f>VLOOKUP(L139,'Details 1'!B:C,2,0)</f>
        <v>4</v>
      </c>
      <c r="W139" s="1">
        <f>VLOOKUP(M139,'Details 1'!B:C,2,0)</f>
        <v>4</v>
      </c>
      <c r="X139" s="1">
        <f>VLOOKUP(N139,'Details 1'!B:C,2,0)</f>
        <v>4</v>
      </c>
      <c r="Y139" s="1">
        <f>VLOOKUP(O139,'Details 1'!B:C,2,0)</f>
        <v>6</v>
      </c>
      <c r="Z139" s="1">
        <f>VLOOKUP(P139,'Details 1'!B:C,2,0)</f>
        <v>6</v>
      </c>
      <c r="AA139" s="1">
        <v>6</v>
      </c>
      <c r="AB139" s="1">
        <f>VLOOKUP(R139,'Details 1'!B:C,2,0)</f>
        <v>2</v>
      </c>
      <c r="AC139" s="1">
        <f>VLOOKUP(S139,'Details 1'!B:C,2,0)</f>
        <v>2</v>
      </c>
      <c r="AD139" s="1" t="str">
        <f>VLOOKUP(T139,'Details 1'!A:B,2,1)</f>
        <v>27-40</v>
      </c>
      <c r="AE139" s="61" t="str">
        <f>VLOOKUP(AD139,'Details 1'!B:C,2,0)</f>
        <v>Tier 3</v>
      </c>
      <c r="AF139" s="1">
        <f>INDEX('OUS FMV Rates'!$C$3:$I$52,MATCH('HCP Database'!$AI139,'OUS FMV Rates'!$C$3:$C$52,0),MATCH('HCP Database'!$AE139,'OUS FMV Rates'!$C$2:$I$2,0))</f>
        <v>12893</v>
      </c>
      <c r="AI139" s="35" t="s">
        <v>166</v>
      </c>
      <c r="AJ139" s="50" t="s">
        <v>701</v>
      </c>
      <c r="AK139" s="35" t="s">
        <v>117</v>
      </c>
      <c r="AL139" s="56">
        <v>719310</v>
      </c>
    </row>
    <row r="140" spans="3:40" ht="15.5" x14ac:dyDescent="0.35">
      <c r="C140" s="46" t="s">
        <v>702</v>
      </c>
      <c r="D140" s="46" t="s">
        <v>703</v>
      </c>
      <c r="K140" s="35" t="s">
        <v>39</v>
      </c>
      <c r="L140" s="35" t="s">
        <v>40</v>
      </c>
      <c r="M140" s="35" t="s">
        <v>72</v>
      </c>
      <c r="N140" s="35" t="s">
        <v>64</v>
      </c>
      <c r="O140" s="35" t="s">
        <v>73</v>
      </c>
      <c r="P140" s="35" t="s">
        <v>65</v>
      </c>
      <c r="Q140" s="35" t="s">
        <v>74</v>
      </c>
      <c r="R140" s="35" t="s">
        <v>75</v>
      </c>
      <c r="S140" s="35" t="s">
        <v>66</v>
      </c>
      <c r="T140" s="1">
        <f t="shared" si="58"/>
        <v>46</v>
      </c>
      <c r="U140" s="1">
        <f>VLOOKUP(K140,'Details 1'!B:C,2,0)</f>
        <v>4</v>
      </c>
      <c r="V140" s="1">
        <f>VLOOKUP(L140,'Details 1'!B:C,2,0)</f>
        <v>6</v>
      </c>
      <c r="W140" s="1">
        <f>VLOOKUP(M140,'Details 1'!B:C,2,0)</f>
        <v>6</v>
      </c>
      <c r="X140" s="1">
        <f>VLOOKUP(N140,'Details 1'!B:C,2,0)</f>
        <v>2</v>
      </c>
      <c r="Y140" s="1">
        <f>VLOOKUP(O140,'Details 1'!B:C,2,0)</f>
        <v>4</v>
      </c>
      <c r="Z140" s="1">
        <f>VLOOKUP(P140,'Details 1'!B:C,2,0)</f>
        <v>6</v>
      </c>
      <c r="AA140" s="1">
        <v>6</v>
      </c>
      <c r="AB140" s="1">
        <f>VLOOKUP(R140,'Details 1'!B:C,2,0)</f>
        <v>6</v>
      </c>
      <c r="AC140" s="1">
        <f>VLOOKUP(S140,'Details 1'!B:C,2,0)</f>
        <v>6</v>
      </c>
      <c r="AD140" s="1" t="str">
        <f>VLOOKUP(T140,'Details 1'!A:B,2,1)</f>
        <v>41-54</v>
      </c>
      <c r="AE140" s="61" t="str">
        <f>VLOOKUP(AD140,'Details 1'!B:C,2,0)</f>
        <v>Tier 4</v>
      </c>
      <c r="AF140" s="1">
        <f>INDEX('OUS FMV Rates'!$C$3:$I$52,MATCH('HCP Database'!$AI140,'OUS FMV Rates'!$C$3:$C$52,0),MATCH('HCP Database'!$AE140,'OUS FMV Rates'!$C$2:$I$2,0))</f>
        <v>15730</v>
      </c>
      <c r="AI140" s="35" t="s">
        <v>89</v>
      </c>
      <c r="AJ140" s="81" t="s">
        <v>704</v>
      </c>
      <c r="AK140" s="90" t="s">
        <v>285</v>
      </c>
      <c r="AL140" s="56">
        <v>719320</v>
      </c>
    </row>
    <row r="141" spans="3:40" ht="16" x14ac:dyDescent="0.4">
      <c r="C141" s="57" t="s">
        <v>705</v>
      </c>
      <c r="D141" s="54" t="s">
        <v>706</v>
      </c>
      <c r="K141" s="47" t="s">
        <v>53</v>
      </c>
      <c r="L141" s="47" t="s">
        <v>54</v>
      </c>
      <c r="M141" s="47" t="s">
        <v>55</v>
      </c>
      <c r="N141" s="47" t="s">
        <v>56</v>
      </c>
      <c r="O141" s="47" t="s">
        <v>43</v>
      </c>
      <c r="P141" s="47" t="s">
        <v>44</v>
      </c>
      <c r="Q141" s="47" t="s">
        <v>45</v>
      </c>
      <c r="R141" s="47" t="s">
        <v>58</v>
      </c>
      <c r="S141" s="47" t="s">
        <v>47</v>
      </c>
      <c r="T141" s="1">
        <f t="shared" si="58"/>
        <v>20</v>
      </c>
      <c r="U141" s="1">
        <f>VLOOKUP(K141,'Details 1'!B:C,2,0)</f>
        <v>6</v>
      </c>
      <c r="V141" s="1">
        <f>VLOOKUP(L141,'Details 1'!B:C,2,0)</f>
        <v>4</v>
      </c>
      <c r="W141" s="1">
        <f>VLOOKUP(M141,'Details 1'!B:C,2,0)</f>
        <v>0</v>
      </c>
      <c r="X141" s="1">
        <f>VLOOKUP(N141,'Details 1'!B:C,2,0)</f>
        <v>0</v>
      </c>
      <c r="Y141" s="1">
        <f>VLOOKUP(O141,'Details 1'!B:C,2,0)</f>
        <v>6</v>
      </c>
      <c r="Z141" s="1">
        <f>VLOOKUP(P141,'Details 1'!B:C,2,0)</f>
        <v>0</v>
      </c>
      <c r="AA141" s="1">
        <f>VLOOKUP(Q141,'Details 1'!B:C,2,0)</f>
        <v>2</v>
      </c>
      <c r="AB141" s="1">
        <f>VLOOKUP(R141,'Details 1'!B:C,2,0)</f>
        <v>2</v>
      </c>
      <c r="AC141" s="1">
        <f>VLOOKUP(S141,'Details 1'!B:C,2,0)</f>
        <v>0</v>
      </c>
      <c r="AD141" s="1" t="str">
        <f>VLOOKUP(T141,'Details 1'!A:B,2,1)</f>
        <v>14-26</v>
      </c>
      <c r="AE141" s="61" t="str">
        <f>VLOOKUP(AD141,'Details 1'!B:C,2,0)</f>
        <v>Tier 2</v>
      </c>
      <c r="AF141" s="1">
        <f>INDEX('OUS FMV Rates'!$C$3:$I$52,MATCH('HCP Database'!$AI141,'OUS FMV Rates'!$C$3:$C$52,0),MATCH('HCP Database'!$AE141,'OUS FMV Rates'!$C$2:$I$2,0))</f>
        <v>10288</v>
      </c>
      <c r="AI141" s="47" t="s">
        <v>89</v>
      </c>
      <c r="AJ141" s="57" t="s">
        <v>707</v>
      </c>
      <c r="AK141" s="47" t="s">
        <v>117</v>
      </c>
      <c r="AL141" s="56">
        <v>719436</v>
      </c>
    </row>
    <row r="142" spans="3:40" ht="15.5" x14ac:dyDescent="0.35">
      <c r="C142" s="46" t="s">
        <v>184</v>
      </c>
      <c r="D142" s="46" t="s">
        <v>709</v>
      </c>
      <c r="K142" s="35" t="s">
        <v>39</v>
      </c>
      <c r="L142" s="35" t="s">
        <v>54</v>
      </c>
      <c r="M142" s="35" t="s">
        <v>72</v>
      </c>
      <c r="N142" s="35" t="s">
        <v>64</v>
      </c>
      <c r="O142" s="35" t="s">
        <v>115</v>
      </c>
      <c r="P142" s="35" t="s">
        <v>96</v>
      </c>
      <c r="Q142" s="35" t="s">
        <v>45</v>
      </c>
      <c r="R142" s="35" t="s">
        <v>58</v>
      </c>
      <c r="S142" s="35" t="s">
        <v>88</v>
      </c>
      <c r="T142" s="1">
        <f t="shared" si="58"/>
        <v>28</v>
      </c>
      <c r="U142" s="1">
        <f>VLOOKUP(K142,'Details 1'!B:C,2,0)</f>
        <v>4</v>
      </c>
      <c r="V142" s="1">
        <f>VLOOKUP(L142,'Details 1'!B:C,2,0)</f>
        <v>4</v>
      </c>
      <c r="W142" s="1">
        <f>VLOOKUP(M142,'Details 1'!B:C,2,0)</f>
        <v>6</v>
      </c>
      <c r="X142" s="1">
        <f>VLOOKUP(N142,'Details 1'!B:C,2,0)</f>
        <v>2</v>
      </c>
      <c r="Y142" s="1">
        <f>VLOOKUP(O142,'Details 1'!B:C,2,0)</f>
        <v>2</v>
      </c>
      <c r="Z142" s="1">
        <f>VLOOKUP(P142,'Details 1'!B:C,2,0)</f>
        <v>4</v>
      </c>
      <c r="AA142" s="1">
        <f>VLOOKUP(Q142,'Details 1'!B:C,2,0)</f>
        <v>2</v>
      </c>
      <c r="AB142" s="1">
        <f>VLOOKUP(R142,'Details 1'!B:C,2,0)</f>
        <v>2</v>
      </c>
      <c r="AC142" s="1">
        <f>VLOOKUP(S142,'Details 1'!B:C,2,0)</f>
        <v>2</v>
      </c>
      <c r="AD142" s="1" t="str">
        <f>VLOOKUP(T142,'Details 1'!A:B,2,1)</f>
        <v>27-40</v>
      </c>
      <c r="AE142" s="61" t="str">
        <f>VLOOKUP(AD142,'Details 1'!B:C,2,0)</f>
        <v>Tier 3</v>
      </c>
      <c r="AF142" s="1">
        <f>INDEX('OUS FMV Rates'!$C$3:$I$52,MATCH('HCP Database'!$AI142,'OUS FMV Rates'!$C$3:$C$52,0),MATCH('HCP Database'!$AE142,'OUS FMV Rates'!$C$2:$I$2,0))</f>
        <v>15956</v>
      </c>
      <c r="AI142" s="35" t="s">
        <v>104</v>
      </c>
      <c r="AJ142" s="49" t="s">
        <v>708</v>
      </c>
      <c r="AK142" s="35" t="s">
        <v>174</v>
      </c>
      <c r="AL142" s="56">
        <v>719526</v>
      </c>
    </row>
    <row r="143" spans="3:40" ht="16" x14ac:dyDescent="0.4">
      <c r="C143" s="57" t="s">
        <v>711</v>
      </c>
      <c r="D143" s="57" t="s">
        <v>712</v>
      </c>
      <c r="K143" s="47" t="s">
        <v>53</v>
      </c>
      <c r="L143" s="47" t="s">
        <v>54</v>
      </c>
      <c r="M143" s="47" t="s">
        <v>86</v>
      </c>
      <c r="N143" s="47" t="s">
        <v>64</v>
      </c>
      <c r="O143" s="47" t="s">
        <v>43</v>
      </c>
      <c r="P143" s="47" t="s">
        <v>57</v>
      </c>
      <c r="Q143" s="47" t="s">
        <v>87</v>
      </c>
      <c r="R143" s="47" t="s">
        <v>75</v>
      </c>
      <c r="S143" s="47" t="s">
        <v>81</v>
      </c>
      <c r="T143" s="1">
        <f t="shared" si="58"/>
        <v>38</v>
      </c>
      <c r="U143" s="1">
        <f>VLOOKUP(K143,'Details 1'!B:C,2,0)</f>
        <v>6</v>
      </c>
      <c r="V143" s="1">
        <f>VLOOKUP(L143,'Details 1'!B:C,2,0)</f>
        <v>4</v>
      </c>
      <c r="W143" s="1">
        <f>VLOOKUP(M143,'Details 1'!B:C,2,0)</f>
        <v>4</v>
      </c>
      <c r="X143" s="1">
        <f>VLOOKUP(N143,'Details 1'!B:C,2,0)</f>
        <v>2</v>
      </c>
      <c r="Y143" s="1">
        <f>VLOOKUP(O143,'Details 1'!B:C,2,0)</f>
        <v>6</v>
      </c>
      <c r="Z143" s="1">
        <f>VLOOKUP(P143,'Details 1'!B:C,2,0)</f>
        <v>2</v>
      </c>
      <c r="AA143" s="1">
        <f>VLOOKUP(Q143,'Details 1'!B:C,2,0)</f>
        <v>4</v>
      </c>
      <c r="AB143" s="1">
        <f>VLOOKUP(R143,'Details 1'!B:C,2,0)</f>
        <v>6</v>
      </c>
      <c r="AC143" s="1">
        <f>VLOOKUP(S143,'Details 1'!B:C,2,0)</f>
        <v>4</v>
      </c>
      <c r="AD143" s="1" t="str">
        <f>VLOOKUP(T143,'Details 1'!A:B,2,1)</f>
        <v>27-40</v>
      </c>
      <c r="AE143" s="61" t="str">
        <f>VLOOKUP(AD143,'Details 1'!B:C,2,0)</f>
        <v>Tier 3</v>
      </c>
      <c r="AF143" s="1">
        <f>INDEX('OUS FMV Rates'!$C$3:$I$52,MATCH('HCP Database'!$AI143,'OUS FMV Rates'!$C$3:$C$52,0),MATCH('HCP Database'!$AE143,'OUS FMV Rates'!$C$2:$I$2,0))</f>
        <v>14769</v>
      </c>
      <c r="AI143" s="47" t="s">
        <v>59</v>
      </c>
      <c r="AJ143" s="47" t="s">
        <v>710</v>
      </c>
      <c r="AK143" s="47" t="s">
        <v>117</v>
      </c>
      <c r="AL143">
        <v>717673</v>
      </c>
    </row>
    <row r="144" spans="3:40" ht="15.5" x14ac:dyDescent="0.35">
      <c r="C144" s="46" t="s">
        <v>713</v>
      </c>
      <c r="D144" s="46" t="s">
        <v>714</v>
      </c>
      <c r="K144" s="35" t="s">
        <v>53</v>
      </c>
      <c r="L144" s="35" t="s">
        <v>40</v>
      </c>
      <c r="M144" s="35" t="s">
        <v>72</v>
      </c>
      <c r="N144" s="35" t="s">
        <v>64</v>
      </c>
      <c r="O144" s="35" t="s">
        <v>43</v>
      </c>
      <c r="P144" s="35" t="s">
        <v>57</v>
      </c>
      <c r="Q144" s="35" t="s">
        <v>45</v>
      </c>
      <c r="R144" s="35" t="s">
        <v>44</v>
      </c>
      <c r="S144" s="35" t="s">
        <v>88</v>
      </c>
      <c r="T144" s="1">
        <f t="shared" si="58"/>
        <v>32</v>
      </c>
      <c r="U144" s="1">
        <f>VLOOKUP(K144,'Details 1'!B:C,2,0)</f>
        <v>6</v>
      </c>
      <c r="V144" s="1">
        <f>VLOOKUP(L144,'Details 1'!B:C,2,0)</f>
        <v>6</v>
      </c>
      <c r="W144" s="1">
        <f>VLOOKUP(M144,'Details 1'!B:C,2,0)</f>
        <v>6</v>
      </c>
      <c r="X144" s="1">
        <f>VLOOKUP(N144,'Details 1'!B:C,2,0)</f>
        <v>2</v>
      </c>
      <c r="Y144" s="1">
        <f>VLOOKUP(O144,'Details 1'!B:C,2,0)</f>
        <v>6</v>
      </c>
      <c r="Z144" s="1">
        <f>VLOOKUP(P144,'Details 1'!B:C,2,0)</f>
        <v>2</v>
      </c>
      <c r="AA144" s="1">
        <f>VLOOKUP(Q144,'Details 1'!B:C,2,0)</f>
        <v>2</v>
      </c>
      <c r="AB144" s="1">
        <f>VLOOKUP(R144,'Details 1'!B:C,2,0)</f>
        <v>0</v>
      </c>
      <c r="AC144" s="1">
        <f>VLOOKUP(S144,'Details 1'!B:C,2,0)</f>
        <v>2</v>
      </c>
      <c r="AD144" s="1" t="str">
        <f>VLOOKUP(T144,'Details 1'!A:B,2,1)</f>
        <v>27-40</v>
      </c>
      <c r="AE144" s="61" t="str">
        <f>VLOOKUP(AD144,'Details 1'!B:C,2,0)</f>
        <v>Tier 3</v>
      </c>
      <c r="AF144" s="1">
        <f>INDEX('OUS FMV Rates'!$C$3:$I$52,MATCH('HCP Database'!$AI144,'OUS FMV Rates'!$C$3:$C$52,0),MATCH('HCP Database'!$AE144,'OUS FMV Rates'!$C$2:$I$2,0))</f>
        <v>12711</v>
      </c>
      <c r="AI144" s="35" t="s">
        <v>136</v>
      </c>
      <c r="AJ144" s="49" t="s">
        <v>715</v>
      </c>
      <c r="AK144" s="35" t="s">
        <v>197</v>
      </c>
      <c r="AL144" s="56">
        <v>719463</v>
      </c>
    </row>
    <row r="145" spans="3:40" ht="15.5" x14ac:dyDescent="0.35">
      <c r="C145" s="46" t="s">
        <v>716</v>
      </c>
      <c r="D145" s="46" t="s">
        <v>717</v>
      </c>
      <c r="K145" s="47" t="s">
        <v>125</v>
      </c>
      <c r="L145" s="47" t="s">
        <v>54</v>
      </c>
      <c r="M145" s="47" t="s">
        <v>55</v>
      </c>
      <c r="N145" s="47" t="s">
        <v>64</v>
      </c>
      <c r="O145" s="47" t="s">
        <v>115</v>
      </c>
      <c r="P145" s="47" t="s">
        <v>96</v>
      </c>
      <c r="Q145" s="47" t="s">
        <v>74</v>
      </c>
      <c r="R145" s="47" t="s">
        <v>58</v>
      </c>
      <c r="S145" s="47" t="s">
        <v>88</v>
      </c>
      <c r="T145" s="1">
        <f t="shared" si="58"/>
        <v>24</v>
      </c>
      <c r="U145" s="1">
        <f>VLOOKUP(K145,'Details 1'!B:C,2,0)</f>
        <v>2</v>
      </c>
      <c r="V145" s="1">
        <f>VLOOKUP(L145,'Details 1'!B:C,2,0)</f>
        <v>4</v>
      </c>
      <c r="W145" s="1">
        <f>VLOOKUP(M145,'Details 1'!B:C,2,0)</f>
        <v>0</v>
      </c>
      <c r="X145" s="1">
        <f>VLOOKUP(N145,'Details 1'!B:C,2,0)</f>
        <v>2</v>
      </c>
      <c r="Y145" s="1">
        <f>VLOOKUP(O145,'Details 1'!B:C,2,0)</f>
        <v>2</v>
      </c>
      <c r="Z145" s="1">
        <f>VLOOKUP(P145,'Details 1'!B:C,2,0)</f>
        <v>4</v>
      </c>
      <c r="AA145" s="1">
        <v>6</v>
      </c>
      <c r="AB145" s="1">
        <f>VLOOKUP(R145,'Details 1'!B:C,2,0)</f>
        <v>2</v>
      </c>
      <c r="AC145" s="1">
        <f>VLOOKUP(S145,'Details 1'!B:C,2,0)</f>
        <v>2</v>
      </c>
      <c r="AD145" s="1" t="str">
        <f>VLOOKUP(T145,'Details 1'!A:B,2,1)</f>
        <v>14-26</v>
      </c>
      <c r="AE145" s="61" t="str">
        <f>VLOOKUP(AD145,'Details 1'!B:C,2,0)</f>
        <v>Tier 2</v>
      </c>
      <c r="AF145" s="1">
        <f>INDEX('OUS FMV Rates'!$C$3:$I$52,MATCH('HCP Database'!$AI145,'OUS FMV Rates'!$C$3:$C$52,0),MATCH('HCP Database'!$AE145,'OUS FMV Rates'!$C$2:$I$2,0))</f>
        <v>12865</v>
      </c>
      <c r="AI145" s="47" t="s">
        <v>177</v>
      </c>
      <c r="AJ145" s="49" t="s">
        <v>718</v>
      </c>
      <c r="AK145" s="47" t="s">
        <v>719</v>
      </c>
      <c r="AL145" s="56">
        <v>719553</v>
      </c>
    </row>
    <row r="146" spans="3:40" ht="15.5" x14ac:dyDescent="0.35">
      <c r="C146" s="46" t="s">
        <v>720</v>
      </c>
      <c r="D146" s="46" t="s">
        <v>721</v>
      </c>
      <c r="K146" s="47" t="s">
        <v>53</v>
      </c>
      <c r="L146" s="47" t="s">
        <v>40</v>
      </c>
      <c r="M146" s="47" t="s">
        <v>55</v>
      </c>
      <c r="N146" s="47" t="s">
        <v>64</v>
      </c>
      <c r="O146" s="47" t="s">
        <v>43</v>
      </c>
      <c r="P146" s="47" t="s">
        <v>57</v>
      </c>
      <c r="Q146" s="47" t="s">
        <v>74</v>
      </c>
      <c r="R146" s="47" t="s">
        <v>75</v>
      </c>
      <c r="S146" s="47" t="s">
        <v>66</v>
      </c>
      <c r="T146" s="1">
        <f t="shared" si="58"/>
        <v>40</v>
      </c>
      <c r="U146" s="1">
        <f>VLOOKUP(K146,'Details 1'!B:C,2,0)</f>
        <v>6</v>
      </c>
      <c r="V146" s="1">
        <f>VLOOKUP(L146,'Details 1'!B:C,2,0)</f>
        <v>6</v>
      </c>
      <c r="W146" s="1">
        <f>VLOOKUP(M146,'Details 1'!B:C,2,0)</f>
        <v>0</v>
      </c>
      <c r="X146" s="1">
        <f>VLOOKUP(N146,'Details 1'!B:C,2,0)</f>
        <v>2</v>
      </c>
      <c r="Y146" s="1">
        <f>VLOOKUP(O146,'Details 1'!B:C,2,0)</f>
        <v>6</v>
      </c>
      <c r="Z146" s="1">
        <f>VLOOKUP(P146,'Details 1'!B:C,2,0)</f>
        <v>2</v>
      </c>
      <c r="AA146" s="1">
        <v>6</v>
      </c>
      <c r="AB146" s="1">
        <f>VLOOKUP(R146,'Details 1'!B:C,2,0)</f>
        <v>6</v>
      </c>
      <c r="AC146" s="1">
        <f>VLOOKUP(S146,'Details 1'!B:C,2,0)</f>
        <v>6</v>
      </c>
      <c r="AD146" s="1" t="str">
        <f>VLOOKUP(T146,'Details 1'!A:B,2,1)</f>
        <v>27-40</v>
      </c>
      <c r="AE146" s="61" t="str">
        <f>VLOOKUP(AD146,'Details 1'!B:C,2,0)</f>
        <v>Tier 3</v>
      </c>
      <c r="AF146" s="1">
        <f>INDEX('OUS FMV Rates'!$C$3:$I$52,MATCH('HCP Database'!$AI146,'OUS FMV Rates'!$C$3:$C$52,0),MATCH('HCP Database'!$AE146,'OUS FMV Rates'!$C$2:$I$2,0))</f>
        <v>14844</v>
      </c>
      <c r="AI146" s="47" t="s">
        <v>304</v>
      </c>
      <c r="AJ146" s="49" t="s">
        <v>722</v>
      </c>
      <c r="AK146" s="80" t="s">
        <v>292</v>
      </c>
      <c r="AL146" s="56">
        <v>719625</v>
      </c>
    </row>
    <row r="147" spans="3:40" ht="16" x14ac:dyDescent="0.4">
      <c r="C147" s="57" t="s">
        <v>611</v>
      </c>
      <c r="D147" s="57" t="s">
        <v>723</v>
      </c>
      <c r="K147" s="47" t="s">
        <v>39</v>
      </c>
      <c r="L147" s="47" t="s">
        <v>54</v>
      </c>
      <c r="M147" s="47" t="s">
        <v>55</v>
      </c>
      <c r="N147" s="47" t="s">
        <v>56</v>
      </c>
      <c r="O147" s="47" t="s">
        <v>44</v>
      </c>
      <c r="P147" s="47" t="s">
        <v>44</v>
      </c>
      <c r="Q147" s="47" t="s">
        <v>44</v>
      </c>
      <c r="R147" s="47" t="s">
        <v>44</v>
      </c>
      <c r="S147" s="47" t="s">
        <v>47</v>
      </c>
      <c r="T147" s="1">
        <f t="shared" si="58"/>
        <v>8</v>
      </c>
      <c r="U147" s="1">
        <f>VLOOKUP(K147,'Details 1'!B:C,2,0)</f>
        <v>4</v>
      </c>
      <c r="V147" s="1">
        <f>VLOOKUP(L147,'Details 1'!B:C,2,0)</f>
        <v>4</v>
      </c>
      <c r="W147" s="1">
        <f>VLOOKUP(M147,'Details 1'!B:C,2,0)</f>
        <v>0</v>
      </c>
      <c r="X147" s="1">
        <f>VLOOKUP(N147,'Details 1'!B:C,2,0)</f>
        <v>0</v>
      </c>
      <c r="Y147" s="1">
        <f>VLOOKUP(O147,'Details 1'!B:C,2,0)</f>
        <v>0</v>
      </c>
      <c r="Z147" s="1">
        <f>VLOOKUP(P147,'Details 1'!B:C,2,0)</f>
        <v>0</v>
      </c>
      <c r="AA147" s="1">
        <f>VLOOKUP(Q147,'Details 1'!B:C,2,0)</f>
        <v>0</v>
      </c>
      <c r="AB147" s="1">
        <f>VLOOKUP(R147,'Details 1'!B:C,2,0)</f>
        <v>0</v>
      </c>
      <c r="AC147" s="1">
        <f>VLOOKUP(S147,'Details 1'!B:C,2,0)</f>
        <v>0</v>
      </c>
      <c r="AD147" s="1" t="str">
        <f>VLOOKUP(T147,'Details 1'!A:B,2,1)</f>
        <v>0-13</v>
      </c>
      <c r="AE147" s="61" t="str">
        <f>VLOOKUP(AD147,'Details 1'!B:C,2,0)</f>
        <v>Tier 1</v>
      </c>
      <c r="AF147" s="1">
        <f>INDEX('OUS FMV Rates'!$C$3:$I$52,MATCH('HCP Database'!$AI147,'OUS FMV Rates'!$C$3:$C$52,0),MATCH('HCP Database'!$AE147,'OUS FMV Rates'!$C$2:$I$2,0))</f>
        <v>10151</v>
      </c>
      <c r="AI147" s="47" t="s">
        <v>177</v>
      </c>
      <c r="AJ147" s="57" t="s">
        <v>610</v>
      </c>
      <c r="AK147" s="47" t="s">
        <v>117</v>
      </c>
      <c r="AL147" s="53">
        <v>719614</v>
      </c>
      <c r="AM147" s="68">
        <v>45910</v>
      </c>
    </row>
    <row r="148" spans="3:40" ht="15.5" x14ac:dyDescent="0.35">
      <c r="C148" s="46" t="s">
        <v>725</v>
      </c>
      <c r="D148" s="46" t="s">
        <v>726</v>
      </c>
      <c r="K148" s="47" t="s">
        <v>39</v>
      </c>
      <c r="L148" s="47" t="s">
        <v>54</v>
      </c>
      <c r="M148" s="47" t="s">
        <v>86</v>
      </c>
      <c r="N148" s="47" t="s">
        <v>109</v>
      </c>
      <c r="O148" s="47" t="s">
        <v>115</v>
      </c>
      <c r="P148" s="47" t="s">
        <v>96</v>
      </c>
      <c r="Q148" s="47" t="s">
        <v>45</v>
      </c>
      <c r="R148" s="47" t="s">
        <v>58</v>
      </c>
      <c r="S148" s="47" t="s">
        <v>81</v>
      </c>
      <c r="T148" s="1">
        <f t="shared" si="58"/>
        <v>30</v>
      </c>
      <c r="U148" s="1">
        <f>VLOOKUP(K148,'Details 1'!B:C,2,0)</f>
        <v>4</v>
      </c>
      <c r="V148" s="1">
        <f>VLOOKUP(L148,'Details 1'!B:C,2,0)</f>
        <v>4</v>
      </c>
      <c r="W148" s="1">
        <f>VLOOKUP(M148,'Details 1'!B:C,2,0)</f>
        <v>4</v>
      </c>
      <c r="X148" s="1">
        <f>VLOOKUP(N148,'Details 1'!B:C,2,0)</f>
        <v>4</v>
      </c>
      <c r="Y148" s="1">
        <f>VLOOKUP(O148,'Details 1'!B:C,2,0)</f>
        <v>2</v>
      </c>
      <c r="Z148" s="1">
        <f>VLOOKUP(P148,'Details 1'!B:C,2,0)</f>
        <v>4</v>
      </c>
      <c r="AA148" s="1">
        <f>VLOOKUP(Q148,'Details 1'!B:C,2,0)</f>
        <v>2</v>
      </c>
      <c r="AB148" s="1">
        <f>VLOOKUP(R148,'Details 1'!B:C,2,0)</f>
        <v>2</v>
      </c>
      <c r="AC148" s="1">
        <f>VLOOKUP(S148,'Details 1'!B:C,2,0)</f>
        <v>4</v>
      </c>
      <c r="AD148" s="1" t="str">
        <f>VLOOKUP(T148,'Details 1'!A:B,2,1)</f>
        <v>27-40</v>
      </c>
      <c r="AE148" s="61" t="str">
        <f>VLOOKUP(AD148,'Details 1'!B:C,2,0)</f>
        <v>Tier 3</v>
      </c>
      <c r="AF148" s="1">
        <f>INDEX('OUS FMV Rates'!$C$3:$I$52,MATCH('HCP Database'!$AI148,'OUS FMV Rates'!$C$3:$C$52,0),MATCH('HCP Database'!$AE148,'OUS FMV Rates'!$C$2:$I$2,0))</f>
        <v>14929</v>
      </c>
      <c r="AI148" s="47" t="s">
        <v>97</v>
      </c>
      <c r="AJ148" s="49" t="s">
        <v>724</v>
      </c>
      <c r="AK148" s="47" t="s">
        <v>727</v>
      </c>
      <c r="AL148" s="56">
        <v>719626</v>
      </c>
    </row>
    <row r="149" spans="3:40" ht="15.5" x14ac:dyDescent="0.35">
      <c r="C149" s="46" t="s">
        <v>729</v>
      </c>
      <c r="D149" s="46" t="s">
        <v>730</v>
      </c>
      <c r="K149" s="35" t="s">
        <v>39</v>
      </c>
      <c r="L149" s="35" t="s">
        <v>54</v>
      </c>
      <c r="M149" s="35" t="s">
        <v>55</v>
      </c>
      <c r="N149" s="35" t="s">
        <v>64</v>
      </c>
      <c r="O149" s="35" t="s">
        <v>44</v>
      </c>
      <c r="P149" s="35" t="s">
        <v>57</v>
      </c>
      <c r="Q149" s="35" t="s">
        <v>44</v>
      </c>
      <c r="R149" s="35" t="s">
        <v>44</v>
      </c>
      <c r="S149" s="35" t="s">
        <v>88</v>
      </c>
      <c r="T149" s="1">
        <f t="shared" si="58"/>
        <v>14</v>
      </c>
      <c r="U149" s="1">
        <f>VLOOKUP(K149,'Details 1'!B:C,2,0)</f>
        <v>4</v>
      </c>
      <c r="V149" s="1">
        <f>VLOOKUP(L149,'Details 1'!B:C,2,0)</f>
        <v>4</v>
      </c>
      <c r="W149" s="1">
        <f>VLOOKUP(M149,'Details 1'!B:C,2,0)</f>
        <v>0</v>
      </c>
      <c r="X149" s="1">
        <f>VLOOKUP(N149,'Details 1'!B:C,2,0)</f>
        <v>2</v>
      </c>
      <c r="Y149" s="1">
        <f>VLOOKUP(O149,'Details 1'!B:C,2,0)</f>
        <v>0</v>
      </c>
      <c r="Z149" s="1">
        <f>VLOOKUP(P149,'Details 1'!B:C,2,0)</f>
        <v>2</v>
      </c>
      <c r="AA149" s="1">
        <f>VLOOKUP(Q149,'Details 1'!B:C,2,0)</f>
        <v>0</v>
      </c>
      <c r="AB149" s="1">
        <f>VLOOKUP(R149,'Details 1'!B:C,2,0)</f>
        <v>0</v>
      </c>
      <c r="AC149" s="1">
        <f>VLOOKUP(S149,'Details 1'!B:C,2,0)</f>
        <v>2</v>
      </c>
      <c r="AD149" s="1" t="str">
        <f>VLOOKUP(T149,'Details 1'!A:B,2,1)</f>
        <v>14-26</v>
      </c>
      <c r="AE149" s="61" t="str">
        <f>VLOOKUP(AD149,'Details 1'!B:C,2,0)</f>
        <v>Tier 2</v>
      </c>
      <c r="AF149" s="1">
        <f>INDEX('OUS FMV Rates'!$C$3:$I$52,MATCH('HCP Database'!$AI149,'OUS FMV Rates'!$C$3:$C$52,0),MATCH('HCP Database'!$AE149,'OUS FMV Rates'!$C$2:$I$2,0))</f>
        <v>12865</v>
      </c>
      <c r="AI149" s="35" t="s">
        <v>177</v>
      </c>
      <c r="AJ149" s="49" t="s">
        <v>728</v>
      </c>
      <c r="AK149" s="35" t="s">
        <v>644</v>
      </c>
      <c r="AL149" s="56">
        <v>719583</v>
      </c>
    </row>
    <row r="150" spans="3:40" ht="15.5" x14ac:dyDescent="0.35">
      <c r="C150" s="46" t="s">
        <v>732</v>
      </c>
      <c r="D150" s="46" t="s">
        <v>733</v>
      </c>
      <c r="K150" s="47" t="s">
        <v>39</v>
      </c>
      <c r="L150" s="47" t="s">
        <v>40</v>
      </c>
      <c r="M150" s="47" t="s">
        <v>86</v>
      </c>
      <c r="N150" s="47" t="s">
        <v>109</v>
      </c>
      <c r="O150" s="47" t="s">
        <v>115</v>
      </c>
      <c r="P150" s="47" t="s">
        <v>96</v>
      </c>
      <c r="Q150" s="47" t="s">
        <v>45</v>
      </c>
      <c r="R150" s="47" t="s">
        <v>58</v>
      </c>
      <c r="S150" s="47" t="s">
        <v>81</v>
      </c>
      <c r="T150" s="1">
        <f t="shared" si="58"/>
        <v>32</v>
      </c>
      <c r="U150" s="1">
        <f>VLOOKUP(K150,'Details 1'!B:C,2,0)</f>
        <v>4</v>
      </c>
      <c r="V150" s="1">
        <f>VLOOKUP(L150,'Details 1'!B:C,2,0)</f>
        <v>6</v>
      </c>
      <c r="W150" s="1">
        <f>VLOOKUP(M150,'Details 1'!B:C,2,0)</f>
        <v>4</v>
      </c>
      <c r="X150" s="1">
        <f>VLOOKUP(N150,'Details 1'!B:C,2,0)</f>
        <v>4</v>
      </c>
      <c r="Y150" s="1">
        <f>VLOOKUP(O150,'Details 1'!B:C,2,0)</f>
        <v>2</v>
      </c>
      <c r="Z150" s="1">
        <f>VLOOKUP(P150,'Details 1'!B:C,2,0)</f>
        <v>4</v>
      </c>
      <c r="AA150" s="1">
        <f>VLOOKUP(Q150,'Details 1'!B:C,2,0)</f>
        <v>2</v>
      </c>
      <c r="AB150" s="1">
        <f>VLOOKUP(R150,'Details 1'!B:C,2,0)</f>
        <v>2</v>
      </c>
      <c r="AC150" s="1">
        <f>VLOOKUP(S150,'Details 1'!B:C,2,0)</f>
        <v>4</v>
      </c>
      <c r="AD150" s="1" t="str">
        <f>VLOOKUP(T150,'Details 1'!A:B,2,1)</f>
        <v>27-40</v>
      </c>
      <c r="AE150" s="61" t="str">
        <f>VLOOKUP(AD150,'Details 1'!B:C,2,0)</f>
        <v>Tier 3</v>
      </c>
      <c r="AF150" s="1">
        <f>INDEX('OUS FMV Rates'!$C$3:$I$52,MATCH('HCP Database'!$AI150,'OUS FMV Rates'!$C$3:$C$52,0),MATCH('HCP Database'!$AE150,'OUS FMV Rates'!$C$2:$I$2,0))</f>
        <v>14929</v>
      </c>
      <c r="AI150" s="47" t="s">
        <v>97</v>
      </c>
      <c r="AJ150" s="49" t="s">
        <v>731</v>
      </c>
      <c r="AK150" s="47" t="s">
        <v>162</v>
      </c>
      <c r="AL150" s="56">
        <v>719630</v>
      </c>
    </row>
    <row r="151" spans="3:40" ht="174" x14ac:dyDescent="0.35">
      <c r="C151" s="46" t="s">
        <v>736</v>
      </c>
      <c r="D151" s="46" t="s">
        <v>737</v>
      </c>
      <c r="K151" s="47" t="s">
        <v>125</v>
      </c>
      <c r="L151" s="47" t="s">
        <v>40</v>
      </c>
      <c r="M151" s="47" t="s">
        <v>86</v>
      </c>
      <c r="N151" s="47" t="s">
        <v>56</v>
      </c>
      <c r="O151" s="47" t="s">
        <v>115</v>
      </c>
      <c r="P151" s="47" t="s">
        <v>96</v>
      </c>
      <c r="Q151" s="47" t="s">
        <v>45</v>
      </c>
      <c r="R151" s="47" t="s">
        <v>58</v>
      </c>
      <c r="S151" s="47" t="s">
        <v>47</v>
      </c>
      <c r="T151" s="1">
        <f t="shared" si="58"/>
        <v>22</v>
      </c>
      <c r="U151" s="1">
        <f>VLOOKUP(K151,'Details 1'!B:C,2,0)</f>
        <v>2</v>
      </c>
      <c r="V151" s="1">
        <f>VLOOKUP(L151,'Details 1'!B:C,2,0)</f>
        <v>6</v>
      </c>
      <c r="W151" s="1">
        <f>VLOOKUP(M151,'Details 1'!B:C,2,0)</f>
        <v>4</v>
      </c>
      <c r="X151" s="1">
        <f>VLOOKUP(N151,'Details 1'!B:C,2,0)</f>
        <v>0</v>
      </c>
      <c r="Y151" s="1">
        <f>VLOOKUP(O151,'Details 1'!B:C,2,0)</f>
        <v>2</v>
      </c>
      <c r="Z151" s="1">
        <f>VLOOKUP(P151,'Details 1'!B:C,2,0)</f>
        <v>4</v>
      </c>
      <c r="AA151" s="1">
        <f>VLOOKUP(Q151,'Details 1'!B:C,2,0)</f>
        <v>2</v>
      </c>
      <c r="AB151" s="1">
        <f>VLOOKUP(R151,'Details 1'!B:C,2,0)</f>
        <v>2</v>
      </c>
      <c r="AC151" s="1">
        <f>VLOOKUP(S151,'Details 1'!B:C,2,0)</f>
        <v>0</v>
      </c>
      <c r="AD151" s="1" t="str">
        <f>VLOOKUP(T151,'Details 1'!A:B,2,1)</f>
        <v>14-26</v>
      </c>
      <c r="AE151" s="61" t="str">
        <f>VLOOKUP(AD151,'Details 1'!B:C,2,0)</f>
        <v>Tier 2</v>
      </c>
      <c r="AF151" s="1">
        <f>INDEX('OUS FMV Rates'!$C$3:$I$52,MATCH('HCP Database'!$AI151,'OUS FMV Rates'!$C$3:$C$52,0),MATCH('HCP Database'!$AE151,'OUS FMV Rates'!$C$2:$I$2,0))</f>
        <v>10476</v>
      </c>
      <c r="AI151" s="47" t="s">
        <v>76</v>
      </c>
      <c r="AJ151" s="50" t="s">
        <v>735</v>
      </c>
      <c r="AK151" s="47" t="s">
        <v>83</v>
      </c>
      <c r="AL151" s="56">
        <v>719653</v>
      </c>
      <c r="AN151" s="93" t="s">
        <v>734</v>
      </c>
    </row>
    <row r="152" spans="3:40" ht="15.5" x14ac:dyDescent="0.35">
      <c r="C152" s="46" t="s">
        <v>739</v>
      </c>
      <c r="D152" s="46" t="s">
        <v>740</v>
      </c>
      <c r="K152" s="47" t="s">
        <v>53</v>
      </c>
      <c r="L152" s="47" t="s">
        <v>40</v>
      </c>
      <c r="M152" s="80" t="s">
        <v>55</v>
      </c>
      <c r="N152" s="47" t="s">
        <v>64</v>
      </c>
      <c r="O152" s="47" t="s">
        <v>115</v>
      </c>
      <c r="P152" s="47" t="s">
        <v>44</v>
      </c>
      <c r="Q152" s="47" t="s">
        <v>44</v>
      </c>
      <c r="R152" s="47" t="s">
        <v>44</v>
      </c>
      <c r="S152" s="47" t="s">
        <v>88</v>
      </c>
      <c r="T152" s="1">
        <f t="shared" si="58"/>
        <v>18</v>
      </c>
      <c r="U152" s="1">
        <f>VLOOKUP(K152,'Details 1'!B:C,2,0)</f>
        <v>6</v>
      </c>
      <c r="V152" s="1">
        <f>VLOOKUP(L152,'Details 1'!B:C,2,0)</f>
        <v>6</v>
      </c>
      <c r="W152" s="1">
        <f>VLOOKUP(M152,'Details 1'!B:C,2,0)</f>
        <v>0</v>
      </c>
      <c r="X152" s="1">
        <f>VLOOKUP(N152,'Details 1'!B:C,2,0)</f>
        <v>2</v>
      </c>
      <c r="Y152" s="1">
        <f>VLOOKUP(O152,'Details 1'!B:C,2,0)</f>
        <v>2</v>
      </c>
      <c r="Z152" s="1">
        <f>VLOOKUP(P152,'Details 1'!B:C,2,0)</f>
        <v>0</v>
      </c>
      <c r="AA152" s="1">
        <f>VLOOKUP(Q152,'Details 1'!B:C,2,0)</f>
        <v>0</v>
      </c>
      <c r="AB152" s="1">
        <f>VLOOKUP(R152,'Details 1'!B:C,2,0)</f>
        <v>0</v>
      </c>
      <c r="AC152" s="1">
        <f>VLOOKUP(S152,'Details 1'!B:C,2,0)</f>
        <v>2</v>
      </c>
      <c r="AD152" s="1" t="str">
        <f>VLOOKUP(T152,'Details 1'!A:B,2,1)</f>
        <v>14-26</v>
      </c>
      <c r="AE152" s="61" t="str">
        <f>VLOOKUP(AD152,'Details 1'!B:C,2,0)</f>
        <v>Tier 2</v>
      </c>
      <c r="AF152" s="1">
        <f>INDEX('OUS FMV Rates'!$C$3:$I$52,MATCH('HCP Database'!$AI152,'OUS FMV Rates'!$C$3:$C$52,0),MATCH('HCP Database'!$AE152,'OUS FMV Rates'!$C$2:$I$2,0))</f>
        <v>6562</v>
      </c>
      <c r="AI152" s="47" t="s">
        <v>172</v>
      </c>
      <c r="AJ152" s="49" t="s">
        <v>738</v>
      </c>
      <c r="AK152" s="47" t="s">
        <v>117</v>
      </c>
      <c r="AL152" s="56">
        <v>719675</v>
      </c>
    </row>
    <row r="153" spans="3:40" ht="15.5" x14ac:dyDescent="0.35">
      <c r="C153" s="46" t="s">
        <v>742</v>
      </c>
      <c r="D153" s="46" t="s">
        <v>743</v>
      </c>
      <c r="K153" s="47" t="s">
        <v>53</v>
      </c>
      <c r="L153" s="47" t="s">
        <v>40</v>
      </c>
      <c r="M153" s="47" t="s">
        <v>72</v>
      </c>
      <c r="N153" s="47" t="s">
        <v>109</v>
      </c>
      <c r="O153" s="47" t="s">
        <v>43</v>
      </c>
      <c r="P153" s="47" t="s">
        <v>65</v>
      </c>
      <c r="Q153" s="47" t="s">
        <v>74</v>
      </c>
      <c r="R153" s="47" t="s">
        <v>75</v>
      </c>
      <c r="S153" s="47" t="s">
        <v>81</v>
      </c>
      <c r="T153" s="1">
        <f t="shared" si="58"/>
        <v>50</v>
      </c>
      <c r="U153" s="1">
        <f>VLOOKUP(K153,'Details 1'!B:C,2,0)</f>
        <v>6</v>
      </c>
      <c r="V153" s="1">
        <f>VLOOKUP(L153,'Details 1'!B:C,2,0)</f>
        <v>6</v>
      </c>
      <c r="W153" s="1">
        <f>VLOOKUP(M153,'Details 1'!B:C,2,0)</f>
        <v>6</v>
      </c>
      <c r="X153" s="1">
        <f>VLOOKUP(N153,'Details 1'!B:C,2,0)</f>
        <v>4</v>
      </c>
      <c r="Y153" s="1">
        <f>VLOOKUP(O153,'Details 1'!B:C,2,0)</f>
        <v>6</v>
      </c>
      <c r="Z153" s="1">
        <f>VLOOKUP(P153,'Details 1'!B:C,2,0)</f>
        <v>6</v>
      </c>
      <c r="AA153" s="1">
        <v>6</v>
      </c>
      <c r="AB153" s="1">
        <f>VLOOKUP(R153,'Details 1'!B:C,2,0)</f>
        <v>6</v>
      </c>
      <c r="AC153" s="1">
        <f>VLOOKUP(S153,'Details 1'!B:C,2,0)</f>
        <v>4</v>
      </c>
      <c r="AD153" s="1" t="str">
        <f>VLOOKUP(T153,'Details 1'!A:B,2,1)</f>
        <v>41-54</v>
      </c>
      <c r="AE153" s="61" t="str">
        <f>VLOOKUP(AD153,'Details 1'!B:C,2,0)</f>
        <v>Tier 4</v>
      </c>
      <c r="AF153" s="1">
        <f>INDEX('OUS FMV Rates'!$C$3:$I$52,MATCH('HCP Database'!$AI153,'OUS FMV Rates'!$C$3:$C$52,0),MATCH('HCP Database'!$AE153,'OUS FMV Rates'!$C$2:$I$2,0))</f>
        <v>19467</v>
      </c>
      <c r="AI153" s="47" t="s">
        <v>104</v>
      </c>
      <c r="AJ153" s="80" t="s">
        <v>741</v>
      </c>
      <c r="AK153" s="47" t="s">
        <v>112</v>
      </c>
      <c r="AL153" s="56">
        <v>719691</v>
      </c>
    </row>
    <row r="154" spans="3:40" ht="15.5" x14ac:dyDescent="0.35">
      <c r="C154" s="94" t="s">
        <v>745</v>
      </c>
      <c r="D154" s="94" t="s">
        <v>746</v>
      </c>
      <c r="K154" s="47" t="s">
        <v>53</v>
      </c>
      <c r="L154" s="47" t="s">
        <v>54</v>
      </c>
      <c r="M154" s="47" t="s">
        <v>55</v>
      </c>
      <c r="N154" s="47" t="s">
        <v>64</v>
      </c>
      <c r="O154" s="47" t="s">
        <v>43</v>
      </c>
      <c r="P154" s="47" t="s">
        <v>44</v>
      </c>
      <c r="Q154" s="47" t="s">
        <v>74</v>
      </c>
      <c r="R154" s="47" t="s">
        <v>58</v>
      </c>
      <c r="S154" s="47" t="s">
        <v>88</v>
      </c>
      <c r="T154" s="1">
        <f t="shared" si="58"/>
        <v>28</v>
      </c>
      <c r="U154" s="1">
        <f>VLOOKUP(K154,'Details 1'!B:C,2,0)</f>
        <v>6</v>
      </c>
      <c r="V154" s="1">
        <f>VLOOKUP(L154,'Details 1'!B:C,2,0)</f>
        <v>4</v>
      </c>
      <c r="W154" s="1">
        <f>VLOOKUP(M154,'Details 1'!B:C,2,0)</f>
        <v>0</v>
      </c>
      <c r="X154" s="1">
        <f>VLOOKUP(N154,'Details 1'!B:C,2,0)</f>
        <v>2</v>
      </c>
      <c r="Y154" s="1">
        <f>VLOOKUP(O154,'Details 1'!B:C,2,0)</f>
        <v>6</v>
      </c>
      <c r="Z154" s="1">
        <f>VLOOKUP(P154,'Details 1'!B:C,2,0)</f>
        <v>0</v>
      </c>
      <c r="AA154" s="1">
        <v>6</v>
      </c>
      <c r="AB154" s="1">
        <f>VLOOKUP(R154,'Details 1'!B:C,2,0)</f>
        <v>2</v>
      </c>
      <c r="AC154" s="1">
        <f>VLOOKUP(S154,'Details 1'!B:C,2,0)</f>
        <v>2</v>
      </c>
      <c r="AD154" s="1" t="str">
        <f>VLOOKUP(T154,'Details 1'!A:B,2,1)</f>
        <v>27-40</v>
      </c>
      <c r="AE154" s="61" t="str">
        <f>VLOOKUP(AD154,'Details 1'!B:C,2,0)</f>
        <v>Tier 3</v>
      </c>
      <c r="AF154" s="1">
        <f>INDEX('OUS FMV Rates'!$C$3:$I$52,MATCH('HCP Database'!$AI154,'OUS FMV Rates'!$C$3:$C$52,0),MATCH('HCP Database'!$AE154,'OUS FMV Rates'!$C$2:$I$2,0))</f>
        <v>13129</v>
      </c>
      <c r="AI154" s="47" t="s">
        <v>76</v>
      </c>
      <c r="AJ154" s="55" t="s">
        <v>744</v>
      </c>
      <c r="AK154" s="47" t="s">
        <v>78</v>
      </c>
    </row>
    <row r="155" spans="3:40" ht="15.5" x14ac:dyDescent="0.35">
      <c r="C155" s="46" t="s">
        <v>696</v>
      </c>
      <c r="D155" s="46" t="s">
        <v>747</v>
      </c>
      <c r="K155" s="47" t="s">
        <v>39</v>
      </c>
      <c r="L155" s="47" t="s">
        <v>40</v>
      </c>
      <c r="M155" s="47" t="s">
        <v>55</v>
      </c>
      <c r="N155" s="47" t="s">
        <v>56</v>
      </c>
      <c r="O155" s="47" t="s">
        <v>44</v>
      </c>
      <c r="P155" s="47" t="s">
        <v>96</v>
      </c>
      <c r="Q155" s="47" t="s">
        <v>44</v>
      </c>
      <c r="R155" s="47" t="s">
        <v>46</v>
      </c>
      <c r="S155" s="47" t="s">
        <v>47</v>
      </c>
      <c r="T155" s="1">
        <f t="shared" si="58"/>
        <v>18</v>
      </c>
      <c r="U155" s="1">
        <f>VLOOKUP(K155,'Details 1'!B:C,2,0)</f>
        <v>4</v>
      </c>
      <c r="V155" s="1">
        <f>VLOOKUP(L155,'Details 1'!B:C,2,0)</f>
        <v>6</v>
      </c>
      <c r="W155" s="1">
        <f>VLOOKUP(M155,'Details 1'!B:C,2,0)</f>
        <v>0</v>
      </c>
      <c r="X155" s="1">
        <f>VLOOKUP(N155,'Details 1'!B:C,2,0)</f>
        <v>0</v>
      </c>
      <c r="Y155" s="1">
        <f>VLOOKUP(O155,'Details 1'!B:C,2,0)</f>
        <v>0</v>
      </c>
      <c r="Z155" s="1">
        <f>VLOOKUP(P155,'Details 1'!B:C,2,0)</f>
        <v>4</v>
      </c>
      <c r="AA155" s="1">
        <f>VLOOKUP(Q155,'Details 1'!B:C,2,0)</f>
        <v>0</v>
      </c>
      <c r="AB155" s="1">
        <f>VLOOKUP(R155,'Details 1'!B:C,2,0)</f>
        <v>4</v>
      </c>
      <c r="AC155" s="1">
        <f>VLOOKUP(S155,'Details 1'!B:C,2,0)</f>
        <v>0</v>
      </c>
      <c r="AD155" s="1" t="str">
        <f>VLOOKUP(T155,'Details 1'!A:B,2,1)</f>
        <v>14-26</v>
      </c>
      <c r="AE155" s="61" t="str">
        <f>VLOOKUP(AD155,'Details 1'!B:C,2,0)</f>
        <v>Tier 2</v>
      </c>
      <c r="AF155" s="1">
        <f>INDEX('OUS FMV Rates'!$C$3:$I$52,MATCH('HCP Database'!$AI155,'OUS FMV Rates'!$C$3:$C$52,0),MATCH('HCP Database'!$AE155,'OUS FMV Rates'!$C$2:$I$2,0))</f>
        <v>11783</v>
      </c>
      <c r="AI155" s="47" t="s">
        <v>59</v>
      </c>
      <c r="AJ155" s="49" t="s">
        <v>698</v>
      </c>
      <c r="AK155" s="95" t="s">
        <v>117</v>
      </c>
      <c r="AL155" s="56">
        <v>719678</v>
      </c>
    </row>
    <row r="156" spans="3:40" ht="16" x14ac:dyDescent="0.4">
      <c r="C156" s="57" t="s">
        <v>198</v>
      </c>
      <c r="D156" s="57" t="s">
        <v>748</v>
      </c>
      <c r="K156" s="47" t="s">
        <v>53</v>
      </c>
      <c r="L156" s="47" t="s">
        <v>40</v>
      </c>
      <c r="M156" s="47" t="s">
        <v>72</v>
      </c>
      <c r="N156" s="47" t="s">
        <v>64</v>
      </c>
      <c r="O156" s="47" t="s">
        <v>115</v>
      </c>
      <c r="P156" s="47" t="s">
        <v>57</v>
      </c>
      <c r="Q156" s="47" t="s">
        <v>74</v>
      </c>
      <c r="R156" s="47" t="s">
        <v>44</v>
      </c>
      <c r="S156" s="47" t="s">
        <v>47</v>
      </c>
      <c r="T156" s="1">
        <f t="shared" si="58"/>
        <v>30</v>
      </c>
      <c r="U156" s="1">
        <f>VLOOKUP(K156,'Details 1'!B:C,2,0)</f>
        <v>6</v>
      </c>
      <c r="V156" s="1">
        <f>VLOOKUP(L156,'Details 1'!B:C,2,0)</f>
        <v>6</v>
      </c>
      <c r="W156" s="1">
        <f>VLOOKUP(M156,'Details 1'!B:C,2,0)</f>
        <v>6</v>
      </c>
      <c r="X156" s="1">
        <f>VLOOKUP(N156,'Details 1'!B:C,2,0)</f>
        <v>2</v>
      </c>
      <c r="Y156" s="1">
        <f>VLOOKUP(O156,'Details 1'!B:C,2,0)</f>
        <v>2</v>
      </c>
      <c r="Z156" s="1">
        <f>VLOOKUP(P156,'Details 1'!B:C,2,0)</f>
        <v>2</v>
      </c>
      <c r="AA156" s="1">
        <v>6</v>
      </c>
      <c r="AB156" s="1">
        <f>VLOOKUP(R156,'Details 1'!B:C,2,0)</f>
        <v>0</v>
      </c>
      <c r="AC156" s="1">
        <f>VLOOKUP(S156,'Details 1'!B:C,2,0)</f>
        <v>0</v>
      </c>
      <c r="AD156" s="1" t="str">
        <f>VLOOKUP(T156,'Details 1'!A:B,2,1)</f>
        <v>27-40</v>
      </c>
      <c r="AE156" s="61" t="str">
        <f>VLOOKUP(AD156,'Details 1'!B:C,2,0)</f>
        <v>Tier 3</v>
      </c>
      <c r="AF156" s="1">
        <f>INDEX('OUS FMV Rates'!$C$3:$I$52,MATCH('HCP Database'!$AI156,'OUS FMV Rates'!$C$3:$C$52,0),MATCH('HCP Database'!$AE156,'OUS FMV Rates'!$C$2:$I$2,0))</f>
        <v>12893</v>
      </c>
      <c r="AI156" s="47" t="s">
        <v>89</v>
      </c>
      <c r="AJ156" s="57" t="s">
        <v>200</v>
      </c>
      <c r="AK156" s="47" t="s">
        <v>117</v>
      </c>
      <c r="AL156" s="56">
        <v>719618</v>
      </c>
    </row>
    <row r="157" spans="3:40" ht="16" thickBot="1" x14ac:dyDescent="0.4">
      <c r="C157" s="46" t="s">
        <v>750</v>
      </c>
      <c r="D157" s="46" t="s">
        <v>751</v>
      </c>
      <c r="K157" s="35" t="s">
        <v>53</v>
      </c>
      <c r="L157" s="35" t="s">
        <v>54</v>
      </c>
      <c r="M157" s="35" t="s">
        <v>86</v>
      </c>
      <c r="N157" s="35" t="s">
        <v>109</v>
      </c>
      <c r="O157" s="35" t="s">
        <v>115</v>
      </c>
      <c r="P157" s="35" t="s">
        <v>96</v>
      </c>
      <c r="Q157" s="35" t="s">
        <v>87</v>
      </c>
      <c r="R157" s="35" t="s">
        <v>58</v>
      </c>
      <c r="S157" s="35" t="s">
        <v>88</v>
      </c>
      <c r="T157" s="1">
        <f t="shared" si="58"/>
        <v>32</v>
      </c>
      <c r="U157" s="1">
        <f>VLOOKUP(K157,'Details 1'!B:C,2,0)</f>
        <v>6</v>
      </c>
      <c r="V157" s="1">
        <f>VLOOKUP(L157,'Details 1'!B:C,2,0)</f>
        <v>4</v>
      </c>
      <c r="W157" s="1">
        <f>VLOOKUP(M157,'Details 1'!B:C,2,0)</f>
        <v>4</v>
      </c>
      <c r="X157" s="1">
        <f>VLOOKUP(N157,'Details 1'!B:C,2,0)</f>
        <v>4</v>
      </c>
      <c r="Y157" s="1">
        <f>VLOOKUP(O157,'Details 1'!B:C,2,0)</f>
        <v>2</v>
      </c>
      <c r="Z157" s="1">
        <f>VLOOKUP(P157,'Details 1'!B:C,2,0)</f>
        <v>4</v>
      </c>
      <c r="AA157" s="1">
        <f>VLOOKUP(Q157,'Details 1'!B:C,2,0)</f>
        <v>4</v>
      </c>
      <c r="AB157" s="1">
        <f>VLOOKUP(R157,'Details 1'!B:C,2,0)</f>
        <v>2</v>
      </c>
      <c r="AC157" s="1">
        <f>VLOOKUP(S157,'Details 1'!B:C,2,0)</f>
        <v>2</v>
      </c>
      <c r="AD157" s="1" t="str">
        <f>VLOOKUP(T157,'Details 1'!A:B,2,1)</f>
        <v>27-40</v>
      </c>
      <c r="AE157" s="61" t="str">
        <f>VLOOKUP(AD157,'Details 1'!B:C,2,0)</f>
        <v>Tier 3</v>
      </c>
      <c r="AF157" s="1">
        <f>INDEX('OUS FMV Rates'!$C$3:$I$52,MATCH('HCP Database'!$AI157,'OUS FMV Rates'!$C$3:$C$52,0),MATCH('HCP Database'!$AE157,'OUS FMV Rates'!$C$2:$I$2,0))</f>
        <v>16170</v>
      </c>
      <c r="AI157" s="35" t="s">
        <v>48</v>
      </c>
      <c r="AJ157" s="49" t="s">
        <v>749</v>
      </c>
      <c r="AK157" s="35" t="s">
        <v>250</v>
      </c>
      <c r="AL157" s="56">
        <v>719668</v>
      </c>
    </row>
    <row r="158" spans="3:40" ht="15" thickBot="1" x14ac:dyDescent="0.4">
      <c r="C158" s="96" t="s">
        <v>752</v>
      </c>
      <c r="D158" s="97" t="s">
        <v>753</v>
      </c>
      <c r="K158" s="47" t="s">
        <v>39</v>
      </c>
      <c r="L158" s="47" t="s">
        <v>40</v>
      </c>
      <c r="M158" s="47" t="s">
        <v>55</v>
      </c>
      <c r="N158" s="47" t="s">
        <v>56</v>
      </c>
      <c r="O158" s="47" t="s">
        <v>115</v>
      </c>
      <c r="P158" s="47" t="s">
        <v>44</v>
      </c>
      <c r="Q158" s="47" t="s">
        <v>44</v>
      </c>
      <c r="R158" s="47" t="s">
        <v>58</v>
      </c>
      <c r="S158" s="47" t="s">
        <v>47</v>
      </c>
      <c r="T158" s="1">
        <f t="shared" si="58"/>
        <v>14</v>
      </c>
      <c r="U158" s="1">
        <f>VLOOKUP(K158,'Details 1'!B:C,2,0)</f>
        <v>4</v>
      </c>
      <c r="V158" s="1">
        <f>VLOOKUP(L158,'Details 1'!B:C,2,0)</f>
        <v>6</v>
      </c>
      <c r="W158" s="1">
        <f>VLOOKUP(M158,'Details 1'!B:C,2,0)</f>
        <v>0</v>
      </c>
      <c r="X158" s="1">
        <f>VLOOKUP(N158,'Details 1'!B:C,2,0)</f>
        <v>0</v>
      </c>
      <c r="Y158" s="1">
        <f>VLOOKUP(O158,'Details 1'!B:C,2,0)</f>
        <v>2</v>
      </c>
      <c r="Z158" s="1">
        <f>VLOOKUP(P158,'Details 1'!B:C,2,0)</f>
        <v>0</v>
      </c>
      <c r="AA158" s="1">
        <f>VLOOKUP(Q158,'Details 1'!B:C,2,0)</f>
        <v>0</v>
      </c>
      <c r="AB158" s="1">
        <f>VLOOKUP(R158,'Details 1'!B:C,2,0)</f>
        <v>2</v>
      </c>
      <c r="AC158" s="1">
        <f>VLOOKUP(S158,'Details 1'!B:C,2,0)</f>
        <v>0</v>
      </c>
      <c r="AD158" s="1" t="str">
        <f>VLOOKUP(T158,'Details 1'!A:B,2,1)</f>
        <v>14-26</v>
      </c>
      <c r="AE158" s="61" t="str">
        <f>VLOOKUP(AD158,'Details 1'!B:C,2,0)</f>
        <v>Tier 2</v>
      </c>
      <c r="AF158" s="1">
        <f>INDEX('OUS FMV Rates'!$C$3:$I$52,MATCH('HCP Database'!$AI158,'OUS FMV Rates'!$C$3:$C$52,0),MATCH('HCP Database'!$AE158,'OUS FMV Rates'!$C$2:$I$2,0))</f>
        <v>10476</v>
      </c>
      <c r="AI158" s="47" t="s">
        <v>76</v>
      </c>
      <c r="AJ158" s="49" t="s">
        <v>356</v>
      </c>
      <c r="AK158" s="47" t="s">
        <v>83</v>
      </c>
    </row>
    <row r="159" spans="3:40" ht="15.5" x14ac:dyDescent="0.35">
      <c r="C159" s="46" t="s">
        <v>755</v>
      </c>
      <c r="D159" s="48" t="s">
        <v>756</v>
      </c>
      <c r="K159" s="47" t="s">
        <v>53</v>
      </c>
      <c r="L159" s="47" t="s">
        <v>40</v>
      </c>
      <c r="M159" s="47" t="s">
        <v>55</v>
      </c>
      <c r="N159" s="47" t="s">
        <v>64</v>
      </c>
      <c r="O159" s="47" t="s">
        <v>115</v>
      </c>
      <c r="P159" s="47" t="s">
        <v>57</v>
      </c>
      <c r="Q159" s="47" t="s">
        <v>44</v>
      </c>
      <c r="R159" s="47" t="s">
        <v>44</v>
      </c>
      <c r="S159" s="47" t="s">
        <v>88</v>
      </c>
      <c r="T159" s="1">
        <f t="shared" si="58"/>
        <v>20</v>
      </c>
      <c r="U159" s="1">
        <f>VLOOKUP(K159,'Details 1'!B:C,2,0)</f>
        <v>6</v>
      </c>
      <c r="V159" s="1">
        <f>VLOOKUP(L159,'Details 1'!B:C,2,0)</f>
        <v>6</v>
      </c>
      <c r="W159" s="1">
        <f>VLOOKUP(M159,'Details 1'!B:C,2,0)</f>
        <v>0</v>
      </c>
      <c r="X159" s="1">
        <f>VLOOKUP(N159,'Details 1'!B:C,2,0)</f>
        <v>2</v>
      </c>
      <c r="Y159" s="1">
        <f>VLOOKUP(O159,'Details 1'!B:C,2,0)</f>
        <v>2</v>
      </c>
      <c r="Z159" s="1">
        <f>VLOOKUP(P159,'Details 1'!B:C,2,0)</f>
        <v>2</v>
      </c>
      <c r="AA159" s="1">
        <f>VLOOKUP(Q159,'Details 1'!B:C,2,0)</f>
        <v>0</v>
      </c>
      <c r="AB159" s="1">
        <f>VLOOKUP(R159,'Details 1'!B:C,2,0)</f>
        <v>0</v>
      </c>
      <c r="AC159" s="1">
        <f>VLOOKUP(S159,'Details 1'!B:C,2,0)</f>
        <v>2</v>
      </c>
      <c r="AD159" s="1" t="str">
        <f>VLOOKUP(T159,'Details 1'!A:B,2,1)</f>
        <v>14-26</v>
      </c>
      <c r="AE159" s="61" t="str">
        <f>VLOOKUP(AD159,'Details 1'!B:C,2,0)</f>
        <v>Tier 2</v>
      </c>
      <c r="AF159" s="1">
        <f>INDEX('OUS FMV Rates'!$C$3:$I$52,MATCH('HCP Database'!$AI159,'OUS FMV Rates'!$C$3:$C$52,0),MATCH('HCP Database'!$AE159,'OUS FMV Rates'!$C$2:$I$2,0))</f>
        <v>9992</v>
      </c>
      <c r="AI159" s="47" t="s">
        <v>238</v>
      </c>
      <c r="AJ159" s="49" t="s">
        <v>754</v>
      </c>
      <c r="AK159" s="47" t="s">
        <v>197</v>
      </c>
      <c r="AL159" s="56">
        <v>719683</v>
      </c>
    </row>
    <row r="160" spans="3:40" ht="15.5" x14ac:dyDescent="0.35">
      <c r="C160" s="46" t="s">
        <v>758</v>
      </c>
      <c r="D160" s="46" t="s">
        <v>759</v>
      </c>
      <c r="K160" s="35" t="s">
        <v>53</v>
      </c>
      <c r="L160" s="35" t="s">
        <v>40</v>
      </c>
      <c r="M160" s="35" t="s">
        <v>72</v>
      </c>
      <c r="N160" s="35" t="s">
        <v>64</v>
      </c>
      <c r="O160" s="35" t="s">
        <v>43</v>
      </c>
      <c r="P160" s="35" t="s">
        <v>65</v>
      </c>
      <c r="Q160" s="35" t="s">
        <v>74</v>
      </c>
      <c r="R160" s="35" t="s">
        <v>75</v>
      </c>
      <c r="S160" s="35" t="s">
        <v>88</v>
      </c>
      <c r="T160" s="1">
        <f t="shared" si="58"/>
        <v>46</v>
      </c>
      <c r="U160" s="1">
        <f>VLOOKUP(K160,'Details 1'!B:C,2,0)</f>
        <v>6</v>
      </c>
      <c r="V160" s="1">
        <f>VLOOKUP(L160,'Details 1'!B:C,2,0)</f>
        <v>6</v>
      </c>
      <c r="W160" s="1">
        <f>VLOOKUP(M160,'Details 1'!B:C,2,0)</f>
        <v>6</v>
      </c>
      <c r="X160" s="1">
        <f>VLOOKUP(N160,'Details 1'!B:C,2,0)</f>
        <v>2</v>
      </c>
      <c r="Y160" s="1">
        <f>VLOOKUP(O160,'Details 1'!B:C,2,0)</f>
        <v>6</v>
      </c>
      <c r="Z160" s="1">
        <f>VLOOKUP(P160,'Details 1'!B:C,2,0)</f>
        <v>6</v>
      </c>
      <c r="AA160" s="1">
        <v>6</v>
      </c>
      <c r="AB160" s="1">
        <f>VLOOKUP(R160,'Details 1'!B:C,2,0)</f>
        <v>6</v>
      </c>
      <c r="AC160" s="1">
        <f>VLOOKUP(S160,'Details 1'!B:C,2,0)</f>
        <v>2</v>
      </c>
      <c r="AD160" s="1" t="str">
        <f>VLOOKUP(T160,'Details 1'!A:B,2,1)</f>
        <v>41-54</v>
      </c>
      <c r="AE160" s="61" t="str">
        <f>VLOOKUP(AD160,'Details 1'!B:C,2,0)</f>
        <v>Tier 4</v>
      </c>
      <c r="AF160" s="1">
        <f>INDEX('OUS FMV Rates'!$C$3:$I$52,MATCH('HCP Database'!$AI160,'OUS FMV Rates'!$C$3:$C$52,0),MATCH('HCP Database'!$AE160,'OUS FMV Rates'!$C$2:$I$2,0))</f>
        <v>15730</v>
      </c>
      <c r="AI160" s="35" t="s">
        <v>89</v>
      </c>
      <c r="AJ160" s="81" t="s">
        <v>757</v>
      </c>
      <c r="AK160" s="35" t="s">
        <v>91</v>
      </c>
      <c r="AL160" s="56">
        <v>719692</v>
      </c>
    </row>
    <row r="161" spans="3:39" ht="15.5" x14ac:dyDescent="0.35">
      <c r="C161" s="46" t="s">
        <v>761</v>
      </c>
      <c r="D161" s="46" t="s">
        <v>762</v>
      </c>
      <c r="K161" s="47" t="s">
        <v>53</v>
      </c>
      <c r="L161" s="47" t="s">
        <v>40</v>
      </c>
      <c r="M161" s="47" t="s">
        <v>72</v>
      </c>
      <c r="N161" s="47" t="s">
        <v>64</v>
      </c>
      <c r="O161" s="47" t="s">
        <v>43</v>
      </c>
      <c r="P161" s="47" t="s">
        <v>65</v>
      </c>
      <c r="Q161" s="47" t="s">
        <v>74</v>
      </c>
      <c r="R161" s="47" t="s">
        <v>75</v>
      </c>
      <c r="S161" s="47" t="s">
        <v>88</v>
      </c>
      <c r="T161" s="1">
        <f t="shared" si="58"/>
        <v>46</v>
      </c>
      <c r="U161" s="1">
        <f>VLOOKUP(K161,'Details 1'!B:C,2,0)</f>
        <v>6</v>
      </c>
      <c r="V161" s="1">
        <f>VLOOKUP(L161,'Details 1'!B:C,2,0)</f>
        <v>6</v>
      </c>
      <c r="W161" s="1">
        <f>VLOOKUP(M161,'Details 1'!B:C,2,0)</f>
        <v>6</v>
      </c>
      <c r="X161" s="1">
        <f>VLOOKUP(N161,'Details 1'!B:C,2,0)</f>
        <v>2</v>
      </c>
      <c r="Y161" s="1">
        <f>VLOOKUP(O161,'Details 1'!B:C,2,0)</f>
        <v>6</v>
      </c>
      <c r="Z161" s="1">
        <f>VLOOKUP(P161,'Details 1'!B:C,2,0)</f>
        <v>6</v>
      </c>
      <c r="AA161" s="1">
        <v>6</v>
      </c>
      <c r="AB161" s="1">
        <f>VLOOKUP(R161,'Details 1'!B:C,2,0)</f>
        <v>6</v>
      </c>
      <c r="AC161" s="1">
        <f>VLOOKUP(S161,'Details 1'!B:C,2,0)</f>
        <v>2</v>
      </c>
      <c r="AD161" s="1" t="str">
        <f>VLOOKUP(T161,'Details 1'!A:B,2,1)</f>
        <v>41-54</v>
      </c>
      <c r="AE161" s="61" t="str">
        <f>VLOOKUP(AD161,'Details 1'!B:C,2,0)</f>
        <v>Tier 4</v>
      </c>
      <c r="AF161" s="1">
        <f>INDEX('OUS FMV Rates'!$C$3:$I$52,MATCH('HCP Database'!$AI161,'OUS FMV Rates'!$C$3:$C$52,0),MATCH('HCP Database'!$AE161,'OUS FMV Rates'!$C$2:$I$2,0))</f>
        <v>15730</v>
      </c>
      <c r="AI161" s="47" t="s">
        <v>89</v>
      </c>
      <c r="AJ161" s="49" t="s">
        <v>760</v>
      </c>
      <c r="AK161" s="47" t="s">
        <v>91</v>
      </c>
      <c r="AL161" s="56">
        <v>719692</v>
      </c>
    </row>
    <row r="162" spans="3:39" ht="15.5" x14ac:dyDescent="0.35">
      <c r="C162" s="46" t="s">
        <v>763</v>
      </c>
      <c r="D162" s="46" t="s">
        <v>764</v>
      </c>
      <c r="K162" s="35" t="s">
        <v>53</v>
      </c>
      <c r="L162" s="35" t="s">
        <v>40</v>
      </c>
      <c r="M162" s="35" t="s">
        <v>72</v>
      </c>
      <c r="N162" s="35" t="s">
        <v>64</v>
      </c>
      <c r="O162" s="35" t="s">
        <v>43</v>
      </c>
      <c r="P162" s="35" t="s">
        <v>65</v>
      </c>
      <c r="Q162" s="35" t="s">
        <v>74</v>
      </c>
      <c r="R162" s="35" t="s">
        <v>75</v>
      </c>
      <c r="S162" s="35" t="s">
        <v>88</v>
      </c>
      <c r="T162" s="1">
        <f t="shared" si="58"/>
        <v>46</v>
      </c>
      <c r="U162" s="1">
        <f>VLOOKUP(K162,'Details 1'!B:C,2,0)</f>
        <v>6</v>
      </c>
      <c r="V162" s="1">
        <f>VLOOKUP(L162,'Details 1'!B:C,2,0)</f>
        <v>6</v>
      </c>
      <c r="W162" s="1">
        <f>VLOOKUP(M162,'Details 1'!B:C,2,0)</f>
        <v>6</v>
      </c>
      <c r="X162" s="1">
        <f>VLOOKUP(N162,'Details 1'!B:C,2,0)</f>
        <v>2</v>
      </c>
      <c r="Y162" s="1">
        <f>VLOOKUP(O162,'Details 1'!B:C,2,0)</f>
        <v>6</v>
      </c>
      <c r="Z162" s="1">
        <f>VLOOKUP(P162,'Details 1'!B:C,2,0)</f>
        <v>6</v>
      </c>
      <c r="AA162" s="1">
        <v>6</v>
      </c>
      <c r="AB162" s="1">
        <f>VLOOKUP(R162,'Details 1'!B:C,2,0)</f>
        <v>6</v>
      </c>
      <c r="AC162" s="1">
        <f>VLOOKUP(S162,'Details 1'!B:C,2,0)</f>
        <v>2</v>
      </c>
      <c r="AD162" s="1" t="str">
        <f>VLOOKUP(T162,'Details 1'!A:B,2,1)</f>
        <v>41-54</v>
      </c>
      <c r="AE162" s="61" t="str">
        <f>VLOOKUP(AD162,'Details 1'!B:C,2,0)</f>
        <v>Tier 4</v>
      </c>
      <c r="AF162" s="1">
        <f>INDEX('OUS FMV Rates'!$C$3:$I$52,MATCH('HCP Database'!$AI162,'OUS FMV Rates'!$C$3:$C$52,0),MATCH('HCP Database'!$AE162,'OUS FMV Rates'!$C$2:$I$2,0))</f>
        <v>15730</v>
      </c>
      <c r="AI162" s="35" t="s">
        <v>89</v>
      </c>
      <c r="AJ162" s="49" t="s">
        <v>765</v>
      </c>
      <c r="AK162" s="35" t="s">
        <v>117</v>
      </c>
      <c r="AL162" s="56">
        <v>719692</v>
      </c>
    </row>
    <row r="163" spans="3:39" ht="15.5" x14ac:dyDescent="0.35">
      <c r="C163" s="46" t="s">
        <v>766</v>
      </c>
      <c r="D163" s="46" t="s">
        <v>767</v>
      </c>
      <c r="K163" s="47" t="s">
        <v>53</v>
      </c>
      <c r="L163" s="47" t="s">
        <v>40</v>
      </c>
      <c r="M163" s="47" t="s">
        <v>72</v>
      </c>
      <c r="N163" s="47" t="s">
        <v>64</v>
      </c>
      <c r="O163" s="47" t="s">
        <v>43</v>
      </c>
      <c r="P163" s="47" t="s">
        <v>65</v>
      </c>
      <c r="Q163" s="47" t="s">
        <v>74</v>
      </c>
      <c r="R163" s="47" t="s">
        <v>75</v>
      </c>
      <c r="S163" s="47" t="s">
        <v>88</v>
      </c>
      <c r="T163" s="1">
        <f t="shared" si="58"/>
        <v>46</v>
      </c>
      <c r="U163" s="1">
        <f>VLOOKUP(K163,'Details 1'!B:C,2,0)</f>
        <v>6</v>
      </c>
      <c r="V163" s="1">
        <f>VLOOKUP(L163,'Details 1'!B:C,2,0)</f>
        <v>6</v>
      </c>
      <c r="W163" s="1">
        <f>VLOOKUP(M163,'Details 1'!B:C,2,0)</f>
        <v>6</v>
      </c>
      <c r="X163" s="1">
        <f>VLOOKUP(N163,'Details 1'!B:C,2,0)</f>
        <v>2</v>
      </c>
      <c r="Y163" s="1">
        <f>VLOOKUP(O163,'Details 1'!B:C,2,0)</f>
        <v>6</v>
      </c>
      <c r="Z163" s="1">
        <f>VLOOKUP(P163,'Details 1'!B:C,2,0)</f>
        <v>6</v>
      </c>
      <c r="AA163" s="1">
        <v>6</v>
      </c>
      <c r="AB163" s="1">
        <f>VLOOKUP(R163,'Details 1'!B:C,2,0)</f>
        <v>6</v>
      </c>
      <c r="AC163" s="1">
        <f>VLOOKUP(S163,'Details 1'!B:C,2,0)</f>
        <v>2</v>
      </c>
      <c r="AD163" s="1" t="str">
        <f>VLOOKUP(T163,'Details 1'!A:B,2,1)</f>
        <v>41-54</v>
      </c>
      <c r="AE163" s="61" t="str">
        <f>VLOOKUP(AD163,'Details 1'!B:C,2,0)</f>
        <v>Tier 4</v>
      </c>
      <c r="AF163" s="1">
        <f>INDEX('OUS FMV Rates'!$C$3:$I$52,MATCH('HCP Database'!$AI163,'OUS FMV Rates'!$C$3:$C$52,0),MATCH('HCP Database'!$AE163,'OUS FMV Rates'!$C$2:$I$2,0))</f>
        <v>10032</v>
      </c>
      <c r="AI163" s="47" t="s">
        <v>172</v>
      </c>
      <c r="AJ163" s="49" t="s">
        <v>768</v>
      </c>
      <c r="AK163" s="47" t="s">
        <v>769</v>
      </c>
      <c r="AL163" s="56">
        <v>719692</v>
      </c>
    </row>
    <row r="164" spans="3:39" ht="15.5" x14ac:dyDescent="0.35">
      <c r="C164" s="46" t="s">
        <v>771</v>
      </c>
      <c r="D164" s="46" t="s">
        <v>772</v>
      </c>
      <c r="K164" s="47" t="s">
        <v>53</v>
      </c>
      <c r="L164" s="47" t="s">
        <v>54</v>
      </c>
      <c r="M164" s="47" t="s">
        <v>41</v>
      </c>
      <c r="N164" s="47" t="s">
        <v>64</v>
      </c>
      <c r="O164" s="47" t="s">
        <v>43</v>
      </c>
      <c r="P164" s="47" t="s">
        <v>65</v>
      </c>
      <c r="Q164" s="47" t="s">
        <v>74</v>
      </c>
      <c r="R164" s="47" t="s">
        <v>75</v>
      </c>
      <c r="S164" s="47" t="s">
        <v>81</v>
      </c>
      <c r="T164" s="1">
        <f t="shared" si="58"/>
        <v>42</v>
      </c>
      <c r="U164" s="1">
        <f>VLOOKUP(K164,'Details 1'!B:C,2,0)</f>
        <v>6</v>
      </c>
      <c r="V164" s="1">
        <f>VLOOKUP(L164,'Details 1'!B:C,2,0)</f>
        <v>4</v>
      </c>
      <c r="W164" s="1">
        <f>VLOOKUP(M164,'Details 1'!B:C,2,0)</f>
        <v>2</v>
      </c>
      <c r="X164" s="1">
        <f>VLOOKUP(N164,'Details 1'!B:C,2,0)</f>
        <v>2</v>
      </c>
      <c r="Y164" s="1">
        <f>VLOOKUP(O164,'Details 1'!B:C,2,0)</f>
        <v>6</v>
      </c>
      <c r="Z164" s="1">
        <f>VLOOKUP(P164,'Details 1'!B:C,2,0)</f>
        <v>6</v>
      </c>
      <c r="AA164" s="1">
        <v>6</v>
      </c>
      <c r="AB164" s="1">
        <f>VLOOKUP(R164,'Details 1'!B:C,2,0)</f>
        <v>6</v>
      </c>
      <c r="AC164" s="1">
        <f>VLOOKUP(S164,'Details 1'!B:C,2,0)</f>
        <v>4</v>
      </c>
      <c r="AD164" s="1" t="str">
        <f>VLOOKUP(T164,'Details 1'!A:B,2,1)</f>
        <v>41-54</v>
      </c>
      <c r="AE164" s="61" t="str">
        <f>VLOOKUP(AD164,'Details 1'!B:C,2,0)</f>
        <v>Tier 4</v>
      </c>
      <c r="AF164" s="1">
        <f>INDEX('OUS FMV Rates'!$C$3:$I$52,MATCH('HCP Database'!$AI164,'OUS FMV Rates'!$C$3:$C$52,0),MATCH('HCP Database'!$AE164,'OUS FMV Rates'!$C$2:$I$2,0))</f>
        <v>16963</v>
      </c>
      <c r="AI164" s="47" t="s">
        <v>181</v>
      </c>
      <c r="AJ164" s="50" t="s">
        <v>770</v>
      </c>
      <c r="AK164" s="47" t="s">
        <v>117</v>
      </c>
      <c r="AL164" s="56">
        <v>719711</v>
      </c>
    </row>
    <row r="165" spans="3:39" ht="15.5" x14ac:dyDescent="0.35">
      <c r="C165" s="46" t="s">
        <v>773</v>
      </c>
      <c r="D165" s="46" t="s">
        <v>774</v>
      </c>
      <c r="K165" s="47" t="s">
        <v>53</v>
      </c>
      <c r="L165" s="47" t="s">
        <v>54</v>
      </c>
      <c r="M165" s="47" t="s">
        <v>72</v>
      </c>
      <c r="N165" s="47" t="s">
        <v>109</v>
      </c>
      <c r="O165" s="47" t="s">
        <v>43</v>
      </c>
      <c r="P165" s="47" t="s">
        <v>65</v>
      </c>
      <c r="Q165" s="47" t="s">
        <v>74</v>
      </c>
      <c r="R165" s="47" t="s">
        <v>75</v>
      </c>
      <c r="S165" s="47" t="s">
        <v>81</v>
      </c>
      <c r="T165" s="1">
        <f t="shared" si="58"/>
        <v>48</v>
      </c>
      <c r="U165" s="1">
        <f>VLOOKUP(K165,'Details 1'!B:C,2,0)</f>
        <v>6</v>
      </c>
      <c r="V165" s="1">
        <f>VLOOKUP(L165,'Details 1'!B:C,2,0)</f>
        <v>4</v>
      </c>
      <c r="W165" s="1">
        <f>VLOOKUP(M165,'Details 1'!B:C,2,0)</f>
        <v>6</v>
      </c>
      <c r="X165" s="1">
        <f>VLOOKUP(N165,'Details 1'!B:C,2,0)</f>
        <v>4</v>
      </c>
      <c r="Y165" s="1">
        <f>VLOOKUP(O165,'Details 1'!B:C,2,0)</f>
        <v>6</v>
      </c>
      <c r="Z165" s="1">
        <f>VLOOKUP(P165,'Details 1'!B:C,2,0)</f>
        <v>6</v>
      </c>
      <c r="AA165" s="1">
        <v>6</v>
      </c>
      <c r="AB165" s="1">
        <f>VLOOKUP(R165,'Details 1'!B:C,2,0)</f>
        <v>6</v>
      </c>
      <c r="AC165" s="1">
        <f>VLOOKUP(S165,'Details 1'!B:C,2,0)</f>
        <v>4</v>
      </c>
      <c r="AD165" s="1" t="str">
        <f>VLOOKUP(T165,'Details 1'!A:B,2,1)</f>
        <v>41-54</v>
      </c>
      <c r="AE165" s="61" t="str">
        <f>VLOOKUP(AD165,'Details 1'!B:C,2,0)</f>
        <v>Tier 4</v>
      </c>
      <c r="AF165" s="1">
        <f>INDEX('OUS FMV Rates'!$C$3:$I$52,MATCH('HCP Database'!$AI165,'OUS FMV Rates'!$C$3:$C$52,0),MATCH('HCP Database'!$AE165,'OUS FMV Rates'!$C$2:$I$2,0))</f>
        <v>16963</v>
      </c>
      <c r="AI165" s="47" t="s">
        <v>181</v>
      </c>
      <c r="AJ165" s="50" t="s">
        <v>775</v>
      </c>
      <c r="AK165" s="47" t="s">
        <v>117</v>
      </c>
      <c r="AL165" s="56">
        <v>719711</v>
      </c>
    </row>
    <row r="166" spans="3:39" ht="15.5" x14ac:dyDescent="0.35">
      <c r="C166" s="46" t="s">
        <v>776</v>
      </c>
      <c r="D166" s="46" t="s">
        <v>777</v>
      </c>
      <c r="K166" s="35" t="s">
        <v>125</v>
      </c>
      <c r="L166" s="35" t="s">
        <v>40</v>
      </c>
      <c r="M166" s="35" t="s">
        <v>41</v>
      </c>
      <c r="N166" s="35" t="s">
        <v>56</v>
      </c>
      <c r="O166" s="35" t="s">
        <v>115</v>
      </c>
      <c r="P166" s="35" t="s">
        <v>44</v>
      </c>
      <c r="Q166" s="35" t="s">
        <v>44</v>
      </c>
      <c r="R166" s="35" t="s">
        <v>44</v>
      </c>
      <c r="S166" s="35" t="s">
        <v>47</v>
      </c>
      <c r="T166" s="1">
        <f t="shared" si="58"/>
        <v>12</v>
      </c>
      <c r="U166" s="1">
        <f>VLOOKUP(K166,'Details 1'!B:C,2,0)</f>
        <v>2</v>
      </c>
      <c r="V166" s="1">
        <f>VLOOKUP(L166,'Details 1'!B:C,2,0)</f>
        <v>6</v>
      </c>
      <c r="W166" s="1">
        <f>VLOOKUP(M166,'Details 1'!B:C,2,0)</f>
        <v>2</v>
      </c>
      <c r="X166" s="1">
        <f>VLOOKUP(N166,'Details 1'!B:C,2,0)</f>
        <v>0</v>
      </c>
      <c r="Y166" s="1">
        <f>VLOOKUP(O166,'Details 1'!B:C,2,0)</f>
        <v>2</v>
      </c>
      <c r="Z166" s="1">
        <f>VLOOKUP(P166,'Details 1'!B:C,2,0)</f>
        <v>0</v>
      </c>
      <c r="AA166" s="1">
        <f>VLOOKUP(Q166,'Details 1'!B:C,2,0)</f>
        <v>0</v>
      </c>
      <c r="AB166" s="1">
        <f>VLOOKUP(R166,'Details 1'!B:C,2,0)</f>
        <v>0</v>
      </c>
      <c r="AC166" s="1">
        <f>VLOOKUP(S166,'Details 1'!B:C,2,0)</f>
        <v>0</v>
      </c>
      <c r="AD166" s="1" t="str">
        <f>VLOOKUP(T166,'Details 1'!A:B,2,1)</f>
        <v>0-13</v>
      </c>
      <c r="AE166" s="61" t="str">
        <f>VLOOKUP(AD166,'Details 1'!B:C,2,0)</f>
        <v>Tier 1</v>
      </c>
      <c r="AF166" s="1">
        <f>INDEX('OUS FMV Rates'!$C$3:$I$52,MATCH('HCP Database'!$AI166,'OUS FMV Rates'!$C$3:$C$52,0),MATCH('HCP Database'!$AE166,'OUS FMV Rates'!$C$2:$I$2,0))</f>
        <v>8756</v>
      </c>
      <c r="AI166" s="35" t="s">
        <v>181</v>
      </c>
      <c r="AJ166" s="50" t="s">
        <v>778</v>
      </c>
      <c r="AK166" s="35" t="s">
        <v>91</v>
      </c>
      <c r="AL166" s="56">
        <v>719711</v>
      </c>
    </row>
    <row r="167" spans="3:39" ht="15.5" x14ac:dyDescent="0.35">
      <c r="C167" s="46" t="s">
        <v>779</v>
      </c>
      <c r="D167" s="46" t="s">
        <v>780</v>
      </c>
      <c r="K167" s="47" t="s">
        <v>39</v>
      </c>
      <c r="L167" s="47" t="s">
        <v>54</v>
      </c>
      <c r="M167" s="47" t="s">
        <v>55</v>
      </c>
      <c r="N167" s="47" t="s">
        <v>64</v>
      </c>
      <c r="O167" s="47" t="s">
        <v>44</v>
      </c>
      <c r="P167" s="47" t="s">
        <v>44</v>
      </c>
      <c r="Q167" s="47" t="s">
        <v>87</v>
      </c>
      <c r="R167" s="47" t="s">
        <v>46</v>
      </c>
      <c r="S167" s="47" t="s">
        <v>88</v>
      </c>
      <c r="T167" s="1">
        <f t="shared" si="58"/>
        <v>20</v>
      </c>
      <c r="U167" s="1">
        <f>VLOOKUP(K167,'Details 1'!B:C,2,0)</f>
        <v>4</v>
      </c>
      <c r="V167" s="1">
        <f>VLOOKUP(L167,'Details 1'!B:C,2,0)</f>
        <v>4</v>
      </c>
      <c r="W167" s="1">
        <f>VLOOKUP(M167,'Details 1'!B:C,2,0)</f>
        <v>0</v>
      </c>
      <c r="X167" s="1">
        <f>VLOOKUP(N167,'Details 1'!B:C,2,0)</f>
        <v>2</v>
      </c>
      <c r="Y167" s="1">
        <f>VLOOKUP(O167,'Details 1'!B:C,2,0)</f>
        <v>0</v>
      </c>
      <c r="Z167" s="1">
        <f>VLOOKUP(P167,'Details 1'!B:C,2,0)</f>
        <v>0</v>
      </c>
      <c r="AA167" s="1">
        <f>VLOOKUP(Q167,'Details 1'!B:C,2,0)</f>
        <v>4</v>
      </c>
      <c r="AB167" s="1">
        <f>VLOOKUP(R167,'Details 1'!B:C,2,0)</f>
        <v>4</v>
      </c>
      <c r="AC167" s="1">
        <f>VLOOKUP(S167,'Details 1'!B:C,2,0)</f>
        <v>2</v>
      </c>
      <c r="AD167" s="1" t="str">
        <f>VLOOKUP(T167,'Details 1'!A:B,2,1)</f>
        <v>14-26</v>
      </c>
      <c r="AE167" s="61" t="str">
        <f>VLOOKUP(AD167,'Details 1'!B:C,2,0)</f>
        <v>Tier 2</v>
      </c>
      <c r="AF167" s="1">
        <f>INDEX('OUS FMV Rates'!$C$3:$I$52,MATCH('HCP Database'!$AI167,'OUS FMV Rates'!$C$3:$C$52,0),MATCH('HCP Database'!$AE167,'OUS FMV Rates'!$C$2:$I$2,0))</f>
        <v>11783</v>
      </c>
      <c r="AI167" s="47" t="s">
        <v>59</v>
      </c>
      <c r="AJ167" s="50" t="s">
        <v>781</v>
      </c>
      <c r="AK167" s="47" t="s">
        <v>91</v>
      </c>
      <c r="AL167" s="56">
        <v>719728</v>
      </c>
    </row>
    <row r="168" spans="3:39" x14ac:dyDescent="0.35">
      <c r="C168" s="54" t="s">
        <v>783</v>
      </c>
      <c r="D168" s="54" t="s">
        <v>784</v>
      </c>
      <c r="K168" s="47" t="s">
        <v>53</v>
      </c>
      <c r="L168" s="47" t="s">
        <v>54</v>
      </c>
      <c r="M168" s="47" t="s">
        <v>72</v>
      </c>
      <c r="N168" s="47" t="s">
        <v>64</v>
      </c>
      <c r="O168" s="47" t="s">
        <v>43</v>
      </c>
      <c r="P168" s="47" t="s">
        <v>65</v>
      </c>
      <c r="Q168" s="47" t="s">
        <v>44</v>
      </c>
      <c r="R168" s="47" t="s">
        <v>46</v>
      </c>
      <c r="S168" s="47" t="s">
        <v>88</v>
      </c>
      <c r="T168" s="1">
        <f t="shared" ref="T168:T191" si="59">SUM(U168:AC168)</f>
        <v>36</v>
      </c>
      <c r="U168" s="1">
        <f>VLOOKUP(K168,'Details 1'!B:C,2,0)</f>
        <v>6</v>
      </c>
      <c r="V168" s="1">
        <f>VLOOKUP(L168,'Details 1'!B:C,2,0)</f>
        <v>4</v>
      </c>
      <c r="W168" s="1">
        <f>VLOOKUP(M168,'Details 1'!B:C,2,0)</f>
        <v>6</v>
      </c>
      <c r="X168" s="1">
        <f>VLOOKUP(N168,'Details 1'!B:C,2,0)</f>
        <v>2</v>
      </c>
      <c r="Y168" s="1">
        <f>VLOOKUP(O168,'Details 1'!B:C,2,0)</f>
        <v>6</v>
      </c>
      <c r="Z168" s="1">
        <f>VLOOKUP(P168,'Details 1'!B:C,2,0)</f>
        <v>6</v>
      </c>
      <c r="AA168" s="1">
        <f>VLOOKUP(Q168,'Details 1'!B:C,2,0)</f>
        <v>0</v>
      </c>
      <c r="AB168" s="1">
        <f>VLOOKUP(R168,'Details 1'!B:C,2,0)</f>
        <v>4</v>
      </c>
      <c r="AC168" s="1">
        <f>VLOOKUP(S168,'Details 1'!B:C,2,0)</f>
        <v>2</v>
      </c>
      <c r="AD168" s="1" t="str">
        <f>VLOOKUP(T168,'Details 1'!A:B,2,1)</f>
        <v>27-40</v>
      </c>
      <c r="AE168" s="61" t="str">
        <f>VLOOKUP(AD168,'Details 1'!B:C,2,0)</f>
        <v>Tier 3</v>
      </c>
      <c r="AF168" s="1">
        <f>INDEX('OUS FMV Rates'!$C$3:$I$52,MATCH('HCP Database'!$AI168,'OUS FMV Rates'!$C$3:$C$52,0),MATCH('HCP Database'!$AE168,'OUS FMV Rates'!$C$2:$I$2,0))</f>
        <v>8222</v>
      </c>
      <c r="AI168" s="47" t="s">
        <v>172</v>
      </c>
      <c r="AJ168" s="55" t="s">
        <v>782</v>
      </c>
      <c r="AK168" s="47" t="s">
        <v>117</v>
      </c>
      <c r="AL168">
        <v>719157</v>
      </c>
    </row>
    <row r="169" spans="3:39" ht="15.5" x14ac:dyDescent="0.35">
      <c r="C169" s="46" t="s">
        <v>785</v>
      </c>
      <c r="D169" s="46" t="s">
        <v>650</v>
      </c>
      <c r="K169" s="47" t="s">
        <v>53</v>
      </c>
      <c r="L169" s="47" t="s">
        <v>54</v>
      </c>
      <c r="M169" s="47" t="s">
        <v>55</v>
      </c>
      <c r="N169" s="47" t="s">
        <v>64</v>
      </c>
      <c r="O169" s="47" t="s">
        <v>73</v>
      </c>
      <c r="P169" s="47" t="s">
        <v>44</v>
      </c>
      <c r="Q169" s="47" t="s">
        <v>74</v>
      </c>
      <c r="R169" s="47" t="s">
        <v>75</v>
      </c>
      <c r="S169" s="47" t="s">
        <v>66</v>
      </c>
      <c r="T169" s="1">
        <f t="shared" si="59"/>
        <v>34</v>
      </c>
      <c r="U169" s="1">
        <f>VLOOKUP(K169,'Details 1'!B:C,2,0)</f>
        <v>6</v>
      </c>
      <c r="V169" s="1">
        <f>VLOOKUP(L169,'Details 1'!B:C,2,0)</f>
        <v>4</v>
      </c>
      <c r="W169" s="1">
        <f>VLOOKUP(M169,'Details 1'!B:C,2,0)</f>
        <v>0</v>
      </c>
      <c r="X169" s="1">
        <f>VLOOKUP(N169,'Details 1'!B:C,2,0)</f>
        <v>2</v>
      </c>
      <c r="Y169" s="1">
        <f>VLOOKUP(O169,'Details 1'!B:C,2,0)</f>
        <v>4</v>
      </c>
      <c r="Z169" s="1">
        <f>VLOOKUP(P169,'Details 1'!B:C,2,0)</f>
        <v>0</v>
      </c>
      <c r="AA169" s="1">
        <v>6</v>
      </c>
      <c r="AB169" s="1">
        <f>VLOOKUP(R169,'Details 1'!B:C,2,0)</f>
        <v>6</v>
      </c>
      <c r="AC169" s="1">
        <f>VLOOKUP(S169,'Details 1'!B:C,2,0)</f>
        <v>6</v>
      </c>
      <c r="AD169" s="1" t="str">
        <f>VLOOKUP(T169,'Details 1'!A:B,2,1)</f>
        <v>27-40</v>
      </c>
      <c r="AE169" s="61" t="str">
        <f>VLOOKUP(AD169,'Details 1'!B:C,2,0)</f>
        <v>Tier 3</v>
      </c>
      <c r="AF169" s="1">
        <f>INDEX('OUS FMV Rates'!$C$3:$I$52,MATCH('HCP Database'!$AI169,'OUS FMV Rates'!$C$3:$C$52,0),MATCH('HCP Database'!$AE169,'OUS FMV Rates'!$C$2:$I$2,0))</f>
        <v>14929</v>
      </c>
      <c r="AI169" s="63" t="s">
        <v>97</v>
      </c>
      <c r="AJ169" s="49" t="s">
        <v>648</v>
      </c>
      <c r="AK169" s="47" t="s">
        <v>162</v>
      </c>
      <c r="AL169">
        <v>719348</v>
      </c>
    </row>
    <row r="170" spans="3:39" ht="16" x14ac:dyDescent="0.4">
      <c r="C170" s="99" t="s">
        <v>787</v>
      </c>
      <c r="D170" s="100" t="s">
        <v>788</v>
      </c>
      <c r="K170" s="47" t="s">
        <v>39</v>
      </c>
      <c r="L170" s="47" t="s">
        <v>54</v>
      </c>
      <c r="M170" s="47" t="s">
        <v>41</v>
      </c>
      <c r="N170" s="47" t="s">
        <v>56</v>
      </c>
      <c r="O170" s="47" t="s">
        <v>44</v>
      </c>
      <c r="P170" s="47" t="s">
        <v>57</v>
      </c>
      <c r="Q170" s="47" t="s">
        <v>44</v>
      </c>
      <c r="R170" s="47" t="s">
        <v>44</v>
      </c>
      <c r="S170" s="47" t="s">
        <v>47</v>
      </c>
      <c r="T170" s="1">
        <f t="shared" si="59"/>
        <v>12</v>
      </c>
      <c r="U170" s="1">
        <f>VLOOKUP(K170,'Details 1'!B:C,2,0)</f>
        <v>4</v>
      </c>
      <c r="V170" s="1">
        <f>VLOOKUP(L170,'Details 1'!B:C,2,0)</f>
        <v>4</v>
      </c>
      <c r="W170" s="1">
        <f>VLOOKUP(M170,'Details 1'!B:C,2,0)</f>
        <v>2</v>
      </c>
      <c r="X170" s="1">
        <f>VLOOKUP(N170,'Details 1'!B:C,2,0)</f>
        <v>0</v>
      </c>
      <c r="Y170" s="1">
        <f>VLOOKUP(O170,'Details 1'!B:C,2,0)</f>
        <v>0</v>
      </c>
      <c r="Z170" s="1">
        <f>VLOOKUP(P170,'Details 1'!B:C,2,0)</f>
        <v>2</v>
      </c>
      <c r="AA170" s="1">
        <f>VLOOKUP(Q170,'Details 1'!B:C,2,0)</f>
        <v>0</v>
      </c>
      <c r="AB170" s="1">
        <f>VLOOKUP(R170,'Details 1'!B:C,2,0)</f>
        <v>0</v>
      </c>
      <c r="AC170" s="1">
        <f>VLOOKUP(S170,'Details 1'!B:C,2,0)</f>
        <v>0</v>
      </c>
      <c r="AD170" s="1" t="str">
        <f>VLOOKUP(T170,'Details 1'!A:B,2,1)</f>
        <v>0-13</v>
      </c>
      <c r="AE170" s="61" t="str">
        <f>VLOOKUP(AD170,'Details 1'!B:C,2,0)</f>
        <v>Tier 1</v>
      </c>
      <c r="AF170" s="1">
        <f>INDEX('OUS FMV Rates'!$C$3:$I$52,MATCH('HCP Database'!$AI170,'OUS FMV Rates'!$C$3:$C$52,0),MATCH('HCP Database'!$AE170,'OUS FMV Rates'!$C$2:$I$2,0))</f>
        <v>9090</v>
      </c>
      <c r="AI170" s="47" t="s">
        <v>378</v>
      </c>
      <c r="AJ170" s="55" t="s">
        <v>786</v>
      </c>
      <c r="AK170" s="47" t="s">
        <v>69</v>
      </c>
      <c r="AL170" s="98">
        <v>712037</v>
      </c>
    </row>
    <row r="171" spans="3:39" ht="15.5" x14ac:dyDescent="0.35">
      <c r="C171" s="46" t="s">
        <v>790</v>
      </c>
      <c r="D171" s="46" t="s">
        <v>791</v>
      </c>
      <c r="K171" s="47" t="s">
        <v>53</v>
      </c>
      <c r="L171" s="47" t="s">
        <v>54</v>
      </c>
      <c r="M171" s="47" t="s">
        <v>86</v>
      </c>
      <c r="N171" s="47" t="s">
        <v>64</v>
      </c>
      <c r="O171" s="47" t="s">
        <v>43</v>
      </c>
      <c r="P171" s="47" t="s">
        <v>65</v>
      </c>
      <c r="Q171" s="47" t="s">
        <v>74</v>
      </c>
      <c r="R171" s="47" t="s">
        <v>46</v>
      </c>
      <c r="S171" s="47" t="s">
        <v>66</v>
      </c>
      <c r="T171" s="1">
        <f t="shared" si="59"/>
        <v>45</v>
      </c>
      <c r="U171" s="1">
        <f>VLOOKUP(K171,'Details 1'!B:C,2,0)</f>
        <v>6</v>
      </c>
      <c r="V171" s="1">
        <f>VLOOKUP(L171,'Details 1'!B:C,2,0)</f>
        <v>4</v>
      </c>
      <c r="W171" s="1">
        <f>VLOOKUP(M171,'Details 1'!B:C,2,0)</f>
        <v>4</v>
      </c>
      <c r="X171" s="1">
        <f>VLOOKUP(N171,'Details 1'!B:C,2,0)</f>
        <v>2</v>
      </c>
      <c r="Y171" s="1">
        <f>VLOOKUP(O171,'Details 1'!B:C,2,0)</f>
        <v>6</v>
      </c>
      <c r="Z171" s="1">
        <f>VLOOKUP(P171,'Details 1'!B:C,2,0)</f>
        <v>6</v>
      </c>
      <c r="AA171" s="1">
        <v>7</v>
      </c>
      <c r="AB171" s="1">
        <f>VLOOKUP(R171,'Details 1'!B:C,2,0)</f>
        <v>4</v>
      </c>
      <c r="AC171" s="1">
        <f>VLOOKUP(S171,'Details 1'!B:C,2,0)</f>
        <v>6</v>
      </c>
      <c r="AD171" s="1" t="str">
        <f>VLOOKUP(T171,'Details 1'!A:B,2,1)</f>
        <v>41-54</v>
      </c>
      <c r="AE171" s="61" t="str">
        <f>VLOOKUP(AD171,'Details 1'!B:C,2,0)</f>
        <v>Tier 4</v>
      </c>
      <c r="AF171" s="1">
        <f>INDEX('OUS FMV Rates'!$C$3:$I$52,MATCH('HCP Database'!$AI171,'OUS FMV Rates'!$C$3:$C$52,0),MATCH('HCP Database'!$AE171,'OUS FMV Rates'!$C$2:$I$2,0))</f>
        <v>19672</v>
      </c>
      <c r="AI171" s="47" t="s">
        <v>177</v>
      </c>
      <c r="AJ171" s="80" t="s">
        <v>789</v>
      </c>
      <c r="AK171" s="47" t="s">
        <v>792</v>
      </c>
      <c r="AL171">
        <v>719865</v>
      </c>
    </row>
    <row r="172" spans="3:39" ht="15.5" x14ac:dyDescent="0.35">
      <c r="C172" s="46" t="s">
        <v>794</v>
      </c>
      <c r="D172" s="46" t="s">
        <v>795</v>
      </c>
      <c r="K172" s="35" t="s">
        <v>53</v>
      </c>
      <c r="L172" s="35" t="s">
        <v>54</v>
      </c>
      <c r="M172" s="35" t="s">
        <v>72</v>
      </c>
      <c r="N172" s="35" t="s">
        <v>42</v>
      </c>
      <c r="O172" s="35" t="s">
        <v>43</v>
      </c>
      <c r="P172" s="35" t="s">
        <v>65</v>
      </c>
      <c r="Q172" s="35" t="s">
        <v>74</v>
      </c>
      <c r="R172" s="35" t="s">
        <v>75</v>
      </c>
      <c r="S172" s="35" t="s">
        <v>66</v>
      </c>
      <c r="T172" s="1">
        <f t="shared" si="59"/>
        <v>53</v>
      </c>
      <c r="U172" s="1">
        <f>VLOOKUP(K172,'Details 1'!B:C,2,0)</f>
        <v>6</v>
      </c>
      <c r="V172" s="1">
        <f>VLOOKUP(L172,'Details 1'!B:C,2,0)</f>
        <v>4</v>
      </c>
      <c r="W172" s="1">
        <f>VLOOKUP(M172,'Details 1'!B:C,2,0)</f>
        <v>6</v>
      </c>
      <c r="X172" s="1">
        <f>VLOOKUP(N172,'Details 1'!B:C,2,0)</f>
        <v>6</v>
      </c>
      <c r="Y172" s="1">
        <f>VLOOKUP(O172,'Details 1'!B:C,2,0)</f>
        <v>6</v>
      </c>
      <c r="Z172" s="1">
        <f>VLOOKUP(P172,'Details 1'!B:C,2,0)</f>
        <v>6</v>
      </c>
      <c r="AA172" s="1">
        <v>7</v>
      </c>
      <c r="AB172" s="1">
        <f>VLOOKUP(R172,'Details 1'!B:C,2,0)</f>
        <v>6</v>
      </c>
      <c r="AC172" s="1">
        <f>VLOOKUP(S172,'Details 1'!B:C,2,0)</f>
        <v>6</v>
      </c>
      <c r="AD172" s="1" t="str">
        <f>VLOOKUP(T172,'Details 1'!A:B,2,1)</f>
        <v>41-54</v>
      </c>
      <c r="AE172" s="61" t="str">
        <f>VLOOKUP(AD172,'Details 1'!B:C,2,0)</f>
        <v>Tier 4</v>
      </c>
      <c r="AF172" s="1">
        <f>INDEX('OUS FMV Rates'!$C$3:$I$52,MATCH('HCP Database'!$AI172,'OUS FMV Rates'!$C$3:$C$52,0),MATCH('HCP Database'!$AE172,'OUS FMV Rates'!$C$2:$I$2,0))</f>
        <v>19672</v>
      </c>
      <c r="AI172" s="35" t="s">
        <v>177</v>
      </c>
      <c r="AJ172" s="49" t="s">
        <v>793</v>
      </c>
      <c r="AK172" s="35" t="s">
        <v>158</v>
      </c>
      <c r="AL172" s="56">
        <v>719853</v>
      </c>
    </row>
    <row r="173" spans="3:39" ht="15.5" x14ac:dyDescent="0.35">
      <c r="C173" s="46" t="s">
        <v>797</v>
      </c>
      <c r="D173" s="46" t="s">
        <v>798</v>
      </c>
      <c r="K173" s="47" t="s">
        <v>125</v>
      </c>
      <c r="L173" s="47" t="s">
        <v>40</v>
      </c>
      <c r="M173" s="47" t="s">
        <v>41</v>
      </c>
      <c r="N173" s="47" t="s">
        <v>56</v>
      </c>
      <c r="O173" s="47" t="s">
        <v>43</v>
      </c>
      <c r="P173" s="47" t="s">
        <v>44</v>
      </c>
      <c r="Q173" s="47" t="s">
        <v>45</v>
      </c>
      <c r="R173" s="47" t="s">
        <v>58</v>
      </c>
      <c r="S173" s="47" t="s">
        <v>88</v>
      </c>
      <c r="T173" s="1">
        <f t="shared" si="59"/>
        <v>22</v>
      </c>
      <c r="U173" s="1">
        <f>VLOOKUP(K173,'Details 1'!B:C,2,0)</f>
        <v>2</v>
      </c>
      <c r="V173" s="1">
        <f>VLOOKUP(L173,'Details 1'!B:C,2,0)</f>
        <v>6</v>
      </c>
      <c r="W173" s="1">
        <f>VLOOKUP(M173,'Details 1'!B:C,2,0)</f>
        <v>2</v>
      </c>
      <c r="X173" s="1">
        <f>VLOOKUP(N173,'Details 1'!B:C,2,0)</f>
        <v>0</v>
      </c>
      <c r="Y173" s="1">
        <f>VLOOKUP(O173,'Details 1'!B:C,2,0)</f>
        <v>6</v>
      </c>
      <c r="Z173" s="1">
        <f>VLOOKUP(P173,'Details 1'!B:C,2,0)</f>
        <v>0</v>
      </c>
      <c r="AA173" s="1">
        <f>VLOOKUP(Q173,'Details 1'!B:C,2,0)</f>
        <v>2</v>
      </c>
      <c r="AB173" s="1">
        <f>VLOOKUP(R173,'Details 1'!B:C,2,0)</f>
        <v>2</v>
      </c>
      <c r="AC173" s="1">
        <f>VLOOKUP(S173,'Details 1'!B:C,2,0)</f>
        <v>2</v>
      </c>
      <c r="AD173" s="1" t="str">
        <f>VLOOKUP(T173,'Details 1'!A:B,2,1)</f>
        <v>14-26</v>
      </c>
      <c r="AE173" s="61" t="str">
        <f>VLOOKUP(AD173,'Details 1'!B:C,2,0)</f>
        <v>Tier 2</v>
      </c>
      <c r="AF173" s="1">
        <f>INDEX('OUS FMV Rates'!$C$3:$I$52,MATCH('HCP Database'!$AI173,'OUS FMV Rates'!$C$3:$C$52,0),MATCH('HCP Database'!$AE173,'OUS FMV Rates'!$C$2:$I$2,0))</f>
        <v>11384</v>
      </c>
      <c r="AI173" s="47" t="s">
        <v>120</v>
      </c>
      <c r="AJ173" s="49" t="s">
        <v>796</v>
      </c>
      <c r="AK173" s="47" t="s">
        <v>69</v>
      </c>
      <c r="AL173" s="56">
        <v>719747</v>
      </c>
    </row>
    <row r="174" spans="3:39" ht="16" x14ac:dyDescent="0.4">
      <c r="C174" s="57" t="s">
        <v>800</v>
      </c>
      <c r="D174" s="57" t="s">
        <v>801</v>
      </c>
      <c r="K174" s="47" t="s">
        <v>53</v>
      </c>
      <c r="L174" s="47" t="s">
        <v>54</v>
      </c>
      <c r="M174" s="47" t="s">
        <v>55</v>
      </c>
      <c r="N174" s="47" t="s">
        <v>56</v>
      </c>
      <c r="O174" s="47" t="s">
        <v>44</v>
      </c>
      <c r="P174" s="47" t="s">
        <v>44</v>
      </c>
      <c r="Q174" s="47" t="s">
        <v>44</v>
      </c>
      <c r="R174" s="47" t="s">
        <v>44</v>
      </c>
      <c r="S174" s="47" t="s">
        <v>47</v>
      </c>
      <c r="T174" s="1">
        <f t="shared" si="59"/>
        <v>10</v>
      </c>
      <c r="U174" s="1">
        <f>VLOOKUP(K174,'Details 1'!B:C,2,0)</f>
        <v>6</v>
      </c>
      <c r="V174" s="1">
        <f>VLOOKUP(L174,'Details 1'!B:C,2,0)</f>
        <v>4</v>
      </c>
      <c r="W174" s="1">
        <f>VLOOKUP(M174,'Details 1'!B:C,2,0)</f>
        <v>0</v>
      </c>
      <c r="X174" s="1">
        <f>VLOOKUP(N174,'Details 1'!B:C,2,0)</f>
        <v>0</v>
      </c>
      <c r="Y174" s="1">
        <f>VLOOKUP(O174,'Details 1'!B:C,2,0)</f>
        <v>0</v>
      </c>
      <c r="Z174" s="1">
        <f>VLOOKUP(P174,'Details 1'!B:C,2,0)</f>
        <v>0</v>
      </c>
      <c r="AA174" s="1">
        <f>VLOOKUP(Q174,'Details 1'!B:C,2,0)</f>
        <v>0</v>
      </c>
      <c r="AB174" s="1">
        <f>VLOOKUP(R174,'Details 1'!B:C,2,0)</f>
        <v>0</v>
      </c>
      <c r="AC174" s="1">
        <f>VLOOKUP(S174,'Details 1'!B:C,2,0)</f>
        <v>0</v>
      </c>
      <c r="AD174" s="1" t="str">
        <f>VLOOKUP(T174,'Details 1'!A:B,2,1)</f>
        <v>0-13</v>
      </c>
      <c r="AE174" s="61" t="str">
        <f>VLOOKUP(AD174,'Details 1'!B:C,2,0)</f>
        <v>Tier 1</v>
      </c>
      <c r="AF174" s="1">
        <f>INDEX('OUS FMV Rates'!$C$3:$I$52,MATCH('HCP Database'!$AI174,'OUS FMV Rates'!$C$3:$C$52,0),MATCH('HCP Database'!$AE174,'OUS FMV Rates'!$C$2:$I$2,0))</f>
        <v>10151</v>
      </c>
      <c r="AI174" s="47" t="s">
        <v>177</v>
      </c>
      <c r="AJ174" s="49" t="s">
        <v>799</v>
      </c>
      <c r="AK174" s="47" t="s">
        <v>106</v>
      </c>
      <c r="AL174">
        <v>719977</v>
      </c>
      <c r="AM174" s="103">
        <v>45911</v>
      </c>
    </row>
    <row r="175" spans="3:39" ht="16" x14ac:dyDescent="0.35">
      <c r="C175" s="102" t="s">
        <v>803</v>
      </c>
      <c r="D175" s="102" t="s">
        <v>804</v>
      </c>
      <c r="K175" s="102" t="s">
        <v>53</v>
      </c>
      <c r="L175" s="102" t="s">
        <v>54</v>
      </c>
      <c r="M175" s="102" t="s">
        <v>72</v>
      </c>
      <c r="N175" s="102" t="s">
        <v>56</v>
      </c>
      <c r="O175" s="102" t="s">
        <v>43</v>
      </c>
      <c r="P175" s="102" t="s">
        <v>96</v>
      </c>
      <c r="Q175" s="102" t="s">
        <v>87</v>
      </c>
      <c r="R175" s="102" t="s">
        <v>46</v>
      </c>
      <c r="S175" s="102" t="s">
        <v>47</v>
      </c>
      <c r="T175" s="1">
        <f t="shared" si="59"/>
        <v>34</v>
      </c>
      <c r="U175" s="1">
        <f>VLOOKUP(K175,'Details 1'!B:C,2,0)</f>
        <v>6</v>
      </c>
      <c r="V175" s="1">
        <f>VLOOKUP(L175,'Details 1'!B:C,2,0)</f>
        <v>4</v>
      </c>
      <c r="W175" s="1">
        <f>VLOOKUP(M175,'Details 1'!B:C,2,0)</f>
        <v>6</v>
      </c>
      <c r="X175" s="1">
        <f>VLOOKUP(N175,'Details 1'!B:C,2,0)</f>
        <v>0</v>
      </c>
      <c r="Y175" s="1">
        <f>VLOOKUP(O175,'Details 1'!B:C,2,0)</f>
        <v>6</v>
      </c>
      <c r="Z175" s="1">
        <f>VLOOKUP(P175,'Details 1'!B:C,2,0)</f>
        <v>4</v>
      </c>
      <c r="AA175" s="1">
        <f>VLOOKUP(Q175,'Details 1'!B:C,2,0)</f>
        <v>4</v>
      </c>
      <c r="AB175" s="1">
        <f>VLOOKUP(R175,'Details 1'!B:C,2,0)</f>
        <v>4</v>
      </c>
      <c r="AC175" s="1">
        <f>VLOOKUP(S175,'Details 1'!B:C,2,0)</f>
        <v>0</v>
      </c>
      <c r="AD175" s="1" t="str">
        <f>VLOOKUP(T175,'Details 1'!A:B,2,1)</f>
        <v>27-40</v>
      </c>
      <c r="AE175" s="61" t="str">
        <f>VLOOKUP(AD175,'Details 1'!B:C,2,0)</f>
        <v>Tier 3</v>
      </c>
      <c r="AF175" s="1">
        <f>INDEX('OUS FMV Rates'!$C$3:$I$52,MATCH('HCP Database'!$AI175,'OUS FMV Rates'!$C$3:$C$52,0),MATCH('HCP Database'!$AE175,'OUS FMV Rates'!$C$2:$I$2,0))</f>
        <v>13129</v>
      </c>
      <c r="AI175" s="102" t="s">
        <v>76</v>
      </c>
      <c r="AJ175" s="101" t="s">
        <v>802</v>
      </c>
      <c r="AK175" s="102" t="s">
        <v>271</v>
      </c>
      <c r="AL175" s="100">
        <v>719774</v>
      </c>
    </row>
    <row r="176" spans="3:39" ht="16" x14ac:dyDescent="0.35">
      <c r="C176" s="46" t="s">
        <v>813</v>
      </c>
      <c r="D176" s="102" t="s">
        <v>806</v>
      </c>
      <c r="K176" s="102" t="s">
        <v>39</v>
      </c>
      <c r="L176" s="102" t="s">
        <v>54</v>
      </c>
      <c r="M176" s="102" t="s">
        <v>55</v>
      </c>
      <c r="N176" s="102" t="s">
        <v>64</v>
      </c>
      <c r="O176" s="102" t="s">
        <v>44</v>
      </c>
      <c r="P176" s="102" t="s">
        <v>65</v>
      </c>
      <c r="Q176" s="102" t="s">
        <v>44</v>
      </c>
      <c r="R176" s="102" t="s">
        <v>44</v>
      </c>
      <c r="S176" s="102" t="s">
        <v>88</v>
      </c>
      <c r="T176" s="1">
        <f t="shared" si="59"/>
        <v>18</v>
      </c>
      <c r="U176" s="1">
        <f>VLOOKUP(K176,'Details 1'!B:C,2,0)</f>
        <v>4</v>
      </c>
      <c r="V176" s="1">
        <f>VLOOKUP(L176,'Details 1'!B:C,2,0)</f>
        <v>4</v>
      </c>
      <c r="W176" s="1">
        <f>VLOOKUP(M176,'Details 1'!B:C,2,0)</f>
        <v>0</v>
      </c>
      <c r="X176" s="1">
        <f>VLOOKUP(N176,'Details 1'!B:C,2,0)</f>
        <v>2</v>
      </c>
      <c r="Y176" s="1">
        <f>VLOOKUP(O176,'Details 1'!B:C,2,0)</f>
        <v>0</v>
      </c>
      <c r="Z176" s="1">
        <f>VLOOKUP(P176,'Details 1'!B:C,2,0)</f>
        <v>6</v>
      </c>
      <c r="AA176" s="1">
        <f>VLOOKUP(Q176,'Details 1'!B:C,2,0)</f>
        <v>0</v>
      </c>
      <c r="AB176" s="1">
        <f>VLOOKUP(R176,'Details 1'!B:C,2,0)</f>
        <v>0</v>
      </c>
      <c r="AC176" s="1">
        <f>VLOOKUP(S176,'Details 1'!B:C,2,0)</f>
        <v>2</v>
      </c>
      <c r="AD176" s="1" t="str">
        <f>VLOOKUP(T176,'Details 1'!A:B,2,1)</f>
        <v>14-26</v>
      </c>
      <c r="AE176" s="61" t="str">
        <f>VLOOKUP(AD176,'Details 1'!B:C,2,0)</f>
        <v>Tier 2</v>
      </c>
      <c r="AF176" s="1">
        <f>INDEX('OUS FMV Rates'!$C$3:$I$52,MATCH('HCP Database'!$AI176,'OUS FMV Rates'!$C$3:$C$52,0),MATCH('HCP Database'!$AE176,'OUS FMV Rates'!$C$2:$I$2,0))</f>
        <v>10476</v>
      </c>
      <c r="AI176" s="102" t="s">
        <v>76</v>
      </c>
      <c r="AJ176" s="102" t="s">
        <v>805</v>
      </c>
      <c r="AK176" s="102" t="s">
        <v>83</v>
      </c>
      <c r="AL176" s="100">
        <v>719774</v>
      </c>
    </row>
    <row r="177" spans="3:38" ht="16" x14ac:dyDescent="0.35">
      <c r="C177" s="106" t="s">
        <v>812</v>
      </c>
      <c r="D177" s="104" t="s">
        <v>808</v>
      </c>
      <c r="K177" s="104" t="s">
        <v>39</v>
      </c>
      <c r="L177" s="104" t="s">
        <v>186</v>
      </c>
      <c r="M177" s="104" t="s">
        <v>55</v>
      </c>
      <c r="N177" s="104" t="s">
        <v>56</v>
      </c>
      <c r="O177" s="104" t="s">
        <v>44</v>
      </c>
      <c r="P177" s="104" t="s">
        <v>96</v>
      </c>
      <c r="Q177" s="104" t="s">
        <v>44</v>
      </c>
      <c r="R177" s="104" t="s">
        <v>44</v>
      </c>
      <c r="S177" s="104" t="s">
        <v>47</v>
      </c>
      <c r="T177" s="1">
        <f t="shared" si="59"/>
        <v>10</v>
      </c>
      <c r="U177" s="1">
        <f>VLOOKUP(K177,'Details 1'!B:C,2,0)</f>
        <v>4</v>
      </c>
      <c r="V177" s="1">
        <f>VLOOKUP(L177,'Details 1'!B:C,2,0)</f>
        <v>2</v>
      </c>
      <c r="W177" s="1">
        <f>VLOOKUP(M177,'Details 1'!B:C,2,0)</f>
        <v>0</v>
      </c>
      <c r="X177" s="1">
        <f>VLOOKUP(N177,'Details 1'!B:C,2,0)</f>
        <v>0</v>
      </c>
      <c r="Y177" s="1">
        <f>VLOOKUP(O177,'Details 1'!B:C,2,0)</f>
        <v>0</v>
      </c>
      <c r="Z177" s="1">
        <f>VLOOKUP(P177,'Details 1'!B:C,2,0)</f>
        <v>4</v>
      </c>
      <c r="AA177" s="1">
        <f>VLOOKUP(Q177,'Details 1'!B:C,2,0)</f>
        <v>0</v>
      </c>
      <c r="AB177" s="1">
        <f>VLOOKUP(R177,'Details 1'!B:C,2,0)</f>
        <v>0</v>
      </c>
      <c r="AC177" s="1">
        <f>VLOOKUP(S177,'Details 1'!B:C,2,0)</f>
        <v>0</v>
      </c>
      <c r="AD177" s="1" t="str">
        <f>VLOOKUP(T177,'Details 1'!A:B,2,1)</f>
        <v>0-13</v>
      </c>
      <c r="AE177" s="61" t="str">
        <f>VLOOKUP(AD177,'Details 1'!B:C,2,0)</f>
        <v>Tier 1</v>
      </c>
      <c r="AF177" s="1">
        <f>INDEX('OUS FMV Rates'!$C$3:$I$52,MATCH('HCP Database'!$AI177,'OUS FMV Rates'!$C$3:$C$52,0),MATCH('HCP Database'!$AE177,'OUS FMV Rates'!$C$2:$I$2,0))</f>
        <v>8263</v>
      </c>
      <c r="AI177" s="104" t="s">
        <v>76</v>
      </c>
      <c r="AJ177" s="104" t="s">
        <v>807</v>
      </c>
      <c r="AK177" s="104" t="s">
        <v>83</v>
      </c>
      <c r="AL177" s="100">
        <v>719774</v>
      </c>
    </row>
    <row r="178" spans="3:38" ht="16" x14ac:dyDescent="0.35">
      <c r="C178" s="105" t="s">
        <v>811</v>
      </c>
      <c r="D178" s="104" t="s">
        <v>809</v>
      </c>
      <c r="K178" s="104" t="s">
        <v>53</v>
      </c>
      <c r="L178" s="104" t="s">
        <v>186</v>
      </c>
      <c r="M178" s="104" t="s">
        <v>55</v>
      </c>
      <c r="N178" s="104" t="s">
        <v>56</v>
      </c>
      <c r="O178" s="104" t="s">
        <v>44</v>
      </c>
      <c r="P178" s="104" t="s">
        <v>57</v>
      </c>
      <c r="Q178" s="104" t="s">
        <v>44</v>
      </c>
      <c r="R178" s="104" t="s">
        <v>44</v>
      </c>
      <c r="S178" s="104" t="s">
        <v>47</v>
      </c>
      <c r="T178" s="1">
        <f t="shared" si="59"/>
        <v>10</v>
      </c>
      <c r="U178" s="1">
        <f>VLOOKUP(K178,'Details 1'!B:C,2,0)</f>
        <v>6</v>
      </c>
      <c r="V178" s="1">
        <f>VLOOKUP(L178,'Details 1'!B:C,2,0)</f>
        <v>2</v>
      </c>
      <c r="W178" s="1">
        <f>VLOOKUP(M178,'Details 1'!B:C,2,0)</f>
        <v>0</v>
      </c>
      <c r="X178" s="1">
        <f>VLOOKUP(N178,'Details 1'!B:C,2,0)</f>
        <v>0</v>
      </c>
      <c r="Y178" s="1">
        <f>VLOOKUP(O178,'Details 1'!B:C,2,0)</f>
        <v>0</v>
      </c>
      <c r="Z178" s="1">
        <f>VLOOKUP(P178,'Details 1'!B:C,2,0)</f>
        <v>2</v>
      </c>
      <c r="AA178" s="1">
        <f>VLOOKUP(Q178,'Details 1'!B:C,2,0)</f>
        <v>0</v>
      </c>
      <c r="AB178" s="1">
        <f>VLOOKUP(R178,'Details 1'!B:C,2,0)</f>
        <v>0</v>
      </c>
      <c r="AC178" s="1">
        <f>VLOOKUP(S178,'Details 1'!B:C,2,0)</f>
        <v>0</v>
      </c>
      <c r="AD178" s="1" t="str">
        <f>VLOOKUP(T178,'Details 1'!A:B,2,1)</f>
        <v>0-13</v>
      </c>
      <c r="AE178" s="61" t="str">
        <f>VLOOKUP(AD178,'Details 1'!B:C,2,0)</f>
        <v>Tier 1</v>
      </c>
      <c r="AF178" s="1">
        <f>INDEX('OUS FMV Rates'!$C$3:$I$52,MATCH('HCP Database'!$AI178,'OUS FMV Rates'!$C$3:$C$52,0),MATCH('HCP Database'!$AE178,'OUS FMV Rates'!$C$2:$I$2,0))</f>
        <v>8263</v>
      </c>
      <c r="AI178" s="104" t="s">
        <v>76</v>
      </c>
      <c r="AJ178" s="104" t="s">
        <v>810</v>
      </c>
      <c r="AK178" s="104" t="s">
        <v>83</v>
      </c>
      <c r="AL178" s="100">
        <v>719774</v>
      </c>
    </row>
    <row r="179" spans="3:38" x14ac:dyDescent="0.35">
      <c r="C179" s="101" t="s">
        <v>816</v>
      </c>
      <c r="D179" s="101" t="s">
        <v>815</v>
      </c>
      <c r="K179" s="106" t="s">
        <v>53</v>
      </c>
      <c r="L179" s="106" t="s">
        <v>40</v>
      </c>
      <c r="M179" s="106" t="s">
        <v>86</v>
      </c>
      <c r="N179" s="106" t="s">
        <v>64</v>
      </c>
      <c r="O179" s="106" t="s">
        <v>43</v>
      </c>
      <c r="P179" s="106" t="s">
        <v>96</v>
      </c>
      <c r="Q179" s="106" t="s">
        <v>45</v>
      </c>
      <c r="R179" s="106" t="s">
        <v>75</v>
      </c>
      <c r="S179" s="106" t="s">
        <v>81</v>
      </c>
      <c r="T179" s="1">
        <f t="shared" si="59"/>
        <v>40</v>
      </c>
      <c r="U179" s="1">
        <f>VLOOKUP(K179,'Details 1'!B:C,2,0)</f>
        <v>6</v>
      </c>
      <c r="V179" s="1">
        <f>VLOOKUP(L179,'Details 1'!B:C,2,0)</f>
        <v>6</v>
      </c>
      <c r="W179" s="1">
        <f>VLOOKUP(M179,'Details 1'!B:C,2,0)</f>
        <v>4</v>
      </c>
      <c r="X179" s="1">
        <f>VLOOKUP(N179,'Details 1'!B:C,2,0)</f>
        <v>2</v>
      </c>
      <c r="Y179" s="1">
        <f>VLOOKUP(O179,'Details 1'!B:C,2,0)</f>
        <v>6</v>
      </c>
      <c r="Z179" s="1">
        <f>VLOOKUP(P179,'Details 1'!B:C,2,0)</f>
        <v>4</v>
      </c>
      <c r="AA179" s="1">
        <f>VLOOKUP(Q179,'Details 1'!B:C,2,0)</f>
        <v>2</v>
      </c>
      <c r="AB179" s="1">
        <f>VLOOKUP(R179,'Details 1'!B:C,2,0)</f>
        <v>6</v>
      </c>
      <c r="AC179" s="1">
        <f>VLOOKUP(S179,'Details 1'!B:C,2,0)</f>
        <v>4</v>
      </c>
      <c r="AD179" s="1" t="str">
        <f>VLOOKUP(T179,'Details 1'!A:B,2,1)</f>
        <v>27-40</v>
      </c>
      <c r="AE179" s="61" t="str">
        <f>VLOOKUP(AD179,'Details 1'!B:C,2,0)</f>
        <v>Tier 3</v>
      </c>
      <c r="AF179" s="1">
        <f>INDEX('OUS FMV Rates'!$C$3:$I$52,MATCH('HCP Database'!$AI179,'OUS FMV Rates'!$C$3:$C$52,0),MATCH('HCP Database'!$AE179,'OUS FMV Rates'!$C$2:$I$2,0))</f>
        <v>12893</v>
      </c>
      <c r="AI179" s="106" t="s">
        <v>89</v>
      </c>
      <c r="AJ179" s="101" t="s">
        <v>814</v>
      </c>
      <c r="AK179" s="106" t="s">
        <v>91</v>
      </c>
      <c r="AL179" s="56">
        <v>719822</v>
      </c>
    </row>
    <row r="180" spans="3:38" ht="15.5" x14ac:dyDescent="0.35">
      <c r="C180" s="46" t="s">
        <v>818</v>
      </c>
      <c r="D180" s="46" t="s">
        <v>819</v>
      </c>
      <c r="K180" s="106" t="s">
        <v>39</v>
      </c>
      <c r="L180" s="106" t="s">
        <v>54</v>
      </c>
      <c r="M180" s="106" t="s">
        <v>72</v>
      </c>
      <c r="N180" s="106" t="s">
        <v>109</v>
      </c>
      <c r="O180" s="106" t="s">
        <v>115</v>
      </c>
      <c r="P180" s="106" t="s">
        <v>96</v>
      </c>
      <c r="Q180" s="106" t="s">
        <v>87</v>
      </c>
      <c r="R180" s="106" t="s">
        <v>58</v>
      </c>
      <c r="S180" s="106" t="s">
        <v>47</v>
      </c>
      <c r="T180" s="1">
        <f t="shared" si="59"/>
        <v>32</v>
      </c>
      <c r="U180" s="1">
        <f>VLOOKUP(K180,'Details 1'!B:C,2,0)</f>
        <v>4</v>
      </c>
      <c r="V180" s="1">
        <f>VLOOKUP(L180,'Details 1'!B:C,2,0)</f>
        <v>4</v>
      </c>
      <c r="W180" s="1">
        <f>VLOOKUP(M180,'Details 1'!B:C,2,0)</f>
        <v>6</v>
      </c>
      <c r="X180" s="1">
        <f>VLOOKUP(N180,'Details 1'!B:C,2,0)</f>
        <v>4</v>
      </c>
      <c r="Y180" s="1">
        <f>VLOOKUP(O180,'Details 1'!B:C,2,0)</f>
        <v>2</v>
      </c>
      <c r="Z180" s="1">
        <f>VLOOKUP(P180,'Details 1'!B:C,2,0)</f>
        <v>4</v>
      </c>
      <c r="AA180" s="1">
        <v>6</v>
      </c>
      <c r="AB180" s="1">
        <f>VLOOKUP(R180,'Details 1'!B:C,2,0)</f>
        <v>2</v>
      </c>
      <c r="AC180" s="1">
        <f>VLOOKUP(S180,'Details 1'!B:C,2,0)</f>
        <v>0</v>
      </c>
      <c r="AD180" s="1" t="str">
        <f>VLOOKUP(T180,'Details 1'!A:B,2,1)</f>
        <v>27-40</v>
      </c>
      <c r="AE180" s="61" t="str">
        <f>VLOOKUP(AD180,'Details 1'!B:C,2,0)</f>
        <v>Tier 3</v>
      </c>
      <c r="AF180" s="1">
        <f>INDEX('OUS FMV Rates'!$C$3:$I$52,MATCH('HCP Database'!$AI180,'OUS FMV Rates'!$C$3:$C$52,0),MATCH('HCP Database'!$AE180,'OUS FMV Rates'!$C$2:$I$2,0))</f>
        <v>14844</v>
      </c>
      <c r="AI180" s="106" t="s">
        <v>304</v>
      </c>
      <c r="AJ180" s="49" t="s">
        <v>817</v>
      </c>
      <c r="AK180" s="106" t="s">
        <v>91</v>
      </c>
      <c r="AL180" s="56">
        <v>719721</v>
      </c>
    </row>
    <row r="181" spans="3:38" x14ac:dyDescent="0.35">
      <c r="C181" t="s">
        <v>821</v>
      </c>
      <c r="D181" s="106" t="s">
        <v>822</v>
      </c>
      <c r="K181" s="106" t="s">
        <v>53</v>
      </c>
      <c r="L181" s="106" t="s">
        <v>40</v>
      </c>
      <c r="M181" s="106" t="s">
        <v>72</v>
      </c>
      <c r="N181" s="106" t="s">
        <v>42</v>
      </c>
      <c r="O181" s="106" t="s">
        <v>43</v>
      </c>
      <c r="P181" s="106" t="s">
        <v>65</v>
      </c>
      <c r="Q181" s="106" t="s">
        <v>74</v>
      </c>
      <c r="R181" s="106" t="s">
        <v>58</v>
      </c>
      <c r="S181" s="106" t="s">
        <v>66</v>
      </c>
      <c r="T181" s="1">
        <f t="shared" si="59"/>
        <v>50</v>
      </c>
      <c r="U181" s="1">
        <f>VLOOKUP(K181,'Details 1'!B:C,2,0)</f>
        <v>6</v>
      </c>
      <c r="V181" s="1">
        <f>VLOOKUP(L181,'Details 1'!B:C,2,0)</f>
        <v>6</v>
      </c>
      <c r="W181" s="1">
        <f>VLOOKUP(M181,'Details 1'!B:C,2,0)</f>
        <v>6</v>
      </c>
      <c r="X181" s="1">
        <f>VLOOKUP(N181,'Details 1'!B:C,2,0)</f>
        <v>6</v>
      </c>
      <c r="Y181" s="1">
        <f>VLOOKUP(O181,'Details 1'!B:C,2,0)</f>
        <v>6</v>
      </c>
      <c r="Z181" s="1">
        <f>VLOOKUP(P181,'Details 1'!B:C,2,0)</f>
        <v>6</v>
      </c>
      <c r="AA181" s="1">
        <v>6</v>
      </c>
      <c r="AB181" s="1">
        <f>VLOOKUP(R181,'Details 1'!B:C,2,0)</f>
        <v>2</v>
      </c>
      <c r="AC181" s="1">
        <f>VLOOKUP(S181,'Details 1'!B:C,2,0)</f>
        <v>6</v>
      </c>
      <c r="AD181" s="1" t="str">
        <f>VLOOKUP(T181,'Details 1'!A:B,2,1)</f>
        <v>41-54</v>
      </c>
      <c r="AE181" s="61" t="str">
        <f>VLOOKUP(AD181,'Details 1'!B:C,2,0)</f>
        <v>Tier 4</v>
      </c>
      <c r="AF181" s="1">
        <f>INDEX('OUS FMV Rates'!$C$3:$I$52,MATCH('HCP Database'!$AI181,'OUS FMV Rates'!$C$3:$C$52,0),MATCH('HCP Database'!$AE181,'OUS FMV Rates'!$C$2:$I$2,0))</f>
        <v>19728</v>
      </c>
      <c r="AI181" s="106" t="s">
        <v>48</v>
      </c>
      <c r="AJ181" s="106" t="s">
        <v>820</v>
      </c>
      <c r="AK181" s="106" t="s">
        <v>823</v>
      </c>
      <c r="AL181">
        <v>720286</v>
      </c>
    </row>
    <row r="182" spans="3:38" x14ac:dyDescent="0.35">
      <c r="T182" s="1" t="e">
        <f t="shared" si="59"/>
        <v>#N/A</v>
      </c>
      <c r="U182" s="1" t="e">
        <f>VLOOKUP(K182,'Details 1'!B:C,2,0)</f>
        <v>#N/A</v>
      </c>
      <c r="V182" s="1" t="e">
        <f>VLOOKUP(L182,'Details 1'!B:C,2,0)</f>
        <v>#N/A</v>
      </c>
      <c r="W182" s="1" t="e">
        <f>VLOOKUP(M182,'Details 1'!B:C,2,0)</f>
        <v>#N/A</v>
      </c>
      <c r="X182" s="1" t="e">
        <f>VLOOKUP(N182,'Details 1'!B:C,2,0)</f>
        <v>#N/A</v>
      </c>
      <c r="Y182" s="1" t="e">
        <f>VLOOKUP(O182,'Details 1'!B:C,2,0)</f>
        <v>#N/A</v>
      </c>
      <c r="Z182" s="1" t="e">
        <f>VLOOKUP(P182,'Details 1'!B:C,2,0)</f>
        <v>#N/A</v>
      </c>
      <c r="AA182" s="1" t="e">
        <f>VLOOKUP(Q182,'Details 1'!B:C,2,0)</f>
        <v>#N/A</v>
      </c>
      <c r="AB182" s="1" t="e">
        <f>VLOOKUP(R182,'Details 1'!B:C,2,0)</f>
        <v>#N/A</v>
      </c>
      <c r="AC182" s="1" t="e">
        <f>VLOOKUP(S182,'Details 1'!B:C,2,0)</f>
        <v>#N/A</v>
      </c>
      <c r="AD182" s="1" t="e">
        <f>VLOOKUP(T182,'Details 1'!A:B,2,1)</f>
        <v>#N/A</v>
      </c>
      <c r="AE182" s="61" t="e">
        <f>VLOOKUP(AD182,'Details 1'!B:C,2,0)</f>
        <v>#N/A</v>
      </c>
      <c r="AF182" s="1" t="e">
        <f>INDEX('OUS FMV Rates'!$C$3:$I$52,MATCH('HCP Database'!$AI182,'OUS FMV Rates'!$C$3:$C$52,0),MATCH('HCP Database'!$AE182,'OUS FMV Rates'!$C$2:$I$2,0))</f>
        <v>#N/A</v>
      </c>
    </row>
    <row r="183" spans="3:38" x14ac:dyDescent="0.35">
      <c r="T183" s="1" t="e">
        <f t="shared" si="59"/>
        <v>#N/A</v>
      </c>
      <c r="U183" s="1" t="e">
        <f>VLOOKUP(K183,'Details 1'!B:C,2,0)</f>
        <v>#N/A</v>
      </c>
      <c r="V183" s="1" t="e">
        <f>VLOOKUP(L183,'Details 1'!B:C,2,0)</f>
        <v>#N/A</v>
      </c>
      <c r="W183" s="1" t="e">
        <f>VLOOKUP(M183,'Details 1'!B:C,2,0)</f>
        <v>#N/A</v>
      </c>
      <c r="X183" s="1" t="e">
        <f>VLOOKUP(N183,'Details 1'!B:C,2,0)</f>
        <v>#N/A</v>
      </c>
      <c r="Y183" s="1" t="e">
        <f>VLOOKUP(O183,'Details 1'!B:C,2,0)</f>
        <v>#N/A</v>
      </c>
      <c r="Z183" s="1" t="e">
        <f>VLOOKUP(P183,'Details 1'!B:C,2,0)</f>
        <v>#N/A</v>
      </c>
      <c r="AA183" s="1" t="e">
        <f>VLOOKUP(Q183,'Details 1'!B:C,2,0)</f>
        <v>#N/A</v>
      </c>
      <c r="AB183" s="1" t="e">
        <f>VLOOKUP(R183,'Details 1'!B:C,2,0)</f>
        <v>#N/A</v>
      </c>
      <c r="AC183" s="1" t="e">
        <f>VLOOKUP(S183,'Details 1'!B:C,2,0)</f>
        <v>#N/A</v>
      </c>
      <c r="AD183" s="1" t="e">
        <f>VLOOKUP(T183,'Details 1'!A:B,2,1)</f>
        <v>#N/A</v>
      </c>
      <c r="AE183" s="61" t="e">
        <f>VLOOKUP(AD183,'Details 1'!B:C,2,0)</f>
        <v>#N/A</v>
      </c>
      <c r="AF183" s="1" t="e">
        <f>INDEX('OUS FMV Rates'!$C$3:$I$52,MATCH('HCP Database'!$AI183,'OUS FMV Rates'!$C$3:$C$52,0),MATCH('HCP Database'!$AE183,'OUS FMV Rates'!$C$2:$I$2,0))</f>
        <v>#N/A</v>
      </c>
    </row>
    <row r="184" spans="3:38" x14ac:dyDescent="0.35">
      <c r="T184" s="1" t="e">
        <f t="shared" si="59"/>
        <v>#N/A</v>
      </c>
      <c r="U184" s="1" t="e">
        <f>VLOOKUP(K184,'Details 1'!B:C,2,0)</f>
        <v>#N/A</v>
      </c>
      <c r="V184" s="1" t="e">
        <f>VLOOKUP(L184,'Details 1'!B:C,2,0)</f>
        <v>#N/A</v>
      </c>
      <c r="W184" s="1" t="e">
        <f>VLOOKUP(M184,'Details 1'!B:C,2,0)</f>
        <v>#N/A</v>
      </c>
      <c r="X184" s="1" t="e">
        <f>VLOOKUP(N184,'Details 1'!B:C,2,0)</f>
        <v>#N/A</v>
      </c>
      <c r="Y184" s="1" t="e">
        <f>VLOOKUP(O184,'Details 1'!B:C,2,0)</f>
        <v>#N/A</v>
      </c>
      <c r="Z184" s="1" t="e">
        <f>VLOOKUP(P184,'Details 1'!B:C,2,0)</f>
        <v>#N/A</v>
      </c>
      <c r="AA184" s="1" t="e">
        <f>VLOOKUP(Q184,'Details 1'!B:C,2,0)</f>
        <v>#N/A</v>
      </c>
      <c r="AB184" s="1" t="e">
        <f>VLOOKUP(R184,'Details 1'!B:C,2,0)</f>
        <v>#N/A</v>
      </c>
      <c r="AC184" s="1" t="e">
        <f>VLOOKUP(S184,'Details 1'!B:C,2,0)</f>
        <v>#N/A</v>
      </c>
      <c r="AD184" s="1" t="e">
        <f>VLOOKUP(T184,'Details 1'!A:B,2,1)</f>
        <v>#N/A</v>
      </c>
      <c r="AE184" s="61" t="e">
        <f>VLOOKUP(AD184,'Details 1'!B:C,2,0)</f>
        <v>#N/A</v>
      </c>
      <c r="AF184" s="1" t="e">
        <f>INDEX('OUS FMV Rates'!$C$3:$I$52,MATCH('HCP Database'!$AI184,'OUS FMV Rates'!$C$3:$C$52,0),MATCH('HCP Database'!$AE184,'OUS FMV Rates'!$C$2:$I$2,0))</f>
        <v>#N/A</v>
      </c>
    </row>
    <row r="185" spans="3:38" x14ac:dyDescent="0.35">
      <c r="T185" s="1" t="e">
        <f t="shared" si="59"/>
        <v>#N/A</v>
      </c>
      <c r="U185" s="1" t="e">
        <f>VLOOKUP(K185,'Details 1'!B:C,2,0)</f>
        <v>#N/A</v>
      </c>
      <c r="V185" s="1" t="e">
        <f>VLOOKUP(L185,'Details 1'!B:C,2,0)</f>
        <v>#N/A</v>
      </c>
      <c r="W185" s="1" t="e">
        <f>VLOOKUP(M185,'Details 1'!B:C,2,0)</f>
        <v>#N/A</v>
      </c>
      <c r="X185" s="1" t="e">
        <f>VLOOKUP(N185,'Details 1'!B:C,2,0)</f>
        <v>#N/A</v>
      </c>
      <c r="Y185" s="1" t="e">
        <f>VLOOKUP(O185,'Details 1'!B:C,2,0)</f>
        <v>#N/A</v>
      </c>
      <c r="Z185" s="1" t="e">
        <f>VLOOKUP(P185,'Details 1'!B:C,2,0)</f>
        <v>#N/A</v>
      </c>
      <c r="AA185" s="1" t="e">
        <f>VLOOKUP(Q185,'Details 1'!B:C,2,0)</f>
        <v>#N/A</v>
      </c>
      <c r="AB185" s="1" t="e">
        <f>VLOOKUP(R185,'Details 1'!B:C,2,0)</f>
        <v>#N/A</v>
      </c>
      <c r="AC185" s="1" t="e">
        <f>VLOOKUP(S185,'Details 1'!B:C,2,0)</f>
        <v>#N/A</v>
      </c>
      <c r="AD185" s="1" t="e">
        <f>VLOOKUP(T185,'Details 1'!A:B,2,1)</f>
        <v>#N/A</v>
      </c>
      <c r="AE185" s="61" t="e">
        <f>VLOOKUP(AD185,'Details 1'!B:C,2,0)</f>
        <v>#N/A</v>
      </c>
      <c r="AF185" s="1" t="e">
        <f>INDEX('OUS FMV Rates'!$C$3:$I$52,MATCH('HCP Database'!$AI185,'OUS FMV Rates'!$C$3:$C$52,0),MATCH('HCP Database'!$AE185,'OUS FMV Rates'!$C$2:$I$2,0))</f>
        <v>#N/A</v>
      </c>
    </row>
    <row r="186" spans="3:38" x14ac:dyDescent="0.35">
      <c r="T186" s="1" t="e">
        <f t="shared" si="59"/>
        <v>#N/A</v>
      </c>
      <c r="U186" s="1" t="e">
        <f>VLOOKUP(K186,'Details 1'!B:C,2,0)</f>
        <v>#N/A</v>
      </c>
      <c r="V186" s="1" t="e">
        <f>VLOOKUP(L186,'Details 1'!B:C,2,0)</f>
        <v>#N/A</v>
      </c>
      <c r="W186" s="1" t="e">
        <f>VLOOKUP(M186,'Details 1'!B:C,2,0)</f>
        <v>#N/A</v>
      </c>
      <c r="X186" s="1" t="e">
        <f>VLOOKUP(N186,'Details 1'!B:C,2,0)</f>
        <v>#N/A</v>
      </c>
      <c r="Y186" s="1" t="e">
        <f>VLOOKUP(O186,'Details 1'!B:C,2,0)</f>
        <v>#N/A</v>
      </c>
      <c r="Z186" s="1" t="e">
        <f>VLOOKUP(P186,'Details 1'!B:C,2,0)</f>
        <v>#N/A</v>
      </c>
      <c r="AA186" s="1" t="e">
        <f>VLOOKUP(Q186,'Details 1'!B:C,2,0)</f>
        <v>#N/A</v>
      </c>
      <c r="AB186" s="1" t="e">
        <f>VLOOKUP(R186,'Details 1'!B:C,2,0)</f>
        <v>#N/A</v>
      </c>
      <c r="AC186" s="1" t="e">
        <f>VLOOKUP(S186,'Details 1'!B:C,2,0)</f>
        <v>#N/A</v>
      </c>
      <c r="AD186" s="1" t="e">
        <f>VLOOKUP(T186,'Details 1'!A:B,2,1)</f>
        <v>#N/A</v>
      </c>
      <c r="AE186" s="61" t="e">
        <f>VLOOKUP(AD186,'Details 1'!B:C,2,0)</f>
        <v>#N/A</v>
      </c>
      <c r="AF186" s="1" t="e">
        <f>INDEX('OUS FMV Rates'!$C$3:$I$52,MATCH('HCP Database'!$AI186,'OUS FMV Rates'!$C$3:$C$52,0),MATCH('HCP Database'!$AE186,'OUS FMV Rates'!$C$2:$I$2,0))</f>
        <v>#N/A</v>
      </c>
    </row>
    <row r="187" spans="3:38" x14ac:dyDescent="0.35">
      <c r="T187" s="1" t="e">
        <f t="shared" si="59"/>
        <v>#N/A</v>
      </c>
      <c r="U187" s="1" t="e">
        <f>VLOOKUP(K187,'Details 1'!B:C,2,0)</f>
        <v>#N/A</v>
      </c>
      <c r="V187" s="1" t="e">
        <f>VLOOKUP(L187,'Details 1'!B:C,2,0)</f>
        <v>#N/A</v>
      </c>
      <c r="W187" s="1" t="e">
        <f>VLOOKUP(M187,'Details 1'!B:C,2,0)</f>
        <v>#N/A</v>
      </c>
      <c r="X187" s="1" t="e">
        <f>VLOOKUP(N187,'Details 1'!B:C,2,0)</f>
        <v>#N/A</v>
      </c>
      <c r="Y187" s="1" t="e">
        <f>VLOOKUP(O187,'Details 1'!B:C,2,0)</f>
        <v>#N/A</v>
      </c>
      <c r="Z187" s="1" t="e">
        <f>VLOOKUP(P187,'Details 1'!B:C,2,0)</f>
        <v>#N/A</v>
      </c>
      <c r="AA187" s="1" t="e">
        <f>VLOOKUP(Q187,'Details 1'!B:C,2,0)</f>
        <v>#N/A</v>
      </c>
      <c r="AB187" s="1" t="e">
        <f>VLOOKUP(R187,'Details 1'!B:C,2,0)</f>
        <v>#N/A</v>
      </c>
      <c r="AC187" s="1" t="e">
        <f>VLOOKUP(S187,'Details 1'!B:C,2,0)</f>
        <v>#N/A</v>
      </c>
      <c r="AD187" s="1" t="e">
        <f>VLOOKUP(T187,'Details 1'!A:B,2,1)</f>
        <v>#N/A</v>
      </c>
      <c r="AE187" s="61" t="e">
        <f>VLOOKUP(AD187,'Details 1'!B:C,2,0)</f>
        <v>#N/A</v>
      </c>
      <c r="AF187" s="1" t="e">
        <f>INDEX('OUS FMV Rates'!$C$3:$I$52,MATCH('HCP Database'!$AI187,'OUS FMV Rates'!$C$3:$C$52,0),MATCH('HCP Database'!$AE187,'OUS FMV Rates'!$C$2:$I$2,0))</f>
        <v>#N/A</v>
      </c>
    </row>
    <row r="188" spans="3:38" x14ac:dyDescent="0.35">
      <c r="T188" s="1" t="e">
        <f t="shared" si="59"/>
        <v>#N/A</v>
      </c>
      <c r="U188" s="1" t="e">
        <f>VLOOKUP(K188,'Details 1'!B:C,2,0)</f>
        <v>#N/A</v>
      </c>
      <c r="V188" s="1" t="e">
        <f>VLOOKUP(L188,'Details 1'!B:C,2,0)</f>
        <v>#N/A</v>
      </c>
      <c r="W188" s="1" t="e">
        <f>VLOOKUP(M188,'Details 1'!B:C,2,0)</f>
        <v>#N/A</v>
      </c>
      <c r="X188" s="1" t="e">
        <f>VLOOKUP(N188,'Details 1'!B:C,2,0)</f>
        <v>#N/A</v>
      </c>
      <c r="Y188" s="1" t="e">
        <f>VLOOKUP(O188,'Details 1'!B:C,2,0)</f>
        <v>#N/A</v>
      </c>
      <c r="Z188" s="1" t="e">
        <f>VLOOKUP(P188,'Details 1'!B:C,2,0)</f>
        <v>#N/A</v>
      </c>
      <c r="AA188" s="1" t="e">
        <f>VLOOKUP(Q188,'Details 1'!B:C,2,0)</f>
        <v>#N/A</v>
      </c>
      <c r="AB188" s="1" t="e">
        <f>VLOOKUP(R188,'Details 1'!B:C,2,0)</f>
        <v>#N/A</v>
      </c>
      <c r="AC188" s="1" t="e">
        <f>VLOOKUP(S188,'Details 1'!B:C,2,0)</f>
        <v>#N/A</v>
      </c>
      <c r="AD188" s="1" t="e">
        <f>VLOOKUP(T188,'Details 1'!A:B,2,1)</f>
        <v>#N/A</v>
      </c>
      <c r="AE188" s="61" t="e">
        <f>VLOOKUP(AD188,'Details 1'!B:C,2,0)</f>
        <v>#N/A</v>
      </c>
      <c r="AF188" s="1" t="e">
        <f>INDEX('OUS FMV Rates'!$C$3:$I$52,MATCH('HCP Database'!$AI188,'OUS FMV Rates'!$C$3:$C$52,0),MATCH('HCP Database'!$AE188,'OUS FMV Rates'!$C$2:$I$2,0))</f>
        <v>#N/A</v>
      </c>
    </row>
    <row r="189" spans="3:38" x14ac:dyDescent="0.35">
      <c r="T189" s="1" t="e">
        <f t="shared" si="59"/>
        <v>#N/A</v>
      </c>
      <c r="U189" s="1" t="e">
        <f>VLOOKUP(K189,'Details 1'!B:C,2,0)</f>
        <v>#N/A</v>
      </c>
      <c r="V189" s="1" t="e">
        <f>VLOOKUP(L189,'Details 1'!B:C,2,0)</f>
        <v>#N/A</v>
      </c>
      <c r="W189" s="1" t="e">
        <f>VLOOKUP(M189,'Details 1'!B:C,2,0)</f>
        <v>#N/A</v>
      </c>
      <c r="X189" s="1" t="e">
        <f>VLOOKUP(N189,'Details 1'!B:C,2,0)</f>
        <v>#N/A</v>
      </c>
      <c r="Y189" s="1" t="e">
        <f>VLOOKUP(O189,'Details 1'!B:C,2,0)</f>
        <v>#N/A</v>
      </c>
      <c r="Z189" s="1" t="e">
        <f>VLOOKUP(P189,'Details 1'!B:C,2,0)</f>
        <v>#N/A</v>
      </c>
      <c r="AA189" s="1" t="e">
        <f>VLOOKUP(Q189,'Details 1'!B:C,2,0)</f>
        <v>#N/A</v>
      </c>
      <c r="AB189" s="1" t="e">
        <f>VLOOKUP(R189,'Details 1'!B:C,2,0)</f>
        <v>#N/A</v>
      </c>
      <c r="AC189" s="1" t="e">
        <f>VLOOKUP(S189,'Details 1'!B:C,2,0)</f>
        <v>#N/A</v>
      </c>
      <c r="AD189" s="1" t="e">
        <f>VLOOKUP(T189,'Details 1'!A:B,2,1)</f>
        <v>#N/A</v>
      </c>
      <c r="AE189" s="61" t="e">
        <f>VLOOKUP(AD189,'Details 1'!B:C,2,0)</f>
        <v>#N/A</v>
      </c>
      <c r="AF189" s="1" t="e">
        <f>INDEX('OUS FMV Rates'!$C$3:$I$52,MATCH('HCP Database'!$AI189,'OUS FMV Rates'!$C$3:$C$52,0),MATCH('HCP Database'!$AE189,'OUS FMV Rates'!$C$2:$I$2,0))</f>
        <v>#N/A</v>
      </c>
    </row>
    <row r="190" spans="3:38" x14ac:dyDescent="0.35">
      <c r="T190" s="1" t="e">
        <f t="shared" si="59"/>
        <v>#N/A</v>
      </c>
      <c r="U190" s="1" t="e">
        <f>VLOOKUP(K190,'Details 1'!B:C,2,0)</f>
        <v>#N/A</v>
      </c>
      <c r="V190" s="1" t="e">
        <f>VLOOKUP(L190,'Details 1'!B:C,2,0)</f>
        <v>#N/A</v>
      </c>
      <c r="W190" s="1" t="e">
        <f>VLOOKUP(M190,'Details 1'!B:C,2,0)</f>
        <v>#N/A</v>
      </c>
      <c r="X190" s="1" t="e">
        <f>VLOOKUP(N190,'Details 1'!B:C,2,0)</f>
        <v>#N/A</v>
      </c>
      <c r="Y190" s="1" t="e">
        <f>VLOOKUP(O190,'Details 1'!B:C,2,0)</f>
        <v>#N/A</v>
      </c>
      <c r="Z190" s="1" t="e">
        <f>VLOOKUP(P190,'Details 1'!B:C,2,0)</f>
        <v>#N/A</v>
      </c>
      <c r="AA190" s="1" t="e">
        <f>VLOOKUP(Q190,'Details 1'!B:C,2,0)</f>
        <v>#N/A</v>
      </c>
      <c r="AB190" s="1" t="e">
        <f>VLOOKUP(R190,'Details 1'!B:C,2,0)</f>
        <v>#N/A</v>
      </c>
      <c r="AC190" s="1" t="e">
        <f>VLOOKUP(S190,'Details 1'!B:C,2,0)</f>
        <v>#N/A</v>
      </c>
      <c r="AD190" s="1" t="e">
        <f>VLOOKUP(T190,'Details 1'!A:B,2,1)</f>
        <v>#N/A</v>
      </c>
      <c r="AE190" s="61" t="e">
        <f>VLOOKUP(AD190,'Details 1'!B:C,2,0)</f>
        <v>#N/A</v>
      </c>
      <c r="AF190" s="1" t="e">
        <f>INDEX('OUS FMV Rates'!$C$3:$I$52,MATCH('HCP Database'!$AI190,'OUS FMV Rates'!$C$3:$C$52,0),MATCH('HCP Database'!$AE190,'OUS FMV Rates'!$C$2:$I$2,0))</f>
        <v>#N/A</v>
      </c>
    </row>
    <row r="191" spans="3:38" x14ac:dyDescent="0.35">
      <c r="T191" s="1" t="e">
        <f t="shared" si="59"/>
        <v>#N/A</v>
      </c>
      <c r="U191" s="1" t="e">
        <f>VLOOKUP(K191,'Details 1'!B:C,2,0)</f>
        <v>#N/A</v>
      </c>
      <c r="V191" s="1" t="e">
        <f>VLOOKUP(L191,'Details 1'!B:C,2,0)</f>
        <v>#N/A</v>
      </c>
      <c r="W191" s="1" t="e">
        <f>VLOOKUP(M191,'Details 1'!B:C,2,0)</f>
        <v>#N/A</v>
      </c>
      <c r="X191" s="1" t="e">
        <f>VLOOKUP(N191,'Details 1'!B:C,2,0)</f>
        <v>#N/A</v>
      </c>
      <c r="Y191" s="1" t="e">
        <f>VLOOKUP(O191,'Details 1'!B:C,2,0)</f>
        <v>#N/A</v>
      </c>
      <c r="Z191" s="1" t="e">
        <f>VLOOKUP(P191,'Details 1'!B:C,2,0)</f>
        <v>#N/A</v>
      </c>
      <c r="AA191" s="1" t="e">
        <f>VLOOKUP(Q191,'Details 1'!B:C,2,0)</f>
        <v>#N/A</v>
      </c>
      <c r="AB191" s="1" t="e">
        <f>VLOOKUP(R191,'Details 1'!B:C,2,0)</f>
        <v>#N/A</v>
      </c>
      <c r="AC191" s="1" t="e">
        <f>VLOOKUP(S191,'Details 1'!B:C,2,0)</f>
        <v>#N/A</v>
      </c>
      <c r="AD191" s="1" t="e">
        <f>VLOOKUP(T191,'Details 1'!A:B,2,1)</f>
        <v>#N/A</v>
      </c>
      <c r="AE191" s="61" t="e">
        <f>VLOOKUP(AD191,'Details 1'!B:C,2,0)</f>
        <v>#N/A</v>
      </c>
      <c r="AF191" s="1" t="e">
        <f>INDEX('OUS FMV Rates'!$C$3:$I$52,MATCH('HCP Database'!$AI191,'OUS FMV Rates'!$C$3:$C$52,0),MATCH('HCP Database'!$AE191,'OUS FMV Rates'!$C$2:$I$2,0))</f>
        <v>#N/A</v>
      </c>
    </row>
    <row r="192" spans="3:38" x14ac:dyDescent="0.35">
      <c r="T192" s="1" t="e">
        <f t="shared" ref="T192" si="60">SUM(U192:AC192)</f>
        <v>#N/A</v>
      </c>
      <c r="U192" s="1" t="e">
        <f>VLOOKUP(K192,'Details 1'!B:C,2,0)</f>
        <v>#N/A</v>
      </c>
      <c r="V192" s="1" t="e">
        <f>VLOOKUP(L192,'Details 1'!B:C,2,0)</f>
        <v>#N/A</v>
      </c>
      <c r="W192" s="1" t="e">
        <f>VLOOKUP(M192,'Details 1'!B:C,2,0)</f>
        <v>#N/A</v>
      </c>
      <c r="X192" s="1" t="e">
        <f>VLOOKUP(N192,'Details 1'!B:C,2,0)</f>
        <v>#N/A</v>
      </c>
      <c r="Y192" s="1" t="e">
        <f>VLOOKUP(O192,'Details 1'!B:C,2,0)</f>
        <v>#N/A</v>
      </c>
      <c r="Z192" s="1" t="e">
        <f>VLOOKUP(P192,'Details 1'!B:C,2,0)</f>
        <v>#N/A</v>
      </c>
      <c r="AA192" s="1" t="e">
        <f>VLOOKUP(Q192,'Details 1'!B:C,2,0)</f>
        <v>#N/A</v>
      </c>
      <c r="AB192" s="1" t="e">
        <f>VLOOKUP(R192,'Details 1'!B:C,2,0)</f>
        <v>#N/A</v>
      </c>
      <c r="AC192" s="1" t="e">
        <f>VLOOKUP(S192,'Details 1'!B:C,2,0)</f>
        <v>#N/A</v>
      </c>
      <c r="AD192" s="1" t="e">
        <f>VLOOKUP(T192,'Details 1'!A:B,2,1)</f>
        <v>#N/A</v>
      </c>
      <c r="AE192" s="61" t="e">
        <f>VLOOKUP(AD192,'Details 1'!B:C,2,0)</f>
        <v>#N/A</v>
      </c>
      <c r="AF192" s="1" t="e">
        <f>INDEX('OUS FMV Rates'!$C$3:$I$52,MATCH('HCP Database'!$AI192,'OUS FMV Rates'!$C$3:$C$52,0),MATCH('HCP Database'!$AE192,'OUS FMV Rates'!$C$2:$I$2,0))</f>
        <v>#N/A</v>
      </c>
    </row>
  </sheetData>
  <phoneticPr fontId="1" type="noConversion"/>
  <hyperlinks>
    <hyperlink ref="AJ12" r:id="rId1" display="mailto:drvelu1974@gmail.com" xr:uid="{996C1D1F-6CDC-4FCE-8C21-03636E58C35A}"/>
    <hyperlink ref="AJ15" r:id="rId2" display="mailto:amitjain_023@yahoo.com" xr:uid="{3D353C99-4895-42A5-BCF6-6BFBBFB14AAF}"/>
    <hyperlink ref="AJ17" r:id="rId3" display="mailto:rajwardhan04sg@gmail.com" xr:uid="{1A46DFC4-DDFC-4554-AA99-ACE62EF5A1F6}"/>
    <hyperlink ref="AJ18" r:id="rId4" xr:uid="{93EFF292-6EF9-4113-9ECE-9DC6D8681AD8}"/>
    <hyperlink ref="AJ19" r:id="rId5" display="mailto:vrushank_shah@yahoo.com" xr:uid="{87280CC1-1DF1-41D2-B17C-50F2312622F7}"/>
    <hyperlink ref="AJ20" r:id="rId6" display="mailto:desaiortho27@gmail.com" xr:uid="{71FE97EC-1381-4835-A330-11123BBF6766}"/>
    <hyperlink ref="AJ23" r:id="rId7" display="mailto:dr.chetankalal@gmail.com" xr:uid="{6413210C-1D36-48C2-A742-4D6891E17EA5}"/>
    <hyperlink ref="AJ32" r:id="rId8" display="mailto:bahadurheart@gmail.com" xr:uid="{44D67662-6C2E-4521-9527-1D87616E3144}"/>
    <hyperlink ref="AJ36" r:id="rId9" display="mailto:sijovarghese010@gmail.com" xr:uid="{DC296F99-CA18-47DD-B3B4-5645A23A7E90}"/>
    <hyperlink ref="AJ51" r:id="rId10" display="mailto:kiranbels@yahoo.com" xr:uid="{37CC89F6-409D-4EF8-9815-C36420A0A194}"/>
    <hyperlink ref="AJ52" r:id="rId11" display="mailto:drhimanshu2005@gmail.com" xr:uid="{EA92BDFC-F273-43BB-9258-40906EDE49F5}"/>
    <hyperlink ref="AJ56" r:id="rId12" display="mailto:dr_krunalshah@yahoo.com" xr:uid="{94A744AE-B5BC-4121-9BFC-7A8E6CEC6A6A}"/>
    <hyperlink ref="AJ57" r:id="rId13" display="mailto:drsetul.shah@gmail.com" xr:uid="{FBEC110D-5E49-4E10-8CF2-18505EDD56F6}"/>
    <hyperlink ref="AJ60" r:id="rId14" display="mailto:abhinavmoh@gmail.com" xr:uid="{7240912B-4411-4A75-86A8-1001BB8ACA60}"/>
    <hyperlink ref="AJ69" r:id="rId15" display="mailto:kcredy.dr@gmail.com" xr:uid="{3BF8E540-BD6B-4089-A966-D205E1065ACF}"/>
    <hyperlink ref="AJ73" r:id="rId16" display="mailto:sndpr12@gmail.com" xr:uid="{9719B6B0-FEF7-4536-AF22-F6A9BE52B6FD}"/>
    <hyperlink ref="AJ74" r:id="rId17" display="mailto:pathik2289music@gmail.com" xr:uid="{A552EA88-5099-4679-8DFC-6C6BC2BB60D1}"/>
    <hyperlink ref="AJ78" r:id="rId18" display="mailto:Gaikwadanil@gmail.com" xr:uid="{FFDBD85C-5E57-4C08-8AF4-DD6582F4A035}"/>
    <hyperlink ref="AJ80" r:id="rId19" display="mailto:dhwalomfs@gmail.com" xr:uid="{1641F066-458C-4AD3-A10F-D77C9DDF19A6}"/>
    <hyperlink ref="AJ81" r:id="rId20" display="mailto:ramaiah_seetha@yahoo.com" xr:uid="{135A0640-E9D2-4B08-9CBC-9BFCFB309DF9}"/>
    <hyperlink ref="AJ93" r:id="rId21" display="mailto:chaithrarani3110@gmail.com" xr:uid="{99044D08-75D8-41B3-830D-60D4C6785B62}"/>
    <hyperlink ref="AJ101" r:id="rId22" display="mailto:Khushbugoel@yahoo.com" xr:uid="{25EE1D15-F344-4031-8B32-E1A7868F6F43}"/>
    <hyperlink ref="AJ104" r:id="rId23" display="mailto:modisn@hotmail.com" xr:uid="{6A8915C7-8448-46B7-BFF4-294653BBAC6E}"/>
    <hyperlink ref="AJ105" r:id="rId24" display="mailto:pank1088@gmail.com" xr:uid="{7C962EEC-CB4C-4195-86B1-7D39A665AF93}"/>
    <hyperlink ref="AJ106" r:id="rId25" display="mailto:asatishkumar2@gmail.com" xr:uid="{E4E952D4-D59B-4CAE-89DE-FFBA4D35BF85}"/>
    <hyperlink ref="AJ107" r:id="rId26" display="mailto:b_karthikeyan@yahoo.com" xr:uid="{BE506B56-614E-4F7A-AA50-249A2E345E38}"/>
    <hyperlink ref="AJ109" r:id="rId27" display="mailto:mythe92@gmail.com" xr:uid="{8955FBF6-F2C2-4C38-B1D6-CC02F0B00267}"/>
    <hyperlink ref="AJ112" r:id="rId28" display="mailto:rakeshdewan7@gmail.com" xr:uid="{37BE2AB9-5E7A-47B0-8C46-ABE93CC36CC3}"/>
    <hyperlink ref="AJ114" r:id="rId29" display="mailto:bhushu.res@gmail.com" xr:uid="{966A2917-C45E-482E-88CA-618C7827F55E}"/>
    <hyperlink ref="AJ115" r:id="rId30" xr:uid="{53C8B050-4696-424E-B655-53C37A202C46}"/>
    <hyperlink ref="AJ118" r:id="rId31" display="mailto:dr.anilnaralasetty@gmail.com" xr:uid="{725384C6-E91E-4663-BD66-E28FF431F484}"/>
    <hyperlink ref="AJ119" r:id="rId32" display="mailto:nirmalya3h@yahoo.co.in" xr:uid="{94317A06-2B74-41F9-8F83-FF5CB4D8C811}"/>
    <hyperlink ref="AJ120" r:id="rId33" display="mailto:aggarwal.anuj18@gmail.com" xr:uid="{CC6A5B87-7672-4EC4-AF73-B2FA57F88C41}"/>
    <hyperlink ref="AJ128" r:id="rId34" display="mailto:drpallavi.gupta@gmail.com" xr:uid="{C27E4EB9-8C46-429F-AE7A-AC1F209C727C}"/>
    <hyperlink ref="AJ131" r:id="rId35" display="mailto:drvenkatesh78@gmail.com" xr:uid="{4D207097-3841-47BF-837B-C4BBD0481094}"/>
    <hyperlink ref="AJ133" r:id="rId36" display="mailto:sachinjindal007@gmail.com" xr:uid="{47C9D774-4C02-40BA-A7A0-DDFDF5A85BDE}"/>
    <hyperlink ref="AJ134" r:id="rId37" display="mailto:akirit@yahoo.com" xr:uid="{032074C0-51AB-453E-9ECA-D97360ED7F1F}"/>
    <hyperlink ref="AJ142" r:id="rId38" display="mailto:drkratul@gmail.com" xr:uid="{9352EF5C-9ACC-4A49-9D7D-BC25DBEDD492}"/>
    <hyperlink ref="AJ144" r:id="rId39" display="mailto:nishchal.honey@yahoo.com" xr:uid="{0DEA4F67-C62F-4B3F-B628-A30DED4C6705}"/>
    <hyperlink ref="AJ145" r:id="rId40" display="mailto:daffodils.amm@gmail.com" xr:uid="{D837E768-DF04-4E20-82E9-0A844B04A437}"/>
    <hyperlink ref="AJ146" r:id="rId41" display="mailto:shobna.bhatia@gmail.com" xr:uid="{D6AA3627-26EC-44D8-AE47-0FDB6EA4E339}"/>
    <hyperlink ref="AJ148" r:id="rId42" display="mailto:vetri007@gmail.com" xr:uid="{43AF6DA1-C15F-4779-83FB-F076A74379B1}"/>
    <hyperlink ref="AJ149" r:id="rId43" display="mailto:biswajitdas29@gmail.com" xr:uid="{C3E3A9DD-2F30-4ABB-85AF-906169C3338A}"/>
    <hyperlink ref="AJ150" r:id="rId44" display="mailto:drashokramanathan@yahoo.co.in" xr:uid="{0EC8F720-8954-4C91-9EBE-1E0BF2168BB7}"/>
    <hyperlink ref="AJ152" r:id="rId45" display="mailto:pitambersadhwani@gmail.com" xr:uid="{575A2558-26B4-4B71-B2A5-3D6B55BB90D3}"/>
    <hyperlink ref="AJ154" r:id="rId46" display="mailto:drnitinvaidya@yahoo.com" xr:uid="{4839DEFC-28A6-4A5B-8686-7D69A675E978}"/>
    <hyperlink ref="AJ155" r:id="rId47" display="mailto:dr.poornimamba@gmail.com" xr:uid="{9EEAFE3E-0392-4953-91F5-3BDBF77C2A09}"/>
    <hyperlink ref="AJ157" r:id="rId48" display="mailto:vaibhav.orthoworld@gmail.com" xr:uid="{4F6CE600-5532-422E-ADE0-4BA36D84CBB2}"/>
    <hyperlink ref="AJ158" r:id="rId49" display="mailto:drjasbir.orthodontist@gmail.com" xr:uid="{E65713CB-A476-4E87-842F-79668F63A0CB}"/>
    <hyperlink ref="AJ159" r:id="rId50" display="mailto:drlaxman_garlapati@yahoo.com" xr:uid="{491723B1-DDAC-438D-9FCD-4C24D6664B6E}"/>
    <hyperlink ref="AJ161" r:id="rId51" display="mailto:kkdoshi2@gmail.com" xr:uid="{EF9CF9AE-5989-4205-8A8D-B98305D17538}"/>
    <hyperlink ref="AJ162" r:id="rId52" display="mailto:rajeshvaidya68@yahoo.in" xr:uid="{39648D52-502B-4850-912A-67B8172F26F7}"/>
    <hyperlink ref="AJ163" r:id="rId53" display="mailto:vbhanvadia@gmail.com" xr:uid="{8FB3DF20-9945-4D17-B4B4-D314DB313F7B}"/>
    <hyperlink ref="AJ168" r:id="rId54" display="mailto:dilipbhanushali60@gmail.com" xr:uid="{F9BF9D4A-1DC7-4DC6-9B0D-391F24FA3140}"/>
    <hyperlink ref="AJ169" r:id="rId55" display="mailto:vandithaorthocentre@gmail.com" xr:uid="{C2C9B1A8-CF2D-4E73-870E-0E92B09AB77B}"/>
    <hyperlink ref="AJ170" r:id="rId56" tooltip="mailto:mahavirhospitalkk@gmail.com" display="mailto:mahavirhospitalkk@gmail.com" xr:uid="{12C2C198-9383-4A02-9CE0-9AB392944794}"/>
    <hyperlink ref="AJ172" r:id="rId57" xr:uid="{05863948-97AD-4645-8DE5-81411CE9F792}"/>
    <hyperlink ref="AJ173" r:id="rId58" xr:uid="{AEA52DD5-896C-40CB-A6BC-56AF25FD5F5C}"/>
    <hyperlink ref="AJ174" r:id="rId59" xr:uid="{E720F7CC-6C67-4F12-A88C-DBDCC50278FF}"/>
    <hyperlink ref="AJ180" r:id="rId60" display="mailto:amritpalsingh28@gmail.com" xr:uid="{A2AE4E5B-413B-4C47-B6E5-008758CBCA30}"/>
  </hyperlinks>
  <pageMargins left="0.7" right="0.7" top="0.75" bottom="0.75" header="0.3" footer="0.3"/>
  <pageSetup paperSize="9" orientation="portrait" r:id="rId61"/>
  <extLst>
    <ext xmlns:x14="http://schemas.microsoft.com/office/spreadsheetml/2009/9/main" uri="{CCE6A557-97BC-4b89-ADB6-D9C93CAAB3DF}">
      <x14:dataValidations xmlns:xm="http://schemas.microsoft.com/office/excel/2006/main" disablePrompts="1" count="6">
        <x14:dataValidation type="list" allowBlank="1" showInputMessage="1" showErrorMessage="1" xr:uid="{44444417-4062-4B8C-BE11-763E7FBD7A58}">
          <x14:formula1>
            <xm:f>'Details 1'!$B$5:$B$8</xm:f>
          </x14:formula1>
          <xm:sqref>K3:L5</xm:sqref>
        </x14:dataValidation>
        <x14:dataValidation type="list" allowBlank="1" showInputMessage="1" showErrorMessage="1" xr:uid="{CF5010C1-3BBA-4525-A255-BF2B72DE122D}">
          <x14:formula1>
            <xm:f>'Details 1'!$B$13:$B$16</xm:f>
          </x14:formula1>
          <xm:sqref>M3:M5</xm:sqref>
        </x14:dataValidation>
        <x14:dataValidation type="list" allowBlank="1" showInputMessage="1" showErrorMessage="1" xr:uid="{E4B2F1D1-C4F8-455C-981A-17137FCE1514}">
          <x14:formula1>
            <xm:f>'Details 1'!$B$17:$B$20</xm:f>
          </x14:formula1>
          <xm:sqref>N3:O5</xm:sqref>
        </x14:dataValidation>
        <x14:dataValidation type="list" allowBlank="1" showInputMessage="1" showErrorMessage="1" xr:uid="{F1E7428B-84C2-460A-B7F6-44E1BAEAD469}">
          <x14:formula1>
            <xm:f>'Details 1'!$B$25:$B$28</xm:f>
          </x14:formula1>
          <xm:sqref>P3:Q5</xm:sqref>
        </x14:dataValidation>
        <x14:dataValidation type="list" allowBlank="1" showInputMessage="1" showErrorMessage="1" xr:uid="{F24C33B1-2DFF-47D1-B991-8488A09A4135}">
          <x14:formula1>
            <xm:f>'Details 1'!$B$33:$B$36</xm:f>
          </x14:formula1>
          <xm:sqref>R3:S5 R7:S7</xm:sqref>
        </x14:dataValidation>
        <x14:dataValidation type="list" allowBlank="1" showInputMessage="1" showErrorMessage="1" xr:uid="{52F53D52-4F00-4C0E-9207-9F54FD3036A4}">
          <x14:formula1>
            <xm:f>'Details 1'!$B$1:$B$4</xm:f>
          </x14:formula1>
          <xm:sqref>K3:K5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1E314-7386-4E22-A1AC-C7D123EF1CE8}">
  <dimension ref="A1:K21"/>
  <sheetViews>
    <sheetView topLeftCell="A13" workbookViewId="0">
      <selection activeCell="I20" sqref="D20:K21"/>
    </sheetView>
  </sheetViews>
  <sheetFormatPr defaultRowHeight="14.5" x14ac:dyDescent="0.35"/>
  <sheetData>
    <row r="1" spans="1:1" x14ac:dyDescent="0.35">
      <c r="A1" s="56">
        <v>718048</v>
      </c>
    </row>
    <row r="2" spans="1:1" x14ac:dyDescent="0.35">
      <c r="A2" s="53">
        <v>718088</v>
      </c>
    </row>
    <row r="3" spans="1:1" x14ac:dyDescent="0.35">
      <c r="A3" s="53">
        <v>718080</v>
      </c>
    </row>
    <row r="4" spans="1:1" x14ac:dyDescent="0.35">
      <c r="A4" s="53">
        <v>718055</v>
      </c>
    </row>
    <row r="19" spans="4:11" ht="15" thickBot="1" x14ac:dyDescent="0.4"/>
    <row r="20" spans="4:11" ht="44" thickBot="1" x14ac:dyDescent="0.4">
      <c r="D20" s="71" t="s">
        <v>36</v>
      </c>
      <c r="E20" s="72" t="s">
        <v>407</v>
      </c>
      <c r="F20" s="72" t="s">
        <v>408</v>
      </c>
      <c r="G20" s="72" t="s">
        <v>409</v>
      </c>
      <c r="H20" s="72" t="s">
        <v>410</v>
      </c>
      <c r="I20" s="72" t="s">
        <v>411</v>
      </c>
      <c r="J20" s="72" t="s">
        <v>412</v>
      </c>
      <c r="K20" s="72" t="s">
        <v>413</v>
      </c>
    </row>
    <row r="21" spans="4:11" ht="29.5" thickBot="1" x14ac:dyDescent="0.4">
      <c r="D21" s="73" t="s">
        <v>414</v>
      </c>
      <c r="E21" s="74" t="s">
        <v>415</v>
      </c>
      <c r="F21" s="74" t="s">
        <v>416</v>
      </c>
      <c r="G21" s="74"/>
      <c r="H21" s="74"/>
      <c r="I21" s="74">
        <v>17</v>
      </c>
      <c r="J21" s="75">
        <v>1</v>
      </c>
      <c r="K21" s="76">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47AF9-CA78-4234-9EB6-77754CAC4A93}">
  <sheetPr filterMode="1"/>
  <dimension ref="A1:K57"/>
  <sheetViews>
    <sheetView workbookViewId="0">
      <selection activeCell="C15" sqref="C15"/>
    </sheetView>
  </sheetViews>
  <sheetFormatPr defaultRowHeight="14.5" x14ac:dyDescent="0.35"/>
  <cols>
    <col min="1" max="1" width="9.26953125" bestFit="1" customWidth="1"/>
    <col min="3" max="3" width="38.7265625" bestFit="1" customWidth="1"/>
    <col min="4" max="4" width="9.453125" bestFit="1" customWidth="1"/>
    <col min="5" max="5" width="9.81640625" bestFit="1" customWidth="1"/>
    <col min="6" max="6" width="9.453125" bestFit="1" customWidth="1"/>
    <col min="7" max="7" width="9.81640625" bestFit="1" customWidth="1"/>
    <col min="8" max="8" width="9.453125" bestFit="1" customWidth="1"/>
    <col min="9" max="9" width="9.81640625" bestFit="1" customWidth="1"/>
    <col min="10" max="10" width="9.453125" bestFit="1" customWidth="1"/>
    <col min="11" max="11" width="14" bestFit="1" customWidth="1"/>
  </cols>
  <sheetData>
    <row r="1" spans="1:11" x14ac:dyDescent="0.35">
      <c r="A1" s="31" t="s">
        <v>417</v>
      </c>
      <c r="B1" s="31" t="s">
        <v>418</v>
      </c>
      <c r="C1" s="31" t="s">
        <v>419</v>
      </c>
      <c r="D1" s="32" t="s">
        <v>420</v>
      </c>
      <c r="E1" s="31" t="s">
        <v>421</v>
      </c>
      <c r="F1" s="32" t="s">
        <v>422</v>
      </c>
      <c r="G1" s="31" t="s">
        <v>423</v>
      </c>
      <c r="H1" s="32" t="s">
        <v>424</v>
      </c>
      <c r="I1" s="31" t="s">
        <v>425</v>
      </c>
      <c r="J1" s="32" t="s">
        <v>426</v>
      </c>
      <c r="K1" s="31" t="s">
        <v>427</v>
      </c>
    </row>
    <row r="2" spans="1:11" ht="15" hidden="1" thickBot="1" x14ac:dyDescent="0.4">
      <c r="A2" s="25" t="s">
        <v>428</v>
      </c>
      <c r="B2" s="26" t="s">
        <v>429</v>
      </c>
      <c r="C2" s="26" t="s">
        <v>136</v>
      </c>
      <c r="D2" s="27">
        <v>0</v>
      </c>
      <c r="E2" s="27">
        <v>38138</v>
      </c>
      <c r="F2" s="27">
        <v>0</v>
      </c>
      <c r="G2" s="27">
        <v>48282</v>
      </c>
      <c r="H2" s="27">
        <v>0</v>
      </c>
      <c r="I2" s="27">
        <v>60521</v>
      </c>
      <c r="J2" s="27">
        <v>0</v>
      </c>
      <c r="K2" s="27">
        <v>73840</v>
      </c>
    </row>
    <row r="3" spans="1:11" ht="15" hidden="1" thickBot="1" x14ac:dyDescent="0.4">
      <c r="A3" s="25" t="s">
        <v>428</v>
      </c>
      <c r="B3" s="26" t="s">
        <v>429</v>
      </c>
      <c r="C3" s="26" t="s">
        <v>430</v>
      </c>
      <c r="D3" s="27">
        <v>0</v>
      </c>
      <c r="E3" s="27">
        <v>41114</v>
      </c>
      <c r="F3" s="27">
        <v>0</v>
      </c>
      <c r="G3" s="27">
        <v>52103</v>
      </c>
      <c r="H3" s="27">
        <v>0</v>
      </c>
      <c r="I3" s="27">
        <v>65300</v>
      </c>
      <c r="J3" s="27">
        <v>0</v>
      </c>
      <c r="K3" s="27">
        <v>79673</v>
      </c>
    </row>
    <row r="4" spans="1:11" ht="15" hidden="1" thickBot="1" x14ac:dyDescent="0.4">
      <c r="A4" s="25" t="s">
        <v>428</v>
      </c>
      <c r="B4" s="26" t="s">
        <v>429</v>
      </c>
      <c r="C4" s="26" t="s">
        <v>431</v>
      </c>
      <c r="D4" s="27">
        <v>0</v>
      </c>
      <c r="E4" s="27">
        <v>45765</v>
      </c>
      <c r="F4" s="27">
        <v>0</v>
      </c>
      <c r="G4" s="27">
        <v>58006</v>
      </c>
      <c r="H4" s="27">
        <v>0</v>
      </c>
      <c r="I4" s="27">
        <v>72697</v>
      </c>
      <c r="J4" s="27">
        <v>0</v>
      </c>
      <c r="K4" s="27">
        <v>88697</v>
      </c>
    </row>
    <row r="5" spans="1:11" ht="15" hidden="1" thickBot="1" x14ac:dyDescent="0.4">
      <c r="A5" s="25" t="s">
        <v>428</v>
      </c>
      <c r="B5" s="26" t="s">
        <v>429</v>
      </c>
      <c r="C5" s="26" t="s">
        <v>432</v>
      </c>
      <c r="D5" s="27">
        <v>0</v>
      </c>
      <c r="E5" s="27">
        <v>28077</v>
      </c>
      <c r="F5" s="27">
        <v>0</v>
      </c>
      <c r="G5" s="27">
        <v>35645</v>
      </c>
      <c r="H5" s="27">
        <v>0</v>
      </c>
      <c r="I5" s="27">
        <v>44663</v>
      </c>
      <c r="J5" s="27">
        <v>0</v>
      </c>
      <c r="K5" s="27">
        <v>54494</v>
      </c>
    </row>
    <row r="6" spans="1:11" ht="15" hidden="1" thickBot="1" x14ac:dyDescent="0.4">
      <c r="A6" s="25" t="s">
        <v>428</v>
      </c>
      <c r="B6" s="26" t="s">
        <v>429</v>
      </c>
      <c r="C6" s="26" t="s">
        <v>177</v>
      </c>
      <c r="D6" s="27">
        <v>0</v>
      </c>
      <c r="E6" s="27">
        <v>48364</v>
      </c>
      <c r="F6" s="27">
        <v>0</v>
      </c>
      <c r="G6" s="27">
        <v>61296</v>
      </c>
      <c r="H6" s="27">
        <v>0</v>
      </c>
      <c r="I6" s="27">
        <v>76822</v>
      </c>
      <c r="J6" s="27">
        <v>0</v>
      </c>
      <c r="K6" s="27">
        <v>93730</v>
      </c>
    </row>
    <row r="7" spans="1:11" ht="15" hidden="1" thickBot="1" x14ac:dyDescent="0.4">
      <c r="A7" s="25" t="s">
        <v>428</v>
      </c>
      <c r="B7" s="26" t="s">
        <v>429</v>
      </c>
      <c r="C7" s="26" t="s">
        <v>433</v>
      </c>
      <c r="D7" s="27">
        <v>0</v>
      </c>
      <c r="E7" s="27">
        <v>22482</v>
      </c>
      <c r="F7" s="27">
        <v>0</v>
      </c>
      <c r="G7" s="27">
        <v>28527</v>
      </c>
      <c r="H7" s="27">
        <v>0</v>
      </c>
      <c r="I7" s="27">
        <v>35746</v>
      </c>
      <c r="J7" s="27">
        <v>0</v>
      </c>
      <c r="K7" s="27">
        <v>43615</v>
      </c>
    </row>
    <row r="8" spans="1:11" ht="15" hidden="1" thickBot="1" x14ac:dyDescent="0.4">
      <c r="A8" s="25" t="s">
        <v>428</v>
      </c>
      <c r="B8" s="26" t="s">
        <v>429</v>
      </c>
      <c r="C8" s="26" t="s">
        <v>434</v>
      </c>
      <c r="D8" s="27">
        <v>0</v>
      </c>
      <c r="E8" s="27">
        <v>20996</v>
      </c>
      <c r="F8" s="27">
        <v>0</v>
      </c>
      <c r="G8" s="27">
        <v>26658</v>
      </c>
      <c r="H8" s="27">
        <v>0</v>
      </c>
      <c r="I8" s="27">
        <v>33402</v>
      </c>
      <c r="J8" s="27">
        <v>0</v>
      </c>
      <c r="K8" s="27">
        <v>40755</v>
      </c>
    </row>
    <row r="9" spans="1:11" ht="15" hidden="1" thickBot="1" x14ac:dyDescent="0.4">
      <c r="A9" s="25" t="s">
        <v>428</v>
      </c>
      <c r="B9" s="26" t="s">
        <v>429</v>
      </c>
      <c r="C9" s="26" t="s">
        <v>269</v>
      </c>
      <c r="D9" s="27">
        <v>0</v>
      </c>
      <c r="E9" s="27">
        <v>44382</v>
      </c>
      <c r="F9" s="27">
        <v>0</v>
      </c>
      <c r="G9" s="27">
        <v>56237</v>
      </c>
      <c r="H9" s="27">
        <v>0</v>
      </c>
      <c r="I9" s="27">
        <v>70483</v>
      </c>
      <c r="J9" s="27">
        <v>0</v>
      </c>
      <c r="K9" s="27">
        <v>85996</v>
      </c>
    </row>
    <row r="10" spans="1:11" ht="15" hidden="1" thickBot="1" x14ac:dyDescent="0.4">
      <c r="A10" s="25" t="s">
        <v>428</v>
      </c>
      <c r="B10" s="26" t="s">
        <v>429</v>
      </c>
      <c r="C10" s="26" t="s">
        <v>76</v>
      </c>
      <c r="D10" s="27">
        <v>0</v>
      </c>
      <c r="E10" s="27">
        <v>39378</v>
      </c>
      <c r="F10" s="27">
        <v>0</v>
      </c>
      <c r="G10" s="27">
        <v>49931</v>
      </c>
      <c r="H10" s="27">
        <v>0</v>
      </c>
      <c r="I10" s="27">
        <v>62573</v>
      </c>
      <c r="J10" s="27">
        <v>0</v>
      </c>
      <c r="K10" s="27">
        <v>76346</v>
      </c>
    </row>
    <row r="11" spans="1:11" hidden="1" x14ac:dyDescent="0.35">
      <c r="A11" s="28" t="s">
        <v>428</v>
      </c>
      <c r="B11" s="29" t="s">
        <v>429</v>
      </c>
      <c r="C11" s="29" t="s">
        <v>59</v>
      </c>
      <c r="D11" s="30">
        <v>0</v>
      </c>
      <c r="E11" s="30">
        <v>44306</v>
      </c>
      <c r="F11" s="30">
        <v>0</v>
      </c>
      <c r="G11" s="30">
        <v>56129</v>
      </c>
      <c r="H11" s="30">
        <v>0</v>
      </c>
      <c r="I11" s="30">
        <v>70350</v>
      </c>
      <c r="J11" s="30">
        <v>0</v>
      </c>
      <c r="K11" s="30">
        <v>85833</v>
      </c>
    </row>
    <row r="12" spans="1:11" hidden="1" x14ac:dyDescent="0.35">
      <c r="A12" s="33" t="s">
        <v>428</v>
      </c>
      <c r="B12" s="33" t="s">
        <v>429</v>
      </c>
      <c r="C12" s="33" t="s">
        <v>172</v>
      </c>
      <c r="D12" s="34">
        <v>0</v>
      </c>
      <c r="E12" s="34">
        <v>24655</v>
      </c>
      <c r="F12" s="34">
        <v>0</v>
      </c>
      <c r="G12" s="34">
        <v>31298</v>
      </c>
      <c r="H12" s="34">
        <v>0</v>
      </c>
      <c r="I12" s="34">
        <v>39216</v>
      </c>
      <c r="J12" s="34">
        <v>0</v>
      </c>
      <c r="K12" s="34">
        <v>47849</v>
      </c>
    </row>
    <row r="13" spans="1:11" ht="15" hidden="1" thickBot="1" x14ac:dyDescent="0.4">
      <c r="A13" s="25" t="s">
        <v>428</v>
      </c>
      <c r="B13" s="26" t="s">
        <v>429</v>
      </c>
      <c r="C13" s="26" t="s">
        <v>435</v>
      </c>
      <c r="D13" s="27">
        <v>0</v>
      </c>
      <c r="E13" s="27">
        <v>22193</v>
      </c>
      <c r="F13" s="27">
        <v>0</v>
      </c>
      <c r="G13" s="27">
        <v>28148</v>
      </c>
      <c r="H13" s="27">
        <v>0</v>
      </c>
      <c r="I13" s="27">
        <v>35274</v>
      </c>
      <c r="J13" s="27">
        <v>0</v>
      </c>
      <c r="K13" s="27">
        <v>43038</v>
      </c>
    </row>
    <row r="14" spans="1:11" ht="15" hidden="1" thickBot="1" x14ac:dyDescent="0.4">
      <c r="A14" s="25" t="s">
        <v>428</v>
      </c>
      <c r="B14" s="26" t="s">
        <v>429</v>
      </c>
      <c r="C14" s="26" t="s">
        <v>436</v>
      </c>
      <c r="D14" s="27">
        <v>0</v>
      </c>
      <c r="E14" s="27">
        <v>45656</v>
      </c>
      <c r="F14" s="27">
        <v>0</v>
      </c>
      <c r="G14" s="27">
        <v>57862</v>
      </c>
      <c r="H14" s="27">
        <v>0</v>
      </c>
      <c r="I14" s="27">
        <v>72518</v>
      </c>
      <c r="J14" s="27">
        <v>0</v>
      </c>
      <c r="K14" s="27">
        <v>88479</v>
      </c>
    </row>
    <row r="15" spans="1:11" ht="15" thickBot="1" x14ac:dyDescent="0.4">
      <c r="A15" s="25" t="s">
        <v>428</v>
      </c>
      <c r="B15" s="26" t="s">
        <v>429</v>
      </c>
      <c r="C15" s="26" t="s">
        <v>104</v>
      </c>
      <c r="D15" s="27">
        <v>0</v>
      </c>
      <c r="E15" s="27">
        <v>47862</v>
      </c>
      <c r="F15" s="27">
        <v>0</v>
      </c>
      <c r="G15" s="27">
        <v>60659</v>
      </c>
      <c r="H15" s="27">
        <v>0</v>
      </c>
      <c r="I15" s="27">
        <v>76023</v>
      </c>
      <c r="J15" s="27">
        <v>0</v>
      </c>
      <c r="K15" s="27">
        <v>92756</v>
      </c>
    </row>
    <row r="16" spans="1:11" ht="15" hidden="1" thickBot="1" x14ac:dyDescent="0.4">
      <c r="A16" s="25" t="s">
        <v>428</v>
      </c>
      <c r="B16" s="26" t="s">
        <v>429</v>
      </c>
      <c r="C16" s="26" t="s">
        <v>437</v>
      </c>
      <c r="D16" s="27">
        <v>0</v>
      </c>
      <c r="E16" s="27">
        <v>23156</v>
      </c>
      <c r="F16" s="27">
        <v>0</v>
      </c>
      <c r="G16" s="27">
        <v>29416</v>
      </c>
      <c r="H16" s="27">
        <v>0</v>
      </c>
      <c r="I16" s="27">
        <v>36854</v>
      </c>
      <c r="J16" s="27">
        <v>0</v>
      </c>
      <c r="K16" s="27">
        <v>44968</v>
      </c>
    </row>
    <row r="17" spans="1:11" ht="15" hidden="1" thickBot="1" x14ac:dyDescent="0.4">
      <c r="A17" s="25" t="s">
        <v>428</v>
      </c>
      <c r="B17" s="26" t="s">
        <v>429</v>
      </c>
      <c r="C17" s="26" t="s">
        <v>166</v>
      </c>
      <c r="D17" s="27">
        <v>0</v>
      </c>
      <c r="E17" s="27">
        <v>38672</v>
      </c>
      <c r="F17" s="27">
        <v>0</v>
      </c>
      <c r="G17" s="27">
        <v>49024</v>
      </c>
      <c r="H17" s="27">
        <v>0</v>
      </c>
      <c r="I17" s="27">
        <v>61439</v>
      </c>
      <c r="J17" s="27">
        <v>0</v>
      </c>
      <c r="K17" s="27">
        <v>74962</v>
      </c>
    </row>
    <row r="18" spans="1:11" ht="15" hidden="1" thickBot="1" x14ac:dyDescent="0.4">
      <c r="A18" s="25" t="s">
        <v>428</v>
      </c>
      <c r="B18" s="26" t="s">
        <v>429</v>
      </c>
      <c r="C18" s="26" t="s">
        <v>304</v>
      </c>
      <c r="D18" s="27">
        <v>0</v>
      </c>
      <c r="E18" s="27">
        <v>44531</v>
      </c>
      <c r="F18" s="27">
        <v>0</v>
      </c>
      <c r="G18" s="27">
        <v>56422</v>
      </c>
      <c r="H18" s="27">
        <v>0</v>
      </c>
      <c r="I18" s="27">
        <v>70716</v>
      </c>
      <c r="J18" s="27">
        <v>0</v>
      </c>
      <c r="K18" s="27">
        <v>86279</v>
      </c>
    </row>
    <row r="19" spans="1:11" ht="15" hidden="1" thickBot="1" x14ac:dyDescent="0.4">
      <c r="A19" s="25" t="s">
        <v>428</v>
      </c>
      <c r="B19" s="26" t="s">
        <v>429</v>
      </c>
      <c r="C19" s="26" t="s">
        <v>150</v>
      </c>
      <c r="D19" s="27">
        <v>0</v>
      </c>
      <c r="E19" s="27">
        <v>44643</v>
      </c>
      <c r="F19" s="27">
        <v>0</v>
      </c>
      <c r="G19" s="27">
        <v>56570</v>
      </c>
      <c r="H19" s="27">
        <v>0</v>
      </c>
      <c r="I19" s="27">
        <v>70900</v>
      </c>
      <c r="J19" s="27">
        <v>0</v>
      </c>
      <c r="K19" s="27">
        <v>86505</v>
      </c>
    </row>
    <row r="20" spans="1:11" ht="15" hidden="1" thickBot="1" x14ac:dyDescent="0.4">
      <c r="A20" s="25" t="s">
        <v>428</v>
      </c>
      <c r="B20" s="26" t="s">
        <v>429</v>
      </c>
      <c r="C20" s="26" t="s">
        <v>438</v>
      </c>
      <c r="D20" s="27">
        <v>0</v>
      </c>
      <c r="E20" s="27">
        <v>46290</v>
      </c>
      <c r="F20" s="27">
        <v>0</v>
      </c>
      <c r="G20" s="27">
        <v>58663</v>
      </c>
      <c r="H20" s="27">
        <v>0</v>
      </c>
      <c r="I20" s="27">
        <v>73522</v>
      </c>
      <c r="J20" s="27">
        <v>0</v>
      </c>
      <c r="K20" s="27">
        <v>89703</v>
      </c>
    </row>
    <row r="21" spans="1:11" ht="15" hidden="1" thickBot="1" x14ac:dyDescent="0.4">
      <c r="A21" s="25" t="s">
        <v>428</v>
      </c>
      <c r="B21" s="26" t="s">
        <v>429</v>
      </c>
      <c r="C21" s="26" t="s">
        <v>439</v>
      </c>
      <c r="D21" s="27">
        <v>0</v>
      </c>
      <c r="E21" s="27">
        <v>37279</v>
      </c>
      <c r="F21" s="27">
        <v>0</v>
      </c>
      <c r="G21" s="27">
        <v>47248</v>
      </c>
      <c r="H21" s="27">
        <v>0</v>
      </c>
      <c r="I21" s="27">
        <v>59215</v>
      </c>
      <c r="J21" s="27">
        <v>0</v>
      </c>
      <c r="K21" s="27">
        <v>72248</v>
      </c>
    </row>
    <row r="22" spans="1:11" ht="15" hidden="1" thickBot="1" x14ac:dyDescent="0.4">
      <c r="A22" s="25" t="s">
        <v>428</v>
      </c>
      <c r="B22" s="26" t="s">
        <v>429</v>
      </c>
      <c r="C22" s="26" t="s">
        <v>440</v>
      </c>
      <c r="D22" s="27">
        <v>0</v>
      </c>
      <c r="E22" s="27">
        <v>24295</v>
      </c>
      <c r="F22" s="27">
        <v>0</v>
      </c>
      <c r="G22" s="27">
        <v>30855</v>
      </c>
      <c r="H22" s="27">
        <v>0</v>
      </c>
      <c r="I22" s="27">
        <v>38658</v>
      </c>
      <c r="J22" s="27">
        <v>0</v>
      </c>
      <c r="K22" s="27">
        <v>47169</v>
      </c>
    </row>
    <row r="23" spans="1:11" ht="15" hidden="1" thickBot="1" x14ac:dyDescent="0.4">
      <c r="A23" s="25" t="s">
        <v>428</v>
      </c>
      <c r="B23" s="26" t="s">
        <v>429</v>
      </c>
      <c r="C23" s="26" t="s">
        <v>441</v>
      </c>
      <c r="D23" s="27">
        <v>0</v>
      </c>
      <c r="E23" s="27">
        <v>44716</v>
      </c>
      <c r="F23" s="27">
        <v>0</v>
      </c>
      <c r="G23" s="27">
        <v>56661</v>
      </c>
      <c r="H23" s="27">
        <v>0</v>
      </c>
      <c r="I23" s="27">
        <v>71014</v>
      </c>
      <c r="J23" s="27">
        <v>0</v>
      </c>
      <c r="K23" s="27">
        <v>86643</v>
      </c>
    </row>
    <row r="24" spans="1:11" ht="15" hidden="1" thickBot="1" x14ac:dyDescent="0.4">
      <c r="A24" s="25" t="s">
        <v>428</v>
      </c>
      <c r="B24" s="26" t="s">
        <v>429</v>
      </c>
      <c r="C24" s="26" t="s">
        <v>442</v>
      </c>
      <c r="D24" s="27">
        <v>0</v>
      </c>
      <c r="E24" s="27">
        <v>53135</v>
      </c>
      <c r="F24" s="27">
        <v>0</v>
      </c>
      <c r="G24" s="27">
        <v>67573</v>
      </c>
      <c r="H24" s="27">
        <v>0</v>
      </c>
      <c r="I24" s="27">
        <v>84647</v>
      </c>
      <c r="J24" s="27">
        <v>0</v>
      </c>
      <c r="K24" s="27">
        <v>103285</v>
      </c>
    </row>
    <row r="25" spans="1:11" ht="15" hidden="1" thickBot="1" x14ac:dyDescent="0.4">
      <c r="A25" s="25" t="s">
        <v>428</v>
      </c>
      <c r="B25" s="26" t="s">
        <v>429</v>
      </c>
      <c r="C25" s="26" t="s">
        <v>443</v>
      </c>
      <c r="D25" s="27">
        <v>0</v>
      </c>
      <c r="E25" s="27">
        <v>41709</v>
      </c>
      <c r="F25" s="27">
        <v>0</v>
      </c>
      <c r="G25" s="27">
        <v>52848</v>
      </c>
      <c r="H25" s="27">
        <v>0</v>
      </c>
      <c r="I25" s="27">
        <v>66235</v>
      </c>
      <c r="J25" s="27">
        <v>0</v>
      </c>
      <c r="K25" s="27">
        <v>80813</v>
      </c>
    </row>
    <row r="26" spans="1:11" ht="15" hidden="1" thickBot="1" x14ac:dyDescent="0.4">
      <c r="A26" s="25" t="s">
        <v>428</v>
      </c>
      <c r="B26" s="26" t="s">
        <v>429</v>
      </c>
      <c r="C26" s="26" t="s">
        <v>89</v>
      </c>
      <c r="D26" s="27">
        <v>0</v>
      </c>
      <c r="E26" s="27">
        <v>38672</v>
      </c>
      <c r="F26" s="27">
        <v>0</v>
      </c>
      <c r="G26" s="27">
        <v>49024</v>
      </c>
      <c r="H26" s="27">
        <v>0</v>
      </c>
      <c r="I26" s="27">
        <v>61439</v>
      </c>
      <c r="J26" s="27">
        <v>0</v>
      </c>
      <c r="K26" s="27">
        <v>74962</v>
      </c>
    </row>
    <row r="27" spans="1:11" ht="15" hidden="1" thickBot="1" x14ac:dyDescent="0.4">
      <c r="A27" s="25" t="s">
        <v>428</v>
      </c>
      <c r="B27" s="26" t="s">
        <v>429</v>
      </c>
      <c r="C27" s="26" t="s">
        <v>444</v>
      </c>
      <c r="D27" s="27">
        <v>0</v>
      </c>
      <c r="E27" s="27">
        <v>24507</v>
      </c>
      <c r="F27" s="27">
        <v>0</v>
      </c>
      <c r="G27" s="27">
        <v>31115</v>
      </c>
      <c r="H27" s="27">
        <v>0</v>
      </c>
      <c r="I27" s="27">
        <v>38986</v>
      </c>
      <c r="J27" s="27">
        <v>0</v>
      </c>
      <c r="K27" s="27">
        <v>47568</v>
      </c>
    </row>
    <row r="28" spans="1:11" ht="15" hidden="1" thickBot="1" x14ac:dyDescent="0.4">
      <c r="A28" s="25" t="s">
        <v>428</v>
      </c>
      <c r="B28" s="26" t="s">
        <v>429</v>
      </c>
      <c r="C28" s="26" t="s">
        <v>445</v>
      </c>
      <c r="D28" s="27">
        <v>0</v>
      </c>
      <c r="E28" s="27">
        <v>25945</v>
      </c>
      <c r="F28" s="27">
        <v>0</v>
      </c>
      <c r="G28" s="27">
        <v>32946</v>
      </c>
      <c r="H28" s="27">
        <v>0</v>
      </c>
      <c r="I28" s="27">
        <v>41279</v>
      </c>
      <c r="J28" s="27">
        <v>0</v>
      </c>
      <c r="K28" s="27">
        <v>50367</v>
      </c>
    </row>
    <row r="29" spans="1:11" ht="15" hidden="1" thickBot="1" x14ac:dyDescent="0.4">
      <c r="A29" s="25" t="s">
        <v>428</v>
      </c>
      <c r="B29" s="26" t="s">
        <v>429</v>
      </c>
      <c r="C29" s="26" t="s">
        <v>446</v>
      </c>
      <c r="D29" s="27">
        <v>0</v>
      </c>
      <c r="E29" s="27">
        <v>23408</v>
      </c>
      <c r="F29" s="27">
        <v>0</v>
      </c>
      <c r="G29" s="27">
        <v>29710</v>
      </c>
      <c r="H29" s="27">
        <v>0</v>
      </c>
      <c r="I29" s="27">
        <v>37227</v>
      </c>
      <c r="J29" s="27">
        <v>0</v>
      </c>
      <c r="K29" s="27">
        <v>45421</v>
      </c>
    </row>
    <row r="30" spans="1:11" ht="15" hidden="1" thickBot="1" x14ac:dyDescent="0.4">
      <c r="A30" s="25" t="s">
        <v>428</v>
      </c>
      <c r="B30" s="26" t="s">
        <v>429</v>
      </c>
      <c r="C30" s="26" t="s">
        <v>447</v>
      </c>
      <c r="D30" s="27">
        <v>0</v>
      </c>
      <c r="E30" s="27">
        <v>31113</v>
      </c>
      <c r="F30" s="27">
        <v>0</v>
      </c>
      <c r="G30" s="27">
        <v>39427</v>
      </c>
      <c r="H30" s="27">
        <v>0</v>
      </c>
      <c r="I30" s="27">
        <v>49414</v>
      </c>
      <c r="J30" s="27">
        <v>0</v>
      </c>
      <c r="K30" s="27">
        <v>60289</v>
      </c>
    </row>
    <row r="31" spans="1:11" ht="15" hidden="1" thickBot="1" x14ac:dyDescent="0.4">
      <c r="A31" s="25" t="s">
        <v>428</v>
      </c>
      <c r="B31" s="26" t="s">
        <v>429</v>
      </c>
      <c r="C31" s="26" t="s">
        <v>110</v>
      </c>
      <c r="D31" s="27">
        <v>0</v>
      </c>
      <c r="E31" s="27">
        <v>42045</v>
      </c>
      <c r="F31" s="27">
        <v>0</v>
      </c>
      <c r="G31" s="27">
        <v>53297</v>
      </c>
      <c r="H31" s="27">
        <v>0</v>
      </c>
      <c r="I31" s="27">
        <v>66794</v>
      </c>
      <c r="J31" s="27">
        <v>0</v>
      </c>
      <c r="K31" s="27">
        <v>81495</v>
      </c>
    </row>
    <row r="32" spans="1:11" ht="15" hidden="1" thickBot="1" x14ac:dyDescent="0.4">
      <c r="A32" s="25" t="s">
        <v>428</v>
      </c>
      <c r="B32" s="26" t="s">
        <v>429</v>
      </c>
      <c r="C32" s="26" t="s">
        <v>120</v>
      </c>
      <c r="D32" s="27">
        <v>0</v>
      </c>
      <c r="E32" s="27">
        <v>42800</v>
      </c>
      <c r="F32" s="27">
        <v>0</v>
      </c>
      <c r="G32" s="27">
        <v>54236</v>
      </c>
      <c r="H32" s="27">
        <v>0</v>
      </c>
      <c r="I32" s="27">
        <v>67975</v>
      </c>
      <c r="J32" s="27">
        <v>0</v>
      </c>
      <c r="K32" s="27">
        <v>82936</v>
      </c>
    </row>
    <row r="33" spans="1:11" ht="15" hidden="1" thickBot="1" x14ac:dyDescent="0.4">
      <c r="A33" s="25" t="s">
        <v>428</v>
      </c>
      <c r="B33" s="26" t="s">
        <v>429</v>
      </c>
      <c r="C33" s="26" t="s">
        <v>203</v>
      </c>
      <c r="D33" s="27">
        <v>0</v>
      </c>
      <c r="E33" s="27">
        <v>40441</v>
      </c>
      <c r="F33" s="27">
        <v>0</v>
      </c>
      <c r="G33" s="27">
        <v>51241</v>
      </c>
      <c r="H33" s="27">
        <v>0</v>
      </c>
      <c r="I33" s="27">
        <v>64222</v>
      </c>
      <c r="J33" s="27">
        <v>0</v>
      </c>
      <c r="K33" s="27">
        <v>78356</v>
      </c>
    </row>
    <row r="34" spans="1:11" ht="15" hidden="1" thickBot="1" x14ac:dyDescent="0.4">
      <c r="A34" s="25" t="s">
        <v>428</v>
      </c>
      <c r="B34" s="26" t="s">
        <v>429</v>
      </c>
      <c r="C34" s="26" t="s">
        <v>331</v>
      </c>
      <c r="D34" s="27">
        <v>0</v>
      </c>
      <c r="E34" s="27">
        <v>51203</v>
      </c>
      <c r="F34" s="27">
        <v>0</v>
      </c>
      <c r="G34" s="27">
        <v>64872</v>
      </c>
      <c r="H34" s="27">
        <v>0</v>
      </c>
      <c r="I34" s="27">
        <v>81307</v>
      </c>
      <c r="J34" s="27">
        <v>0</v>
      </c>
      <c r="K34" s="27">
        <v>99202</v>
      </c>
    </row>
    <row r="35" spans="1:11" ht="15" hidden="1" thickBot="1" x14ac:dyDescent="0.4">
      <c r="A35" s="25" t="s">
        <v>428</v>
      </c>
      <c r="B35" s="26" t="s">
        <v>429</v>
      </c>
      <c r="C35" s="26" t="s">
        <v>448</v>
      </c>
      <c r="D35" s="27">
        <v>0</v>
      </c>
      <c r="E35" s="27">
        <v>20726</v>
      </c>
      <c r="F35" s="27">
        <v>0</v>
      </c>
      <c r="G35" s="27">
        <v>26275</v>
      </c>
      <c r="H35" s="27">
        <v>0</v>
      </c>
      <c r="I35" s="27">
        <v>32928</v>
      </c>
      <c r="J35" s="27">
        <v>0</v>
      </c>
      <c r="K35" s="27">
        <v>40176</v>
      </c>
    </row>
    <row r="36" spans="1:11" ht="15" hidden="1" thickBot="1" x14ac:dyDescent="0.4">
      <c r="A36" s="25" t="s">
        <v>428</v>
      </c>
      <c r="B36" s="26" t="s">
        <v>429</v>
      </c>
      <c r="C36" s="26" t="s">
        <v>378</v>
      </c>
      <c r="D36" s="27">
        <v>0</v>
      </c>
      <c r="E36" s="27">
        <v>43306</v>
      </c>
      <c r="F36" s="27">
        <v>0</v>
      </c>
      <c r="G36" s="27">
        <v>54886</v>
      </c>
      <c r="H36" s="27">
        <v>0</v>
      </c>
      <c r="I36" s="27">
        <v>68788</v>
      </c>
      <c r="J36" s="27">
        <v>0</v>
      </c>
      <c r="K36" s="27">
        <v>83928</v>
      </c>
    </row>
    <row r="37" spans="1:11" ht="15" hidden="1" thickBot="1" x14ac:dyDescent="0.4">
      <c r="A37" s="25" t="s">
        <v>428</v>
      </c>
      <c r="B37" s="26" t="s">
        <v>429</v>
      </c>
      <c r="C37" s="26" t="s">
        <v>449</v>
      </c>
      <c r="D37" s="27">
        <v>0</v>
      </c>
      <c r="E37" s="27">
        <v>38672</v>
      </c>
      <c r="F37" s="27">
        <v>0</v>
      </c>
      <c r="G37" s="27">
        <v>49024</v>
      </c>
      <c r="H37" s="27">
        <v>0</v>
      </c>
      <c r="I37" s="27">
        <v>61439</v>
      </c>
      <c r="J37" s="27">
        <v>0</v>
      </c>
      <c r="K37" s="27">
        <v>74962</v>
      </c>
    </row>
    <row r="38" spans="1:11" ht="15" hidden="1" thickBot="1" x14ac:dyDescent="0.4">
      <c r="A38" s="25" t="s">
        <v>428</v>
      </c>
      <c r="B38" s="26" t="s">
        <v>429</v>
      </c>
      <c r="C38" s="26" t="s">
        <v>450</v>
      </c>
      <c r="D38" s="27">
        <v>0</v>
      </c>
      <c r="E38" s="27">
        <v>44925</v>
      </c>
      <c r="F38" s="27">
        <v>0</v>
      </c>
      <c r="G38" s="27">
        <v>56927</v>
      </c>
      <c r="H38" s="27">
        <v>0</v>
      </c>
      <c r="I38" s="27">
        <v>71347</v>
      </c>
      <c r="J38" s="27">
        <v>0</v>
      </c>
      <c r="K38" s="27">
        <v>87050</v>
      </c>
    </row>
    <row r="39" spans="1:11" ht="15" hidden="1" thickBot="1" x14ac:dyDescent="0.4">
      <c r="A39" s="25" t="s">
        <v>428</v>
      </c>
      <c r="B39" s="26" t="s">
        <v>429</v>
      </c>
      <c r="C39" s="26" t="s">
        <v>451</v>
      </c>
      <c r="D39" s="27">
        <v>0</v>
      </c>
      <c r="E39" s="27">
        <v>57786</v>
      </c>
      <c r="F39" s="27">
        <v>0</v>
      </c>
      <c r="G39" s="27">
        <v>73352</v>
      </c>
      <c r="H39" s="27">
        <v>0</v>
      </c>
      <c r="I39" s="27">
        <v>91910</v>
      </c>
      <c r="J39" s="27">
        <v>0</v>
      </c>
      <c r="K39" s="27">
        <v>112143</v>
      </c>
    </row>
    <row r="40" spans="1:11" ht="15" hidden="1" thickBot="1" x14ac:dyDescent="0.4">
      <c r="A40" s="25" t="s">
        <v>428</v>
      </c>
      <c r="B40" s="26" t="s">
        <v>429</v>
      </c>
      <c r="C40" s="26" t="s">
        <v>97</v>
      </c>
      <c r="D40" s="27">
        <v>0</v>
      </c>
      <c r="E40" s="27">
        <v>44785</v>
      </c>
      <c r="F40" s="27">
        <v>0</v>
      </c>
      <c r="G40" s="27">
        <v>56749</v>
      </c>
      <c r="H40" s="27">
        <v>0</v>
      </c>
      <c r="I40" s="27">
        <v>71125</v>
      </c>
      <c r="J40" s="27">
        <v>0</v>
      </c>
      <c r="K40" s="27">
        <v>86778</v>
      </c>
    </row>
    <row r="41" spans="1:11" ht="15" hidden="1" thickBot="1" x14ac:dyDescent="0.4">
      <c r="A41" s="25" t="s">
        <v>428</v>
      </c>
      <c r="B41" s="26" t="s">
        <v>429</v>
      </c>
      <c r="C41" s="26" t="s">
        <v>67</v>
      </c>
      <c r="D41" s="27">
        <v>0</v>
      </c>
      <c r="E41" s="27">
        <v>46743</v>
      </c>
      <c r="F41" s="27">
        <v>0</v>
      </c>
      <c r="G41" s="27">
        <v>59248</v>
      </c>
      <c r="H41" s="27">
        <v>0</v>
      </c>
      <c r="I41" s="27">
        <v>74253</v>
      </c>
      <c r="J41" s="27">
        <v>0</v>
      </c>
      <c r="K41" s="27">
        <v>90596</v>
      </c>
    </row>
    <row r="42" spans="1:11" ht="15" hidden="1" thickBot="1" x14ac:dyDescent="0.4">
      <c r="A42" s="25" t="s">
        <v>428</v>
      </c>
      <c r="B42" s="26" t="s">
        <v>429</v>
      </c>
      <c r="C42" s="26" t="s">
        <v>248</v>
      </c>
      <c r="D42" s="27">
        <v>0</v>
      </c>
      <c r="E42" s="27">
        <v>42393</v>
      </c>
      <c r="F42" s="27">
        <v>0</v>
      </c>
      <c r="G42" s="27">
        <v>53726</v>
      </c>
      <c r="H42" s="27">
        <v>0</v>
      </c>
      <c r="I42" s="27">
        <v>67334</v>
      </c>
      <c r="J42" s="27">
        <v>0</v>
      </c>
      <c r="K42" s="27">
        <v>82154</v>
      </c>
    </row>
    <row r="43" spans="1:11" ht="15" hidden="1" thickBot="1" x14ac:dyDescent="0.4">
      <c r="A43" s="25" t="s">
        <v>428</v>
      </c>
      <c r="B43" s="26" t="s">
        <v>429</v>
      </c>
      <c r="C43" s="26" t="s">
        <v>452</v>
      </c>
      <c r="D43" s="27">
        <v>0</v>
      </c>
      <c r="E43" s="27">
        <v>44975</v>
      </c>
      <c r="F43" s="27">
        <v>0</v>
      </c>
      <c r="G43" s="27">
        <v>57000</v>
      </c>
      <c r="H43" s="27">
        <v>0</v>
      </c>
      <c r="I43" s="27">
        <v>71437</v>
      </c>
      <c r="J43" s="27">
        <v>0</v>
      </c>
      <c r="K43" s="27">
        <v>87160</v>
      </c>
    </row>
    <row r="44" spans="1:11" ht="15" hidden="1" thickBot="1" x14ac:dyDescent="0.4">
      <c r="A44" s="25" t="s">
        <v>428</v>
      </c>
      <c r="B44" s="26" t="s">
        <v>429</v>
      </c>
      <c r="C44" s="26" t="s">
        <v>238</v>
      </c>
      <c r="D44" s="27">
        <v>0</v>
      </c>
      <c r="E44" s="27">
        <v>37559</v>
      </c>
      <c r="F44" s="27">
        <v>0</v>
      </c>
      <c r="G44" s="27">
        <v>47620</v>
      </c>
      <c r="H44" s="27">
        <v>0</v>
      </c>
      <c r="I44" s="27">
        <v>59678</v>
      </c>
      <c r="J44" s="27">
        <v>0</v>
      </c>
      <c r="K44" s="27">
        <v>72814</v>
      </c>
    </row>
    <row r="45" spans="1:11" ht="15" hidden="1" thickBot="1" x14ac:dyDescent="0.4">
      <c r="A45" s="25" t="s">
        <v>428</v>
      </c>
      <c r="B45" s="26" t="s">
        <v>429</v>
      </c>
      <c r="C45" s="26" t="s">
        <v>453</v>
      </c>
      <c r="D45" s="27">
        <v>0</v>
      </c>
      <c r="E45" s="27">
        <v>27420</v>
      </c>
      <c r="F45" s="27">
        <v>0</v>
      </c>
      <c r="G45" s="27">
        <v>34806</v>
      </c>
      <c r="H45" s="27">
        <v>0</v>
      </c>
      <c r="I45" s="27">
        <v>43612</v>
      </c>
      <c r="J45" s="27">
        <v>0</v>
      </c>
      <c r="K45" s="27">
        <v>53213</v>
      </c>
    </row>
    <row r="46" spans="1:11" ht="15" hidden="1" thickBot="1" x14ac:dyDescent="0.4">
      <c r="A46" s="25" t="s">
        <v>428</v>
      </c>
      <c r="B46" s="26" t="s">
        <v>429</v>
      </c>
      <c r="C46" s="26" t="s">
        <v>454</v>
      </c>
      <c r="D46" s="27">
        <v>0</v>
      </c>
      <c r="E46" s="27">
        <v>26525</v>
      </c>
      <c r="F46" s="27">
        <v>0</v>
      </c>
      <c r="G46" s="27">
        <v>33664</v>
      </c>
      <c r="H46" s="27">
        <v>0</v>
      </c>
      <c r="I46" s="27">
        <v>42182</v>
      </c>
      <c r="J46" s="27">
        <v>0</v>
      </c>
      <c r="K46" s="27">
        <v>51467</v>
      </c>
    </row>
    <row r="47" spans="1:11" ht="15" hidden="1" thickBot="1" x14ac:dyDescent="0.4">
      <c r="A47" s="25" t="s">
        <v>428</v>
      </c>
      <c r="B47" s="26" t="s">
        <v>429</v>
      </c>
      <c r="C47" s="26" t="s">
        <v>455</v>
      </c>
      <c r="D47" s="27">
        <v>0</v>
      </c>
      <c r="E47" s="27">
        <v>14297</v>
      </c>
      <c r="F47" s="27">
        <v>0</v>
      </c>
      <c r="G47" s="27">
        <v>18163</v>
      </c>
      <c r="H47" s="27">
        <v>0</v>
      </c>
      <c r="I47" s="27">
        <v>22755</v>
      </c>
      <c r="J47" s="27">
        <v>0</v>
      </c>
      <c r="K47" s="27">
        <v>27765</v>
      </c>
    </row>
    <row r="48" spans="1:11" ht="15" hidden="1" thickBot="1" x14ac:dyDescent="0.4">
      <c r="A48" s="25" t="s">
        <v>428</v>
      </c>
      <c r="B48" s="26" t="s">
        <v>429</v>
      </c>
      <c r="C48" s="26" t="s">
        <v>456</v>
      </c>
      <c r="D48" s="27">
        <v>0</v>
      </c>
      <c r="E48" s="27">
        <v>43520</v>
      </c>
      <c r="F48" s="27">
        <v>0</v>
      </c>
      <c r="G48" s="27">
        <v>55150</v>
      </c>
      <c r="H48" s="27">
        <v>0</v>
      </c>
      <c r="I48" s="27">
        <v>69120</v>
      </c>
      <c r="J48" s="27">
        <v>0</v>
      </c>
      <c r="K48" s="27">
        <v>84333</v>
      </c>
    </row>
    <row r="49" spans="1:11" ht="15" hidden="1" thickBot="1" x14ac:dyDescent="0.4">
      <c r="A49" s="25" t="s">
        <v>428</v>
      </c>
      <c r="B49" s="26" t="s">
        <v>429</v>
      </c>
      <c r="C49" s="26" t="s">
        <v>181</v>
      </c>
      <c r="D49" s="27">
        <v>0</v>
      </c>
      <c r="E49" s="27">
        <v>41709</v>
      </c>
      <c r="F49" s="27">
        <v>0</v>
      </c>
      <c r="G49" s="27">
        <v>52848</v>
      </c>
      <c r="H49" s="27">
        <v>0</v>
      </c>
      <c r="I49" s="27">
        <v>66235</v>
      </c>
      <c r="J49" s="27">
        <v>0</v>
      </c>
      <c r="K49" s="27">
        <v>80813</v>
      </c>
    </row>
    <row r="50" spans="1:11" ht="15" hidden="1" thickBot="1" x14ac:dyDescent="0.4">
      <c r="A50" s="25" t="s">
        <v>428</v>
      </c>
      <c r="B50" s="26" t="s">
        <v>429</v>
      </c>
      <c r="C50" s="26" t="s">
        <v>457</v>
      </c>
      <c r="D50" s="27">
        <v>0</v>
      </c>
      <c r="E50" s="27">
        <v>29092</v>
      </c>
      <c r="F50" s="27">
        <v>0</v>
      </c>
      <c r="G50" s="27">
        <v>36921</v>
      </c>
      <c r="H50" s="27">
        <v>0</v>
      </c>
      <c r="I50" s="27">
        <v>46264</v>
      </c>
      <c r="J50" s="27">
        <v>0</v>
      </c>
      <c r="K50" s="27">
        <v>56447</v>
      </c>
    </row>
    <row r="51" spans="1:11" ht="15" hidden="1" thickBot="1" x14ac:dyDescent="0.4">
      <c r="A51" s="25" t="s">
        <v>428</v>
      </c>
      <c r="B51" s="26" t="s">
        <v>429</v>
      </c>
      <c r="C51" s="26" t="s">
        <v>130</v>
      </c>
      <c r="D51" s="27">
        <v>0</v>
      </c>
      <c r="E51" s="27">
        <v>43143</v>
      </c>
      <c r="F51" s="27">
        <v>0</v>
      </c>
      <c r="G51" s="27">
        <v>54667</v>
      </c>
      <c r="H51" s="27">
        <v>0</v>
      </c>
      <c r="I51" s="27">
        <v>68516</v>
      </c>
      <c r="J51" s="27">
        <v>0</v>
      </c>
      <c r="K51" s="27">
        <v>83595</v>
      </c>
    </row>
    <row r="52" spans="1:11" ht="15" hidden="1" thickBot="1" x14ac:dyDescent="0.4">
      <c r="A52" s="25" t="s">
        <v>428</v>
      </c>
      <c r="B52" s="26" t="s">
        <v>429</v>
      </c>
      <c r="C52" s="26" t="s">
        <v>458</v>
      </c>
      <c r="D52" s="27">
        <v>0</v>
      </c>
      <c r="E52" s="27">
        <v>46751</v>
      </c>
      <c r="F52" s="27">
        <v>0</v>
      </c>
      <c r="G52" s="27">
        <v>59248</v>
      </c>
      <c r="H52" s="27">
        <v>0</v>
      </c>
      <c r="I52" s="27">
        <v>74255</v>
      </c>
      <c r="J52" s="27">
        <v>0</v>
      </c>
      <c r="K52" s="27">
        <v>90598</v>
      </c>
    </row>
    <row r="53" spans="1:11" ht="15" hidden="1" thickBot="1" x14ac:dyDescent="0.4">
      <c r="A53" s="25" t="s">
        <v>428</v>
      </c>
      <c r="B53" s="26" t="s">
        <v>429</v>
      </c>
      <c r="C53" s="26" t="s">
        <v>459</v>
      </c>
      <c r="D53" s="27">
        <v>0</v>
      </c>
      <c r="E53" s="27">
        <v>21667</v>
      </c>
      <c r="F53" s="27">
        <v>0</v>
      </c>
      <c r="G53" s="27">
        <v>27492</v>
      </c>
      <c r="H53" s="27">
        <v>0</v>
      </c>
      <c r="I53" s="27">
        <v>34450</v>
      </c>
      <c r="J53" s="27">
        <v>0</v>
      </c>
      <c r="K53" s="27">
        <v>42033</v>
      </c>
    </row>
    <row r="54" spans="1:11" ht="15" hidden="1" thickBot="1" x14ac:dyDescent="0.4">
      <c r="A54" s="25" t="s">
        <v>428</v>
      </c>
      <c r="B54" s="26" t="s">
        <v>429</v>
      </c>
      <c r="C54" s="26" t="s">
        <v>460</v>
      </c>
      <c r="D54" s="27">
        <v>0</v>
      </c>
      <c r="E54" s="27">
        <v>24388</v>
      </c>
      <c r="F54" s="27">
        <v>0</v>
      </c>
      <c r="G54" s="27">
        <v>30972</v>
      </c>
      <c r="H54" s="27">
        <v>0</v>
      </c>
      <c r="I54" s="27">
        <v>38805</v>
      </c>
      <c r="J54" s="27">
        <v>0</v>
      </c>
      <c r="K54" s="27">
        <v>47348</v>
      </c>
    </row>
    <row r="55" spans="1:11" ht="15" hidden="1" thickBot="1" x14ac:dyDescent="0.4">
      <c r="A55" s="25" t="s">
        <v>428</v>
      </c>
      <c r="B55" s="26" t="s">
        <v>429</v>
      </c>
      <c r="C55" s="26" t="s">
        <v>126</v>
      </c>
      <c r="D55" s="27">
        <v>0</v>
      </c>
      <c r="E55" s="27">
        <v>40315</v>
      </c>
      <c r="F55" s="27">
        <v>0</v>
      </c>
      <c r="G55" s="27">
        <v>51078</v>
      </c>
      <c r="H55" s="27">
        <v>0</v>
      </c>
      <c r="I55" s="27">
        <v>64018</v>
      </c>
      <c r="J55" s="27">
        <v>0</v>
      </c>
      <c r="K55" s="27">
        <v>78108</v>
      </c>
    </row>
    <row r="56" spans="1:11" ht="15" hidden="1" thickBot="1" x14ac:dyDescent="0.4">
      <c r="A56" s="25" t="s">
        <v>428</v>
      </c>
      <c r="B56" s="26" t="s">
        <v>429</v>
      </c>
      <c r="C56" s="26" t="s">
        <v>48</v>
      </c>
      <c r="D56" s="27">
        <v>0</v>
      </c>
      <c r="E56" s="27">
        <v>48505</v>
      </c>
      <c r="F56" s="27">
        <v>0</v>
      </c>
      <c r="G56" s="27">
        <v>61468</v>
      </c>
      <c r="H56" s="27">
        <v>0</v>
      </c>
      <c r="I56" s="27">
        <v>77038</v>
      </c>
      <c r="J56" s="27">
        <v>0</v>
      </c>
      <c r="K56" s="27">
        <v>93993</v>
      </c>
    </row>
    <row r="57" spans="1:11" ht="15" hidden="1" thickBot="1" x14ac:dyDescent="0.4">
      <c r="A57" s="25" t="s">
        <v>428</v>
      </c>
      <c r="B57" s="26" t="s">
        <v>429</v>
      </c>
      <c r="C57" s="26" t="s">
        <v>461</v>
      </c>
      <c r="D57" s="27">
        <v>0</v>
      </c>
      <c r="E57" s="27">
        <v>46743</v>
      </c>
      <c r="F57" s="27">
        <v>0</v>
      </c>
      <c r="G57" s="27">
        <v>59248</v>
      </c>
      <c r="H57" s="27">
        <v>0</v>
      </c>
      <c r="I57" s="27">
        <v>74253</v>
      </c>
      <c r="J57" s="27">
        <v>0</v>
      </c>
      <c r="K57" s="27">
        <v>90596</v>
      </c>
    </row>
  </sheetData>
  <autoFilter ref="A1:K57" xr:uid="{51E47AF9-CA78-4234-9EB6-77754CAC4A93}">
    <filterColumn colId="2">
      <filters>
        <filter val="Endocrinologist"/>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A2A70-4868-4309-9BFD-7B97DAD63F02}">
  <dimension ref="A1:D47"/>
  <sheetViews>
    <sheetView topLeftCell="A2" workbookViewId="0">
      <selection activeCell="A2" sqref="A1:XFD1048576"/>
    </sheetView>
  </sheetViews>
  <sheetFormatPr defaultRowHeight="14.5" x14ac:dyDescent="0.35"/>
  <cols>
    <col min="1" max="1" width="1.81640625" bestFit="1" customWidth="1"/>
    <col min="2" max="2" width="29.81640625" customWidth="1"/>
    <col min="3" max="3" width="28.453125" customWidth="1"/>
    <col min="4" max="4" width="46.7265625" customWidth="1"/>
  </cols>
  <sheetData>
    <row r="1" spans="1:4" ht="26.5" thickBot="1" x14ac:dyDescent="0.4">
      <c r="A1" s="4"/>
      <c r="B1" s="5" t="s">
        <v>462</v>
      </c>
      <c r="C1" s="5" t="s">
        <v>463</v>
      </c>
      <c r="D1" s="5" t="s">
        <v>464</v>
      </c>
    </row>
    <row r="2" spans="1:4" x14ac:dyDescent="0.35">
      <c r="A2" s="107">
        <v>1</v>
      </c>
      <c r="B2" s="6" t="s">
        <v>465</v>
      </c>
      <c r="C2" s="9" t="s">
        <v>466</v>
      </c>
      <c r="D2" s="110" t="s">
        <v>467</v>
      </c>
    </row>
    <row r="3" spans="1:4" x14ac:dyDescent="0.35">
      <c r="A3" s="108"/>
      <c r="B3" s="7" t="s">
        <v>468</v>
      </c>
      <c r="C3" s="9" t="s">
        <v>469</v>
      </c>
      <c r="D3" s="111"/>
    </row>
    <row r="4" spans="1:4" x14ac:dyDescent="0.35">
      <c r="A4" s="108"/>
      <c r="B4" s="7" t="s">
        <v>470</v>
      </c>
      <c r="C4" s="9" t="s">
        <v>471</v>
      </c>
      <c r="D4" s="111"/>
    </row>
    <row r="5" spans="1:4" x14ac:dyDescent="0.35">
      <c r="A5" s="108"/>
      <c r="B5" s="7" t="s">
        <v>472</v>
      </c>
      <c r="C5" s="6" t="s">
        <v>473</v>
      </c>
      <c r="D5" s="111"/>
    </row>
    <row r="6" spans="1:4" ht="15" thickBot="1" x14ac:dyDescent="0.4">
      <c r="A6" s="109"/>
      <c r="B6" s="8" t="s">
        <v>474</v>
      </c>
      <c r="C6" s="10"/>
      <c r="D6" s="112"/>
    </row>
    <row r="7" spans="1:4" ht="130" x14ac:dyDescent="0.35">
      <c r="A7" s="107">
        <v>2</v>
      </c>
      <c r="B7" s="6" t="s">
        <v>11</v>
      </c>
      <c r="C7" s="9" t="s">
        <v>475</v>
      </c>
      <c r="D7" s="9" t="s">
        <v>476</v>
      </c>
    </row>
    <row r="8" spans="1:4" ht="39" x14ac:dyDescent="0.35">
      <c r="A8" s="108"/>
      <c r="B8" s="7" t="s">
        <v>477</v>
      </c>
      <c r="C8" s="11" t="s">
        <v>478</v>
      </c>
      <c r="D8" s="14" t="s">
        <v>479</v>
      </c>
    </row>
    <row r="9" spans="1:4" ht="39" x14ac:dyDescent="0.35">
      <c r="A9" s="108"/>
      <c r="B9" s="7" t="s">
        <v>480</v>
      </c>
      <c r="C9" s="11" t="s">
        <v>481</v>
      </c>
      <c r="D9" s="14" t="s">
        <v>482</v>
      </c>
    </row>
    <row r="10" spans="1:4" ht="39" x14ac:dyDescent="0.35">
      <c r="A10" s="108"/>
      <c r="B10" s="7" t="s">
        <v>483</v>
      </c>
      <c r="C10" s="12" t="s">
        <v>484</v>
      </c>
      <c r="D10" s="14" t="s">
        <v>485</v>
      </c>
    </row>
    <row r="11" spans="1:4" ht="15" thickBot="1" x14ac:dyDescent="0.4">
      <c r="A11" s="109"/>
      <c r="B11" s="8" t="s">
        <v>486</v>
      </c>
      <c r="C11" s="13"/>
      <c r="D11" s="13"/>
    </row>
    <row r="12" spans="1:4" ht="104" x14ac:dyDescent="0.35">
      <c r="A12" s="107">
        <v>3</v>
      </c>
      <c r="B12" s="6" t="s">
        <v>487</v>
      </c>
      <c r="C12" s="9" t="s">
        <v>488</v>
      </c>
      <c r="D12" s="6" t="s">
        <v>489</v>
      </c>
    </row>
    <row r="13" spans="1:4" ht="52" x14ac:dyDescent="0.35">
      <c r="A13" s="108"/>
      <c r="B13" s="15" t="s">
        <v>477</v>
      </c>
      <c r="C13" s="11" t="s">
        <v>490</v>
      </c>
      <c r="D13" s="6" t="s">
        <v>491</v>
      </c>
    </row>
    <row r="14" spans="1:4" ht="52" x14ac:dyDescent="0.35">
      <c r="A14" s="108"/>
      <c r="B14" s="15" t="s">
        <v>492</v>
      </c>
      <c r="C14" s="11" t="s">
        <v>493</v>
      </c>
      <c r="D14" s="6" t="s">
        <v>494</v>
      </c>
    </row>
    <row r="15" spans="1:4" ht="52" x14ac:dyDescent="0.35">
      <c r="A15" s="108"/>
      <c r="B15" s="15" t="s">
        <v>495</v>
      </c>
      <c r="C15" s="11" t="s">
        <v>496</v>
      </c>
      <c r="D15" s="9" t="s">
        <v>497</v>
      </c>
    </row>
    <row r="16" spans="1:4" ht="26.5" thickBot="1" x14ac:dyDescent="0.4">
      <c r="A16" s="109"/>
      <c r="B16" s="16" t="s">
        <v>498</v>
      </c>
      <c r="C16" s="10"/>
      <c r="D16" s="10"/>
    </row>
    <row r="17" spans="1:4" ht="39" x14ac:dyDescent="0.35">
      <c r="A17" s="107" t="s">
        <v>499</v>
      </c>
      <c r="B17" s="6" t="s">
        <v>500</v>
      </c>
      <c r="C17" s="11" t="s">
        <v>501</v>
      </c>
      <c r="D17" s="6" t="s">
        <v>502</v>
      </c>
    </row>
    <row r="18" spans="1:4" x14ac:dyDescent="0.35">
      <c r="A18" s="108"/>
      <c r="B18" s="15" t="s">
        <v>503</v>
      </c>
      <c r="C18" s="11" t="s">
        <v>504</v>
      </c>
      <c r="D18" s="9" t="s">
        <v>505</v>
      </c>
    </row>
    <row r="19" spans="1:4" ht="39" x14ac:dyDescent="0.35">
      <c r="A19" s="108"/>
      <c r="B19" s="15" t="s">
        <v>506</v>
      </c>
      <c r="C19" s="11" t="s">
        <v>507</v>
      </c>
      <c r="D19" s="12" t="s">
        <v>508</v>
      </c>
    </row>
    <row r="20" spans="1:4" ht="39" x14ac:dyDescent="0.35">
      <c r="A20" s="108"/>
      <c r="B20" s="15" t="s">
        <v>509</v>
      </c>
      <c r="C20" s="11" t="s">
        <v>510</v>
      </c>
      <c r="D20" s="12" t="s">
        <v>511</v>
      </c>
    </row>
    <row r="21" spans="1:4" ht="65" x14ac:dyDescent="0.35">
      <c r="A21" s="108"/>
      <c r="B21" s="15" t="s">
        <v>512</v>
      </c>
      <c r="C21" s="9"/>
      <c r="D21" s="12" t="s">
        <v>513</v>
      </c>
    </row>
    <row r="22" spans="1:4" ht="52.5" thickBot="1" x14ac:dyDescent="0.4">
      <c r="A22" s="109"/>
      <c r="B22" s="10"/>
      <c r="C22" s="10"/>
      <c r="D22" s="13" t="s">
        <v>514</v>
      </c>
    </row>
    <row r="23" spans="1:4" ht="26" x14ac:dyDescent="0.35">
      <c r="A23" s="107">
        <v>5</v>
      </c>
      <c r="B23" s="6" t="s">
        <v>515</v>
      </c>
      <c r="C23" s="9" t="s">
        <v>516</v>
      </c>
      <c r="D23" s="110" t="s">
        <v>517</v>
      </c>
    </row>
    <row r="24" spans="1:4" ht="26" x14ac:dyDescent="0.35">
      <c r="A24" s="108"/>
      <c r="B24" s="7" t="s">
        <v>477</v>
      </c>
      <c r="C24" s="11" t="s">
        <v>518</v>
      </c>
      <c r="D24" s="111"/>
    </row>
    <row r="25" spans="1:4" ht="26" x14ac:dyDescent="0.35">
      <c r="A25" s="108"/>
      <c r="B25" s="7" t="s">
        <v>519</v>
      </c>
      <c r="C25" s="11" t="s">
        <v>520</v>
      </c>
      <c r="D25" s="111"/>
    </row>
    <row r="26" spans="1:4" ht="26" x14ac:dyDescent="0.35">
      <c r="A26" s="108"/>
      <c r="B26" s="7" t="s">
        <v>521</v>
      </c>
      <c r="C26" s="12" t="s">
        <v>522</v>
      </c>
      <c r="D26" s="111"/>
    </row>
    <row r="27" spans="1:4" ht="26.5" thickBot="1" x14ac:dyDescent="0.4">
      <c r="A27" s="109"/>
      <c r="B27" s="8" t="s">
        <v>523</v>
      </c>
      <c r="C27" s="10"/>
      <c r="D27" s="112"/>
    </row>
    <row r="28" spans="1:4" ht="143" x14ac:dyDescent="0.35">
      <c r="A28" s="107">
        <v>6</v>
      </c>
      <c r="B28" s="9" t="s">
        <v>524</v>
      </c>
      <c r="C28" s="11" t="s">
        <v>475</v>
      </c>
      <c r="D28" s="9" t="s">
        <v>525</v>
      </c>
    </row>
    <row r="29" spans="1:4" ht="26" x14ac:dyDescent="0.35">
      <c r="A29" s="108"/>
      <c r="B29" s="15" t="s">
        <v>477</v>
      </c>
      <c r="C29" s="11" t="s">
        <v>526</v>
      </c>
      <c r="D29" s="6" t="s">
        <v>527</v>
      </c>
    </row>
    <row r="30" spans="1:4" ht="39" x14ac:dyDescent="0.35">
      <c r="A30" s="108"/>
      <c r="B30" s="15" t="s">
        <v>528</v>
      </c>
      <c r="C30" s="11" t="s">
        <v>529</v>
      </c>
      <c r="D30" s="6" t="s">
        <v>530</v>
      </c>
    </row>
    <row r="31" spans="1:4" ht="39" x14ac:dyDescent="0.35">
      <c r="A31" s="108"/>
      <c r="B31" s="15" t="s">
        <v>531</v>
      </c>
      <c r="C31" s="11" t="s">
        <v>532</v>
      </c>
      <c r="D31" s="6" t="s">
        <v>533</v>
      </c>
    </row>
    <row r="32" spans="1:4" ht="26.5" thickBot="1" x14ac:dyDescent="0.4">
      <c r="A32" s="109"/>
      <c r="B32" s="16" t="s">
        <v>534</v>
      </c>
      <c r="C32" s="13"/>
      <c r="D32" s="10"/>
    </row>
    <row r="33" spans="1:4" ht="104" x14ac:dyDescent="0.35">
      <c r="A33" s="107">
        <v>7</v>
      </c>
      <c r="B33" s="6" t="s">
        <v>535</v>
      </c>
      <c r="C33" s="9" t="s">
        <v>516</v>
      </c>
      <c r="D33" s="6" t="s">
        <v>536</v>
      </c>
    </row>
    <row r="34" spans="1:4" ht="26" x14ac:dyDescent="0.35">
      <c r="A34" s="108"/>
      <c r="B34" s="7" t="s">
        <v>477</v>
      </c>
      <c r="C34" s="11" t="s">
        <v>537</v>
      </c>
      <c r="D34" s="6" t="s">
        <v>505</v>
      </c>
    </row>
    <row r="35" spans="1:4" ht="39" x14ac:dyDescent="0.35">
      <c r="A35" s="108"/>
      <c r="B35" s="7" t="s">
        <v>538</v>
      </c>
      <c r="C35" s="11" t="s">
        <v>539</v>
      </c>
      <c r="D35" s="6" t="s">
        <v>540</v>
      </c>
    </row>
    <row r="36" spans="1:4" ht="52" x14ac:dyDescent="0.35">
      <c r="A36" s="108"/>
      <c r="B36" s="7" t="s">
        <v>541</v>
      </c>
      <c r="C36" s="12" t="s">
        <v>542</v>
      </c>
      <c r="D36" s="6" t="s">
        <v>543</v>
      </c>
    </row>
    <row r="37" spans="1:4" ht="104.5" thickBot="1" x14ac:dyDescent="0.4">
      <c r="A37" s="109"/>
      <c r="B37" s="8" t="s">
        <v>544</v>
      </c>
      <c r="C37" s="10"/>
      <c r="D37" s="17" t="s">
        <v>545</v>
      </c>
    </row>
    <row r="38" spans="1:4" ht="104" x14ac:dyDescent="0.35">
      <c r="A38" s="107" t="s">
        <v>546</v>
      </c>
      <c r="B38" s="6" t="s">
        <v>547</v>
      </c>
      <c r="C38" s="9" t="s">
        <v>516</v>
      </c>
      <c r="D38" s="6" t="s">
        <v>548</v>
      </c>
    </row>
    <row r="39" spans="1:4" ht="26" x14ac:dyDescent="0.35">
      <c r="A39" s="108"/>
      <c r="B39" s="15" t="s">
        <v>477</v>
      </c>
      <c r="C39" s="11" t="s">
        <v>549</v>
      </c>
      <c r="D39" s="6" t="s">
        <v>505</v>
      </c>
    </row>
    <row r="40" spans="1:4" ht="26" x14ac:dyDescent="0.35">
      <c r="A40" s="108"/>
      <c r="B40" s="15" t="s">
        <v>550</v>
      </c>
      <c r="C40" s="11" t="s">
        <v>551</v>
      </c>
      <c r="D40" s="6" t="s">
        <v>552</v>
      </c>
    </row>
    <row r="41" spans="1:4" ht="52" x14ac:dyDescent="0.35">
      <c r="A41" s="108"/>
      <c r="B41" s="15" t="s">
        <v>553</v>
      </c>
      <c r="C41" s="11" t="s">
        <v>554</v>
      </c>
      <c r="D41" s="6" t="s">
        <v>555</v>
      </c>
    </row>
    <row r="42" spans="1:4" ht="52.5" thickBot="1" x14ac:dyDescent="0.4">
      <c r="A42" s="109"/>
      <c r="B42" s="16" t="s">
        <v>556</v>
      </c>
      <c r="C42" s="10"/>
      <c r="D42" s="17" t="s">
        <v>557</v>
      </c>
    </row>
    <row r="43" spans="1:4" ht="117" x14ac:dyDescent="0.35">
      <c r="A43" s="107" t="s">
        <v>558</v>
      </c>
      <c r="B43" s="6" t="s">
        <v>559</v>
      </c>
      <c r="C43" s="9" t="s">
        <v>475</v>
      </c>
      <c r="D43" s="6" t="s">
        <v>560</v>
      </c>
    </row>
    <row r="44" spans="1:4" ht="26" x14ac:dyDescent="0.35">
      <c r="A44" s="108"/>
      <c r="B44" s="7" t="s">
        <v>477</v>
      </c>
      <c r="C44" s="11" t="s">
        <v>561</v>
      </c>
      <c r="D44" s="6" t="s">
        <v>505</v>
      </c>
    </row>
    <row r="45" spans="1:4" ht="52" x14ac:dyDescent="0.35">
      <c r="A45" s="108"/>
      <c r="B45" s="7" t="s">
        <v>562</v>
      </c>
      <c r="C45" s="11" t="s">
        <v>563</v>
      </c>
      <c r="D45" s="6" t="s">
        <v>564</v>
      </c>
    </row>
    <row r="46" spans="1:4" ht="52" x14ac:dyDescent="0.35">
      <c r="A46" s="108"/>
      <c r="B46" s="7" t="s">
        <v>565</v>
      </c>
      <c r="C46" s="11" t="s">
        <v>566</v>
      </c>
      <c r="D46" s="6" t="s">
        <v>567</v>
      </c>
    </row>
    <row r="47" spans="1:4" ht="52.5" thickBot="1" x14ac:dyDescent="0.4">
      <c r="A47" s="109"/>
      <c r="B47" s="8" t="s">
        <v>568</v>
      </c>
      <c r="C47" s="10"/>
      <c r="D47" s="17" t="s">
        <v>569</v>
      </c>
    </row>
  </sheetData>
  <mergeCells count="11">
    <mergeCell ref="D2:D6"/>
    <mergeCell ref="A7:A11"/>
    <mergeCell ref="A12:A16"/>
    <mergeCell ref="A17:A22"/>
    <mergeCell ref="A23:A27"/>
    <mergeCell ref="D23:D27"/>
    <mergeCell ref="A28:A32"/>
    <mergeCell ref="A33:A37"/>
    <mergeCell ref="A38:A42"/>
    <mergeCell ref="A43:A47"/>
    <mergeCell ref="A2:A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1784A-CCE8-42B4-97D2-82A1E48160C7}">
  <sheetPr codeName="Sheet2"/>
  <dimension ref="A1:C43"/>
  <sheetViews>
    <sheetView zoomScale="77" workbookViewId="0"/>
  </sheetViews>
  <sheetFormatPr defaultRowHeight="14.5" x14ac:dyDescent="0.35"/>
  <cols>
    <col min="1" max="1" width="58.81640625" bestFit="1" customWidth="1"/>
    <col min="2" max="2" width="44.453125" bestFit="1" customWidth="1"/>
  </cols>
  <sheetData>
    <row r="1" spans="1:3" x14ac:dyDescent="0.35">
      <c r="A1" t="s">
        <v>10</v>
      </c>
      <c r="B1" t="s">
        <v>135</v>
      </c>
      <c r="C1">
        <v>0</v>
      </c>
    </row>
    <row r="2" spans="1:3" x14ac:dyDescent="0.35">
      <c r="A2" t="s">
        <v>10</v>
      </c>
      <c r="B2" t="s">
        <v>125</v>
      </c>
      <c r="C2">
        <v>2</v>
      </c>
    </row>
    <row r="3" spans="1:3" x14ac:dyDescent="0.35">
      <c r="A3" t="s">
        <v>10</v>
      </c>
      <c r="B3" t="s">
        <v>39</v>
      </c>
      <c r="C3">
        <v>4</v>
      </c>
    </row>
    <row r="4" spans="1:3" x14ac:dyDescent="0.35">
      <c r="A4" t="s">
        <v>10</v>
      </c>
      <c r="B4" t="s">
        <v>53</v>
      </c>
      <c r="C4">
        <v>6</v>
      </c>
    </row>
    <row r="5" spans="1:3" x14ac:dyDescent="0.35">
      <c r="A5" t="s">
        <v>11</v>
      </c>
      <c r="B5" t="s">
        <v>570</v>
      </c>
      <c r="C5">
        <v>0</v>
      </c>
    </row>
    <row r="6" spans="1:3" x14ac:dyDescent="0.35">
      <c r="A6" t="s">
        <v>11</v>
      </c>
      <c r="B6" t="s">
        <v>186</v>
      </c>
      <c r="C6">
        <v>2</v>
      </c>
    </row>
    <row r="7" spans="1:3" x14ac:dyDescent="0.35">
      <c r="A7" t="s">
        <v>11</v>
      </c>
      <c r="B7" t="s">
        <v>54</v>
      </c>
      <c r="C7">
        <v>4</v>
      </c>
    </row>
    <row r="8" spans="1:3" x14ac:dyDescent="0.35">
      <c r="A8" t="s">
        <v>11</v>
      </c>
      <c r="B8" t="s">
        <v>40</v>
      </c>
      <c r="C8">
        <v>6</v>
      </c>
    </row>
    <row r="9" spans="1:3" x14ac:dyDescent="0.35">
      <c r="A9" t="s">
        <v>12</v>
      </c>
      <c r="B9" t="s">
        <v>55</v>
      </c>
      <c r="C9">
        <v>0</v>
      </c>
    </row>
    <row r="10" spans="1:3" x14ac:dyDescent="0.35">
      <c r="A10" t="s">
        <v>12</v>
      </c>
      <c r="B10" t="s">
        <v>41</v>
      </c>
      <c r="C10">
        <v>2</v>
      </c>
    </row>
    <row r="11" spans="1:3" x14ac:dyDescent="0.35">
      <c r="A11" t="s">
        <v>12</v>
      </c>
      <c r="B11" t="s">
        <v>86</v>
      </c>
      <c r="C11">
        <v>4</v>
      </c>
    </row>
    <row r="12" spans="1:3" x14ac:dyDescent="0.35">
      <c r="A12" t="s">
        <v>12</v>
      </c>
      <c r="B12" t="s">
        <v>72</v>
      </c>
      <c r="C12">
        <v>6</v>
      </c>
    </row>
    <row r="13" spans="1:3" x14ac:dyDescent="0.35">
      <c r="A13" t="s">
        <v>13</v>
      </c>
      <c r="B13" t="s">
        <v>56</v>
      </c>
      <c r="C13">
        <v>0</v>
      </c>
    </row>
    <row r="14" spans="1:3" x14ac:dyDescent="0.35">
      <c r="A14" t="s">
        <v>13</v>
      </c>
      <c r="B14" t="s">
        <v>64</v>
      </c>
      <c r="C14">
        <v>2</v>
      </c>
    </row>
    <row r="15" spans="1:3" x14ac:dyDescent="0.35">
      <c r="A15" t="s">
        <v>13</v>
      </c>
      <c r="B15" t="s">
        <v>109</v>
      </c>
      <c r="C15">
        <v>4</v>
      </c>
    </row>
    <row r="16" spans="1:3" x14ac:dyDescent="0.35">
      <c r="A16" t="s">
        <v>13</v>
      </c>
      <c r="B16" t="s">
        <v>42</v>
      </c>
      <c r="C16">
        <v>6</v>
      </c>
    </row>
    <row r="17" spans="1:3" x14ac:dyDescent="0.35">
      <c r="A17" t="s">
        <v>14</v>
      </c>
      <c r="B17" t="s">
        <v>44</v>
      </c>
      <c r="C17">
        <v>0</v>
      </c>
    </row>
    <row r="18" spans="1:3" x14ac:dyDescent="0.35">
      <c r="A18" t="s">
        <v>14</v>
      </c>
      <c r="B18" t="s">
        <v>115</v>
      </c>
      <c r="C18">
        <v>2</v>
      </c>
    </row>
    <row r="19" spans="1:3" x14ac:dyDescent="0.35">
      <c r="A19" t="s">
        <v>14</v>
      </c>
      <c r="B19" t="s">
        <v>73</v>
      </c>
      <c r="C19">
        <v>4</v>
      </c>
    </row>
    <row r="20" spans="1:3" x14ac:dyDescent="0.35">
      <c r="A20" t="s">
        <v>14</v>
      </c>
      <c r="B20" t="s">
        <v>43</v>
      </c>
      <c r="C20">
        <v>6</v>
      </c>
    </row>
    <row r="21" spans="1:3" x14ac:dyDescent="0.35">
      <c r="A21" t="s">
        <v>15</v>
      </c>
      <c r="B21" t="s">
        <v>44</v>
      </c>
      <c r="C21">
        <v>0</v>
      </c>
    </row>
    <row r="22" spans="1:3" x14ac:dyDescent="0.35">
      <c r="A22" t="s">
        <v>15</v>
      </c>
      <c r="B22" t="s">
        <v>57</v>
      </c>
      <c r="C22">
        <v>2</v>
      </c>
    </row>
    <row r="23" spans="1:3" x14ac:dyDescent="0.35">
      <c r="A23" t="s">
        <v>15</v>
      </c>
      <c r="B23" t="s">
        <v>96</v>
      </c>
      <c r="C23">
        <v>4</v>
      </c>
    </row>
    <row r="24" spans="1:3" x14ac:dyDescent="0.35">
      <c r="A24" t="s">
        <v>15</v>
      </c>
      <c r="B24" t="s">
        <v>65</v>
      </c>
      <c r="C24">
        <v>6</v>
      </c>
    </row>
    <row r="25" spans="1:3" x14ac:dyDescent="0.35">
      <c r="A25" t="s">
        <v>16</v>
      </c>
      <c r="B25" t="s">
        <v>44</v>
      </c>
      <c r="C25">
        <v>0</v>
      </c>
    </row>
    <row r="26" spans="1:3" x14ac:dyDescent="0.35">
      <c r="A26" t="s">
        <v>16</v>
      </c>
      <c r="B26" t="s">
        <v>45</v>
      </c>
      <c r="C26">
        <v>2</v>
      </c>
    </row>
    <row r="27" spans="1:3" x14ac:dyDescent="0.35">
      <c r="A27" t="s">
        <v>16</v>
      </c>
      <c r="B27" t="s">
        <v>87</v>
      </c>
      <c r="C27">
        <v>4</v>
      </c>
    </row>
    <row r="28" spans="1:3" x14ac:dyDescent="0.35">
      <c r="A28" t="s">
        <v>16</v>
      </c>
      <c r="B28" s="18" t="s">
        <v>74</v>
      </c>
      <c r="C28">
        <v>6</v>
      </c>
    </row>
    <row r="29" spans="1:3" x14ac:dyDescent="0.35">
      <c r="A29" t="s">
        <v>17</v>
      </c>
      <c r="B29" t="s">
        <v>44</v>
      </c>
      <c r="C29">
        <v>0</v>
      </c>
    </row>
    <row r="30" spans="1:3" x14ac:dyDescent="0.35">
      <c r="A30" t="s">
        <v>17</v>
      </c>
      <c r="B30" t="s">
        <v>58</v>
      </c>
      <c r="C30">
        <v>2</v>
      </c>
    </row>
    <row r="31" spans="1:3" x14ac:dyDescent="0.35">
      <c r="A31" t="s">
        <v>17</v>
      </c>
      <c r="B31" t="s">
        <v>46</v>
      </c>
      <c r="C31">
        <v>4</v>
      </c>
    </row>
    <row r="32" spans="1:3" x14ac:dyDescent="0.35">
      <c r="A32" t="s">
        <v>17</v>
      </c>
      <c r="B32" t="s">
        <v>75</v>
      </c>
      <c r="C32">
        <v>6</v>
      </c>
    </row>
    <row r="33" spans="1:3" x14ac:dyDescent="0.35">
      <c r="A33" t="s">
        <v>18</v>
      </c>
      <c r="B33" t="s">
        <v>47</v>
      </c>
      <c r="C33">
        <v>0</v>
      </c>
    </row>
    <row r="34" spans="1:3" x14ac:dyDescent="0.35">
      <c r="A34" t="s">
        <v>18</v>
      </c>
      <c r="B34" t="s">
        <v>88</v>
      </c>
      <c r="C34">
        <v>2</v>
      </c>
    </row>
    <row r="35" spans="1:3" x14ac:dyDescent="0.35">
      <c r="A35" t="s">
        <v>18</v>
      </c>
      <c r="B35" t="s">
        <v>81</v>
      </c>
      <c r="C35">
        <v>4</v>
      </c>
    </row>
    <row r="36" spans="1:3" x14ac:dyDescent="0.35">
      <c r="A36" t="s">
        <v>18</v>
      </c>
      <c r="B36" t="s">
        <v>66</v>
      </c>
      <c r="C36">
        <v>6</v>
      </c>
    </row>
    <row r="40" spans="1:3" x14ac:dyDescent="0.35">
      <c r="A40">
        <v>0</v>
      </c>
      <c r="B40" t="s">
        <v>571</v>
      </c>
      <c r="C40" t="s">
        <v>572</v>
      </c>
    </row>
    <row r="41" spans="1:3" x14ac:dyDescent="0.35">
      <c r="A41">
        <v>14</v>
      </c>
      <c r="B41" t="s">
        <v>573</v>
      </c>
      <c r="C41" t="s">
        <v>574</v>
      </c>
    </row>
    <row r="42" spans="1:3" x14ac:dyDescent="0.35">
      <c r="A42">
        <v>27</v>
      </c>
      <c r="B42" t="s">
        <v>575</v>
      </c>
      <c r="C42" t="s">
        <v>576</v>
      </c>
    </row>
    <row r="43" spans="1:3" x14ac:dyDescent="0.35">
      <c r="A43">
        <v>41</v>
      </c>
      <c r="B43" t="s">
        <v>577</v>
      </c>
      <c r="C43" t="s">
        <v>578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9606B-E6C9-4941-B990-630B46CB63E5}">
  <sheetPr filterMode="1"/>
  <dimension ref="A1:I52"/>
  <sheetViews>
    <sheetView tabSelected="1" topLeftCell="B1" zoomScaleNormal="100" workbookViewId="0">
      <pane xSplit="1" ySplit="2" topLeftCell="C53" activePane="bottomRight" state="frozen"/>
      <selection pane="topRight" activeCell="C1" sqref="C1"/>
      <selection pane="bottomLeft" activeCell="B3" sqref="B3"/>
      <selection pane="bottomRight" activeCell="C10" sqref="C10"/>
    </sheetView>
  </sheetViews>
  <sheetFormatPr defaultRowHeight="14.5" x14ac:dyDescent="0.35"/>
  <cols>
    <col min="1" max="1" width="7" hidden="1" customWidth="1"/>
    <col min="2" max="2" width="7.26953125" customWidth="1"/>
    <col min="3" max="3" width="34.81640625" customWidth="1"/>
    <col min="4" max="4" width="19.1796875" bestFit="1" customWidth="1"/>
    <col min="5" max="5" width="8.453125" bestFit="1" customWidth="1"/>
    <col min="6" max="6" width="11.81640625" customWidth="1"/>
    <col min="7" max="7" width="12.26953125" customWidth="1"/>
    <col min="8" max="8" width="12.7265625" customWidth="1"/>
    <col min="9" max="9" width="14.453125" customWidth="1"/>
  </cols>
  <sheetData>
    <row r="1" spans="1:9" x14ac:dyDescent="0.35">
      <c r="B1" s="1"/>
      <c r="C1" s="1"/>
      <c r="D1" s="1"/>
      <c r="E1" s="41" t="s">
        <v>579</v>
      </c>
      <c r="F1" s="41"/>
      <c r="G1" s="41"/>
      <c r="H1" s="41"/>
      <c r="I1" s="41"/>
    </row>
    <row r="2" spans="1:9" x14ac:dyDescent="0.35">
      <c r="B2" s="42" t="s">
        <v>417</v>
      </c>
      <c r="C2" s="42" t="s">
        <v>580</v>
      </c>
      <c r="D2" s="42" t="s">
        <v>581</v>
      </c>
      <c r="E2" s="41" t="s">
        <v>418</v>
      </c>
      <c r="F2" s="41" t="s">
        <v>578</v>
      </c>
      <c r="G2" s="41" t="s">
        <v>576</v>
      </c>
      <c r="H2" s="41" t="s">
        <v>574</v>
      </c>
      <c r="I2" s="41" t="s">
        <v>572</v>
      </c>
    </row>
    <row r="3" spans="1:9" hidden="1" x14ac:dyDescent="0.35">
      <c r="A3" s="19" t="s">
        <v>443</v>
      </c>
      <c r="B3" s="37" t="str">
        <f>B2</f>
        <v>Country</v>
      </c>
      <c r="C3" s="38" t="s">
        <v>443</v>
      </c>
      <c r="D3" s="37" t="s">
        <v>582</v>
      </c>
      <c r="E3" s="39" t="s">
        <v>583</v>
      </c>
      <c r="F3" s="40">
        <v>16963</v>
      </c>
      <c r="G3" s="40">
        <v>13904</v>
      </c>
      <c r="H3" s="40">
        <v>11093</v>
      </c>
      <c r="I3" s="40">
        <v>8756</v>
      </c>
    </row>
    <row r="4" spans="1:9" hidden="1" x14ac:dyDescent="0.35">
      <c r="A4" s="19" t="s">
        <v>166</v>
      </c>
      <c r="B4" s="20" t="str">
        <f>B3</f>
        <v>Country</v>
      </c>
      <c r="C4" s="21" t="s">
        <v>166</v>
      </c>
      <c r="D4" s="20" t="s">
        <v>582</v>
      </c>
      <c r="E4" s="22" t="s">
        <v>583</v>
      </c>
      <c r="F4" s="23">
        <v>15730</v>
      </c>
      <c r="G4" s="23">
        <v>12893</v>
      </c>
      <c r="H4" s="23">
        <v>10288</v>
      </c>
      <c r="I4" s="23">
        <v>8116</v>
      </c>
    </row>
    <row r="5" spans="1:9" hidden="1" x14ac:dyDescent="0.35">
      <c r="A5" s="19" t="s">
        <v>89</v>
      </c>
      <c r="B5" s="20" t="str">
        <f>B4</f>
        <v>Country</v>
      </c>
      <c r="C5" s="21" t="s">
        <v>89</v>
      </c>
      <c r="D5" s="20" t="s">
        <v>582</v>
      </c>
      <c r="E5" s="22" t="s">
        <v>583</v>
      </c>
      <c r="F5" s="23">
        <v>15730</v>
      </c>
      <c r="G5" s="23">
        <v>12893</v>
      </c>
      <c r="H5" s="23">
        <v>10288</v>
      </c>
      <c r="I5" s="23">
        <v>8116</v>
      </c>
    </row>
    <row r="6" spans="1:9" hidden="1" x14ac:dyDescent="0.35">
      <c r="A6" s="19" t="s">
        <v>584</v>
      </c>
      <c r="B6" s="20" t="str">
        <f>'[1]Country Data'!B3</f>
        <v>India</v>
      </c>
      <c r="C6" s="20" t="s">
        <v>136</v>
      </c>
      <c r="D6" s="20" t="s">
        <v>582</v>
      </c>
      <c r="E6" s="22" t="s">
        <v>583</v>
      </c>
      <c r="F6" s="23">
        <v>15508</v>
      </c>
      <c r="G6" s="23">
        <v>12711</v>
      </c>
      <c r="H6" s="23">
        <v>10140</v>
      </c>
      <c r="I6" s="23">
        <v>8011</v>
      </c>
    </row>
    <row r="7" spans="1:9" hidden="1" x14ac:dyDescent="0.35">
      <c r="A7" s="19" t="s">
        <v>430</v>
      </c>
      <c r="B7" s="20" t="str">
        <f>B6</f>
        <v>India</v>
      </c>
      <c r="C7" s="20" t="s">
        <v>430</v>
      </c>
      <c r="D7" s="20" t="s">
        <v>582</v>
      </c>
      <c r="E7" s="22" t="s">
        <v>583</v>
      </c>
      <c r="F7" s="23">
        <v>16722</v>
      </c>
      <c r="G7" s="23">
        <v>13706</v>
      </c>
      <c r="H7" s="23">
        <v>10936</v>
      </c>
      <c r="I7" s="23">
        <v>8630</v>
      </c>
    </row>
    <row r="8" spans="1:9" hidden="1" x14ac:dyDescent="0.35">
      <c r="A8" s="19" t="s">
        <v>431</v>
      </c>
      <c r="B8" s="20" t="str">
        <f>B7</f>
        <v>India</v>
      </c>
      <c r="C8" s="20" t="s">
        <v>431</v>
      </c>
      <c r="D8" s="20" t="s">
        <v>582</v>
      </c>
      <c r="E8" s="22" t="s">
        <v>583</v>
      </c>
      <c r="F8" s="23">
        <v>18615</v>
      </c>
      <c r="G8" s="23">
        <v>15257</v>
      </c>
      <c r="H8" s="23">
        <v>12174</v>
      </c>
      <c r="I8" s="23">
        <v>9605</v>
      </c>
    </row>
    <row r="9" spans="1:9" hidden="1" x14ac:dyDescent="0.35">
      <c r="A9" s="19"/>
      <c r="B9" s="20" t="str">
        <f>B8</f>
        <v>India</v>
      </c>
      <c r="C9" s="20" t="s">
        <v>432</v>
      </c>
      <c r="D9" s="20" t="s">
        <v>582</v>
      </c>
      <c r="E9" s="22" t="s">
        <v>583</v>
      </c>
      <c r="F9" s="23">
        <v>11425</v>
      </c>
      <c r="G9" s="23">
        <v>9364</v>
      </c>
      <c r="H9" s="23">
        <v>7473</v>
      </c>
      <c r="I9" s="23">
        <v>5887</v>
      </c>
    </row>
    <row r="10" spans="1:9" x14ac:dyDescent="0.35">
      <c r="A10" s="19" t="s">
        <v>177</v>
      </c>
      <c r="B10" s="20" t="str">
        <f>B8</f>
        <v>India</v>
      </c>
      <c r="C10" s="20" t="s">
        <v>177</v>
      </c>
      <c r="D10" s="20" t="s">
        <v>582</v>
      </c>
      <c r="E10" s="22" t="s">
        <v>583</v>
      </c>
      <c r="F10" s="23">
        <v>19672</v>
      </c>
      <c r="G10" s="36">
        <v>16123</v>
      </c>
      <c r="H10" s="23">
        <v>12865</v>
      </c>
      <c r="I10" s="23">
        <v>10151</v>
      </c>
    </row>
    <row r="11" spans="1:9" hidden="1" x14ac:dyDescent="0.35">
      <c r="A11" s="19" t="s">
        <v>585</v>
      </c>
      <c r="B11" s="20" t="str">
        <f t="shared" ref="B11:B18" si="0">B10</f>
        <v>India</v>
      </c>
      <c r="C11" s="20" t="s">
        <v>269</v>
      </c>
      <c r="D11" s="20" t="s">
        <v>582</v>
      </c>
      <c r="E11" s="22" t="s">
        <v>583</v>
      </c>
      <c r="F11" s="23">
        <v>18051</v>
      </c>
      <c r="G11" s="23">
        <v>14795</v>
      </c>
      <c r="H11" s="23">
        <v>11805</v>
      </c>
      <c r="I11" s="23">
        <v>9317</v>
      </c>
    </row>
    <row r="12" spans="1:9" hidden="1" x14ac:dyDescent="0.35">
      <c r="A12" s="19" t="s">
        <v>76</v>
      </c>
      <c r="B12" s="37" t="str">
        <f t="shared" si="0"/>
        <v>India</v>
      </c>
      <c r="C12" s="37" t="s">
        <v>76</v>
      </c>
      <c r="D12" s="37" t="s">
        <v>582</v>
      </c>
      <c r="E12" s="39" t="s">
        <v>583</v>
      </c>
      <c r="F12" s="40">
        <v>16019</v>
      </c>
      <c r="G12" s="40">
        <v>13129</v>
      </c>
      <c r="H12" s="40">
        <v>10476</v>
      </c>
      <c r="I12" s="40">
        <v>8263</v>
      </c>
    </row>
    <row r="13" spans="1:9" hidden="1" x14ac:dyDescent="0.35">
      <c r="A13" s="19" t="s">
        <v>59</v>
      </c>
      <c r="B13" s="20" t="str">
        <f t="shared" si="0"/>
        <v>India</v>
      </c>
      <c r="C13" s="20" t="s">
        <v>59</v>
      </c>
      <c r="D13" s="20" t="s">
        <v>582</v>
      </c>
      <c r="E13" s="22" t="s">
        <v>583</v>
      </c>
      <c r="F13" s="23">
        <v>18019</v>
      </c>
      <c r="G13" s="23">
        <v>14769</v>
      </c>
      <c r="H13" s="23">
        <v>11783</v>
      </c>
      <c r="I13" s="23">
        <v>9302</v>
      </c>
    </row>
    <row r="14" spans="1:9" hidden="1" x14ac:dyDescent="0.35">
      <c r="A14" s="19" t="s">
        <v>436</v>
      </c>
      <c r="B14" s="20" t="str">
        <f t="shared" si="0"/>
        <v>India</v>
      </c>
      <c r="C14" s="20" t="s">
        <v>436</v>
      </c>
      <c r="D14" s="20" t="s">
        <v>582</v>
      </c>
      <c r="E14" s="22" t="s">
        <v>583</v>
      </c>
      <c r="F14" s="23">
        <v>18570</v>
      </c>
      <c r="G14" s="23">
        <v>15220</v>
      </c>
      <c r="H14" s="23">
        <v>12144</v>
      </c>
      <c r="I14" s="23">
        <v>9583</v>
      </c>
    </row>
    <row r="15" spans="1:9" hidden="1" x14ac:dyDescent="0.35">
      <c r="A15" s="19" t="s">
        <v>104</v>
      </c>
      <c r="B15" s="20" t="str">
        <f t="shared" si="0"/>
        <v>India</v>
      </c>
      <c r="C15" s="20" t="s">
        <v>104</v>
      </c>
      <c r="D15" s="20" t="s">
        <v>582</v>
      </c>
      <c r="E15" s="22" t="s">
        <v>583</v>
      </c>
      <c r="F15" s="23">
        <v>19467</v>
      </c>
      <c r="G15" s="23">
        <v>15956</v>
      </c>
      <c r="H15" s="23">
        <v>12731</v>
      </c>
      <c r="I15" s="23">
        <v>10046</v>
      </c>
    </row>
    <row r="16" spans="1:9" hidden="1" x14ac:dyDescent="0.35">
      <c r="A16" s="19" t="s">
        <v>304</v>
      </c>
      <c r="B16" s="20" t="str">
        <f t="shared" si="0"/>
        <v>India</v>
      </c>
      <c r="C16" s="20" t="s">
        <v>304</v>
      </c>
      <c r="D16" s="20" t="s">
        <v>582</v>
      </c>
      <c r="E16" s="22" t="s">
        <v>583</v>
      </c>
      <c r="F16" s="23">
        <v>18111</v>
      </c>
      <c r="G16" s="23">
        <v>14844</v>
      </c>
      <c r="H16" s="23">
        <v>11844</v>
      </c>
      <c r="I16" s="23">
        <v>9348</v>
      </c>
    </row>
    <row r="17" spans="1:9" hidden="1" x14ac:dyDescent="0.35">
      <c r="A17" s="19" t="s">
        <v>150</v>
      </c>
      <c r="B17" s="20" t="str">
        <f t="shared" si="0"/>
        <v>India</v>
      </c>
      <c r="C17" s="20" t="s">
        <v>150</v>
      </c>
      <c r="D17" s="20" t="s">
        <v>582</v>
      </c>
      <c r="E17" s="22" t="s">
        <v>583</v>
      </c>
      <c r="F17" s="23">
        <v>18157</v>
      </c>
      <c r="G17" s="23">
        <v>14882</v>
      </c>
      <c r="H17" s="23">
        <v>11874</v>
      </c>
      <c r="I17" s="23">
        <v>9371</v>
      </c>
    </row>
    <row r="18" spans="1:9" hidden="1" x14ac:dyDescent="0.35">
      <c r="A18" s="19"/>
      <c r="B18" s="20" t="str">
        <f t="shared" si="0"/>
        <v>India</v>
      </c>
      <c r="C18" s="20" t="s">
        <v>438</v>
      </c>
      <c r="D18" s="20" t="s">
        <v>582</v>
      </c>
      <c r="E18" s="22" t="s">
        <v>583</v>
      </c>
      <c r="F18" s="23">
        <v>18828</v>
      </c>
      <c r="G18" s="23">
        <v>15431</v>
      </c>
      <c r="H18" s="23">
        <v>12313</v>
      </c>
      <c r="I18" s="23">
        <v>9717</v>
      </c>
    </row>
    <row r="19" spans="1:9" hidden="1" x14ac:dyDescent="0.35">
      <c r="A19" s="19" t="s">
        <v>441</v>
      </c>
      <c r="B19" s="20" t="str">
        <f>B17</f>
        <v>India</v>
      </c>
      <c r="C19" s="20" t="s">
        <v>441</v>
      </c>
      <c r="D19" s="20" t="s">
        <v>582</v>
      </c>
      <c r="E19" s="22" t="s">
        <v>583</v>
      </c>
      <c r="F19" s="23">
        <v>18187</v>
      </c>
      <c r="G19" s="23">
        <v>14906</v>
      </c>
      <c r="H19" s="23">
        <v>11893</v>
      </c>
      <c r="I19" s="23">
        <v>9387</v>
      </c>
    </row>
    <row r="20" spans="1:9" hidden="1" x14ac:dyDescent="0.35">
      <c r="A20" s="19"/>
      <c r="B20" s="20" t="str">
        <f>B19</f>
        <v>India</v>
      </c>
      <c r="C20" s="20" t="s">
        <v>446</v>
      </c>
      <c r="D20" s="20" t="s">
        <v>582</v>
      </c>
      <c r="E20" s="22" t="s">
        <v>583</v>
      </c>
      <c r="F20" s="23">
        <v>9525</v>
      </c>
      <c r="G20" s="23">
        <v>7806</v>
      </c>
      <c r="H20" s="23">
        <v>6230</v>
      </c>
      <c r="I20" s="23">
        <v>4909</v>
      </c>
    </row>
    <row r="21" spans="1:9" hidden="1" x14ac:dyDescent="0.35">
      <c r="A21" s="19" t="s">
        <v>110</v>
      </c>
      <c r="B21" s="20" t="str">
        <f>B19</f>
        <v>India</v>
      </c>
      <c r="C21" s="20" t="s">
        <v>110</v>
      </c>
      <c r="D21" s="20" t="s">
        <v>582</v>
      </c>
      <c r="E21" s="22" t="s">
        <v>583</v>
      </c>
      <c r="F21" s="23">
        <v>17102</v>
      </c>
      <c r="G21" s="23">
        <v>14017</v>
      </c>
      <c r="H21" s="23">
        <v>11185</v>
      </c>
      <c r="I21" s="23">
        <v>8824</v>
      </c>
    </row>
    <row r="22" spans="1:9" hidden="1" x14ac:dyDescent="0.35">
      <c r="A22" s="19" t="s">
        <v>120</v>
      </c>
      <c r="B22" s="20" t="str">
        <f t="shared" ref="B22:B31" si="1">B21</f>
        <v>India</v>
      </c>
      <c r="C22" s="20" t="s">
        <v>120</v>
      </c>
      <c r="D22" s="20" t="s">
        <v>582</v>
      </c>
      <c r="E22" s="22" t="s">
        <v>583</v>
      </c>
      <c r="F22" s="23">
        <v>17408</v>
      </c>
      <c r="G22" s="23">
        <v>14268</v>
      </c>
      <c r="H22" s="23">
        <v>11384</v>
      </c>
      <c r="I22" s="23">
        <v>8984</v>
      </c>
    </row>
    <row r="23" spans="1:9" hidden="1" x14ac:dyDescent="0.35">
      <c r="A23" s="19" t="s">
        <v>203</v>
      </c>
      <c r="B23" s="20" t="str">
        <f t="shared" si="1"/>
        <v>India</v>
      </c>
      <c r="C23" s="20" t="s">
        <v>203</v>
      </c>
      <c r="D23" s="20" t="s">
        <v>582</v>
      </c>
      <c r="E23" s="22" t="s">
        <v>583</v>
      </c>
      <c r="F23" s="23">
        <v>16448</v>
      </c>
      <c r="G23" s="23">
        <v>13481</v>
      </c>
      <c r="H23" s="23">
        <v>10756</v>
      </c>
      <c r="I23" s="23">
        <v>8490</v>
      </c>
    </row>
    <row r="24" spans="1:9" hidden="1" x14ac:dyDescent="0.35">
      <c r="A24" s="19" t="s">
        <v>331</v>
      </c>
      <c r="B24" s="20" t="str">
        <f t="shared" si="1"/>
        <v>India</v>
      </c>
      <c r="C24" s="20" t="s">
        <v>331</v>
      </c>
      <c r="D24" s="20" t="s">
        <v>582</v>
      </c>
      <c r="E24" s="22" t="s">
        <v>583</v>
      </c>
      <c r="F24" s="23">
        <v>20824</v>
      </c>
      <c r="G24" s="23">
        <v>17068</v>
      </c>
      <c r="H24" s="23">
        <v>13618</v>
      </c>
      <c r="I24" s="23">
        <v>10749</v>
      </c>
    </row>
    <row r="25" spans="1:9" hidden="1" x14ac:dyDescent="0.35">
      <c r="A25" s="19" t="s">
        <v>378</v>
      </c>
      <c r="B25" s="20" t="str">
        <f t="shared" si="1"/>
        <v>India</v>
      </c>
      <c r="C25" s="20" t="s">
        <v>378</v>
      </c>
      <c r="D25" s="20" t="s">
        <v>582</v>
      </c>
      <c r="E25" s="22" t="s">
        <v>583</v>
      </c>
      <c r="F25" s="23">
        <v>17614</v>
      </c>
      <c r="G25" s="23">
        <v>14437</v>
      </c>
      <c r="H25" s="23">
        <v>11519</v>
      </c>
      <c r="I25" s="23">
        <v>9090</v>
      </c>
    </row>
    <row r="26" spans="1:9" hidden="1" x14ac:dyDescent="0.35">
      <c r="A26" s="19" t="s">
        <v>450</v>
      </c>
      <c r="B26" s="20" t="str">
        <f t="shared" si="1"/>
        <v>India</v>
      </c>
      <c r="C26" s="20" t="s">
        <v>450</v>
      </c>
      <c r="D26" s="20" t="s">
        <v>582</v>
      </c>
      <c r="E26" s="22" t="s">
        <v>583</v>
      </c>
      <c r="F26" s="23">
        <v>18272</v>
      </c>
      <c r="G26" s="23">
        <v>14976</v>
      </c>
      <c r="H26" s="23">
        <v>11949</v>
      </c>
      <c r="I26" s="23">
        <v>9431</v>
      </c>
    </row>
    <row r="27" spans="1:9" hidden="1" x14ac:dyDescent="0.35">
      <c r="A27" s="19" t="s">
        <v>97</v>
      </c>
      <c r="B27" s="20" t="str">
        <f t="shared" si="1"/>
        <v>India</v>
      </c>
      <c r="C27" s="20" t="s">
        <v>97</v>
      </c>
      <c r="D27" s="20" t="s">
        <v>582</v>
      </c>
      <c r="E27" s="22" t="s">
        <v>583</v>
      </c>
      <c r="F27" s="23">
        <v>18215</v>
      </c>
      <c r="G27" s="23">
        <v>14929</v>
      </c>
      <c r="H27" s="23">
        <v>11912</v>
      </c>
      <c r="I27" s="23">
        <v>9401</v>
      </c>
    </row>
    <row r="28" spans="1:9" hidden="1" x14ac:dyDescent="0.35">
      <c r="A28" s="19" t="s">
        <v>67</v>
      </c>
      <c r="B28" s="20" t="str">
        <f t="shared" si="1"/>
        <v>India</v>
      </c>
      <c r="C28" s="20" t="s">
        <v>67</v>
      </c>
      <c r="D28" s="20" t="s">
        <v>582</v>
      </c>
      <c r="E28" s="22" t="s">
        <v>583</v>
      </c>
      <c r="F28" s="23">
        <v>19013</v>
      </c>
      <c r="G28" s="23">
        <v>15583</v>
      </c>
      <c r="H28" s="23">
        <v>12434</v>
      </c>
      <c r="I28" s="23">
        <v>9810</v>
      </c>
    </row>
    <row r="29" spans="1:9" hidden="1" x14ac:dyDescent="0.35">
      <c r="A29" s="19" t="s">
        <v>248</v>
      </c>
      <c r="B29" s="20" t="str">
        <f t="shared" si="1"/>
        <v>India</v>
      </c>
      <c r="C29" s="20" t="s">
        <v>248</v>
      </c>
      <c r="D29" s="20" t="s">
        <v>582</v>
      </c>
      <c r="E29" s="22" t="s">
        <v>583</v>
      </c>
      <c r="F29" s="23">
        <v>17421</v>
      </c>
      <c r="G29" s="23">
        <v>14278</v>
      </c>
      <c r="H29" s="23">
        <v>11393</v>
      </c>
      <c r="I29" s="23">
        <v>8989</v>
      </c>
    </row>
    <row r="30" spans="1:9" hidden="1" x14ac:dyDescent="0.35">
      <c r="A30" s="19"/>
      <c r="B30" s="20" t="str">
        <f t="shared" si="1"/>
        <v>India</v>
      </c>
      <c r="C30" s="20" t="s">
        <v>452</v>
      </c>
      <c r="D30" s="20" t="s">
        <v>582</v>
      </c>
      <c r="E30" s="22" t="s">
        <v>583</v>
      </c>
      <c r="F30" s="23">
        <v>18293</v>
      </c>
      <c r="G30" s="23">
        <v>14993</v>
      </c>
      <c r="H30" s="23">
        <v>11963</v>
      </c>
      <c r="I30" s="23">
        <v>9440</v>
      </c>
    </row>
    <row r="31" spans="1:9" hidden="1" x14ac:dyDescent="0.35">
      <c r="A31" s="19"/>
      <c r="B31" s="20" t="str">
        <f t="shared" si="1"/>
        <v>India</v>
      </c>
      <c r="C31" s="20" t="s">
        <v>453</v>
      </c>
      <c r="D31" s="20" t="s">
        <v>582</v>
      </c>
      <c r="E31" s="22" t="s">
        <v>583</v>
      </c>
      <c r="F31" s="23">
        <v>11157</v>
      </c>
      <c r="G31" s="23">
        <v>9145</v>
      </c>
      <c r="H31" s="23">
        <v>7298</v>
      </c>
      <c r="I31" s="23">
        <v>5750</v>
      </c>
    </row>
    <row r="32" spans="1:9" hidden="1" x14ac:dyDescent="0.35">
      <c r="A32" s="19" t="s">
        <v>181</v>
      </c>
      <c r="B32" s="20" t="str">
        <f>B29</f>
        <v>India</v>
      </c>
      <c r="C32" s="20" t="s">
        <v>181</v>
      </c>
      <c r="D32" s="20" t="s">
        <v>582</v>
      </c>
      <c r="E32" s="22" t="s">
        <v>583</v>
      </c>
      <c r="F32" s="23">
        <v>16963</v>
      </c>
      <c r="G32" s="23">
        <v>13904</v>
      </c>
      <c r="H32" s="23">
        <v>11093</v>
      </c>
      <c r="I32" s="23">
        <v>8756</v>
      </c>
    </row>
    <row r="33" spans="1:9" hidden="1" x14ac:dyDescent="0.35">
      <c r="A33" s="19" t="s">
        <v>130</v>
      </c>
      <c r="B33" s="20" t="str">
        <f t="shared" ref="B33:B52" si="2">B32</f>
        <v>India</v>
      </c>
      <c r="C33" s="20" t="s">
        <v>130</v>
      </c>
      <c r="D33" s="20" t="s">
        <v>582</v>
      </c>
      <c r="E33" s="22" t="s">
        <v>583</v>
      </c>
      <c r="F33" s="23">
        <v>17547</v>
      </c>
      <c r="G33" s="23">
        <v>14382</v>
      </c>
      <c r="H33" s="23">
        <v>11475</v>
      </c>
      <c r="I33" s="23">
        <v>9057</v>
      </c>
    </row>
    <row r="34" spans="1:9" hidden="1" x14ac:dyDescent="0.35">
      <c r="A34" s="19" t="s">
        <v>458</v>
      </c>
      <c r="B34" s="20" t="str">
        <f t="shared" si="2"/>
        <v>India</v>
      </c>
      <c r="C34" s="20" t="s">
        <v>458</v>
      </c>
      <c r="D34" s="20" t="s">
        <v>582</v>
      </c>
      <c r="E34" s="22" t="s">
        <v>583</v>
      </c>
      <c r="F34" s="23">
        <v>19015</v>
      </c>
      <c r="G34" s="23">
        <v>15585</v>
      </c>
      <c r="H34" s="23">
        <v>12435</v>
      </c>
      <c r="I34" s="23">
        <v>9813</v>
      </c>
    </row>
    <row r="35" spans="1:9" hidden="1" x14ac:dyDescent="0.35">
      <c r="A35" s="19" t="s">
        <v>126</v>
      </c>
      <c r="B35" s="20" t="str">
        <f t="shared" si="2"/>
        <v>India</v>
      </c>
      <c r="C35" s="20" t="s">
        <v>126</v>
      </c>
      <c r="D35" s="20" t="s">
        <v>582</v>
      </c>
      <c r="E35" s="22" t="s">
        <v>583</v>
      </c>
      <c r="F35" s="23">
        <v>16396</v>
      </c>
      <c r="G35" s="23">
        <v>13439</v>
      </c>
      <c r="H35" s="23">
        <v>10722</v>
      </c>
      <c r="I35" s="23">
        <v>8464</v>
      </c>
    </row>
    <row r="36" spans="1:9" hidden="1" x14ac:dyDescent="0.35">
      <c r="A36" s="19" t="s">
        <v>48</v>
      </c>
      <c r="B36" s="20" t="str">
        <f t="shared" si="2"/>
        <v>India</v>
      </c>
      <c r="C36" s="20" t="s">
        <v>48</v>
      </c>
      <c r="D36" s="20" t="s">
        <v>582</v>
      </c>
      <c r="E36" s="22" t="s">
        <v>583</v>
      </c>
      <c r="F36" s="23">
        <v>19728</v>
      </c>
      <c r="G36" s="23">
        <v>16170</v>
      </c>
      <c r="H36" s="23">
        <v>12902</v>
      </c>
      <c r="I36" s="23">
        <v>10182</v>
      </c>
    </row>
    <row r="37" spans="1:9" hidden="1" x14ac:dyDescent="0.35">
      <c r="A37" s="24" t="s">
        <v>461</v>
      </c>
      <c r="B37" s="20" t="str">
        <f t="shared" si="2"/>
        <v>India</v>
      </c>
      <c r="C37" s="20" t="s">
        <v>461</v>
      </c>
      <c r="D37" s="20" t="s">
        <v>582</v>
      </c>
      <c r="E37" s="22" t="s">
        <v>583</v>
      </c>
      <c r="F37" s="23">
        <v>19013</v>
      </c>
      <c r="G37" s="23">
        <v>15583</v>
      </c>
      <c r="H37" s="23">
        <v>12434</v>
      </c>
      <c r="I37" s="23">
        <v>9810</v>
      </c>
    </row>
    <row r="38" spans="1:9" hidden="1" x14ac:dyDescent="0.35">
      <c r="A38" s="19" t="s">
        <v>586</v>
      </c>
      <c r="B38" s="20" t="str">
        <f t="shared" si="2"/>
        <v>India</v>
      </c>
      <c r="C38" s="20" t="s">
        <v>238</v>
      </c>
      <c r="D38" s="20" t="s">
        <v>582</v>
      </c>
      <c r="E38" s="22" t="s">
        <v>583</v>
      </c>
      <c r="F38" s="23">
        <v>15278</v>
      </c>
      <c r="G38" s="23">
        <v>12522</v>
      </c>
      <c r="H38" s="23">
        <v>9992</v>
      </c>
      <c r="I38" s="23">
        <v>7881</v>
      </c>
    </row>
    <row r="39" spans="1:9" hidden="1" x14ac:dyDescent="0.35">
      <c r="A39" s="19" t="s">
        <v>439</v>
      </c>
      <c r="B39" s="20" t="str">
        <f t="shared" si="2"/>
        <v>India</v>
      </c>
      <c r="C39" s="20" t="s">
        <v>439</v>
      </c>
      <c r="D39" s="20" t="s">
        <v>582</v>
      </c>
      <c r="E39" s="22" t="s">
        <v>583</v>
      </c>
      <c r="F39" s="23">
        <v>15163</v>
      </c>
      <c r="G39" s="23">
        <v>12428</v>
      </c>
      <c r="H39" s="23">
        <v>9916</v>
      </c>
      <c r="I39" s="23">
        <v>7825</v>
      </c>
    </row>
    <row r="40" spans="1:9" hidden="1" x14ac:dyDescent="0.35">
      <c r="A40" s="19" t="s">
        <v>587</v>
      </c>
      <c r="B40" s="20" t="str">
        <f t="shared" si="2"/>
        <v>India</v>
      </c>
      <c r="C40" s="20" t="s">
        <v>442</v>
      </c>
      <c r="D40" s="20" t="s">
        <v>582</v>
      </c>
      <c r="E40" s="22" t="s">
        <v>583</v>
      </c>
      <c r="F40" s="23">
        <v>21631</v>
      </c>
      <c r="G40" s="23">
        <v>17728</v>
      </c>
      <c r="H40" s="23">
        <v>14152</v>
      </c>
      <c r="I40" s="23">
        <v>11129</v>
      </c>
    </row>
    <row r="41" spans="1:9" hidden="1" x14ac:dyDescent="0.35">
      <c r="A41" s="19" t="s">
        <v>588</v>
      </c>
      <c r="B41" s="20" t="str">
        <f t="shared" si="2"/>
        <v>India</v>
      </c>
      <c r="C41" s="20" t="s">
        <v>448</v>
      </c>
      <c r="D41" s="20" t="s">
        <v>589</v>
      </c>
      <c r="E41" s="22" t="s">
        <v>583</v>
      </c>
      <c r="F41" s="23">
        <v>8431</v>
      </c>
      <c r="G41" s="23">
        <v>6910</v>
      </c>
      <c r="H41" s="23">
        <v>5514</v>
      </c>
      <c r="I41" s="23">
        <v>4350</v>
      </c>
    </row>
    <row r="42" spans="1:9" hidden="1" x14ac:dyDescent="0.35">
      <c r="A42" s="19" t="s">
        <v>172</v>
      </c>
      <c r="B42" s="20" t="str">
        <f t="shared" si="2"/>
        <v>India</v>
      </c>
      <c r="C42" s="20" t="s">
        <v>172</v>
      </c>
      <c r="D42" s="20" t="s">
        <v>589</v>
      </c>
      <c r="E42" s="22" t="s">
        <v>583</v>
      </c>
      <c r="F42" s="23">
        <v>10032</v>
      </c>
      <c r="G42" s="23">
        <v>8222</v>
      </c>
      <c r="H42" s="23">
        <v>6562</v>
      </c>
      <c r="I42" s="23">
        <v>5170</v>
      </c>
    </row>
    <row r="43" spans="1:9" hidden="1" x14ac:dyDescent="0.35">
      <c r="A43" s="19" t="s">
        <v>435</v>
      </c>
      <c r="B43" s="20" t="str">
        <f t="shared" si="2"/>
        <v>India</v>
      </c>
      <c r="C43" s="20" t="s">
        <v>435</v>
      </c>
      <c r="D43" s="20" t="s">
        <v>589</v>
      </c>
      <c r="E43" s="22" t="s">
        <v>583</v>
      </c>
      <c r="F43" s="23">
        <v>9029</v>
      </c>
      <c r="G43" s="23">
        <v>7400</v>
      </c>
      <c r="H43" s="23">
        <v>5905</v>
      </c>
      <c r="I43" s="23">
        <v>4656</v>
      </c>
    </row>
    <row r="44" spans="1:9" hidden="1" x14ac:dyDescent="0.35">
      <c r="A44" s="19" t="s">
        <v>590</v>
      </c>
      <c r="B44" s="20" t="str">
        <f t="shared" si="2"/>
        <v>India</v>
      </c>
      <c r="C44" s="20" t="s">
        <v>459</v>
      </c>
      <c r="D44" s="20" t="s">
        <v>589</v>
      </c>
      <c r="E44" s="22" t="s">
        <v>583</v>
      </c>
      <c r="F44" s="23">
        <v>8816</v>
      </c>
      <c r="G44" s="23">
        <v>7225</v>
      </c>
      <c r="H44" s="23">
        <v>5766</v>
      </c>
      <c r="I44" s="23">
        <v>4545</v>
      </c>
    </row>
    <row r="45" spans="1:9" hidden="1" x14ac:dyDescent="0.35">
      <c r="A45" s="19" t="s">
        <v>591</v>
      </c>
      <c r="B45" s="20" t="str">
        <f t="shared" si="2"/>
        <v>India</v>
      </c>
      <c r="C45" s="20" t="s">
        <v>454</v>
      </c>
      <c r="D45" s="20" t="s">
        <v>589</v>
      </c>
      <c r="E45" s="22" t="s">
        <v>583</v>
      </c>
      <c r="F45" s="23">
        <v>10793</v>
      </c>
      <c r="G45" s="23">
        <v>8845</v>
      </c>
      <c r="H45" s="23">
        <v>7059</v>
      </c>
      <c r="I45" s="23">
        <v>5563</v>
      </c>
    </row>
    <row r="46" spans="1:9" hidden="1" x14ac:dyDescent="0.35">
      <c r="A46" s="19" t="s">
        <v>592</v>
      </c>
      <c r="B46" s="20" t="str">
        <f t="shared" si="2"/>
        <v>India</v>
      </c>
      <c r="C46" s="20" t="s">
        <v>433</v>
      </c>
      <c r="D46" s="20" t="s">
        <v>589</v>
      </c>
      <c r="E46" s="22" t="s">
        <v>583</v>
      </c>
      <c r="F46" s="23">
        <v>9147</v>
      </c>
      <c r="G46" s="23">
        <v>7497</v>
      </c>
      <c r="H46" s="23">
        <v>5983</v>
      </c>
      <c r="I46" s="23">
        <v>4716</v>
      </c>
    </row>
    <row r="47" spans="1:9" hidden="1" x14ac:dyDescent="0.35">
      <c r="B47" s="20" t="str">
        <f t="shared" si="2"/>
        <v>India</v>
      </c>
      <c r="C47" s="20" t="s">
        <v>440</v>
      </c>
      <c r="D47" s="20" t="s">
        <v>589</v>
      </c>
      <c r="E47" s="22" t="s">
        <v>583</v>
      </c>
      <c r="F47" s="23">
        <v>9887</v>
      </c>
      <c r="G47" s="23">
        <v>8103</v>
      </c>
      <c r="H47" s="23">
        <v>6468</v>
      </c>
      <c r="I47" s="23">
        <v>5093</v>
      </c>
    </row>
    <row r="48" spans="1:9" hidden="1" x14ac:dyDescent="0.35">
      <c r="A48" s="19" t="s">
        <v>455</v>
      </c>
      <c r="B48" s="20" t="str">
        <f t="shared" si="2"/>
        <v>India</v>
      </c>
      <c r="C48" s="20" t="s">
        <v>455</v>
      </c>
      <c r="D48" s="20" t="s">
        <v>589</v>
      </c>
      <c r="E48" s="22" t="s">
        <v>583</v>
      </c>
      <c r="F48" s="23">
        <v>5819</v>
      </c>
      <c r="G48" s="23">
        <v>4769</v>
      </c>
      <c r="H48" s="23">
        <v>3807</v>
      </c>
      <c r="I48" s="23">
        <v>2997</v>
      </c>
    </row>
    <row r="49" spans="1:9" hidden="1" x14ac:dyDescent="0.35">
      <c r="A49" s="19" t="s">
        <v>593</v>
      </c>
      <c r="B49" s="20" t="str">
        <f t="shared" si="2"/>
        <v>India</v>
      </c>
      <c r="C49" s="20" t="s">
        <v>460</v>
      </c>
      <c r="D49" s="20" t="s">
        <v>589</v>
      </c>
      <c r="E49" s="22" t="s">
        <v>583</v>
      </c>
      <c r="F49" s="23">
        <v>9925</v>
      </c>
      <c r="G49" s="23">
        <v>8134</v>
      </c>
      <c r="H49" s="23">
        <v>6492</v>
      </c>
      <c r="I49" s="23">
        <v>5112</v>
      </c>
    </row>
    <row r="50" spans="1:9" hidden="1" x14ac:dyDescent="0.35">
      <c r="A50" s="19" t="s">
        <v>444</v>
      </c>
      <c r="B50" s="20" t="str">
        <f t="shared" si="2"/>
        <v>India</v>
      </c>
      <c r="C50" s="20" t="s">
        <v>444</v>
      </c>
      <c r="D50" s="20" t="s">
        <v>589</v>
      </c>
      <c r="E50" s="22" t="s">
        <v>583</v>
      </c>
      <c r="F50" s="23">
        <v>9973</v>
      </c>
      <c r="G50" s="23">
        <v>8173</v>
      </c>
      <c r="H50" s="23">
        <v>6523</v>
      </c>
      <c r="I50" s="23">
        <v>5138</v>
      </c>
    </row>
    <row r="51" spans="1:9" hidden="1" x14ac:dyDescent="0.35">
      <c r="A51" s="19" t="s">
        <v>457</v>
      </c>
      <c r="B51" s="20" t="str">
        <f t="shared" si="2"/>
        <v>India</v>
      </c>
      <c r="C51" s="20" t="s">
        <v>457</v>
      </c>
      <c r="D51" s="20" t="s">
        <v>589</v>
      </c>
      <c r="E51" s="22" t="s">
        <v>583</v>
      </c>
      <c r="F51" s="23">
        <v>11837</v>
      </c>
      <c r="G51" s="23">
        <v>9702</v>
      </c>
      <c r="H51" s="23">
        <v>7742</v>
      </c>
      <c r="I51" s="23">
        <v>6101</v>
      </c>
    </row>
    <row r="52" spans="1:9" hidden="1" x14ac:dyDescent="0.35">
      <c r="A52" s="24" t="s">
        <v>594</v>
      </c>
      <c r="B52" s="20" t="str">
        <f t="shared" si="2"/>
        <v>India</v>
      </c>
      <c r="C52" s="20" t="s">
        <v>445</v>
      </c>
      <c r="D52" s="20" t="s">
        <v>589</v>
      </c>
      <c r="E52" s="22" t="s">
        <v>583</v>
      </c>
      <c r="F52" s="23">
        <v>10558</v>
      </c>
      <c r="G52" s="23">
        <v>8653</v>
      </c>
      <c r="H52" s="23">
        <v>6907</v>
      </c>
      <c r="I52" s="23">
        <v>5439</v>
      </c>
    </row>
  </sheetData>
  <autoFilter ref="A2:I52" xr:uid="{BDE9606B-E6C9-4941-B990-630B46CB63E5}">
    <filterColumn colId="2">
      <filters>
        <filter val="Cardiologist"/>
      </filters>
    </filterColumn>
  </autoFilter>
  <pageMargins left="0.7" right="0.7" top="0.75" bottom="0.75" header="0.3" footer="0.3"/>
  <pageSetup paperSize="9" orientation="portrait" r:id="rId1"/>
</worksheet>
</file>

<file path=docMetadata/LabelInfo.xml><?xml version="1.0" encoding="utf-8"?>
<clbl:labelList xmlns:clbl="http://schemas.microsoft.com/office/2020/mipLabelMetadata">
  <clbl:label id="{5b268d57-2a6f-4e04-b0de-6938583d5ebc}" enabled="0" method="" siteId="{5b268d57-2a6f-4e04-b0de-6938583d5eb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HCP Database</vt:lpstr>
      <vt:lpstr>Sheet2</vt:lpstr>
      <vt:lpstr>Sheet1</vt:lpstr>
      <vt:lpstr>Explanation of questions</vt:lpstr>
      <vt:lpstr>Details 1</vt:lpstr>
      <vt:lpstr>OUS FMV Rates</vt:lpstr>
      <vt:lpstr>'Explanation of questions'!_Hlk119504327</vt:lpstr>
      <vt:lpstr>'Explanation of questions'!_Hlk121403209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Seth, Sneha</dc:creator>
  <cp:keywords/>
  <dc:description/>
  <cp:lastModifiedBy>Pawar, Umesh</cp:lastModifiedBy>
  <cp:revision/>
  <dcterms:created xsi:type="dcterms:W3CDTF">2024-03-05T13:28:15Z</dcterms:created>
  <dcterms:modified xsi:type="dcterms:W3CDTF">2025-09-14T08:08:12Z</dcterms:modified>
  <cp:category/>
  <cp:contentStatus/>
</cp:coreProperties>
</file>