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2\test_rm\"/>
    </mc:Choice>
  </mc:AlternateContent>
  <xr:revisionPtr revIDLastSave="0" documentId="13_ncr:1_{C506902B-DBB7-44A3-AF7D-DD04A887A39F}" xr6:coauthVersionLast="47" xr6:coauthVersionMax="47" xr10:uidLastSave="{00000000-0000-0000-0000-000000000000}"/>
  <bookViews>
    <workbookView xWindow="-120" yWindow="-120" windowWidth="29040" windowHeight="15840" tabRatio="883" activeTab="3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(ИМ)" sheetId="5" r:id="rId4"/>
    <sheet name="строковая форма(СФ)" sheetId="6" r:id="rId5"/>
    <sheet name="импорт таблиц(ИТ)" sheetId="13" r:id="rId6"/>
    <sheet name="НВ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 или если указана формула,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"&amp;".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";" (н.р. </t>
        </r>
        <r>
          <rPr>
            <b/>
            <sz val="9"/>
            <color indexed="81"/>
            <rFont val="Tahoma"/>
            <family val="2"/>
            <charset val="204"/>
          </rPr>
          <t>na=1|na=2; no=1; npa=1; nga=2; Num=25;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12;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ny=12;ny=21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12,13(ноль можно на писать)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pn=1; qn=1; sel=1; sta=1).</t>
        </r>
      </text>
    </comment>
    <comment ref="A9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1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pn=1; qn=1)</t>
        </r>
        <r>
          <rPr>
            <b/>
            <sz val="9"/>
            <color indexed="81"/>
            <rFont val="Tahoma"/>
            <family val="2"/>
            <charset val="204"/>
          </rPr>
          <t xml:space="preserve">
;</t>
        </r>
      </text>
    </comment>
    <comment ref="A14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5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6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18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7B5C48D9-5086-4BD8-9353-DDA0091B1F64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sharedStrings.xml><?xml version="1.0" encoding="utf-8"?>
<sst xmlns="http://schemas.openxmlformats.org/spreadsheetml/2006/main" count="264" uniqueCount="163">
  <si>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</si>
  <si>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</si>
  <si>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</si>
  <si>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</si>
  <si>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</si>
  <si>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</si>
  <si>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</si>
  <si>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</si>
  <si>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</si>
  <si>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</si>
  <si>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</si>
  <si>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</si>
  <si>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</si>
  <si>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</si>
  <si>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</si>
  <si>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</si>
  <si>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</si>
  <si>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</si>
  <si>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</si>
  <si>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</si>
  <si>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</si>
  <si>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</si>
  <si>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</si>
  <si>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</si>
  <si>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</si>
  <si>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</si>
  <si>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</si>
  <si>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</si>
  <si>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</si>
  <si>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</si>
  <si>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</si>
  <si>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</si>
  <si>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</si>
  <si>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</si>
  <si>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</si>
  <si>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</si>
  <si>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</si>
  <si>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</si>
  <si>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</si>
  <si>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</si>
  <si>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</si>
  <si>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</si>
  <si>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sel</t>
  </si>
  <si>
    <t>лет</t>
  </si>
  <si>
    <t>мин</t>
  </si>
  <si>
    <t>Выборка файлов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</si>
  <si>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</si>
  <si>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</si>
  <si>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</si>
  <si>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</si>
  <si>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</si>
  <si>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</si>
  <si>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</si>
  <si>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</si>
  <si>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</si>
  <si>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</si>
  <si>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</si>
  <si>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СХН</t>
  </si>
  <si>
    <t>удалить*</t>
  </si>
  <si>
    <t>15148</t>
  </si>
  <si>
    <t>sel=1</t>
  </si>
  <si>
    <t>зим</t>
  </si>
  <si>
    <t>макс</t>
  </si>
  <si>
    <t>vzd=121</t>
  </si>
  <si>
    <t>15205</t>
  </si>
  <si>
    <t>-41°C</t>
  </si>
  <si>
    <t>(vetv)</t>
  </si>
  <si>
    <t>Задание на изменение значений (в том числе потребления) в таблицах RastrWin в табличном виде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</si>
  <si>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</si>
  <si>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</si>
  <si>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</si>
  <si>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</si>
  <si>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</si>
  <si>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</si>
  <si>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</si>
  <si>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</si>
  <si>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</si>
  <si>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</si>
  <si>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</si>
  <si>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</si>
  <si>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</si>
  <si>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</si>
  <si>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</si>
  <si>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</si>
  <si>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</si>
  <si>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</si>
  <si>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</si>
  <si>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</si>
  <si>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</si>
  <si>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</si>
  <si>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</si>
  <si>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*[2026] [зим] [мин] [0°C]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</si>
  <si>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</si>
  <si>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</si>
  <si>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</si>
  <si>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</si>
  <si>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ny=15301</t>
  </si>
  <si>
    <t>pg=14</t>
  </si>
  <si>
    <t>15049</t>
  </si>
  <si>
    <t>текст</t>
  </si>
  <si>
    <t>15195; 15196</t>
  </si>
  <si>
    <t>name=Промплощадка:изм name</t>
  </si>
  <si>
    <t>qmax=-5; qmin=-100; pn=10; qn=pn*0.4</t>
  </si>
  <si>
    <t>ny=3; pn=1; uhom=120; na=11; name=Новый узел</t>
  </si>
  <si>
    <t>ip=15524; iq=3; np=3; x=2; r=1.5; b=-0.000182</t>
  </si>
  <si>
    <t>nga=16; name=Новая</t>
  </si>
  <si>
    <t>node:name,dname; vetv:dname; Generator:Name</t>
  </si>
  <si>
    <t>(vetv); (area); (area2); (darea)</t>
  </si>
  <si>
    <t>Статус</t>
  </si>
  <si>
    <t>Отключение</t>
  </si>
  <si>
    <t>Ключ откл.</t>
  </si>
  <si>
    <t>Ремонт 1</t>
  </si>
  <si>
    <t>Ключ рем.1</t>
  </si>
  <si>
    <t>Ремонт 2</t>
  </si>
  <si>
    <t>Ключ рем.2</t>
  </si>
  <si>
    <t>Схема при отключении</t>
  </si>
  <si>
    <t>ВЛ 220 кВ Уренгойская ГРЭС - Тарко-Сале</t>
  </si>
  <si>
    <t>ВЛ 220 кВ Уренгой - Пангоды</t>
  </si>
  <si>
    <t>ВЛ 220 кВ Надым - Уренгой</t>
  </si>
  <si>
    <t>Уренгойская ГРЭС: 2СШ 220 кВ</t>
  </si>
  <si>
    <t>Уренгойская ГРЭС 1Г-ПТ</t>
  </si>
  <si>
    <t>ВЛ 220 кВ Уренгойская ГРЭС – Уренгой III цепь</t>
  </si>
  <si>
    <t>ВЛ 220 кВ Уренгойская ГРЭС - Уренгой №1</t>
  </si>
  <si>
    <t>ВЛ 220 кВ Исконная - Уренгой</t>
  </si>
  <si>
    <t>#20,21</t>
  </si>
  <si>
    <t>Примечание</t>
  </si>
  <si>
    <t>Имя таблицы:</t>
  </si>
  <si>
    <t>Тип импорта:</t>
  </si>
  <si>
    <t>graphikIT</t>
  </si>
  <si>
    <t>Idop</t>
  </si>
  <si>
    <t>Num</t>
  </si>
  <si>
    <t>Условие</t>
  </si>
  <si>
    <t>напряжения</t>
  </si>
  <si>
    <t>node,vetv,Generator</t>
  </si>
  <si>
    <t>(ny=15302: vras&gt;525.5)&amp;(ny=15302: vras&lt;100)</t>
  </si>
  <si>
    <t>(15301: vras&lt;525.5)&amp;(15301: vras&gt;100)</t>
  </si>
  <si>
    <t>номера узлов</t>
  </si>
  <si>
    <t>15503;15505</t>
  </si>
  <si>
    <t>В первом столбце задается в какой таблице RastrWin и по какому ключу искать значение, нр: узел (12), ветвь (12,13,0), район (na=1) - аналогично выборке в строковой форме. Можно указать несколько значений через ";"</t>
  </si>
  <si>
    <t>15038,15041</t>
  </si>
  <si>
    <t>15561,15129; 15562,15130,0; Num=912; g=913</t>
  </si>
  <si>
    <t>Ремонтная схема1</t>
  </si>
  <si>
    <t>Ремонтная схема2</t>
  </si>
  <si>
    <t>15038,15505</t>
  </si>
  <si>
    <t>15177,16095</t>
  </si>
  <si>
    <t>15105,15131</t>
  </si>
  <si>
    <t>15038,15133</t>
  </si>
  <si>
    <t>15203,15105</t>
  </si>
  <si>
    <t>15203,15105,1</t>
  </si>
  <si>
    <t>1 АТ 220/110 кВ ПС 220 кВ Пангоды</t>
  </si>
  <si>
    <t>15131,15114,1</t>
  </si>
  <si>
    <t>2 АТ 220/110 кВ ПС 220 кВ Надым</t>
  </si>
  <si>
    <t>15175,15156,2</t>
  </si>
  <si>
    <t>15511,15007</t>
  </si>
  <si>
    <t>В ячейке А1 указать тип внесения изменений.</t>
  </si>
  <si>
    <t>Изменения в RastrWin  выполняются по строкам сверху вниз. По строкам слева направо.</t>
  </si>
  <si>
    <t>na=11(node)</t>
  </si>
  <si>
    <t>#</t>
  </si>
  <si>
    <t># в статусе: режим исключается.</t>
  </si>
  <si>
    <t>После # текст не учитывается.</t>
  </si>
  <si>
    <t>Выборка в формате: {years: 2026&amp; season:лет&amp; max_min:мин&amp; add_name:0°C&amp; (ny=2:vras&gt;525.5)}.</t>
  </si>
  <si>
    <t>I:\rastr_add2\test_rm\файлы импорта\файл для импорта.rg2</t>
  </si>
  <si>
    <t>#I:\rastr_add2\test_rm\импорт.rg2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</si>
</sst>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5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0" fontId="0" fillId="0" borderId="0" xfId="0" quotePrefix="1"/>
    <xf numFmtId="0" fontId="1" fillId="0" borderId="9" xfId="0" applyFont="1" applyBorder="1"/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2" borderId="15" xfId="0" applyFill="1" applyBorder="1"/>
    <xf numFmtId="0" fontId="0" fillId="2" borderId="10" xfId="0" applyFill="1" applyBorder="1" applyAlignment="1">
      <alignment horizontal="left"/>
    </xf>
    <xf numFmtId="0" fontId="0" fillId="2" borderId="14" xfId="0" applyFill="1" applyBorder="1"/>
    <xf numFmtId="0" fontId="18" fillId="8" borderId="13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8" borderId="16" xfId="0" applyFont="1" applyFill="1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 wrapText="1"/>
    </xf>
    <xf numFmtId="0" fontId="18" fillId="9" borderId="21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9" borderId="23" xfId="0" applyFont="1" applyFill="1" applyBorder="1" applyAlignment="1">
      <alignment horizontal="center" vertical="center" wrapText="1"/>
    </xf>
    <xf numFmtId="0" fontId="0" fillId="0" borderId="24" xfId="0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</cellXfs>
  <cellStyles count="2">
    <cellStyle name="Обычный" xfId="0" builtinId="0"/>
    <cellStyle name="Обычный 2" xfId="1" xr:uid="{BAC40F9C-F7E1-4AAB-A852-D2B174D8F2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zoomScale="130" zoomScaleNormal="130" workbookViewId="0">
      <selection activeCell="A24" sqref="A24"/>
    </sheetView>
  </sheetViews>
  <sheetFormatPr defaultRowHeight="15" x14ac:dyDescent="0.25"/>
  <cols>
    <col min="1" max="1" width="33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41.85546875" customWidth="1"/>
  </cols>
  <sheetData>
    <row r="1" spans="1:16" s="41" customFormat="1" ht="63" customHeight="1" x14ac:dyDescent="0.25">
      <c r="A1" s="39">
        <v>1</v>
      </c>
      <c r="B1" s="40"/>
      <c r="C1" s="82" t="s">
        <v>17</v>
      </c>
      <c r="D1" s="82"/>
      <c r="E1" s="80" t="s">
        <v>3</v>
      </c>
      <c r="F1" s="80"/>
      <c r="G1" s="80" t="s">
        <v>4</v>
      </c>
      <c r="H1" s="80"/>
      <c r="I1" s="80" t="s">
        <v>5</v>
      </c>
      <c r="J1" s="80"/>
      <c r="K1" s="80"/>
      <c r="L1" s="80"/>
      <c r="M1" s="80"/>
      <c r="N1" s="81" t="s">
        <v>91</v>
      </c>
      <c r="O1" s="81"/>
      <c r="P1" s="44" t="s">
        <v>28</v>
      </c>
    </row>
    <row r="2" spans="1:16" ht="15.75" thickBot="1" x14ac:dyDescent="0.3">
      <c r="A2" s="9"/>
      <c r="B2" s="25" t="s">
        <v>27</v>
      </c>
      <c r="C2" s="30" t="s">
        <v>16</v>
      </c>
      <c r="D2" s="30" t="s">
        <v>19</v>
      </c>
      <c r="E2" s="31" t="s">
        <v>0</v>
      </c>
      <c r="F2" s="31" t="s">
        <v>1</v>
      </c>
      <c r="G2" s="31" t="s">
        <v>0</v>
      </c>
      <c r="H2" s="31" t="s">
        <v>1</v>
      </c>
      <c r="I2" s="31" t="s">
        <v>6</v>
      </c>
      <c r="J2" s="31" t="s">
        <v>7</v>
      </c>
      <c r="K2" s="31" t="s">
        <v>8</v>
      </c>
      <c r="L2" s="31" t="s">
        <v>32</v>
      </c>
      <c r="M2" s="31" t="s">
        <v>12</v>
      </c>
      <c r="N2" s="31" t="s">
        <v>6</v>
      </c>
      <c r="O2" s="31" t="s">
        <v>7</v>
      </c>
      <c r="P2" s="24" t="s">
        <v>29</v>
      </c>
    </row>
    <row r="3" spans="1:16" s="2" customFormat="1" x14ac:dyDescent="0.25">
      <c r="A3" s="32">
        <v>15504</v>
      </c>
      <c r="B3" s="26" t="s">
        <v>21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92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3" t="s">
        <v>137</v>
      </c>
      <c r="B4" s="27" t="s">
        <v>136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93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4" t="s">
        <v>9</v>
      </c>
      <c r="B5" s="26" t="s">
        <v>22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5" t="s">
        <v>10</v>
      </c>
      <c r="B6" s="27" t="s">
        <v>22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6" t="s">
        <v>11</v>
      </c>
      <c r="B7" s="28" t="s">
        <v>23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7" t="s">
        <v>15</v>
      </c>
      <c r="B8" s="24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7" t="s">
        <v>13</v>
      </c>
      <c r="B9" s="24" t="s">
        <v>25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7" t="s">
        <v>14</v>
      </c>
      <c r="B10" s="24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7" t="s">
        <v>2</v>
      </c>
      <c r="B11" s="24" t="s">
        <v>23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7" t="s">
        <v>18</v>
      </c>
      <c r="B12" s="24" t="s">
        <v>24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8" t="s">
        <v>20</v>
      </c>
      <c r="B13" s="29" t="s">
        <v>25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4" t="s">
        <v>139</v>
      </c>
      <c r="B14" s="26" t="s">
        <v>31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5" t="s">
        <v>66</v>
      </c>
      <c r="B15" s="27" t="s">
        <v>30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79" t="s">
        <v>67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1:16" x14ac:dyDescent="0.25">
      <c r="A17" s="78" t="s">
        <v>138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1:16" x14ac:dyDescent="0.25">
      <c r="A18" s="78" t="s">
        <v>68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A19" s="78" t="s">
        <v>69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A20" s="78" t="s">
        <v>94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A21" s="78" t="s">
        <v>154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A22" s="78" t="s">
        <v>70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A23" s="78" t="s">
        <v>155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</sheetData>
  <mergeCells count="13">
    <mergeCell ref="E1:F1"/>
    <mergeCell ref="G1:H1"/>
    <mergeCell ref="I1:M1"/>
    <mergeCell ref="N1:O1"/>
    <mergeCell ref="C1:D1"/>
    <mergeCell ref="A22:P22"/>
    <mergeCell ref="A23:P23"/>
    <mergeCell ref="A16:P16"/>
    <mergeCell ref="A17:P17"/>
    <mergeCell ref="A18:P18"/>
    <mergeCell ref="A19:P19"/>
    <mergeCell ref="A20:P20"/>
    <mergeCell ref="A21:P2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A3" sqref="A3:C9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3" customFormat="1" ht="33.75" customHeight="1" x14ac:dyDescent="0.25">
      <c r="A1" s="42">
        <v>1</v>
      </c>
      <c r="B1" s="46"/>
      <c r="C1" s="83" t="s">
        <v>17</v>
      </c>
      <c r="D1" s="83"/>
      <c r="E1" s="84" t="s">
        <v>75</v>
      </c>
      <c r="F1" s="84"/>
      <c r="G1" s="84" t="s">
        <v>76</v>
      </c>
      <c r="H1" s="84"/>
      <c r="I1" s="86" t="s">
        <v>77</v>
      </c>
      <c r="J1" s="87"/>
      <c r="K1" s="86" t="s">
        <v>78</v>
      </c>
      <c r="L1" s="87"/>
      <c r="M1" s="86" t="s">
        <v>79</v>
      </c>
      <c r="N1" s="87"/>
      <c r="O1" s="86" t="s">
        <v>80</v>
      </c>
      <c r="P1" s="87"/>
      <c r="Q1" s="84" t="s">
        <v>5</v>
      </c>
      <c r="R1" s="84"/>
      <c r="S1" s="85" t="s">
        <v>84</v>
      </c>
      <c r="T1" s="85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7" t="s">
        <v>71</v>
      </c>
      <c r="C3" s="45">
        <v>1</v>
      </c>
      <c r="D3" s="5">
        <f>C3*0.4</f>
        <v>0.4</v>
      </c>
      <c r="E3" s="45">
        <f>C3*1.1</f>
        <v>1.1000000000000001</v>
      </c>
      <c r="F3" s="5">
        <f>E3*0.4</f>
        <v>0.44000000000000006</v>
      </c>
      <c r="G3" s="45">
        <f t="shared" ref="G3:G7" si="0">E3*1.1</f>
        <v>1.2100000000000002</v>
      </c>
      <c r="H3" s="5">
        <f t="shared" ref="H3" si="1">G3*0.4</f>
        <v>0.4840000000000001</v>
      </c>
      <c r="I3" s="45">
        <f t="shared" ref="I3:I7" si="2">G3*1.1</f>
        <v>1.3310000000000004</v>
      </c>
      <c r="J3" s="5">
        <f t="shared" ref="J3" si="3">I3*0.4</f>
        <v>0.53240000000000021</v>
      </c>
      <c r="K3" s="45">
        <f t="shared" ref="K3:K7" si="4">I3*1.1</f>
        <v>1.4641000000000006</v>
      </c>
      <c r="L3" s="5">
        <f t="shared" ref="L3" si="5">K3*0.4</f>
        <v>0.58564000000000027</v>
      </c>
      <c r="M3" s="45">
        <f t="shared" ref="M3:M7" si="6">K3*1.1</f>
        <v>1.6105100000000008</v>
      </c>
      <c r="N3" s="5">
        <f t="shared" ref="N3" si="7">M3*0.4</f>
        <v>0.64420400000000033</v>
      </c>
      <c r="O3" s="45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92</v>
      </c>
      <c r="S3" s="45">
        <v>2</v>
      </c>
      <c r="T3" s="5">
        <v>2</v>
      </c>
    </row>
    <row r="4" spans="1:20" s="2" customFormat="1" ht="15.75" thickBot="1" x14ac:dyDescent="0.3">
      <c r="A4" s="12">
        <v>15150</v>
      </c>
      <c r="B4" s="48" t="s">
        <v>72</v>
      </c>
      <c r="C4" s="45">
        <v>2</v>
      </c>
      <c r="D4" s="5">
        <f t="shared" ref="D4:F7" si="10">C4*0.4</f>
        <v>0.8</v>
      </c>
      <c r="E4" s="45">
        <f t="shared" ref="E4:E7" si="11">C4*1.1</f>
        <v>2.2000000000000002</v>
      </c>
      <c r="F4" s="5">
        <f t="shared" si="10"/>
        <v>0.88000000000000012</v>
      </c>
      <c r="G4" s="45">
        <f t="shared" si="0"/>
        <v>2.4200000000000004</v>
      </c>
      <c r="H4" s="5">
        <f t="shared" ref="H4" si="12">G4*0.4</f>
        <v>0.96800000000000019</v>
      </c>
      <c r="I4" s="45">
        <f t="shared" si="2"/>
        <v>2.6620000000000008</v>
      </c>
      <c r="J4" s="5">
        <f t="shared" ref="J4" si="13">I4*0.4</f>
        <v>1.0648000000000004</v>
      </c>
      <c r="K4" s="45">
        <f t="shared" si="4"/>
        <v>2.9282000000000012</v>
      </c>
      <c r="L4" s="5">
        <f t="shared" ref="L4" si="14">K4*0.4</f>
        <v>1.1712800000000005</v>
      </c>
      <c r="M4" s="45">
        <f t="shared" si="6"/>
        <v>3.2210200000000015</v>
      </c>
      <c r="N4" s="5">
        <f t="shared" ref="N4" si="15">M4*0.4</f>
        <v>1.2884080000000007</v>
      </c>
      <c r="O4" s="45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92</v>
      </c>
      <c r="S4" s="45">
        <v>2</v>
      </c>
      <c r="T4" s="5">
        <v>2</v>
      </c>
    </row>
    <row r="5" spans="1:20" x14ac:dyDescent="0.25">
      <c r="A5" s="7">
        <v>15151</v>
      </c>
      <c r="B5" s="47" t="s">
        <v>73</v>
      </c>
      <c r="C5" s="45">
        <v>3</v>
      </c>
      <c r="D5" s="5">
        <f t="shared" si="10"/>
        <v>1.2000000000000002</v>
      </c>
      <c r="E5" s="45">
        <f t="shared" si="11"/>
        <v>3.3000000000000003</v>
      </c>
      <c r="F5" s="5">
        <f t="shared" si="10"/>
        <v>1.3200000000000003</v>
      </c>
      <c r="G5" s="45">
        <f t="shared" si="0"/>
        <v>3.6300000000000008</v>
      </c>
      <c r="H5" s="5">
        <f t="shared" ref="H5" si="17">G5*0.4</f>
        <v>1.4520000000000004</v>
      </c>
      <c r="I5" s="45">
        <f t="shared" si="2"/>
        <v>3.9930000000000012</v>
      </c>
      <c r="J5" s="5">
        <f t="shared" ref="J5" si="18">I5*0.4</f>
        <v>1.5972000000000006</v>
      </c>
      <c r="K5" s="45">
        <f t="shared" si="4"/>
        <v>4.3923000000000014</v>
      </c>
      <c r="L5" s="5">
        <f t="shared" ref="L5" si="19">K5*0.4</f>
        <v>1.7569200000000007</v>
      </c>
      <c r="M5" s="45">
        <f t="shared" si="6"/>
        <v>4.8315300000000017</v>
      </c>
      <c r="N5" s="5">
        <f t="shared" ref="N5" si="20">M5*0.4</f>
        <v>1.9326120000000007</v>
      </c>
      <c r="O5" s="45">
        <f t="shared" si="8"/>
        <v>5.3146830000000023</v>
      </c>
      <c r="P5" s="5">
        <f t="shared" ref="P5" si="21">O5*0.4</f>
        <v>2.1258732000000009</v>
      </c>
      <c r="Q5" s="5"/>
      <c r="R5" s="5"/>
      <c r="S5" s="45">
        <v>2</v>
      </c>
      <c r="T5" s="5">
        <v>2</v>
      </c>
    </row>
    <row r="6" spans="1:20" ht="15.75" thickBot="1" x14ac:dyDescent="0.3">
      <c r="A6" s="8">
        <v>15152</v>
      </c>
      <c r="B6" s="48" t="s">
        <v>74</v>
      </c>
      <c r="C6" s="45">
        <v>4</v>
      </c>
      <c r="D6" s="5">
        <f t="shared" si="10"/>
        <v>1.6</v>
      </c>
      <c r="E6" s="45">
        <f t="shared" si="11"/>
        <v>4.4000000000000004</v>
      </c>
      <c r="F6" s="5">
        <f t="shared" si="10"/>
        <v>1.7600000000000002</v>
      </c>
      <c r="G6" s="45">
        <f t="shared" si="0"/>
        <v>4.8400000000000007</v>
      </c>
      <c r="H6" s="5">
        <f t="shared" ref="H6" si="22">G6*0.4</f>
        <v>1.9360000000000004</v>
      </c>
      <c r="I6" s="45">
        <f t="shared" si="2"/>
        <v>5.3240000000000016</v>
      </c>
      <c r="J6" s="5">
        <f t="shared" ref="J6" si="23">I6*0.4</f>
        <v>2.1296000000000008</v>
      </c>
      <c r="K6" s="45">
        <f t="shared" si="4"/>
        <v>5.8564000000000025</v>
      </c>
      <c r="L6" s="5">
        <f t="shared" ref="L6" si="24">K6*0.4</f>
        <v>2.3425600000000011</v>
      </c>
      <c r="M6" s="45">
        <f t="shared" si="6"/>
        <v>6.4420400000000031</v>
      </c>
      <c r="N6" s="5">
        <f t="shared" ref="N6" si="25">M6*0.4</f>
        <v>2.5768160000000013</v>
      </c>
      <c r="O6" s="45">
        <f t="shared" si="8"/>
        <v>7.0862440000000042</v>
      </c>
      <c r="P6" s="5">
        <f t="shared" ref="P6" si="26">O6*0.4</f>
        <v>2.8344976000000019</v>
      </c>
      <c r="Q6" s="5"/>
      <c r="R6" s="5"/>
      <c r="S6" s="45">
        <v>2</v>
      </c>
      <c r="T6" s="5">
        <v>2</v>
      </c>
    </row>
    <row r="7" spans="1:20" x14ac:dyDescent="0.25">
      <c r="A7" s="10">
        <v>1</v>
      </c>
      <c r="B7" s="49" t="s">
        <v>82</v>
      </c>
      <c r="C7" s="45">
        <v>5</v>
      </c>
      <c r="D7" s="5">
        <f t="shared" si="10"/>
        <v>2</v>
      </c>
      <c r="E7" s="45">
        <f t="shared" si="11"/>
        <v>5.5</v>
      </c>
      <c r="F7" s="5">
        <f t="shared" si="10"/>
        <v>2.2000000000000002</v>
      </c>
      <c r="G7" s="45">
        <f t="shared" si="0"/>
        <v>6.0500000000000007</v>
      </c>
      <c r="H7" s="5">
        <f t="shared" ref="H7" si="27">G7*0.4</f>
        <v>2.4200000000000004</v>
      </c>
      <c r="I7" s="45">
        <f t="shared" si="2"/>
        <v>6.6550000000000011</v>
      </c>
      <c r="J7" s="5">
        <f t="shared" ref="J7" si="28">I7*0.4</f>
        <v>2.6620000000000008</v>
      </c>
      <c r="K7" s="45">
        <f t="shared" si="4"/>
        <v>7.3205000000000018</v>
      </c>
      <c r="L7" s="5">
        <f t="shared" ref="L7" si="29">K7*0.4</f>
        <v>2.9282000000000008</v>
      </c>
      <c r="M7" s="45">
        <f t="shared" si="6"/>
        <v>8.0525500000000019</v>
      </c>
      <c r="N7" s="5">
        <f t="shared" ref="N7" si="30">M7*0.4</f>
        <v>3.2210200000000011</v>
      </c>
      <c r="O7" s="45">
        <f t="shared" si="8"/>
        <v>8.8578050000000026</v>
      </c>
      <c r="P7" s="5">
        <f t="shared" ref="P7" si="31">O7*0.4</f>
        <v>3.5431220000000012</v>
      </c>
      <c r="Q7" s="5"/>
      <c r="R7" s="5"/>
      <c r="S7" s="45">
        <v>2</v>
      </c>
      <c r="T7" s="5">
        <v>2</v>
      </c>
    </row>
    <row r="8" spans="1:20" x14ac:dyDescent="0.25">
      <c r="A8" s="1">
        <v>15154</v>
      </c>
      <c r="B8" s="50" t="s">
        <v>83</v>
      </c>
      <c r="C8" s="45">
        <v>0</v>
      </c>
      <c r="D8" s="5"/>
      <c r="E8" s="45">
        <v>0</v>
      </c>
      <c r="F8" s="5"/>
      <c r="G8" s="45">
        <v>0</v>
      </c>
      <c r="H8" s="5"/>
      <c r="I8" s="45">
        <v>0</v>
      </c>
      <c r="J8" s="5"/>
      <c r="K8" s="45">
        <v>0</v>
      </c>
      <c r="L8" s="5"/>
      <c r="M8" s="45">
        <v>0</v>
      </c>
      <c r="N8" s="5"/>
      <c r="O8" s="45">
        <v>0</v>
      </c>
      <c r="P8" s="5"/>
      <c r="Q8" s="5"/>
      <c r="R8" s="5"/>
      <c r="S8" s="45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E10" sqref="E10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3" customFormat="1" ht="33.75" customHeight="1" x14ac:dyDescent="0.25">
      <c r="A1" s="42">
        <v>1</v>
      </c>
      <c r="B1" s="46"/>
      <c r="C1" s="52" t="s">
        <v>17</v>
      </c>
      <c r="D1" s="21" t="s">
        <v>75</v>
      </c>
      <c r="E1" s="21" t="s">
        <v>76</v>
      </c>
      <c r="F1" s="51" t="s">
        <v>77</v>
      </c>
      <c r="G1" s="51" t="s">
        <v>78</v>
      </c>
      <c r="H1" s="51" t="s">
        <v>79</v>
      </c>
      <c r="I1" s="51" t="s">
        <v>80</v>
      </c>
      <c r="J1" s="21" t="s">
        <v>5</v>
      </c>
      <c r="K1" s="22" t="s">
        <v>84</v>
      </c>
    </row>
    <row r="2" spans="1:11" ht="15.75" thickBot="1" x14ac:dyDescent="0.3">
      <c r="A2" s="9"/>
      <c r="B2" s="9"/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</row>
    <row r="3" spans="1:11" s="2" customFormat="1" x14ac:dyDescent="0.25">
      <c r="A3" s="11" t="s">
        <v>2</v>
      </c>
      <c r="B3" s="47" t="s">
        <v>87</v>
      </c>
      <c r="C3" s="45">
        <v>600</v>
      </c>
      <c r="D3" s="45">
        <f>C3*1.01</f>
        <v>606</v>
      </c>
      <c r="E3" s="45">
        <f t="shared" ref="E3:I4" si="0">D3*1.01</f>
        <v>612.06000000000006</v>
      </c>
      <c r="F3" s="45">
        <f t="shared" si="0"/>
        <v>618.18060000000003</v>
      </c>
      <c r="G3" s="45">
        <f t="shared" si="0"/>
        <v>624.36240600000008</v>
      </c>
      <c r="H3" s="45">
        <f t="shared" si="0"/>
        <v>630.60603006000008</v>
      </c>
      <c r="I3" s="45">
        <f t="shared" si="0"/>
        <v>636.91209036060013</v>
      </c>
      <c r="J3" s="5"/>
      <c r="K3" s="45"/>
    </row>
    <row r="4" spans="1:11" s="2" customFormat="1" ht="15.75" thickBot="1" x14ac:dyDescent="0.3">
      <c r="A4" s="12" t="s">
        <v>85</v>
      </c>
      <c r="B4" s="48" t="s">
        <v>88</v>
      </c>
      <c r="C4" s="45">
        <v>3600</v>
      </c>
      <c r="D4" s="45">
        <f>C4*1.01</f>
        <v>3636</v>
      </c>
      <c r="E4" s="45">
        <f t="shared" si="0"/>
        <v>3672.36</v>
      </c>
      <c r="F4" s="45">
        <f t="shared" si="0"/>
        <v>3709.0836000000004</v>
      </c>
      <c r="G4" s="45">
        <f t="shared" si="0"/>
        <v>3746.1744360000002</v>
      </c>
      <c r="H4" s="45">
        <f t="shared" si="0"/>
        <v>3783.6361803600003</v>
      </c>
      <c r="I4" s="45">
        <f t="shared" si="0"/>
        <v>3821.4725421636003</v>
      </c>
      <c r="J4" s="5"/>
      <c r="K4" s="45"/>
    </row>
    <row r="5" spans="1:11" x14ac:dyDescent="0.25">
      <c r="A5" s="7" t="s">
        <v>18</v>
      </c>
      <c r="B5" s="47" t="s">
        <v>86</v>
      </c>
      <c r="C5" s="45"/>
      <c r="D5" s="45"/>
      <c r="E5" s="45"/>
      <c r="F5" s="45"/>
      <c r="G5" s="45"/>
      <c r="H5" s="45"/>
      <c r="I5" s="45"/>
      <c r="J5" s="5"/>
      <c r="K5" s="45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4"/>
  <sheetViews>
    <sheetView tabSelected="1" zoomScale="115" zoomScaleNormal="115" workbookViewId="0">
      <selection activeCell="A5" sqref="A5"/>
    </sheetView>
  </sheetViews>
  <sheetFormatPr defaultColWidth="6" defaultRowHeight="15" x14ac:dyDescent="0.25"/>
  <cols>
    <col min="1" max="1" width="49.42578125" style="53" customWidth="1"/>
    <col min="2" max="2" width="23.140625" style="53" bestFit="1" customWidth="1"/>
    <col min="3" max="3" width="17.5703125" style="53" bestFit="1" customWidth="1"/>
    <col min="4" max="4" width="70.28515625" style="53" customWidth="1"/>
    <col min="5" max="5" width="12.5703125" style="53" bestFit="1" customWidth="1"/>
    <col min="6" max="9" width="12.28515625" style="53" customWidth="1"/>
    <col min="10" max="16384" width="6" style="53"/>
  </cols>
  <sheetData>
    <row r="1" spans="1:9" x14ac:dyDescent="0.25">
      <c r="A1" s="89" t="s">
        <v>46</v>
      </c>
      <c r="B1" s="90"/>
      <c r="C1" s="90"/>
      <c r="D1" s="90"/>
      <c r="E1" s="91"/>
      <c r="F1" s="88" t="s">
        <v>45</v>
      </c>
      <c r="G1" s="88"/>
      <c r="H1" s="88"/>
      <c r="I1" s="88"/>
    </row>
    <row r="2" spans="1:9" x14ac:dyDescent="0.25">
      <c r="A2" s="14" t="s">
        <v>33</v>
      </c>
      <c r="B2" s="14" t="s">
        <v>34</v>
      </c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</row>
    <row r="3" spans="1:9" x14ac:dyDescent="0.25">
      <c r="A3" s="54" t="s">
        <v>161</v>
      </c>
      <c r="B3" s="54" t="s">
        <v>47</v>
      </c>
      <c r="C3" s="54" t="s">
        <v>153</v>
      </c>
      <c r="D3" s="54"/>
      <c r="E3" s="13">
        <v>3</v>
      </c>
      <c r="F3" s="54">
        <v>2026</v>
      </c>
      <c r="G3" s="13" t="s">
        <v>43</v>
      </c>
      <c r="H3" s="13" t="s">
        <v>44</v>
      </c>
      <c r="I3" s="13"/>
    </row>
    <row r="4" spans="1:9" x14ac:dyDescent="0.25">
      <c r="A4" s="54" t="s">
        <v>162</v>
      </c>
      <c r="B4" s="54" t="s">
        <v>133</v>
      </c>
      <c r="C4" s="54" t="s">
        <v>42</v>
      </c>
      <c r="D4" s="54" t="s">
        <v>42</v>
      </c>
      <c r="E4" s="13">
        <v>2</v>
      </c>
      <c r="F4" s="54">
        <v>2026</v>
      </c>
      <c r="G4" s="13" t="s">
        <v>43</v>
      </c>
      <c r="H4" s="13" t="s">
        <v>44</v>
      </c>
      <c r="I4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1048576">
    <cfRule type="containsText" dxfId="3" priority="2" operator="containsText" text="#">
      <formula>NOT(ISERROR(SEARCH("#",A1)))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18"/>
  <sheetViews>
    <sheetView zoomScale="85" zoomScaleNormal="85" workbookViewId="0">
      <selection activeCell="B23" sqref="B23"/>
    </sheetView>
  </sheetViews>
  <sheetFormatPr defaultRowHeight="15" x14ac:dyDescent="0.25"/>
  <cols>
    <col min="1" max="1" width="14.85546875" style="15" customWidth="1"/>
    <col min="2" max="2" width="44.85546875" style="19" customWidth="1"/>
    <col min="3" max="3" width="45.5703125" style="19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41.42578125" style="15" customWidth="1"/>
    <col min="9" max="16384" width="9.140625" style="15"/>
  </cols>
  <sheetData>
    <row r="1" spans="1:8" x14ac:dyDescent="0.25">
      <c r="A1" s="92" t="s">
        <v>81</v>
      </c>
      <c r="B1" s="93"/>
      <c r="C1" s="93"/>
      <c r="D1" s="94" t="s">
        <v>45</v>
      </c>
      <c r="E1" s="94"/>
      <c r="F1" s="94"/>
      <c r="G1" s="94"/>
      <c r="H1" s="94"/>
    </row>
    <row r="2" spans="1:8" x14ac:dyDescent="0.25">
      <c r="A2" s="16" t="s">
        <v>48</v>
      </c>
      <c r="B2" s="18" t="s">
        <v>95</v>
      </c>
      <c r="C2" s="18" t="s">
        <v>50</v>
      </c>
      <c r="D2" s="16" t="s">
        <v>38</v>
      </c>
      <c r="E2" s="16" t="s">
        <v>39</v>
      </c>
      <c r="F2" s="16" t="s">
        <v>40</v>
      </c>
      <c r="G2" s="55" t="s">
        <v>41</v>
      </c>
      <c r="H2" s="16" t="s">
        <v>131</v>
      </c>
    </row>
    <row r="3" spans="1:8" x14ac:dyDescent="0.25">
      <c r="A3" s="15" t="s">
        <v>58</v>
      </c>
      <c r="B3" s="19" t="s">
        <v>98</v>
      </c>
      <c r="H3" t="s">
        <v>134</v>
      </c>
    </row>
    <row r="4" spans="1:8" x14ac:dyDescent="0.25">
      <c r="A4" s="15" t="s">
        <v>49</v>
      </c>
      <c r="B4" s="19" t="s">
        <v>140</v>
      </c>
    </row>
    <row r="5" spans="1:8" x14ac:dyDescent="0.25">
      <c r="A5" s="15" t="s">
        <v>51</v>
      </c>
      <c r="B5" s="19" t="s">
        <v>96</v>
      </c>
      <c r="C5" t="s">
        <v>97</v>
      </c>
      <c r="H5" t="s">
        <v>135</v>
      </c>
    </row>
    <row r="6" spans="1:8" x14ac:dyDescent="0.25">
      <c r="A6" s="15" t="s">
        <v>51</v>
      </c>
      <c r="B6" s="19" t="s">
        <v>59</v>
      </c>
      <c r="C6" s="19" t="s">
        <v>101</v>
      </c>
    </row>
    <row r="7" spans="1:8" x14ac:dyDescent="0.25">
      <c r="A7" s="15" t="s">
        <v>51</v>
      </c>
      <c r="B7" s="19" t="s">
        <v>64</v>
      </c>
      <c r="C7" s="19" t="s">
        <v>102</v>
      </c>
    </row>
    <row r="8" spans="1:8" x14ac:dyDescent="0.25">
      <c r="A8" s="15" t="s">
        <v>51</v>
      </c>
      <c r="B8" s="19" t="s">
        <v>100</v>
      </c>
      <c r="C8" s="19" t="s">
        <v>63</v>
      </c>
    </row>
    <row r="9" spans="1:8" x14ac:dyDescent="0.25">
      <c r="A9" s="15" t="s">
        <v>52</v>
      </c>
    </row>
    <row r="10" spans="1:8" x14ac:dyDescent="0.25">
      <c r="A10" s="15" t="s">
        <v>51</v>
      </c>
      <c r="B10" s="19" t="s">
        <v>156</v>
      </c>
      <c r="C10" s="19" t="s">
        <v>60</v>
      </c>
      <c r="D10" s="15">
        <v>2026</v>
      </c>
      <c r="E10" s="15" t="s">
        <v>61</v>
      </c>
      <c r="F10" s="15" t="s">
        <v>62</v>
      </c>
      <c r="G10" s="15" t="s">
        <v>65</v>
      </c>
    </row>
    <row r="11" spans="1:8" x14ac:dyDescent="0.25">
      <c r="A11" s="17" t="s">
        <v>54</v>
      </c>
      <c r="B11" s="19" t="s">
        <v>56</v>
      </c>
      <c r="C11" s="19" t="s">
        <v>103</v>
      </c>
    </row>
    <row r="12" spans="1:8" x14ac:dyDescent="0.25">
      <c r="A12" s="17" t="s">
        <v>54</v>
      </c>
      <c r="B12" s="19" t="s">
        <v>47</v>
      </c>
      <c r="C12" s="19" t="s">
        <v>104</v>
      </c>
    </row>
    <row r="13" spans="1:8" x14ac:dyDescent="0.25">
      <c r="A13" s="17" t="s">
        <v>54</v>
      </c>
      <c r="B13" s="19" t="s">
        <v>55</v>
      </c>
      <c r="C13" s="19" t="s">
        <v>105</v>
      </c>
    </row>
    <row r="14" spans="1:8" x14ac:dyDescent="0.25">
      <c r="A14" s="15" t="s">
        <v>99</v>
      </c>
      <c r="B14" s="20" t="s">
        <v>106</v>
      </c>
    </row>
    <row r="15" spans="1:8" x14ac:dyDescent="0.25">
      <c r="A15" s="15" t="s">
        <v>57</v>
      </c>
      <c r="B15" s="19" t="s">
        <v>2</v>
      </c>
    </row>
    <row r="16" spans="1:8" x14ac:dyDescent="0.25">
      <c r="A16" s="23" t="s">
        <v>132</v>
      </c>
      <c r="B16" s="19" t="s">
        <v>2</v>
      </c>
    </row>
    <row r="17" spans="1:7" x14ac:dyDescent="0.25">
      <c r="A17" s="23" t="s">
        <v>51</v>
      </c>
      <c r="B17" s="19" t="s">
        <v>107</v>
      </c>
      <c r="C17" s="19" t="s">
        <v>90</v>
      </c>
      <c r="D17" s="15">
        <v>2026</v>
      </c>
      <c r="E17" s="15" t="s">
        <v>61</v>
      </c>
      <c r="F17" s="15" t="s">
        <v>62</v>
      </c>
      <c r="G17" s="15" t="s">
        <v>89</v>
      </c>
    </row>
    <row r="18" spans="1:7" x14ac:dyDescent="0.25">
      <c r="A18" s="15" t="s">
        <v>53</v>
      </c>
    </row>
  </sheetData>
  <mergeCells count="2">
    <mergeCell ref="A1:C1"/>
    <mergeCell ref="D1:H1"/>
  </mergeCells>
  <phoneticPr fontId="9" type="noConversion"/>
  <conditionalFormatting sqref="A1:B2 A18:A1048576 A1:A14">
    <cfRule type="containsText" dxfId="2" priority="4" operator="containsText" text="#">
      <formula>NOT(ISERROR(SEARCH("#",A1)))</formula>
    </cfRule>
  </conditionalFormatting>
  <conditionalFormatting sqref="B14">
    <cfRule type="containsText" dxfId="1" priority="2" operator="containsText" text="#">
      <formula>NOT(ISERROR(SEARCH("#",B14)))</formula>
    </cfRule>
  </conditionalFormatting>
  <conditionalFormatting sqref="A15:A17">
    <cfRule type="containsText" dxfId="0" priority="1" operator="containsText" text="#">
      <formula>NOT(ISERROR(SEARCH("#",A15)))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B1F2-E2A1-4946-8132-EDB9710520AC}">
  <dimension ref="A1:D14"/>
  <sheetViews>
    <sheetView workbookViewId="0">
      <selection activeCell="K10" sqref="K10"/>
    </sheetView>
  </sheetViews>
  <sheetFormatPr defaultRowHeight="15" x14ac:dyDescent="0.25"/>
  <cols>
    <col min="1" max="1" width="22.28515625" customWidth="1"/>
  </cols>
  <sheetData>
    <row r="1" spans="1:4" x14ac:dyDescent="0.25">
      <c r="A1" s="57" t="s">
        <v>126</v>
      </c>
      <c r="B1" t="s">
        <v>130</v>
      </c>
      <c r="C1" t="s">
        <v>12</v>
      </c>
      <c r="D1" t="s">
        <v>129</v>
      </c>
    </row>
    <row r="2" spans="1:4" x14ac:dyDescent="0.25">
      <c r="A2" s="58" t="s">
        <v>128</v>
      </c>
      <c r="B2">
        <v>100</v>
      </c>
      <c r="C2">
        <v>-5</v>
      </c>
      <c r="D2">
        <v>1</v>
      </c>
    </row>
    <row r="3" spans="1:4" x14ac:dyDescent="0.25">
      <c r="A3" s="57" t="s">
        <v>127</v>
      </c>
      <c r="B3">
        <v>100</v>
      </c>
      <c r="C3">
        <v>-6</v>
      </c>
      <c r="D3">
        <v>1</v>
      </c>
    </row>
    <row r="4" spans="1:4" x14ac:dyDescent="0.25">
      <c r="A4" s="58">
        <v>0</v>
      </c>
      <c r="B4">
        <v>100</v>
      </c>
      <c r="C4">
        <v>0</v>
      </c>
      <c r="D4">
        <v>1</v>
      </c>
    </row>
    <row r="5" spans="1:4" x14ac:dyDescent="0.25">
      <c r="B5">
        <v>100</v>
      </c>
      <c r="C5">
        <v>5</v>
      </c>
      <c r="D5">
        <v>1</v>
      </c>
    </row>
    <row r="6" spans="1:4" x14ac:dyDescent="0.25">
      <c r="B6">
        <v>100</v>
      </c>
      <c r="C6">
        <v>10</v>
      </c>
      <c r="D6">
        <v>1</v>
      </c>
    </row>
    <row r="7" spans="1:4" x14ac:dyDescent="0.25">
      <c r="B7">
        <v>100</v>
      </c>
      <c r="C7">
        <v>15</v>
      </c>
      <c r="D7">
        <v>1</v>
      </c>
    </row>
    <row r="8" spans="1:4" x14ac:dyDescent="0.25">
      <c r="B8">
        <v>100</v>
      </c>
      <c r="C8">
        <v>20</v>
      </c>
      <c r="D8">
        <v>1</v>
      </c>
    </row>
    <row r="9" spans="1:4" x14ac:dyDescent="0.25">
      <c r="B9">
        <v>100</v>
      </c>
      <c r="C9">
        <v>25</v>
      </c>
      <c r="D9">
        <v>1</v>
      </c>
    </row>
    <row r="10" spans="1:4" x14ac:dyDescent="0.25">
      <c r="B10">
        <v>100</v>
      </c>
      <c r="C10">
        <v>30</v>
      </c>
      <c r="D10">
        <v>1</v>
      </c>
    </row>
    <row r="11" spans="1:4" x14ac:dyDescent="0.25">
      <c r="B11">
        <v>100</v>
      </c>
      <c r="C11">
        <v>35</v>
      </c>
      <c r="D11">
        <v>0.96349206349206351</v>
      </c>
    </row>
    <row r="12" spans="1:4" x14ac:dyDescent="0.25">
      <c r="B12">
        <v>100</v>
      </c>
      <c r="C12">
        <v>31</v>
      </c>
      <c r="D12">
        <v>0.96349206349206351</v>
      </c>
    </row>
    <row r="13" spans="1:4" x14ac:dyDescent="0.25">
      <c r="B13">
        <v>100</v>
      </c>
      <c r="C13">
        <v>40</v>
      </c>
      <c r="D13">
        <v>0.88571428571428568</v>
      </c>
    </row>
    <row r="14" spans="1:4" x14ac:dyDescent="0.25">
      <c r="B14">
        <v>100</v>
      </c>
      <c r="C14">
        <v>36</v>
      </c>
      <c r="D14">
        <v>0.88571428571428568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9617-90E7-408C-8E5F-D1B288887DC7}">
  <dimension ref="A1:L13"/>
  <sheetViews>
    <sheetView zoomScaleNormal="100" workbookViewId="0">
      <selection activeCell="G16" sqref="G16"/>
    </sheetView>
  </sheetViews>
  <sheetFormatPr defaultColWidth="23.140625" defaultRowHeight="15" x14ac:dyDescent="0.25"/>
  <cols>
    <col min="1" max="1" width="6.7109375" bestFit="1" customWidth="1"/>
    <col min="2" max="2" width="52.140625" customWidth="1"/>
    <col min="3" max="3" width="13.28515625" bestFit="1" customWidth="1"/>
    <col min="4" max="4" width="12.7109375" customWidth="1"/>
    <col min="5" max="5" width="40.85546875" customWidth="1"/>
    <col min="6" max="6" width="11.5703125" customWidth="1"/>
    <col min="7" max="7" width="11.140625" bestFit="1" customWidth="1"/>
    <col min="8" max="8" width="43.7109375" customWidth="1"/>
    <col min="9" max="9" width="13.28515625" bestFit="1" customWidth="1"/>
    <col min="10" max="10" width="11.140625" bestFit="1" customWidth="1"/>
    <col min="11" max="11" width="14.28515625" customWidth="1"/>
    <col min="12" max="12" width="37.5703125" customWidth="1"/>
  </cols>
  <sheetData>
    <row r="1" spans="1:12" ht="30.75" thickBot="1" x14ac:dyDescent="0.3">
      <c r="A1" s="69" t="s">
        <v>108</v>
      </c>
      <c r="B1" s="70" t="s">
        <v>109</v>
      </c>
      <c r="C1" s="71" t="s">
        <v>110</v>
      </c>
      <c r="D1" s="72" t="s">
        <v>115</v>
      </c>
      <c r="E1" s="73" t="s">
        <v>111</v>
      </c>
      <c r="F1" s="74" t="s">
        <v>112</v>
      </c>
      <c r="G1" s="75" t="s">
        <v>141</v>
      </c>
      <c r="H1" s="70" t="s">
        <v>113</v>
      </c>
      <c r="I1" s="71" t="s">
        <v>114</v>
      </c>
      <c r="J1" s="76" t="s">
        <v>142</v>
      </c>
      <c r="K1" s="65" t="s">
        <v>131</v>
      </c>
      <c r="L1" t="s">
        <v>125</v>
      </c>
    </row>
    <row r="2" spans="1:12" x14ac:dyDescent="0.25">
      <c r="A2" s="66" t="s">
        <v>157</v>
      </c>
      <c r="B2" s="67" t="s">
        <v>149</v>
      </c>
      <c r="C2" s="68" t="s">
        <v>150</v>
      </c>
      <c r="D2" s="66"/>
      <c r="E2" s="67"/>
      <c r="F2" s="68"/>
      <c r="G2" s="66"/>
      <c r="H2" s="67"/>
      <c r="I2" s="68"/>
      <c r="J2" s="68"/>
      <c r="K2" s="77"/>
      <c r="L2" s="56" t="s">
        <v>158</v>
      </c>
    </row>
    <row r="3" spans="1:12" x14ac:dyDescent="0.25">
      <c r="A3" s="59"/>
      <c r="B3" s="60" t="s">
        <v>149</v>
      </c>
      <c r="C3" s="61" t="s">
        <v>150</v>
      </c>
      <c r="D3" s="59" t="s">
        <v>5</v>
      </c>
      <c r="E3" s="60"/>
      <c r="F3" s="61"/>
      <c r="G3" s="59"/>
      <c r="H3" s="60"/>
      <c r="I3" s="61"/>
      <c r="J3" s="61"/>
      <c r="K3" s="77"/>
      <c r="L3" t="s">
        <v>160</v>
      </c>
    </row>
    <row r="4" spans="1:12" x14ac:dyDescent="0.25">
      <c r="A4" s="59"/>
      <c r="B4" s="60" t="s">
        <v>116</v>
      </c>
      <c r="C4" s="61" t="s">
        <v>144</v>
      </c>
      <c r="D4" s="59" t="s">
        <v>5</v>
      </c>
      <c r="E4" s="60"/>
      <c r="F4" s="61"/>
      <c r="G4" s="59"/>
      <c r="H4" s="60"/>
      <c r="I4" s="61"/>
      <c r="J4" s="61"/>
      <c r="K4" s="77"/>
      <c r="L4" t="s">
        <v>159</v>
      </c>
    </row>
    <row r="5" spans="1:12" x14ac:dyDescent="0.25">
      <c r="A5" s="59"/>
      <c r="B5" s="60"/>
      <c r="C5" s="61"/>
      <c r="D5" s="59"/>
      <c r="E5" s="60"/>
      <c r="F5" s="61"/>
      <c r="G5" s="59"/>
      <c r="H5" s="60"/>
      <c r="I5" s="61"/>
      <c r="J5" s="61"/>
      <c r="K5" s="77"/>
    </row>
    <row r="6" spans="1:12" x14ac:dyDescent="0.25">
      <c r="A6" s="59"/>
      <c r="B6" s="60" t="s">
        <v>117</v>
      </c>
      <c r="C6" s="61" t="s">
        <v>145</v>
      </c>
      <c r="D6" s="59" t="s">
        <v>5</v>
      </c>
      <c r="E6" s="60" t="s">
        <v>118</v>
      </c>
      <c r="F6" s="61" t="s">
        <v>146</v>
      </c>
      <c r="G6" s="59" t="s">
        <v>5</v>
      </c>
      <c r="H6" s="60"/>
      <c r="I6" s="61"/>
      <c r="J6" s="61"/>
      <c r="K6" s="77"/>
    </row>
    <row r="7" spans="1:12" x14ac:dyDescent="0.25">
      <c r="A7" s="59"/>
      <c r="B7" s="62" t="s">
        <v>119</v>
      </c>
      <c r="C7" s="63">
        <v>15177</v>
      </c>
      <c r="D7" s="64" t="s">
        <v>5</v>
      </c>
      <c r="E7" s="60"/>
      <c r="F7" s="61"/>
      <c r="G7" s="59"/>
      <c r="H7" s="60"/>
      <c r="I7" s="61"/>
      <c r="J7" s="61"/>
      <c r="K7" s="77"/>
    </row>
    <row r="8" spans="1:12" x14ac:dyDescent="0.25">
      <c r="A8" s="59"/>
      <c r="B8" s="60" t="s">
        <v>120</v>
      </c>
      <c r="C8" s="61" t="s">
        <v>9</v>
      </c>
      <c r="D8" s="59" t="s">
        <v>5</v>
      </c>
      <c r="E8" s="60"/>
      <c r="F8" s="61"/>
      <c r="G8" s="59"/>
      <c r="H8" s="60"/>
      <c r="I8" s="61"/>
      <c r="J8" s="61"/>
      <c r="K8" s="77"/>
    </row>
    <row r="9" spans="1:12" x14ac:dyDescent="0.25">
      <c r="A9" s="59"/>
      <c r="B9" s="60"/>
      <c r="C9" s="61"/>
      <c r="D9" s="59"/>
      <c r="E9" s="60" t="s">
        <v>121</v>
      </c>
      <c r="F9" s="61" t="s">
        <v>147</v>
      </c>
      <c r="G9" s="59" t="s">
        <v>5</v>
      </c>
      <c r="H9" s="60" t="s">
        <v>122</v>
      </c>
      <c r="I9" s="61" t="s">
        <v>148</v>
      </c>
      <c r="J9" s="61" t="s">
        <v>5</v>
      </c>
      <c r="K9" s="77"/>
    </row>
    <row r="10" spans="1:12" x14ac:dyDescent="0.25">
      <c r="A10" s="59"/>
      <c r="B10" s="60" t="s">
        <v>123</v>
      </c>
      <c r="C10" s="61" t="s">
        <v>143</v>
      </c>
      <c r="D10" s="59" t="s">
        <v>5</v>
      </c>
      <c r="E10" s="60" t="s">
        <v>121</v>
      </c>
      <c r="F10" s="61" t="s">
        <v>147</v>
      </c>
      <c r="G10" s="59" t="s">
        <v>124</v>
      </c>
      <c r="H10" s="60" t="s">
        <v>122</v>
      </c>
      <c r="I10" s="61" t="s">
        <v>148</v>
      </c>
      <c r="J10" s="61"/>
      <c r="K10" s="77"/>
    </row>
    <row r="11" spans="1:12" x14ac:dyDescent="0.25">
      <c r="E11" t="s">
        <v>149</v>
      </c>
      <c r="F11" t="s">
        <v>150</v>
      </c>
      <c r="H11" t="s">
        <v>151</v>
      </c>
      <c r="I11" t="s">
        <v>152</v>
      </c>
    </row>
    <row r="12" spans="1:12" x14ac:dyDescent="0.25">
      <c r="E12" t="s">
        <v>149</v>
      </c>
      <c r="F12" t="s">
        <v>150</v>
      </c>
      <c r="G12" t="s">
        <v>5</v>
      </c>
      <c r="H12" t="s">
        <v>151</v>
      </c>
      <c r="I12" t="s">
        <v>152</v>
      </c>
      <c r="J12" t="s">
        <v>5</v>
      </c>
    </row>
    <row r="13" spans="1:12" x14ac:dyDescent="0.25">
      <c r="E13" t="s">
        <v>149</v>
      </c>
      <c r="F13" t="s">
        <v>150</v>
      </c>
      <c r="G13" t="s">
        <v>5</v>
      </c>
      <c r="H13" t="s">
        <v>151</v>
      </c>
      <c r="I13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#табличная форма(ТФ)</vt:lpstr>
      <vt:lpstr>ТФ пример 1 (pn, qn)</vt:lpstr>
      <vt:lpstr>ТФ пример 2 (pop)</vt:lpstr>
      <vt:lpstr>импорт из моделей(ИМ)</vt:lpstr>
      <vt:lpstr>строковая форма(СФ)</vt:lpstr>
      <vt:lpstr>импорт таблиц(ИТ)</vt:lpstr>
      <vt:lpstr>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Иван Ведерников</cp:lastModifiedBy>
  <dcterms:created xsi:type="dcterms:W3CDTF">2020-08-13T07:58:42Z</dcterms:created>
  <dcterms:modified xsi:type="dcterms:W3CDTF">2024-03-14T04:41:32Z</dcterms:modified>
</cp:coreProperties>
</file>