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701"/>
  <workbookPr/>
  <mc:AlternateContent xmlns:mc="http://schemas.openxmlformats.org/markup-compatibility/2006">
    <mc:Choice Requires="x15">
      <x15ac:absPath xmlns:x15ac="http://schemas.microsoft.com/office/spreadsheetml/2010/11/ac" url="C:\Users\Deepak\Dropbox\SCHEDULE\"/>
    </mc:Choice>
  </mc:AlternateContent>
  <xr:revisionPtr revIDLastSave="0" documentId="13_ncr:1_{9D229ADA-A5EA-4F1C-ABBB-CF18E340843E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6" i="1" l="1"/>
  <c r="J6" i="1" s="1"/>
  <c r="L6" i="1" s="1"/>
  <c r="M6" i="1" s="1"/>
  <c r="F6" i="1"/>
  <c r="E6" i="1"/>
  <c r="I5" i="1"/>
  <c r="J5" i="1" s="1"/>
  <c r="F5" i="1"/>
  <c r="E5" i="1" s="1"/>
  <c r="I2" i="1"/>
  <c r="I4" i="1"/>
  <c r="I3" i="1"/>
  <c r="L5" i="1" l="1"/>
  <c r="M5" i="1" s="1"/>
  <c r="K5" i="1"/>
  <c r="K6" i="1"/>
  <c r="J2" i="1"/>
  <c r="J4" i="1"/>
  <c r="L4" i="1" s="1"/>
  <c r="M4" i="1" s="1"/>
  <c r="F4" i="1"/>
  <c r="E4" i="1" s="1"/>
  <c r="J3" i="1"/>
  <c r="F3" i="1"/>
  <c r="E3" i="1" s="1"/>
  <c r="F2" i="1"/>
  <c r="E2" i="1" s="1"/>
  <c r="K4" i="1" l="1"/>
  <c r="L3" i="1"/>
  <c r="M3" i="1" s="1"/>
  <c r="K3" i="1"/>
  <c r="L2" i="1"/>
  <c r="M2" i="1" s="1"/>
  <c r="K2" i="1"/>
</calcChain>
</file>

<file path=xl/sharedStrings.xml><?xml version="1.0" encoding="utf-8"?>
<sst xmlns="http://schemas.openxmlformats.org/spreadsheetml/2006/main" count="23" uniqueCount="23">
  <si>
    <t>feeder_vessel_name</t>
  </si>
  <si>
    <t>voyage_feeder</t>
  </si>
  <si>
    <t>mother_vessel_name</t>
  </si>
  <si>
    <t>voyage_mother</t>
  </si>
  <si>
    <t>cfs_closing</t>
  </si>
  <si>
    <t>closing_time_for_delivery</t>
  </si>
  <si>
    <t>time</t>
  </si>
  <si>
    <t>etd_departure</t>
  </si>
  <si>
    <t>transit_time</t>
  </si>
  <si>
    <t>eta_us</t>
  </si>
  <si>
    <t>transit_time_us</t>
  </si>
  <si>
    <t>ETA Dubai</t>
  </si>
  <si>
    <t>ETA Europe</t>
  </si>
  <si>
    <t>YM MATURITY</t>
  </si>
  <si>
    <t>YM MOVEMENT</t>
  </si>
  <si>
    <t>058W</t>
  </si>
  <si>
    <t>078W</t>
  </si>
  <si>
    <t>YM MASCULINITY</t>
  </si>
  <si>
    <t>076W</t>
  </si>
  <si>
    <t>YM MOBILITY</t>
  </si>
  <si>
    <t>061W</t>
  </si>
  <si>
    <t>YM MUTUALITY</t>
  </si>
  <si>
    <t>087W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</si>
</sst>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d\-mm\-yyyy"/>
    <numFmt numFmtId="165" formatCode="0\ &quot;DAYS&quot;"/>
  </numFmts>
  <fonts count="3">
    <font>
      <sz val="11"/>
      <color theme="1"/>
      <name val="Calibri"/>
      <charset val="134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1" fillId="2" borderId="0" xfId="0" applyFont="1" applyFill="1">
      <alignment vertical="center"/>
    </xf>
    <xf numFmtId="0" fontId="2" fillId="3" borderId="1" xfId="0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center" vertical="center"/>
    </xf>
    <xf numFmtId="165" fontId="2" fillId="3" borderId="1" xfId="0" applyNumberFormat="1" applyFont="1" applyFill="1" applyBorder="1" applyAlignment="1">
      <alignment horizontal="center" vertical="center"/>
    </xf>
    <xf numFmtId="164" fontId="2" fillId="3" borderId="1" xfId="0" applyNumberFormat="1" applyFont="1" applyFill="1" applyBorder="1" applyAlignment="1">
      <alignment horizontal="left"/>
    </xf>
    <xf numFmtId="165" fontId="2" fillId="3" borderId="1" xfId="0" applyNumberFormat="1" applyFont="1" applyFill="1" applyBorder="1" applyAlignment="1">
      <alignment horizontal="left"/>
    </xf>
    <xf numFmtId="0" fontId="2" fillId="3" borderId="1" xfId="0" applyFont="1" applyFill="1" applyBorder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6"/>
  <sheetViews>
    <sheetView tabSelected="1" topLeftCell="B1" workbookViewId="0">
      <selection activeCell="I6" sqref="I6"/>
    </sheetView>
  </sheetViews>
  <sheetFormatPr defaultColWidth="8.7109375" defaultRowHeight="15"/>
  <cols>
    <col min="1" max="1" width="19" customWidth="1"/>
    <col min="2" max="2" width="14.42578125" customWidth="1"/>
    <col min="3" max="3" width="22.85546875" customWidth="1"/>
    <col min="4" max="4" width="15.28515625" customWidth="1"/>
    <col min="5" max="5" width="20.28515625" customWidth="1"/>
    <col min="6" max="6" width="22.28515625" customWidth="1"/>
    <col min="7" max="7" width="5.85546875" customWidth="1"/>
    <col min="8" max="8" width="26" customWidth="1"/>
    <col min="9" max="9" width="22.28515625" customWidth="1"/>
    <col min="10" max="10" width="20.7109375" customWidth="1"/>
    <col min="11" max="11" width="16.7109375" customWidth="1"/>
    <col min="12" max="12" width="19.28515625" customWidth="1"/>
    <col min="13" max="13" width="19.7109375" customWidth="1"/>
  </cols>
  <sheetData>
    <row r="1" spans="1:13" ht="35.1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11</v>
      </c>
      <c r="J1" s="1" t="s">
        <v>12</v>
      </c>
      <c r="K1" s="1" t="s">
        <v>8</v>
      </c>
      <c r="L1" s="1" t="s">
        <v>9</v>
      </c>
      <c r="M1" s="1" t="s">
        <v>10</v>
      </c>
    </row>
    <row r="2" spans="1:13">
      <c r="C2" s="2" t="s">
        <v>14</v>
      </c>
      <c r="D2" s="2" t="s">
        <v>15</v>
      </c>
      <c r="E2" s="3">
        <f t="shared" ref="E2" si="0">F2-1</f>
        <v>44539</v>
      </c>
      <c r="F2" s="3">
        <f t="shared" ref="F2" si="1">H2-4</f>
        <v>44540</v>
      </c>
      <c r="G2" s="7"/>
      <c r="H2" s="3">
        <v>44544</v>
      </c>
      <c r="I2" s="3">
        <f>H2+15</f>
        <v>44559</v>
      </c>
      <c r="J2" s="3">
        <f t="shared" ref="J2" si="2">I2+3</f>
        <v>44562</v>
      </c>
      <c r="K2" s="4">
        <f t="shared" ref="K2" si="3">J2-H2</f>
        <v>18</v>
      </c>
      <c r="L2" s="5">
        <f t="shared" ref="L2" si="4">J2+2</f>
        <v>44564</v>
      </c>
      <c r="M2" s="6">
        <f t="shared" ref="M2" si="5">L2-H2</f>
        <v>20</v>
      </c>
    </row>
    <row r="3" spans="1:13">
      <c r="C3" s="2" t="s">
        <v>13</v>
      </c>
      <c r="D3" s="2" t="s">
        <v>16</v>
      </c>
      <c r="E3" s="3">
        <f t="shared" ref="E3" si="6">F3-1</f>
        <v>44543</v>
      </c>
      <c r="F3" s="3">
        <f t="shared" ref="F3" si="7">H3-4</f>
        <v>44544</v>
      </c>
      <c r="G3" s="7"/>
      <c r="H3" s="3">
        <v>44548</v>
      </c>
      <c r="I3" s="3">
        <f>H3+16</f>
        <v>44564</v>
      </c>
      <c r="J3" s="3">
        <f t="shared" ref="J3" si="8">I3+3</f>
        <v>44567</v>
      </c>
      <c r="K3" s="4">
        <f t="shared" ref="K3" si="9">J3-H3</f>
        <v>19</v>
      </c>
      <c r="L3" s="5">
        <f t="shared" ref="L3" si="10">J3+2</f>
        <v>44569</v>
      </c>
      <c r="M3" s="6">
        <f t="shared" ref="M3" si="11">L3-H3</f>
        <v>21</v>
      </c>
    </row>
    <row r="4" spans="1:13">
      <c r="C4" s="2" t="s">
        <v>17</v>
      </c>
      <c r="D4" s="2" t="s">
        <v>18</v>
      </c>
      <c r="E4" s="3">
        <f t="shared" ref="E4" si="12">F4-1</f>
        <v>44552</v>
      </c>
      <c r="F4" s="3">
        <f t="shared" ref="F4" si="13">H4-4</f>
        <v>44553</v>
      </c>
      <c r="G4" s="7"/>
      <c r="H4" s="3">
        <v>44557</v>
      </c>
      <c r="I4" s="3">
        <f>H4+17</f>
        <v>44574</v>
      </c>
      <c r="J4" s="3">
        <f t="shared" ref="J4" si="14">I4+3</f>
        <v>44577</v>
      </c>
      <c r="K4" s="4">
        <f t="shared" ref="K4" si="15">J4-H4</f>
        <v>20</v>
      </c>
      <c r="L4" s="5">
        <f t="shared" ref="L4" si="16">J4+2</f>
        <v>44579</v>
      </c>
      <c r="M4" s="6">
        <f t="shared" ref="M4" si="17">L4-H4</f>
        <v>22</v>
      </c>
    </row>
    <row r="5" spans="1:13">
      <c r="C5" s="2" t="s">
        <v>19</v>
      </c>
      <c r="D5" s="2" t="s">
        <v>20</v>
      </c>
      <c r="E5" s="3">
        <f t="shared" ref="E5:E6" si="18">F5-1</f>
        <v>44559</v>
      </c>
      <c r="F5" s="3">
        <f t="shared" ref="F5:F6" si="19">H5-4</f>
        <v>44560</v>
      </c>
      <c r="G5" s="7"/>
      <c r="H5" s="3">
        <v>44564</v>
      </c>
      <c r="I5" s="3">
        <f t="shared" ref="I5:I6" si="20">H5+17</f>
        <v>44581</v>
      </c>
      <c r="J5" s="3">
        <f t="shared" ref="J5:J6" si="21">I5+3</f>
        <v>44584</v>
      </c>
      <c r="K5" s="4">
        <f t="shared" ref="K5:K6" si="22">J5-H5</f>
        <v>20</v>
      </c>
      <c r="L5" s="5">
        <f t="shared" ref="L5:L6" si="23">J5+2</f>
        <v>44586</v>
      </c>
      <c r="M5" s="6">
        <f t="shared" ref="M5:M6" si="24">L5-H5</f>
        <v>22</v>
      </c>
    </row>
    <row r="6" spans="1:13">
      <c r="C6" s="2" t="s">
        <v>21</v>
      </c>
      <c r="D6" s="2" t="s">
        <v>22</v>
      </c>
      <c r="E6" s="3">
        <f t="shared" si="18"/>
        <v>44566</v>
      </c>
      <c r="F6" s="3">
        <f t="shared" si="19"/>
        <v>44567</v>
      </c>
      <c r="G6" s="7"/>
      <c r="H6" s="3">
        <v>44571</v>
      </c>
      <c r="I6" s="3">
        <f t="shared" si="20"/>
        <v>44588</v>
      </c>
      <c r="J6" s="3">
        <f t="shared" si="21"/>
        <v>44591</v>
      </c>
      <c r="K6" s="4">
        <f t="shared" si="22"/>
        <v>20</v>
      </c>
      <c r="L6" s="5">
        <f t="shared" si="23"/>
        <v>44593</v>
      </c>
      <c r="M6" s="6">
        <f t="shared" si="24"/>
        <v>22</v>
      </c>
    </row>
  </sheetData>
  <pageMargins left="0.75" right="0.75" top="1" bottom="1" header="0.51180555555555596" footer="0.51180555555555596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aulhakim</dc:creator>
  <cp:lastModifiedBy>Deepak</cp:lastModifiedBy>
  <dcterms:created xsi:type="dcterms:W3CDTF">2019-09-24T10:40:00Z</dcterms:created>
  <dcterms:modified xsi:type="dcterms:W3CDTF">2021-12-12T20:33:47Z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