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4C8F25D-37D0-49B3-A59A-7B285E74EE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3" i="1" l="1"/>
  <c r="L3" i="1"/>
  <c r="M3" i="1" s="1"/>
  <c r="L5" i="1"/>
  <c r="M5" i="1" s="1"/>
  <c r="K5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<sst xmlns="http://schemas.openxmlformats.org/spreadsheetml/2006/main" count="21" uniqueCount="20">
  <si>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</si>
  <si>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</si>
  <si>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</si>
  <si>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</si>
  <si>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</si>
  <si>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</si>
  <si>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</si>
  <si>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</si>
  <si>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</si>
  <si>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</si>
  <si>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</si>
  <si>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</si>
  <si>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</si>
  <si>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</si>
  <si>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</si>
  <si>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059W</t>
  </si>
  <si>
    <t>YM MATURITY</t>
  </si>
  <si>
    <t>TBA</t>
  </si>
  <si>
    <t>079W</t>
  </si>
  <si>
    <t>062W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</si>
</sst>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A2" sqref="A2:XFD3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15</v>
      </c>
      <c r="E2" s="3">
        <f t="shared" ref="E2" si="0">F2-1</f>
        <v>44586</v>
      </c>
      <c r="F2" s="3">
        <f t="shared" ref="F2" si="1">H2-4</f>
        <v>44587</v>
      </c>
      <c r="G2" s="7"/>
      <c r="H2" s="3">
        <v>44591</v>
      </c>
      <c r="I2" s="3">
        <f t="shared" ref="I2" si="2">H2+19</f>
        <v>44610</v>
      </c>
      <c r="J2" s="3">
        <f t="shared" ref="J2" si="3">I2+3</f>
        <v>44613</v>
      </c>
      <c r="K2" s="4">
        <f t="shared" ref="K2" si="4">J2-H2</f>
        <v>22</v>
      </c>
      <c r="L2" s="5">
        <f t="shared" ref="L2" si="5">J2+2</f>
        <v>44615</v>
      </c>
      <c r="M2" s="6">
        <f t="shared" ref="M2" si="6">L2-H2</f>
        <v>24</v>
      </c>
    </row>
    <row r="3" spans="1:13">
      <c r="C3" s="2" t="s">
        <v>16</v>
      </c>
      <c r="D3" s="2" t="s">
        <v>18</v>
      </c>
      <c r="E3" s="3">
        <f t="shared" ref="E3:E5" si="7">F3-1</f>
        <v>44601</v>
      </c>
      <c r="F3" s="3">
        <f t="shared" ref="F3:F5" si="8">H3-4</f>
        <v>44602</v>
      </c>
      <c r="G3" s="7"/>
      <c r="H3" s="3">
        <v>44606</v>
      </c>
      <c r="I3" s="3">
        <f t="shared" ref="I3:I5" si="9">H3+19</f>
        <v>44625</v>
      </c>
      <c r="J3" s="3">
        <f t="shared" ref="J3:J5" si="10">I3+3</f>
        <v>44628</v>
      </c>
      <c r="K3" s="4">
        <f t="shared" ref="K3:K5" si="11">J3-H3</f>
        <v>22</v>
      </c>
      <c r="L3" s="5">
        <f t="shared" ref="L3:L5" si="12">J3+2</f>
        <v>44630</v>
      </c>
      <c r="M3" s="6">
        <f t="shared" ref="M3:M5" si="13">L3-H3</f>
        <v>24</v>
      </c>
    </row>
    <row r="4" spans="1:13">
      <c r="C4" s="2" t="s">
        <v>17</v>
      </c>
      <c r="D4" s="2" t="s">
        <v>17</v>
      </c>
      <c r="E4" s="3">
        <f t="shared" si="7"/>
        <v>44608</v>
      </c>
      <c r="F4" s="3">
        <f t="shared" si="8"/>
        <v>44609</v>
      </c>
      <c r="G4" s="7"/>
      <c r="H4" s="3">
        <v>44613</v>
      </c>
      <c r="I4" s="3">
        <f t="shared" si="9"/>
        <v>44632</v>
      </c>
      <c r="J4" s="3">
        <f t="shared" si="10"/>
        <v>44635</v>
      </c>
      <c r="K4" s="4">
        <f t="shared" si="11"/>
        <v>22</v>
      </c>
      <c r="L4" s="5">
        <f t="shared" si="12"/>
        <v>44637</v>
      </c>
      <c r="M4" s="6">
        <f t="shared" si="13"/>
        <v>24</v>
      </c>
    </row>
    <row r="5" spans="1:13">
      <c r="C5" s="2" t="s">
        <v>13</v>
      </c>
      <c r="D5" s="2" t="s">
        <v>19</v>
      </c>
      <c r="E5" s="3">
        <f t="shared" si="7"/>
        <v>44615</v>
      </c>
      <c r="F5" s="3">
        <f t="shared" si="8"/>
        <v>44616</v>
      </c>
      <c r="G5" s="7"/>
      <c r="H5" s="3">
        <v>44620</v>
      </c>
      <c r="I5" s="3">
        <f t="shared" si="9"/>
        <v>44639</v>
      </c>
      <c r="J5" s="3">
        <f t="shared" si="10"/>
        <v>44642</v>
      </c>
      <c r="K5" s="4">
        <f t="shared" si="11"/>
        <v>22</v>
      </c>
      <c r="L5" s="5">
        <f t="shared" si="12"/>
        <v>44644</v>
      </c>
      <c r="M5" s="6">
        <f t="shared" si="13"/>
        <v>24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2022-01-24T11:23:22Z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