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14CF6FD4-BC4E-447C-9063-43779D421D9B}" xr6:coauthVersionLast="47" xr6:coauthVersionMax="47" xr10:uidLastSave="{00000000-0000-0000-0000-000000000000}"/>
  <bookViews>
    <workbookView xWindow="-98" yWindow="-98" windowWidth="21795" windowHeight="1309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I3" i="1" l="1"/>
  <c r="J3" i="1" s="1"/>
  <c r="K3" i="1" s="1"/>
  <c r="F3" i="1"/>
  <c r="E3" i="1" s="1"/>
  <c r="I5" i="1"/>
  <c r="J5" i="1" s="1"/>
  <c r="K5" i="1" s="1"/>
  <c r="F5" i="1"/>
  <c r="E5" i="1" s="1"/>
  <c r="I4" i="1"/>
  <c r="J4" i="1" s="1"/>
  <c r="F4" i="1"/>
  <c r="E4" i="1" s="1"/>
  <c r="I2" i="1"/>
  <c r="J2" i="1" s="1"/>
  <c r="K2" i="1" s="1"/>
  <c r="F2" i="1"/>
  <c r="E2" i="1" s="1"/>
  <c r="L3" i="1" l="1"/>
  <c r="M3" i="1" s="1"/>
  <c r="L4" i="1"/>
  <c r="M4" i="1" s="1"/>
  <c r="K4" i="1"/>
  <c r="L2" i="1"/>
  <c r="M2" i="1" s="1"/>
  <c r="L5" i="1"/>
  <c r="M5" i="1" s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<sst xmlns="http://schemas.openxmlformats.org/spreadsheetml/2006/main" count="21" uniqueCount="21">
  <si>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</si>
  <si>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</si>
  <si>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</si>
  <si>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</si>
  <si>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</si>
  <si>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</si>
  <si>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</si>
  <si>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</si>
  <si>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</si>
  <si>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</si>
  <si>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</si>
  <si>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YM MOVEMENT</t>
  </si>
  <si>
    <t>055W</t>
  </si>
  <si>
    <t>YM MATURITY</t>
  </si>
  <si>
    <t>0075W</t>
  </si>
  <si>
    <t>YM MASCULINITY</t>
  </si>
  <si>
    <t>0073W</t>
  </si>
  <si>
    <t>ETA Dubai</t>
  </si>
  <si>
    <t>ETA Europe</t>
  </si>
  <si>
    <t>YM MANDATE</t>
  </si>
  <si>
    <t>0071W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</si>
</sst>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 applyAlignment="1"/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"/>
  <sheetViews>
    <sheetView tabSelected="1" workbookViewId="0">
      <selection activeCell="I3" sqref="I3"/>
    </sheetView>
  </sheetViews>
  <sheetFormatPr defaultColWidth="8.73046875" defaultRowHeight="14.25"/>
  <cols>
    <col min="1" max="1" width="19.06640625" customWidth="1"/>
    <col min="2" max="2" width="14.46484375" customWidth="1"/>
    <col min="3" max="3" width="19.06640625" customWidth="1"/>
    <col min="4" max="4" width="15.33203125" customWidth="1"/>
    <col min="5" max="5" width="20.265625" customWidth="1"/>
    <col min="6" max="6" width="22.33203125" customWidth="1"/>
    <col min="7" max="7" width="5.796875" customWidth="1"/>
    <col min="8" max="8" width="26" customWidth="1"/>
    <col min="9" max="9" width="22.33203125" customWidth="1"/>
    <col min="10" max="10" width="20.73046875" customWidth="1"/>
    <col min="11" max="11" width="16.6640625" customWidth="1"/>
    <col min="12" max="12" width="19.265625" customWidth="1"/>
    <col min="13" max="13" width="19.73046875" customWidth="1"/>
  </cols>
  <sheetData>
    <row r="1" spans="1:13" ht="3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17</v>
      </c>
      <c r="J1" s="1" t="s">
        <v>18</v>
      </c>
      <c r="K1" s="1" t="s">
        <v>8</v>
      </c>
      <c r="L1" s="1" t="s">
        <v>9</v>
      </c>
      <c r="M1" s="1" t="s">
        <v>10</v>
      </c>
    </row>
    <row r="2" spans="1:13">
      <c r="A2" s="6"/>
      <c r="B2" s="6"/>
      <c r="C2" s="2" t="s">
        <v>19</v>
      </c>
      <c r="D2" s="2" t="s">
        <v>20</v>
      </c>
      <c r="E2" s="3">
        <f>F2-3</f>
        <v>44356</v>
      </c>
      <c r="F2" s="3">
        <f>H2-2</f>
        <v>44359</v>
      </c>
      <c r="G2" s="4"/>
      <c r="H2" s="3">
        <v>44361</v>
      </c>
      <c r="I2" s="3">
        <f>H2+16</f>
        <v>44377</v>
      </c>
      <c r="J2" s="3">
        <f>I2+3</f>
        <v>44380</v>
      </c>
      <c r="K2" s="5">
        <f>J2-H2</f>
        <v>19</v>
      </c>
      <c r="L2" s="3">
        <f>J2+2</f>
        <v>44382</v>
      </c>
      <c r="M2" s="5">
        <f>L2-H2</f>
        <v>21</v>
      </c>
    </row>
    <row r="3" spans="1:13">
      <c r="A3" s="6"/>
      <c r="B3" s="6"/>
      <c r="C3" s="2" t="s">
        <v>11</v>
      </c>
      <c r="D3" s="2" t="s">
        <v>12</v>
      </c>
      <c r="E3" s="3">
        <f t="shared" ref="E3" si="0">F3-3</f>
        <v>44374</v>
      </c>
      <c r="F3" s="3">
        <f t="shared" ref="F3" si="1">H3-2</f>
        <v>44377</v>
      </c>
      <c r="G3" s="4"/>
      <c r="H3" s="3">
        <v>44379</v>
      </c>
      <c r="I3" s="3">
        <f t="shared" ref="I3" si="2">H3+16</f>
        <v>44395</v>
      </c>
      <c r="J3" s="3">
        <f t="shared" ref="J3" si="3">I3+3</f>
        <v>44398</v>
      </c>
      <c r="K3" s="5">
        <f t="shared" ref="K3" si="4">J3-H3</f>
        <v>19</v>
      </c>
      <c r="L3" s="3">
        <f t="shared" ref="L3" si="5">J3+2</f>
        <v>44400</v>
      </c>
      <c r="M3" s="5">
        <f t="shared" ref="M3" si="6">L3-H3</f>
        <v>21</v>
      </c>
    </row>
    <row r="4" spans="1:13">
      <c r="A4" s="6"/>
      <c r="B4" s="6"/>
      <c r="C4" s="2" t="s">
        <v>13</v>
      </c>
      <c r="D4" s="2" t="s">
        <v>14</v>
      </c>
      <c r="E4" s="3">
        <f>F4-3</f>
        <v>44378</v>
      </c>
      <c r="F4" s="3">
        <f>H4-2</f>
        <v>44381</v>
      </c>
      <c r="G4" s="4"/>
      <c r="H4" s="3">
        <v>44383</v>
      </c>
      <c r="I4" s="3">
        <f>H4+15</f>
        <v>44398</v>
      </c>
      <c r="J4" s="3">
        <f>I4+3</f>
        <v>44401</v>
      </c>
      <c r="K4" s="5">
        <f>J4-H4</f>
        <v>18</v>
      </c>
      <c r="L4" s="3">
        <f>J4+2</f>
        <v>44403</v>
      </c>
      <c r="M4" s="5">
        <f>L4-H4</f>
        <v>20</v>
      </c>
    </row>
    <row r="5" spans="1:13">
      <c r="A5" s="6"/>
      <c r="B5" s="6"/>
      <c r="C5" s="2" t="s">
        <v>15</v>
      </c>
      <c r="D5" s="2" t="s">
        <v>16</v>
      </c>
      <c r="E5" s="3">
        <f>F5-3</f>
        <v>44391</v>
      </c>
      <c r="F5" s="3">
        <f>H5-2</f>
        <v>44394</v>
      </c>
      <c r="G5" s="4"/>
      <c r="H5" s="3">
        <v>44396</v>
      </c>
      <c r="I5" s="3">
        <f>H5+16</f>
        <v>44412</v>
      </c>
      <c r="J5" s="3">
        <f>I5+3</f>
        <v>44415</v>
      </c>
      <c r="K5" s="5">
        <f>J5-H5</f>
        <v>19</v>
      </c>
      <c r="L5" s="3">
        <f>J5+2</f>
        <v>44417</v>
      </c>
      <c r="M5" s="5">
        <f>L5-H5</f>
        <v>21</v>
      </c>
    </row>
  </sheetData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2021-06-11T12:10:56Z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