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em B 2021-22\SDSC2004 Data Visualization\Project\"/>
    </mc:Choice>
  </mc:AlternateContent>
  <xr:revisionPtr revIDLastSave="0" documentId="13_ncr:1_{D0D9016D-0983-459F-AFCA-8364B4B922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nkings" sheetId="1" r:id="rId1"/>
    <sheet name="Sheet1" sheetId="11" r:id="rId2"/>
    <sheet name="continent" sheetId="10" r:id="rId3"/>
    <sheet name="population" sheetId="8" r:id="rId4"/>
    <sheet name="Suicide" sheetId="7" r:id="rId5"/>
    <sheet name="Unemployment Rate" sheetId="6" r:id="rId6"/>
    <sheet name="Crime" sheetId="4" r:id="rId7"/>
    <sheet name="Health" sheetId="5" r:id="rId8"/>
    <sheet name="CPI" sheetId="3" r:id="rId9"/>
    <sheet name="Covid-19" sheetId="2" r:id="rId10"/>
    <sheet name="inflation" sheetId="9" r:id="rId11"/>
  </sheets>
  <externalReferences>
    <externalReference r:id="rId12"/>
  </externalReferences>
  <definedNames>
    <definedName name="_xlnm._FilterDatabase" localSheetId="0" hidden="1">rankings!$A$1:$T$140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0" i="1" l="1"/>
  <c r="S140" i="1"/>
  <c r="R140" i="1"/>
  <c r="Q140" i="1"/>
  <c r="P140" i="1"/>
  <c r="O140" i="1"/>
  <c r="N140" i="1"/>
  <c r="M140" i="1"/>
  <c r="T139" i="1"/>
  <c r="S139" i="1"/>
  <c r="R139" i="1"/>
  <c r="Q139" i="1"/>
  <c r="P139" i="1"/>
  <c r="O139" i="1"/>
  <c r="N139" i="1"/>
  <c r="M139" i="1"/>
  <c r="T138" i="1"/>
  <c r="S138" i="1"/>
  <c r="R138" i="1"/>
  <c r="Q138" i="1"/>
  <c r="P138" i="1"/>
  <c r="O138" i="1"/>
  <c r="N138" i="1"/>
  <c r="M138" i="1"/>
  <c r="T137" i="1"/>
  <c r="S137" i="1"/>
  <c r="R137" i="1"/>
  <c r="Q137" i="1"/>
  <c r="P137" i="1"/>
  <c r="O137" i="1"/>
  <c r="N137" i="1"/>
  <c r="M137" i="1"/>
  <c r="T136" i="1"/>
  <c r="S136" i="1"/>
  <c r="R136" i="1"/>
  <c r="Q136" i="1"/>
  <c r="P136" i="1"/>
  <c r="O136" i="1"/>
  <c r="N136" i="1"/>
  <c r="M136" i="1"/>
  <c r="T135" i="1"/>
  <c r="S135" i="1"/>
  <c r="R135" i="1"/>
  <c r="Q135" i="1"/>
  <c r="P135" i="1"/>
  <c r="O135" i="1"/>
  <c r="N135" i="1"/>
  <c r="M135" i="1"/>
  <c r="T134" i="1"/>
  <c r="S134" i="1"/>
  <c r="R134" i="1"/>
  <c r="Q134" i="1"/>
  <c r="P134" i="1"/>
  <c r="O134" i="1"/>
  <c r="N134" i="1"/>
  <c r="M134" i="1"/>
  <c r="T133" i="1"/>
  <c r="S133" i="1"/>
  <c r="R133" i="1"/>
  <c r="Q133" i="1"/>
  <c r="P133" i="1"/>
  <c r="O133" i="1"/>
  <c r="N133" i="1"/>
  <c r="M133" i="1"/>
  <c r="T132" i="1"/>
  <c r="S132" i="1"/>
  <c r="R132" i="1"/>
  <c r="Q132" i="1"/>
  <c r="P132" i="1"/>
  <c r="O132" i="1"/>
  <c r="N132" i="1"/>
  <c r="M132" i="1"/>
  <c r="T131" i="1"/>
  <c r="S131" i="1"/>
  <c r="R131" i="1"/>
  <c r="Q131" i="1"/>
  <c r="P131" i="1"/>
  <c r="O131" i="1"/>
  <c r="N131" i="1"/>
  <c r="M131" i="1"/>
  <c r="T130" i="1"/>
  <c r="S130" i="1"/>
  <c r="R130" i="1"/>
  <c r="Q130" i="1"/>
  <c r="P130" i="1"/>
  <c r="O130" i="1"/>
  <c r="N130" i="1"/>
  <c r="M130" i="1"/>
  <c r="T129" i="1"/>
  <c r="S129" i="1"/>
  <c r="R129" i="1"/>
  <c r="Q129" i="1"/>
  <c r="P129" i="1"/>
  <c r="O129" i="1"/>
  <c r="N129" i="1"/>
  <c r="M129" i="1"/>
  <c r="T128" i="1"/>
  <c r="S128" i="1"/>
  <c r="R128" i="1"/>
  <c r="Q128" i="1"/>
  <c r="P128" i="1"/>
  <c r="O128" i="1"/>
  <c r="N128" i="1"/>
  <c r="M128" i="1"/>
  <c r="T127" i="1"/>
  <c r="S127" i="1"/>
  <c r="R127" i="1"/>
  <c r="Q127" i="1"/>
  <c r="P127" i="1"/>
  <c r="O127" i="1"/>
  <c r="N127" i="1"/>
  <c r="M127" i="1"/>
  <c r="T126" i="1"/>
  <c r="S126" i="1"/>
  <c r="Q126" i="1"/>
  <c r="P126" i="1"/>
  <c r="O126" i="1"/>
  <c r="N126" i="1"/>
  <c r="M126" i="1"/>
  <c r="T125" i="1"/>
  <c r="S125" i="1"/>
  <c r="R125" i="1"/>
  <c r="Q125" i="1"/>
  <c r="P125" i="1"/>
  <c r="O125" i="1"/>
  <c r="N125" i="1"/>
  <c r="M125" i="1"/>
  <c r="T124" i="1"/>
  <c r="S124" i="1"/>
  <c r="R124" i="1"/>
  <c r="Q124" i="1"/>
  <c r="P124" i="1"/>
  <c r="O124" i="1"/>
  <c r="N124" i="1"/>
  <c r="M124" i="1"/>
  <c r="T123" i="1"/>
  <c r="S123" i="1"/>
  <c r="R123" i="1"/>
  <c r="Q123" i="1"/>
  <c r="P123" i="1"/>
  <c r="O123" i="1"/>
  <c r="N123" i="1"/>
  <c r="M123" i="1"/>
  <c r="T122" i="1"/>
  <c r="S122" i="1"/>
  <c r="R122" i="1"/>
  <c r="Q122" i="1"/>
  <c r="P122" i="1"/>
  <c r="O122" i="1"/>
  <c r="N122" i="1"/>
  <c r="M122" i="1"/>
  <c r="T121" i="1"/>
  <c r="S121" i="1"/>
  <c r="R121" i="1"/>
  <c r="Q121" i="1"/>
  <c r="P121" i="1"/>
  <c r="O121" i="1"/>
  <c r="N121" i="1"/>
  <c r="M121" i="1"/>
  <c r="T120" i="1"/>
  <c r="S120" i="1"/>
  <c r="R120" i="1"/>
  <c r="Q120" i="1"/>
  <c r="P120" i="1"/>
  <c r="O120" i="1"/>
  <c r="N120" i="1"/>
  <c r="M120" i="1"/>
  <c r="T119" i="1"/>
  <c r="S119" i="1"/>
  <c r="R119" i="1"/>
  <c r="Q119" i="1"/>
  <c r="P119" i="1"/>
  <c r="O119" i="1"/>
  <c r="N119" i="1"/>
  <c r="M119" i="1"/>
  <c r="T118" i="1"/>
  <c r="S118" i="1"/>
  <c r="R118" i="1"/>
  <c r="Q118" i="1"/>
  <c r="P118" i="1"/>
  <c r="O118" i="1"/>
  <c r="N118" i="1"/>
  <c r="M118" i="1"/>
  <c r="T117" i="1"/>
  <c r="S117" i="1"/>
  <c r="R117" i="1"/>
  <c r="Q117" i="1"/>
  <c r="P117" i="1"/>
  <c r="O117" i="1"/>
  <c r="N117" i="1"/>
  <c r="M117" i="1"/>
  <c r="T116" i="1"/>
  <c r="S116" i="1"/>
  <c r="R116" i="1"/>
  <c r="Q116" i="1"/>
  <c r="P116" i="1"/>
  <c r="O116" i="1"/>
  <c r="N116" i="1"/>
  <c r="M116" i="1"/>
  <c r="T115" i="1"/>
  <c r="S115" i="1"/>
  <c r="R115" i="1"/>
  <c r="Q115" i="1"/>
  <c r="P115" i="1"/>
  <c r="O115" i="1"/>
  <c r="N115" i="1"/>
  <c r="M115" i="1"/>
  <c r="T114" i="1"/>
  <c r="S114" i="1"/>
  <c r="R114" i="1"/>
  <c r="Q114" i="1"/>
  <c r="P114" i="1"/>
  <c r="O114" i="1"/>
  <c r="N114" i="1"/>
  <c r="M114" i="1"/>
  <c r="T113" i="1"/>
  <c r="S113" i="1"/>
  <c r="R113" i="1"/>
  <c r="Q113" i="1"/>
  <c r="P113" i="1"/>
  <c r="O113" i="1"/>
  <c r="N113" i="1"/>
  <c r="M113" i="1"/>
  <c r="T112" i="1"/>
  <c r="S112" i="1"/>
  <c r="R112" i="1"/>
  <c r="Q112" i="1"/>
  <c r="P112" i="1"/>
  <c r="O112" i="1"/>
  <c r="N112" i="1"/>
  <c r="M112" i="1"/>
  <c r="T111" i="1"/>
  <c r="S111" i="1"/>
  <c r="R111" i="1"/>
  <c r="Q111" i="1"/>
  <c r="P111" i="1"/>
  <c r="O111" i="1"/>
  <c r="N111" i="1"/>
  <c r="M111" i="1"/>
  <c r="T110" i="1"/>
  <c r="S110" i="1"/>
  <c r="R110" i="1"/>
  <c r="Q110" i="1"/>
  <c r="P110" i="1"/>
  <c r="O110" i="1"/>
  <c r="N110" i="1"/>
  <c r="M110" i="1"/>
  <c r="T109" i="1"/>
  <c r="S109" i="1"/>
  <c r="R109" i="1"/>
  <c r="Q109" i="1"/>
  <c r="P109" i="1"/>
  <c r="O109" i="1"/>
  <c r="N109" i="1"/>
  <c r="M109" i="1"/>
  <c r="T108" i="1"/>
  <c r="S108" i="1"/>
  <c r="R108" i="1"/>
  <c r="Q108" i="1"/>
  <c r="P108" i="1"/>
  <c r="O108" i="1"/>
  <c r="N108" i="1"/>
  <c r="M108" i="1"/>
  <c r="T107" i="1"/>
  <c r="S107" i="1"/>
  <c r="R107" i="1"/>
  <c r="Q107" i="1"/>
  <c r="P107" i="1"/>
  <c r="O107" i="1"/>
  <c r="N107" i="1"/>
  <c r="M107" i="1"/>
  <c r="T106" i="1"/>
  <c r="S106" i="1"/>
  <c r="R106" i="1"/>
  <c r="Q106" i="1"/>
  <c r="P106" i="1"/>
  <c r="O106" i="1"/>
  <c r="N106" i="1"/>
  <c r="M106" i="1"/>
  <c r="T105" i="1"/>
  <c r="S105" i="1"/>
  <c r="R105" i="1"/>
  <c r="Q105" i="1"/>
  <c r="P105" i="1"/>
  <c r="O105" i="1"/>
  <c r="N105" i="1"/>
  <c r="M105" i="1"/>
  <c r="T104" i="1"/>
  <c r="S104" i="1"/>
  <c r="R104" i="1"/>
  <c r="Q104" i="1"/>
  <c r="P104" i="1"/>
  <c r="O104" i="1"/>
  <c r="N104" i="1"/>
  <c r="M104" i="1"/>
  <c r="T103" i="1"/>
  <c r="S103" i="1"/>
  <c r="R103" i="1"/>
  <c r="Q103" i="1"/>
  <c r="P103" i="1"/>
  <c r="O103" i="1"/>
  <c r="N103" i="1"/>
  <c r="M103" i="1"/>
  <c r="T102" i="1"/>
  <c r="S102" i="1"/>
  <c r="R102" i="1"/>
  <c r="Q102" i="1"/>
  <c r="P102" i="1"/>
  <c r="O102" i="1"/>
  <c r="N102" i="1"/>
  <c r="M102" i="1"/>
  <c r="T101" i="1"/>
  <c r="S101" i="1"/>
  <c r="R101" i="1"/>
  <c r="Q101" i="1"/>
  <c r="P101" i="1"/>
  <c r="O101" i="1"/>
  <c r="N101" i="1"/>
  <c r="M101" i="1"/>
  <c r="T100" i="1"/>
  <c r="S100" i="1"/>
  <c r="R100" i="1"/>
  <c r="Q100" i="1"/>
  <c r="P100" i="1"/>
  <c r="O100" i="1"/>
  <c r="N100" i="1"/>
  <c r="M100" i="1"/>
  <c r="T99" i="1"/>
  <c r="S99" i="1"/>
  <c r="R99" i="1"/>
  <c r="Q99" i="1"/>
  <c r="P99" i="1"/>
  <c r="O99" i="1"/>
  <c r="N99" i="1"/>
  <c r="M99" i="1"/>
  <c r="T98" i="1"/>
  <c r="S98" i="1"/>
  <c r="R98" i="1"/>
  <c r="Q98" i="1"/>
  <c r="P98" i="1"/>
  <c r="O98" i="1"/>
  <c r="N98" i="1"/>
  <c r="M98" i="1"/>
  <c r="T97" i="1"/>
  <c r="S97" i="1"/>
  <c r="R97" i="1"/>
  <c r="Q97" i="1"/>
  <c r="P97" i="1"/>
  <c r="O97" i="1"/>
  <c r="N97" i="1"/>
  <c r="M97" i="1"/>
  <c r="T96" i="1"/>
  <c r="S96" i="1"/>
  <c r="R96" i="1"/>
  <c r="Q96" i="1"/>
  <c r="P96" i="1"/>
  <c r="O96" i="1"/>
  <c r="N96" i="1"/>
  <c r="M96" i="1"/>
  <c r="T95" i="1"/>
  <c r="S95" i="1"/>
  <c r="R95" i="1"/>
  <c r="Q95" i="1"/>
  <c r="P95" i="1"/>
  <c r="O95" i="1"/>
  <c r="N95" i="1"/>
  <c r="M95" i="1"/>
  <c r="T94" i="1"/>
  <c r="S94" i="1"/>
  <c r="R94" i="1"/>
  <c r="Q94" i="1"/>
  <c r="P94" i="1"/>
  <c r="O94" i="1"/>
  <c r="N94" i="1"/>
  <c r="M94" i="1"/>
  <c r="T93" i="1"/>
  <c r="S93" i="1"/>
  <c r="R93" i="1"/>
  <c r="Q93" i="1"/>
  <c r="P93" i="1"/>
  <c r="O93" i="1"/>
  <c r="N93" i="1"/>
  <c r="M93" i="1"/>
  <c r="T92" i="1"/>
  <c r="S92" i="1"/>
  <c r="R92" i="1"/>
  <c r="Q92" i="1"/>
  <c r="P92" i="1"/>
  <c r="O92" i="1"/>
  <c r="N92" i="1"/>
  <c r="M92" i="1"/>
  <c r="T91" i="1"/>
  <c r="S91" i="1"/>
  <c r="R91" i="1"/>
  <c r="Q91" i="1"/>
  <c r="P91" i="1"/>
  <c r="O91" i="1"/>
  <c r="N91" i="1"/>
  <c r="M91" i="1"/>
  <c r="T90" i="1"/>
  <c r="S90" i="1"/>
  <c r="R90" i="1"/>
  <c r="Q90" i="1"/>
  <c r="P90" i="1"/>
  <c r="O90" i="1"/>
  <c r="N90" i="1"/>
  <c r="M90" i="1"/>
  <c r="T89" i="1"/>
  <c r="S89" i="1"/>
  <c r="R89" i="1"/>
  <c r="Q89" i="1"/>
  <c r="P89" i="1"/>
  <c r="O89" i="1"/>
  <c r="N89" i="1"/>
  <c r="M89" i="1"/>
  <c r="T88" i="1"/>
  <c r="S88" i="1"/>
  <c r="R88" i="1"/>
  <c r="Q88" i="1"/>
  <c r="P88" i="1"/>
  <c r="O88" i="1"/>
  <c r="N88" i="1"/>
  <c r="M88" i="1"/>
  <c r="T87" i="1"/>
  <c r="S87" i="1"/>
  <c r="R87" i="1"/>
  <c r="Q87" i="1"/>
  <c r="P87" i="1"/>
  <c r="O87" i="1"/>
  <c r="N87" i="1"/>
  <c r="M87" i="1"/>
  <c r="T86" i="1"/>
  <c r="S86" i="1"/>
  <c r="P86" i="1"/>
  <c r="O86" i="1"/>
  <c r="N86" i="1"/>
  <c r="M86" i="1"/>
  <c r="T85" i="1"/>
  <c r="S85" i="1"/>
  <c r="R85" i="1"/>
  <c r="Q85" i="1"/>
  <c r="P85" i="1"/>
  <c r="O85" i="1"/>
  <c r="N85" i="1"/>
  <c r="M85" i="1"/>
  <c r="T84" i="1"/>
  <c r="S84" i="1"/>
  <c r="R84" i="1"/>
  <c r="Q84" i="1"/>
  <c r="P84" i="1"/>
  <c r="O84" i="1"/>
  <c r="N84" i="1"/>
  <c r="M84" i="1"/>
  <c r="T83" i="1"/>
  <c r="S83" i="1"/>
  <c r="R83" i="1"/>
  <c r="Q83" i="1"/>
  <c r="P83" i="1"/>
  <c r="O83" i="1"/>
  <c r="N83" i="1"/>
  <c r="M83" i="1"/>
  <c r="T82" i="1"/>
  <c r="S82" i="1"/>
  <c r="R82" i="1"/>
  <c r="Q82" i="1"/>
  <c r="P82" i="1"/>
  <c r="O82" i="1"/>
  <c r="N82" i="1"/>
  <c r="M82" i="1"/>
  <c r="T81" i="1"/>
  <c r="S81" i="1"/>
  <c r="R81" i="1"/>
  <c r="Q81" i="1"/>
  <c r="P81" i="1"/>
  <c r="O81" i="1"/>
  <c r="N81" i="1"/>
  <c r="M81" i="1"/>
  <c r="T80" i="1"/>
  <c r="S80" i="1"/>
  <c r="R80" i="1"/>
  <c r="Q80" i="1"/>
  <c r="P80" i="1"/>
  <c r="O80" i="1"/>
  <c r="N80" i="1"/>
  <c r="M80" i="1"/>
  <c r="T79" i="1"/>
  <c r="S79" i="1"/>
  <c r="R79" i="1"/>
  <c r="Q79" i="1"/>
  <c r="O79" i="1"/>
  <c r="N79" i="1"/>
  <c r="M79" i="1"/>
  <c r="T78" i="1"/>
  <c r="S78" i="1"/>
  <c r="R78" i="1"/>
  <c r="Q78" i="1"/>
  <c r="P78" i="1"/>
  <c r="O78" i="1"/>
  <c r="N78" i="1"/>
  <c r="M78" i="1"/>
  <c r="T77" i="1"/>
  <c r="S77" i="1"/>
  <c r="R77" i="1"/>
  <c r="Q77" i="1"/>
  <c r="P77" i="1"/>
  <c r="O77" i="1"/>
  <c r="N77" i="1"/>
  <c r="M77" i="1"/>
  <c r="T76" i="1"/>
  <c r="S76" i="1"/>
  <c r="R76" i="1"/>
  <c r="Q76" i="1"/>
  <c r="P76" i="1"/>
  <c r="O76" i="1"/>
  <c r="N76" i="1"/>
  <c r="M76" i="1"/>
  <c r="T75" i="1"/>
  <c r="S75" i="1"/>
  <c r="R75" i="1"/>
  <c r="Q75" i="1"/>
  <c r="P75" i="1"/>
  <c r="O75" i="1"/>
  <c r="N75" i="1"/>
  <c r="M75" i="1"/>
  <c r="T74" i="1"/>
  <c r="S74" i="1"/>
  <c r="R74" i="1"/>
  <c r="Q74" i="1"/>
  <c r="P74" i="1"/>
  <c r="O74" i="1"/>
  <c r="N74" i="1"/>
  <c r="M74" i="1"/>
  <c r="T73" i="1"/>
  <c r="S73" i="1"/>
  <c r="R73" i="1"/>
  <c r="Q73" i="1"/>
  <c r="P73" i="1"/>
  <c r="O73" i="1"/>
  <c r="N73" i="1"/>
  <c r="M73" i="1"/>
  <c r="T72" i="1"/>
  <c r="S72" i="1"/>
  <c r="R72" i="1"/>
  <c r="Q72" i="1"/>
  <c r="P72" i="1"/>
  <c r="O72" i="1"/>
  <c r="N72" i="1"/>
  <c r="M72" i="1"/>
  <c r="T71" i="1"/>
  <c r="S71" i="1"/>
  <c r="R71" i="1"/>
  <c r="Q71" i="1"/>
  <c r="P71" i="1"/>
  <c r="O71" i="1"/>
  <c r="N71" i="1"/>
  <c r="M71" i="1"/>
  <c r="T70" i="1"/>
  <c r="S70" i="1"/>
  <c r="R70" i="1"/>
  <c r="Q70" i="1"/>
  <c r="P70" i="1"/>
  <c r="O70" i="1"/>
  <c r="N70" i="1"/>
  <c r="M70" i="1"/>
  <c r="T69" i="1"/>
  <c r="S69" i="1"/>
  <c r="R69" i="1"/>
  <c r="Q69" i="1"/>
  <c r="P69" i="1"/>
  <c r="O69" i="1"/>
  <c r="N69" i="1"/>
  <c r="M69" i="1"/>
  <c r="T68" i="1"/>
  <c r="S68" i="1"/>
  <c r="R68" i="1"/>
  <c r="Q68" i="1"/>
  <c r="P68" i="1"/>
  <c r="O68" i="1"/>
  <c r="N68" i="1"/>
  <c r="M68" i="1"/>
  <c r="T67" i="1"/>
  <c r="S67" i="1"/>
  <c r="R67" i="1"/>
  <c r="Q67" i="1"/>
  <c r="P67" i="1"/>
  <c r="O67" i="1"/>
  <c r="N67" i="1"/>
  <c r="M67" i="1"/>
  <c r="T66" i="1"/>
  <c r="S66" i="1"/>
  <c r="R66" i="1"/>
  <c r="Q66" i="1"/>
  <c r="P66" i="1"/>
  <c r="O66" i="1"/>
  <c r="N66" i="1"/>
  <c r="M66" i="1"/>
  <c r="T65" i="1"/>
  <c r="S65" i="1"/>
  <c r="R65" i="1"/>
  <c r="Q65" i="1"/>
  <c r="P65" i="1"/>
  <c r="O65" i="1"/>
  <c r="N65" i="1"/>
  <c r="M65" i="1"/>
  <c r="T64" i="1"/>
  <c r="S64" i="1"/>
  <c r="R64" i="1"/>
  <c r="Q64" i="1"/>
  <c r="P64" i="1"/>
  <c r="O64" i="1"/>
  <c r="N64" i="1"/>
  <c r="M64" i="1"/>
  <c r="T63" i="1"/>
  <c r="S63" i="1"/>
  <c r="R63" i="1"/>
  <c r="Q63" i="1"/>
  <c r="P63" i="1"/>
  <c r="O63" i="1"/>
  <c r="N63" i="1"/>
  <c r="M63" i="1"/>
  <c r="T62" i="1"/>
  <c r="S62" i="1"/>
  <c r="R62" i="1"/>
  <c r="Q62" i="1"/>
  <c r="P62" i="1"/>
  <c r="O62" i="1"/>
  <c r="N62" i="1"/>
  <c r="M62" i="1"/>
  <c r="T61" i="1"/>
  <c r="S61" i="1"/>
  <c r="R61" i="1"/>
  <c r="Q61" i="1"/>
  <c r="P61" i="1"/>
  <c r="O61" i="1"/>
  <c r="N61" i="1"/>
  <c r="M61" i="1"/>
  <c r="T60" i="1"/>
  <c r="S60" i="1"/>
  <c r="R60" i="1"/>
  <c r="Q60" i="1"/>
  <c r="P60" i="1"/>
  <c r="O60" i="1"/>
  <c r="N60" i="1"/>
  <c r="M60" i="1"/>
  <c r="T59" i="1"/>
  <c r="S59" i="1"/>
  <c r="R59" i="1"/>
  <c r="Q59" i="1"/>
  <c r="P59" i="1"/>
  <c r="O59" i="1"/>
  <c r="N59" i="1"/>
  <c r="M59" i="1"/>
  <c r="T58" i="1"/>
  <c r="S58" i="1"/>
  <c r="R58" i="1"/>
  <c r="Q58" i="1"/>
  <c r="P58" i="1"/>
  <c r="O58" i="1"/>
  <c r="N58" i="1"/>
  <c r="M58" i="1"/>
  <c r="T57" i="1"/>
  <c r="S57" i="1"/>
  <c r="R57" i="1"/>
  <c r="Q57" i="1"/>
  <c r="P57" i="1"/>
  <c r="O57" i="1"/>
  <c r="N57" i="1"/>
  <c r="M57" i="1"/>
  <c r="T56" i="1"/>
  <c r="S56" i="1"/>
  <c r="R56" i="1"/>
  <c r="Q56" i="1"/>
  <c r="P56" i="1"/>
  <c r="O56" i="1"/>
  <c r="N56" i="1"/>
  <c r="M56" i="1"/>
  <c r="T55" i="1"/>
  <c r="S55" i="1"/>
  <c r="R55" i="1"/>
  <c r="Q55" i="1"/>
  <c r="P55" i="1"/>
  <c r="O55" i="1"/>
  <c r="N55" i="1"/>
  <c r="M55" i="1"/>
  <c r="T54" i="1"/>
  <c r="S54" i="1"/>
  <c r="R54" i="1"/>
  <c r="Q54" i="1"/>
  <c r="P54" i="1"/>
  <c r="O54" i="1"/>
  <c r="N54" i="1"/>
  <c r="M54" i="1"/>
  <c r="T53" i="1"/>
  <c r="S53" i="1"/>
  <c r="R53" i="1"/>
  <c r="Q53" i="1"/>
  <c r="P53" i="1"/>
  <c r="O53" i="1"/>
  <c r="N53" i="1"/>
  <c r="M53" i="1"/>
  <c r="T52" i="1"/>
  <c r="S52" i="1"/>
  <c r="R52" i="1"/>
  <c r="Q52" i="1"/>
  <c r="P52" i="1"/>
  <c r="O52" i="1"/>
  <c r="N52" i="1"/>
  <c r="M52" i="1"/>
  <c r="T51" i="1"/>
  <c r="S51" i="1"/>
  <c r="R51" i="1"/>
  <c r="Q51" i="1"/>
  <c r="P51" i="1"/>
  <c r="O51" i="1"/>
  <c r="N51" i="1"/>
  <c r="M51" i="1"/>
  <c r="T50" i="1"/>
  <c r="S50" i="1"/>
  <c r="R50" i="1"/>
  <c r="Q50" i="1"/>
  <c r="P50" i="1"/>
  <c r="O50" i="1"/>
  <c r="N50" i="1"/>
  <c r="M50" i="1"/>
  <c r="T49" i="1"/>
  <c r="S49" i="1"/>
  <c r="R49" i="1"/>
  <c r="Q49" i="1"/>
  <c r="P49" i="1"/>
  <c r="O49" i="1"/>
  <c r="N49" i="1"/>
  <c r="M49" i="1"/>
  <c r="T48" i="1"/>
  <c r="S48" i="1"/>
  <c r="R48" i="1"/>
  <c r="Q48" i="1"/>
  <c r="P48" i="1"/>
  <c r="O48" i="1"/>
  <c r="N48" i="1"/>
  <c r="M48" i="1"/>
  <c r="T47" i="1"/>
  <c r="S47" i="1"/>
  <c r="R47" i="1"/>
  <c r="Q47" i="1"/>
  <c r="P47" i="1"/>
  <c r="O47" i="1"/>
  <c r="N47" i="1"/>
  <c r="M47" i="1"/>
  <c r="T46" i="1"/>
  <c r="S46" i="1"/>
  <c r="R46" i="1"/>
  <c r="Q46" i="1"/>
  <c r="P46" i="1"/>
  <c r="O46" i="1"/>
  <c r="N46" i="1"/>
  <c r="M46" i="1"/>
  <c r="T45" i="1"/>
  <c r="S45" i="1"/>
  <c r="R45" i="1"/>
  <c r="Q45" i="1"/>
  <c r="P45" i="1"/>
  <c r="O45" i="1"/>
  <c r="N45" i="1"/>
  <c r="M45" i="1"/>
  <c r="T44" i="1"/>
  <c r="S44" i="1"/>
  <c r="R44" i="1"/>
  <c r="Q44" i="1"/>
  <c r="P44" i="1"/>
  <c r="O44" i="1"/>
  <c r="N44" i="1"/>
  <c r="M44" i="1"/>
  <c r="T43" i="1"/>
  <c r="S43" i="1"/>
  <c r="R43" i="1"/>
  <c r="Q43" i="1"/>
  <c r="P43" i="1"/>
  <c r="O43" i="1"/>
  <c r="N43" i="1"/>
  <c r="M43" i="1"/>
  <c r="T42" i="1"/>
  <c r="S42" i="1"/>
  <c r="R42" i="1"/>
  <c r="Q42" i="1"/>
  <c r="P42" i="1"/>
  <c r="O42" i="1"/>
  <c r="N42" i="1"/>
  <c r="M42" i="1"/>
  <c r="T41" i="1"/>
  <c r="S41" i="1"/>
  <c r="R41" i="1"/>
  <c r="Q41" i="1"/>
  <c r="P41" i="1"/>
  <c r="O41" i="1"/>
  <c r="N41" i="1"/>
  <c r="M41" i="1"/>
  <c r="T40" i="1"/>
  <c r="S40" i="1"/>
  <c r="R40" i="1"/>
  <c r="Q40" i="1"/>
  <c r="P40" i="1"/>
  <c r="O40" i="1"/>
  <c r="N40" i="1"/>
  <c r="M40" i="1"/>
  <c r="T39" i="1"/>
  <c r="S39" i="1"/>
  <c r="R39" i="1"/>
  <c r="Q39" i="1"/>
  <c r="P39" i="1"/>
  <c r="O39" i="1"/>
  <c r="N39" i="1"/>
  <c r="M39" i="1"/>
  <c r="T38" i="1"/>
  <c r="S38" i="1"/>
  <c r="R38" i="1"/>
  <c r="Q38" i="1"/>
  <c r="P38" i="1"/>
  <c r="O38" i="1"/>
  <c r="N38" i="1"/>
  <c r="M38" i="1"/>
  <c r="T37" i="1"/>
  <c r="S37" i="1"/>
  <c r="R37" i="1"/>
  <c r="Q37" i="1"/>
  <c r="P37" i="1"/>
  <c r="O37" i="1"/>
  <c r="N37" i="1"/>
  <c r="M37" i="1"/>
  <c r="T36" i="1"/>
  <c r="S36" i="1"/>
  <c r="R36" i="1"/>
  <c r="Q36" i="1"/>
  <c r="P36" i="1"/>
  <c r="O36" i="1"/>
  <c r="N36" i="1"/>
  <c r="M36" i="1"/>
  <c r="T35" i="1"/>
  <c r="S35" i="1"/>
  <c r="R35" i="1"/>
  <c r="Q35" i="1"/>
  <c r="P35" i="1"/>
  <c r="O35" i="1"/>
  <c r="N35" i="1"/>
  <c r="M35" i="1"/>
  <c r="T34" i="1"/>
  <c r="S34" i="1"/>
  <c r="R34" i="1"/>
  <c r="Q34" i="1"/>
  <c r="P34" i="1"/>
  <c r="O34" i="1"/>
  <c r="N34" i="1"/>
  <c r="M34" i="1"/>
  <c r="T33" i="1"/>
  <c r="S33" i="1"/>
  <c r="R33" i="1"/>
  <c r="Q33" i="1"/>
  <c r="P33" i="1"/>
  <c r="O33" i="1"/>
  <c r="N33" i="1"/>
  <c r="M33" i="1"/>
  <c r="T32" i="1"/>
  <c r="S32" i="1"/>
  <c r="R32" i="1"/>
  <c r="Q32" i="1"/>
  <c r="P32" i="1"/>
  <c r="O32" i="1"/>
  <c r="N32" i="1"/>
  <c r="M32" i="1"/>
  <c r="T31" i="1"/>
  <c r="S31" i="1"/>
  <c r="R31" i="1"/>
  <c r="Q31" i="1"/>
  <c r="P31" i="1"/>
  <c r="O31" i="1"/>
  <c r="N31" i="1"/>
  <c r="M31" i="1"/>
  <c r="T30" i="1"/>
  <c r="S30" i="1"/>
  <c r="R30" i="1"/>
  <c r="Q30" i="1"/>
  <c r="P30" i="1"/>
  <c r="O30" i="1"/>
  <c r="N30" i="1"/>
  <c r="M30" i="1"/>
  <c r="T29" i="1"/>
  <c r="S29" i="1"/>
  <c r="R29" i="1"/>
  <c r="Q29" i="1"/>
  <c r="P29" i="1"/>
  <c r="O29" i="1"/>
  <c r="N29" i="1"/>
  <c r="M29" i="1"/>
  <c r="T28" i="1"/>
  <c r="S28" i="1"/>
  <c r="R28" i="1"/>
  <c r="Q28" i="1"/>
  <c r="P28" i="1"/>
  <c r="O28" i="1"/>
  <c r="N28" i="1"/>
  <c r="M28" i="1"/>
  <c r="Q27" i="1"/>
  <c r="T26" i="1"/>
  <c r="S26" i="1"/>
  <c r="R26" i="1"/>
  <c r="Q26" i="1"/>
  <c r="P26" i="1"/>
  <c r="O26" i="1"/>
  <c r="N26" i="1"/>
  <c r="M26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T23" i="1"/>
  <c r="S23" i="1"/>
  <c r="R23" i="1"/>
  <c r="Q23" i="1"/>
  <c r="P23" i="1"/>
  <c r="O23" i="1"/>
  <c r="N23" i="1"/>
  <c r="M23" i="1"/>
  <c r="T22" i="1"/>
  <c r="S22" i="1"/>
  <c r="R22" i="1"/>
  <c r="Q22" i="1"/>
  <c r="P22" i="1"/>
  <c r="O22" i="1"/>
  <c r="N22" i="1"/>
  <c r="M22" i="1"/>
  <c r="T21" i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Q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2" i="1"/>
  <c r="S12" i="1"/>
  <c r="R12" i="1"/>
  <c r="Q12" i="1"/>
  <c r="P12" i="1"/>
  <c r="O12" i="1"/>
  <c r="N12" i="1"/>
  <c r="M12" i="1"/>
  <c r="T11" i="1"/>
  <c r="S11" i="1"/>
  <c r="R11" i="1"/>
  <c r="Q11" i="1"/>
  <c r="P11" i="1"/>
  <c r="O11" i="1"/>
  <c r="N11" i="1"/>
  <c r="M11" i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<sst xmlns="http://schemas.openxmlformats.org/spreadsheetml/2006/main" count="3157" uniqueCount="577">
  <si>
    <t>RANK</t>
  </si>
  <si>
    <t>Country</t>
  </si>
  <si>
    <t>Happiness score</t>
  </si>
  <si>
    <t>Whisker-high</t>
  </si>
  <si>
    <t>Whisker-low</t>
  </si>
  <si>
    <t>Dystopia (1.83) + residual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</si>
  <si>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</si>
  <si>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</si>
  <si>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</si>
  <si>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</si>
  <si>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</si>
  <si>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</si>
  <si>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COVID-19 cases</t>
  </si>
  <si>
    <t>COVID-19 deaths</t>
  </si>
  <si>
    <t>Crime index</t>
  </si>
  <si>
    <t>Suicide rate</t>
  </si>
  <si>
    <t>Unemployment rate</t>
  </si>
  <si>
    <t>Finland</t>
  </si>
  <si>
    <t>Denmark</t>
  </si>
  <si>
    <t>Iceland</t>
  </si>
  <si>
    <t>Switzerland</t>
  </si>
  <si>
    <t>Netherlands</t>
  </si>
  <si>
    <t>Luxembourg</t>
  </si>
  <si>
    <t>Sweden</t>
  </si>
  <si>
    <t>Norway</t>
  </si>
  <si>
    <t>Israel</t>
  </si>
  <si>
    <t>New Zealand</t>
  </si>
  <si>
    <t>Austria</t>
  </si>
  <si>
    <t>Australia</t>
  </si>
  <si>
    <t>Ireland</t>
  </si>
  <si>
    <t>Germany</t>
  </si>
  <si>
    <t>Canada</t>
  </si>
  <si>
    <t>United States</t>
  </si>
  <si>
    <t>United Kingdom</t>
  </si>
  <si>
    <t>Czech</t>
  </si>
  <si>
    <t>Belgium</t>
  </si>
  <si>
    <t>France</t>
  </si>
  <si>
    <t>Bahrain</t>
  </si>
  <si>
    <t>Slovenia</t>
  </si>
  <si>
    <t>Costa Rica</t>
  </si>
  <si>
    <t>United Arab Emirates</t>
  </si>
  <si>
    <t>Saudi Arabia</t>
  </si>
  <si>
    <t>Taiwan Province of China</t>
  </si>
  <si>
    <t>Singapore</t>
  </si>
  <si>
    <t>Romania</t>
  </si>
  <si>
    <t>Spain</t>
  </si>
  <si>
    <t>Uruguay</t>
  </si>
  <si>
    <t>Italy</t>
  </si>
  <si>
    <t>Kosovo</t>
  </si>
  <si>
    <t>Malta</t>
  </si>
  <si>
    <t>Lithuania</t>
  </si>
  <si>
    <t>Slovakia</t>
  </si>
  <si>
    <t>Estonia</t>
  </si>
  <si>
    <t>Panama</t>
  </si>
  <si>
    <t>Brazil</t>
  </si>
  <si>
    <t>Guatemala</t>
  </si>
  <si>
    <t>Kazakhstan</t>
  </si>
  <si>
    <t>Cyprus</t>
  </si>
  <si>
    <t>Latvia</t>
  </si>
  <si>
    <t>Serbia</t>
  </si>
  <si>
    <t>Chile</t>
  </si>
  <si>
    <t>Nicaragua</t>
  </si>
  <si>
    <t>Mexico</t>
  </si>
  <si>
    <t>Croatia</t>
  </si>
  <si>
    <t>Poland</t>
  </si>
  <si>
    <t>El Salvador</t>
  </si>
  <si>
    <t>Kuwait</t>
  </si>
  <si>
    <t>Hungary</t>
  </si>
  <si>
    <t>Mauritius</t>
  </si>
  <si>
    <t>Uzbekistan</t>
  </si>
  <si>
    <t>Japan</t>
  </si>
  <si>
    <t>Honduras</t>
  </si>
  <si>
    <t>Portugal</t>
  </si>
  <si>
    <t>Argentina</t>
  </si>
  <si>
    <t>Greece</t>
  </si>
  <si>
    <t>South Korea</t>
  </si>
  <si>
    <t>Philippines</t>
  </si>
  <si>
    <t>Thailand</t>
  </si>
  <si>
    <t>Moldova</t>
  </si>
  <si>
    <t>Jamaica</t>
  </si>
  <si>
    <t>Kyrgyzstan</t>
  </si>
  <si>
    <t>Belarus</t>
  </si>
  <si>
    <t>Colombia</t>
  </si>
  <si>
    <t>Bosnia and Herzegovina</t>
  </si>
  <si>
    <t>Mongolia</t>
  </si>
  <si>
    <t>Dominican Republic</t>
  </si>
  <si>
    <t>Malaysia</t>
  </si>
  <si>
    <t>Bolivia</t>
  </si>
  <si>
    <t>China</t>
  </si>
  <si>
    <t>Paraguay</t>
  </si>
  <si>
    <t>Peru</t>
  </si>
  <si>
    <t>Montenegro</t>
  </si>
  <si>
    <t>Ecuador</t>
  </si>
  <si>
    <t>Vietnam</t>
  </si>
  <si>
    <t>Turkmenistan</t>
  </si>
  <si>
    <t>Russia</t>
  </si>
  <si>
    <t>Hong Kong</t>
  </si>
  <si>
    <t>Armenia</t>
  </si>
  <si>
    <t>Tajikistan</t>
  </si>
  <si>
    <t>Nepal</t>
  </si>
  <si>
    <t>Bulgaria</t>
  </si>
  <si>
    <t>Libya</t>
  </si>
  <si>
    <t>Indonesia</t>
  </si>
  <si>
    <t>Ivory Coast</t>
  </si>
  <si>
    <t>North Macedonia</t>
  </si>
  <si>
    <t>Albania</t>
  </si>
  <si>
    <t>South Africa</t>
  </si>
  <si>
    <t>Azerbaijan</t>
  </si>
  <si>
    <t>Gambia</t>
  </si>
  <si>
    <t>Bangladesh</t>
  </si>
  <si>
    <t>Laos</t>
  </si>
  <si>
    <t>Algeria</t>
  </si>
  <si>
    <t>Liberia</t>
  </si>
  <si>
    <t>Ukraine</t>
  </si>
  <si>
    <t>Congo</t>
  </si>
  <si>
    <t>Morocco</t>
  </si>
  <si>
    <t>Mozambique</t>
  </si>
  <si>
    <t>Cameroon</t>
  </si>
  <si>
    <t>Senegal</t>
  </si>
  <si>
    <t>Niger</t>
  </si>
  <si>
    <t>Georgia</t>
  </si>
  <si>
    <t>Gabon</t>
  </si>
  <si>
    <t>Iraq</t>
  </si>
  <si>
    <t>Venezuela</t>
  </si>
  <si>
    <t>Guinea</t>
  </si>
  <si>
    <t>Iran</t>
  </si>
  <si>
    <t>Ghana</t>
  </si>
  <si>
    <t>Turkey</t>
  </si>
  <si>
    <t>Burkina Faso</t>
  </si>
  <si>
    <t>Cambodia</t>
  </si>
  <si>
    <t>Benin</t>
  </si>
  <si>
    <t>Comoros</t>
  </si>
  <si>
    <t>Uganda</t>
  </si>
  <si>
    <t>Nigeria</t>
  </si>
  <si>
    <t>Kenya</t>
  </si>
  <si>
    <t>Tunisia</t>
  </si>
  <si>
    <t>Pakistan</t>
  </si>
  <si>
    <t>Mali</t>
  </si>
  <si>
    <t>Namibia</t>
  </si>
  <si>
    <t>Eswatini</t>
  </si>
  <si>
    <t>Myanmar</t>
  </si>
  <si>
    <t>Sri Lanka</t>
  </si>
  <si>
    <t>Madagascar</t>
  </si>
  <si>
    <t>Egypt</t>
  </si>
  <si>
    <t>Chad</t>
  </si>
  <si>
    <t>Ethiopia</t>
  </si>
  <si>
    <t>Yemen</t>
  </si>
  <si>
    <t>Mauritania</t>
  </si>
  <si>
    <t>Jordan</t>
  </si>
  <si>
    <t>Togo</t>
  </si>
  <si>
    <t>India</t>
  </si>
  <si>
    <t>Zambia</t>
  </si>
  <si>
    <t>Malawi</t>
  </si>
  <si>
    <t>Tanzania</t>
  </si>
  <si>
    <t>Sierra Leone</t>
  </si>
  <si>
    <t>Lesotho</t>
  </si>
  <si>
    <t>Botswana</t>
  </si>
  <si>
    <t>Rwanda</t>
  </si>
  <si>
    <t>Zimbabwe</t>
  </si>
  <si>
    <t>Lebanon</t>
  </si>
  <si>
    <t>Afghanistan</t>
  </si>
  <si>
    <t>name</t>
  </si>
  <si>
    <t>pop2022</t>
  </si>
  <si>
    <t>pop2021</t>
  </si>
  <si>
    <t>GrowthRate</t>
  </si>
  <si>
    <t>area</t>
  </si>
  <si>
    <t>Density</t>
  </si>
  <si>
    <t>DR Congo</t>
  </si>
  <si>
    <t>England</t>
  </si>
  <si>
    <t>Sudan</t>
  </si>
  <si>
    <t>Angola</t>
  </si>
  <si>
    <t>North Korea</t>
  </si>
  <si>
    <t>Taiwan</t>
  </si>
  <si>
    <t>Syria</t>
  </si>
  <si>
    <t>Somalia</t>
  </si>
  <si>
    <t>Burundi</t>
  </si>
  <si>
    <t>Haiti</t>
  </si>
  <si>
    <t>South Sudan</t>
  </si>
  <si>
    <t>Cuba</t>
  </si>
  <si>
    <t>Czech Republic</t>
  </si>
  <si>
    <t>Papua New Guinea</t>
  </si>
  <si>
    <t>Republic of the Congo</t>
  </si>
  <si>
    <t>Scotland</t>
  </si>
  <si>
    <t>Palestine</t>
  </si>
  <si>
    <t>Oman</t>
  </si>
  <si>
    <t>Central African Republic</t>
  </si>
  <si>
    <t>Eritrea</t>
  </si>
  <si>
    <t>Wales</t>
  </si>
  <si>
    <t>Qatar</t>
  </si>
  <si>
    <t>Puerto Rico</t>
  </si>
  <si>
    <t>Guinea-Bissau</t>
  </si>
  <si>
    <t>Equatorial Guinea</t>
  </si>
  <si>
    <t>Trinidad and Tobago</t>
  </si>
  <si>
    <t>Timor-Leste</t>
  </si>
  <si>
    <t>Djibouti</t>
  </si>
  <si>
    <t>Fiji</t>
  </si>
  <si>
    <t>Reunion</t>
  </si>
  <si>
    <t>Guyana</t>
  </si>
  <si>
    <t>Bhutan</t>
  </si>
  <si>
    <t>Solomon Islands</t>
  </si>
  <si>
    <t>Western Sahara</t>
  </si>
  <si>
    <t>Suriname</t>
  </si>
  <si>
    <t>Cape Verde</t>
  </si>
  <si>
    <t>Maldives</t>
  </si>
  <si>
    <t>Brunei</t>
  </si>
  <si>
    <t>Belize</t>
  </si>
  <si>
    <t>Bahamas</t>
  </si>
  <si>
    <t>Guadeloupe</t>
  </si>
  <si>
    <t>Martinique</t>
  </si>
  <si>
    <t>Vanuatu</t>
  </si>
  <si>
    <t>French Guiana</t>
  </si>
  <si>
    <t>Barbados</t>
  </si>
  <si>
    <t>Mayotte</t>
  </si>
  <si>
    <t>Sao Tome and Principe</t>
  </si>
  <si>
    <t>Samoa</t>
  </si>
  <si>
    <t>Saint Lucia</t>
  </si>
  <si>
    <t>Kiribati</t>
  </si>
  <si>
    <t>Micronesia</t>
  </si>
  <si>
    <t>Grenada</t>
  </si>
  <si>
    <t>Saint Vincent and the Grenadines</t>
  </si>
  <si>
    <t>Tonga</t>
  </si>
  <si>
    <t>Antigua and Barbuda</t>
  </si>
  <si>
    <t>Seychelles</t>
  </si>
  <si>
    <t>Andorra</t>
  </si>
  <si>
    <t>Dominica</t>
  </si>
  <si>
    <t>Marshall Islands</t>
  </si>
  <si>
    <t>Greenland</t>
  </si>
  <si>
    <t>Saint Kitts and Nevis</t>
  </si>
  <si>
    <t>Monaco</t>
  </si>
  <si>
    <t>Liechtenstein</t>
  </si>
  <si>
    <t>San Marino</t>
  </si>
  <si>
    <t>Palau</t>
  </si>
  <si>
    <t>Tuvalu</t>
  </si>
  <si>
    <t>Nauru</t>
  </si>
  <si>
    <t>Vatican City</t>
  </si>
  <si>
    <t>country</t>
  </si>
  <si>
    <t>rate2019both</t>
  </si>
  <si>
    <t>Last</t>
  </si>
  <si>
    <t>Faroe Islands</t>
  </si>
  <si>
    <t>Guinea Bissau</t>
  </si>
  <si>
    <t>Macau</t>
  </si>
  <si>
    <t>East Timor</t>
  </si>
  <si>
    <t>Cayman Islands</t>
  </si>
  <si>
    <t>European Union</t>
  </si>
  <si>
    <t>Euro Area</t>
  </si>
  <si>
    <t>Macedonia</t>
  </si>
  <si>
    <t>New Caledonia</t>
  </si>
  <si>
    <t>Swaziland</t>
  </si>
  <si>
    <t>Rank</t>
  </si>
  <si>
    <t>Crime Index</t>
  </si>
  <si>
    <t>Safety Index</t>
  </si>
  <si>
    <t>=B4,</t>
  </si>
  <si>
    <t>Bosnia And Herzegovina</t>
  </si>
  <si>
    <t>Isle Of Man</t>
  </si>
  <si>
    <t>Kosovo (Disputed Territory)</t>
  </si>
  <si>
    <t>Trinidad And Tobago</t>
  </si>
  <si>
    <t>Us Virgin Islands</t>
  </si>
  <si>
    <t>Health Care Index</t>
  </si>
  <si>
    <t>Health Care
Exp. Index</t>
  </si>
  <si>
    <t>Previous</t>
  </si>
  <si>
    <t>Reference</t>
  </si>
  <si>
    <t>Unit</t>
  </si>
  <si>
    <t>points</t>
  </si>
  <si>
    <t>Aruba</t>
  </si>
  <si>
    <t>Bermuda</t>
  </si>
  <si>
    <t>Sao Tome And Principe</t>
  </si>
  <si>
    <t>million points</t>
  </si>
  <si>
    <t>Column1</t>
  </si>
  <si>
    <t>Column2</t>
  </si>
  <si>
    <t>Column3</t>
  </si>
  <si>
    <t>AFG</t>
  </si>
  <si>
    <t>Asia</t>
  </si>
  <si>
    <t>ALB</t>
  </si>
  <si>
    <t>Europe</t>
  </si>
  <si>
    <t>DZA</t>
  </si>
  <si>
    <t>Africa</t>
  </si>
  <si>
    <t>AND</t>
  </si>
  <si>
    <t>AGO</t>
  </si>
  <si>
    <t>AIA</t>
  </si>
  <si>
    <t>North America</t>
  </si>
  <si>
    <t>Anguilla</t>
  </si>
  <si>
    <t>ATG</t>
  </si>
  <si>
    <t>ARG</t>
  </si>
  <si>
    <t>South America</t>
  </si>
  <si>
    <t>ARM</t>
  </si>
  <si>
    <t>ABW</t>
  </si>
  <si>
    <t>AUS</t>
  </si>
  <si>
    <t>Oceania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</si>
  <si>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</si>
  <si>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</si>
  <si>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</si>
  <si>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</si>
  <si>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</si>
  <si>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</si>
  <si>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</si>
  <si>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</si>
  <si>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</si>
  <si>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</si>
  <si>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</si>
  <si>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</si>
  <si>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</si>
  <si>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</si>
  <si>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Bonaire Sint Eustatius and Saba</t>
  </si>
  <si>
    <t>BIH</t>
  </si>
  <si>
    <t>BWA</t>
  </si>
  <si>
    <t>BRA</t>
  </si>
  <si>
    <t>VGB</t>
  </si>
  <si>
    <t>British Virgin Islands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</si>
  <si>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</si>
  <si>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</si>
  <si>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</si>
  <si>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</si>
  <si>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</si>
  <si>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</si>
  <si>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</si>
  <si>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</si>
  <si>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</si>
  <si>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</si>
  <si>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</si>
  <si>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</si>
  <si>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</si>
  <si>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COL</t>
  </si>
  <si>
    <t>COM</t>
  </si>
  <si>
    <t>COG</t>
  </si>
  <si>
    <t>COK</t>
  </si>
  <si>
    <t>Cook Islands</t>
  </si>
  <si>
    <t>CRI</t>
  </si>
  <si>
    <t>CIV</t>
  </si>
  <si>
    <t>Cote d'Ivoire</t>
  </si>
  <si>
    <t>HRV</t>
  </si>
  <si>
    <t>CUB</t>
  </si>
  <si>
    <t>CUW</t>
  </si>
  <si>
    <t>Curacao</t>
  </si>
  <si>
    <t>CYP</t>
  </si>
  <si>
    <t>CZE</t>
  </si>
  <si>
    <t>Czechia</t>
  </si>
  <si>
    <t>COD</t>
  </si>
  <si>
    <t>Democratic Republic of Congo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</si>
  <si>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</si>
  <si>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</si>
  <si>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</si>
  <si>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</si>
  <si>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</si>
  <si>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</si>
  <si>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</si>
  <si>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</si>
  <si>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</si>
  <si>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</si>
  <si>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</si>
  <si>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</si>
  <si>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</si>
  <si>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Faeroe Islands</t>
  </si>
  <si>
    <t>FLK</t>
  </si>
  <si>
    <t>Falkland Islands</t>
  </si>
  <si>
    <t>FJI</t>
  </si>
  <si>
    <t>FIN</t>
  </si>
  <si>
    <t>FRA</t>
  </si>
  <si>
    <t>PYF</t>
  </si>
  <si>
    <t>French Polynesia</t>
  </si>
  <si>
    <t>GAB</t>
  </si>
  <si>
    <t>GMB</t>
  </si>
  <si>
    <t>GEO</t>
  </si>
  <si>
    <t>DEU</t>
  </si>
  <si>
    <t>GHA</t>
  </si>
  <si>
    <t>GIB</t>
  </si>
  <si>
    <t>Gibraltar</t>
  </si>
  <si>
    <t>GRC</t>
  </si>
  <si>
    <t>GRL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</si>
  <si>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</si>
  <si>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</si>
  <si>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</si>
  <si>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</si>
  <si>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</si>
  <si>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</si>
  <si>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</si>
  <si>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</si>
  <si>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</si>
  <si>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</si>
  <si>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</si>
  <si>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</si>
  <si>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</si>
  <si>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</si>
  <si>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</si>
  <si>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</si>
  <si>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Isle of Man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</si>
  <si>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</si>
  <si>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</si>
  <si>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</si>
  <si>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</si>
  <si>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</si>
  <si>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</si>
  <si>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</si>
  <si>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</si>
  <si>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</si>
  <si>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</si>
  <si>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</si>
  <si>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</si>
  <si>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</si>
  <si>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</si>
  <si>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</si>
  <si>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</si>
  <si>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</si>
  <si>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</si>
  <si>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</si>
  <si>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</si>
  <si>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Macao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</si>
  <si>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</si>
  <si>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</si>
  <si>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</si>
  <si>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</si>
  <si>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</si>
  <si>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</si>
  <si>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</si>
  <si>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</si>
  <si>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</si>
  <si>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</si>
  <si>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</si>
  <si>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Micronesia (country)</t>
  </si>
  <si>
    <t>MDA</t>
  </si>
  <si>
    <t>MCO</t>
  </si>
  <si>
    <t>MNG</t>
  </si>
  <si>
    <t>MNE</t>
  </si>
  <si>
    <t>MSR</t>
  </si>
  <si>
    <t>Montserrat</t>
  </si>
  <si>
    <t>MAR</t>
  </si>
  <si>
    <t>MOZ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</si>
  <si>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</si>
  <si>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</si>
  <si>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</si>
  <si>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</si>
  <si>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</si>
  <si>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</si>
  <si>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</si>
  <si>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</si>
  <si>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</si>
  <si>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</si>
  <si>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</si>
  <si>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</si>
  <si>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</si>
  <si>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</si>
  <si>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</si>
  <si>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</si>
  <si>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</si>
  <si>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</si>
  <si>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</si>
  <si>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</si>
  <si>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</si>
  <si>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</si>
  <si>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</si>
  <si>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</si>
  <si>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</si>
  <si>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</si>
  <si>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SHN</t>
  </si>
  <si>
    <t>Saint Helena</t>
  </si>
  <si>
    <t>KNA</t>
  </si>
  <si>
    <t>LCA</t>
  </si>
  <si>
    <t>SPM</t>
  </si>
  <si>
    <t>Saint Pierre and Miquelon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</si>
  <si>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</si>
  <si>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</si>
  <si>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</si>
  <si>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</si>
  <si>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</si>
  <si>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</si>
  <si>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</si>
  <si>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</si>
  <si>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</si>
  <si>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</si>
  <si>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</si>
  <si>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</si>
  <si>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</si>
  <si>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</si>
  <si>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</si>
  <si>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</si>
  <si>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SSD</t>
  </si>
  <si>
    <t>ESP</t>
  </si>
  <si>
    <t>LKA</t>
  </si>
  <si>
    <t>SDN</t>
  </si>
  <si>
    <t>SUR</t>
  </si>
  <si>
    <t>SWE</t>
  </si>
  <si>
    <t>CHE</t>
  </si>
  <si>
    <t>SYR</t>
  </si>
  <si>
    <t>TWN</t>
  </si>
  <si>
    <t>TJK</t>
  </si>
  <si>
    <t>TZA</t>
  </si>
  <si>
    <t>THA</t>
  </si>
  <si>
    <t>TLS</t>
  </si>
  <si>
    <t>Timor</t>
  </si>
  <si>
    <t>TGO</t>
  </si>
  <si>
    <t>TON</t>
  </si>
  <si>
    <t>TTO</t>
  </si>
  <si>
    <t>TUN</t>
  </si>
  <si>
    <t>TUR</t>
  </si>
  <si>
    <t>TCA</t>
  </si>
  <si>
    <t>Turks and Caicos Islands</t>
  </si>
  <si>
    <t>UGA</t>
  </si>
  <si>
    <t>UKR</t>
  </si>
  <si>
    <t>ARE</t>
  </si>
  <si>
    <t>GBR</t>
  </si>
  <si>
    <t>USA</t>
  </si>
  <si>
    <t>URY</t>
  </si>
  <si>
    <t>UZB</t>
  </si>
  <si>
    <t>VUT</t>
  </si>
  <si>
    <t>VAT</t>
  </si>
  <si>
    <t>Vatican</t>
  </si>
  <si>
    <t>VEN</t>
  </si>
  <si>
    <t>VNM</t>
  </si>
  <si>
    <t>WLF</t>
  </si>
  <si>
    <t>Wallis and Futuna</t>
  </si>
  <si>
    <t>YEM</t>
  </si>
  <si>
    <t>ZMB</t>
  </si>
  <si>
    <t>ZWE</t>
  </si>
  <si>
    <t>%</t>
  </si>
  <si>
    <t>Inflation rate</t>
  </si>
  <si>
    <t>Column4</t>
  </si>
  <si>
    <t>Column5</t>
  </si>
  <si>
    <t>Continent</t>
  </si>
  <si>
    <t>Abkhazia</t>
  </si>
  <si>
    <t>Akrotiri and Dhekelia</t>
  </si>
  <si>
    <t>American Samoa</t>
  </si>
  <si>
    <t>Antarctica</t>
  </si>
  <si>
    <t>Austria-Hungary</t>
  </si>
  <si>
    <t>Baden</t>
  </si>
  <si>
    <t>Bavaria</t>
  </si>
  <si>
    <t>Bouvet Island</t>
  </si>
  <si>
    <t>British Indian Ocean Territory</t>
  </si>
  <si>
    <t>Channel Islands</t>
  </si>
  <si>
    <t>Christmas Island</t>
  </si>
  <si>
    <t>Cocos Islands</t>
  </si>
  <si>
    <t>Czechoslovakia</t>
  </si>
  <si>
    <t>East Germany</t>
  </si>
  <si>
    <t>Eritrea and Ethiopia</t>
  </si>
  <si>
    <t>French Southern Territories</t>
  </si>
  <si>
    <t>Guam</t>
  </si>
  <si>
    <t>Guernsey</t>
  </si>
  <si>
    <t>Hanover</t>
  </si>
  <si>
    <t>Heard Island and McDonald Islands</t>
  </si>
  <si>
    <t>Hesse Electoral</t>
  </si>
  <si>
    <t>Hesse Grand Ducal</t>
  </si>
  <si>
    <t>Jersey</t>
  </si>
  <si>
    <t>Mecklenburg Schwerin</t>
  </si>
  <si>
    <t>Modena</t>
  </si>
  <si>
    <t>Nagorno-Karabakh</t>
  </si>
  <si>
    <t>Netherlands Antilles</t>
  </si>
  <si>
    <t>Niue</t>
  </si>
  <si>
    <t>Norfolk Island</t>
  </si>
  <si>
    <t>Northern Cyprus</t>
  </si>
  <si>
    <t>Northern Mariana Islands</t>
  </si>
  <si>
    <t>Parma</t>
  </si>
  <si>
    <t>Pitcairn</t>
  </si>
  <si>
    <t>Republic of Vietnam</t>
  </si>
  <si>
    <t>Saint BarthÃ©lemy</t>
  </si>
  <si>
    <t>Saint Martin (French part)</t>
  </si>
  <si>
    <t>Saxony</t>
  </si>
  <si>
    <t>Serbia and Montenegro</t>
  </si>
  <si>
    <t>Serbia excluding Kosovo</t>
  </si>
  <si>
    <t>Sint Maarten (Dutch part)</t>
  </si>
  <si>
    <t>Somaliland</t>
  </si>
  <si>
    <t>South Georgia and the South Sandwich Islands</t>
  </si>
  <si>
    <t>South Ossetia</t>
  </si>
  <si>
    <t>Svalbard and Jan Mayen</t>
  </si>
  <si>
    <t>Tokelau</t>
  </si>
  <si>
    <t>Transnistria</t>
  </si>
  <si>
    <t>Tuscany</t>
  </si>
  <si>
    <t>Two Sicilies</t>
  </si>
  <si>
    <t>USSR</t>
  </si>
  <si>
    <t>United Korea</t>
  </si>
  <si>
    <t>United States Minor Outlying Islands</t>
  </si>
  <si>
    <t>United States Virgin Islands</t>
  </si>
  <si>
    <t>West Germany</t>
  </si>
  <si>
    <t>Wuerttemburg</t>
  </si>
  <si>
    <t>Yemen Arab Republic</t>
  </si>
  <si>
    <t>Yemen People's Republic</t>
  </si>
  <si>
    <t>Yugoslavia</t>
  </si>
  <si>
    <t>Zanzibar</t>
  </si>
  <si>
    <t>Ã…land Islands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</si>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</sst>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新細明體"/>
      <family val="1"/>
      <charset val="136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2E6E9E"/>
      <name val="Arial"/>
      <family val="2"/>
      <charset val="1"/>
    </font>
    <font>
      <b/>
      <sz val="13.5"/>
      <color rgb="FF2E6E9E"/>
      <name val="Arial"/>
      <family val="2"/>
      <charset val="1"/>
    </font>
    <font>
      <b/>
      <sz val="11"/>
      <color rgb="FF2E6E9E"/>
      <name val="Arial"/>
      <family val="2"/>
      <charset val="1"/>
    </font>
    <font>
      <sz val="13.5"/>
      <color rgb="FF000000"/>
      <name val="Arial"/>
      <family val="2"/>
      <charset val="1"/>
    </font>
    <font>
      <sz val="11"/>
      <color rgb="FF333333"/>
      <name val="Helvetica Neue"/>
      <charset val="1"/>
    </font>
    <font>
      <sz val="8"/>
      <color rgb="FF333333"/>
      <name val="Arial"/>
      <family val="2"/>
    </font>
    <font>
      <sz val="8"/>
      <color rgb="FF8B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5"/>
        <bgColor indexed="64"/>
      </patternFill>
    </fill>
    <fill>
      <patternFill patternType="solid">
        <fgColor rgb="FFDFEF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BFBEF"/>
        <bgColor indexed="64"/>
      </patternFill>
    </fill>
    <fill>
      <patternFill patternType="solid">
        <fgColor rgb="FFD6F7DF"/>
        <bgColor indexed="64"/>
      </patternFill>
    </fill>
    <fill>
      <patternFill patternType="solid">
        <fgColor rgb="FFC2F3CF"/>
        <bgColor indexed="64"/>
      </patternFill>
    </fill>
    <fill>
      <patternFill patternType="solid">
        <fgColor rgb="FFAEEFBF"/>
        <bgColor indexed="64"/>
      </patternFill>
    </fill>
    <fill>
      <patternFill patternType="solid">
        <fgColor rgb="FF9AEBAF"/>
        <bgColor indexed="64"/>
      </patternFill>
    </fill>
    <fill>
      <patternFill patternType="solid">
        <fgColor rgb="FF85E69F"/>
        <bgColor indexed="64"/>
      </patternFill>
    </fill>
    <fill>
      <patternFill patternType="solid">
        <fgColor rgb="FF71E28F"/>
        <bgColor indexed="64"/>
      </patternFill>
    </fill>
    <fill>
      <patternFill patternType="solid">
        <fgColor rgb="FF5DDE7F"/>
        <bgColor indexed="64"/>
      </patternFill>
    </fill>
    <fill>
      <patternFill patternType="solid">
        <fgColor rgb="FF48DA6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DDDDDD"/>
      </top>
      <bottom/>
      <diagonal/>
    </border>
    <border>
      <left style="thin">
        <color rgb="FFC5DBEC"/>
      </left>
      <right style="thin">
        <color rgb="FFC5DBEC"/>
      </right>
      <top/>
      <bottom style="thin">
        <color rgb="FFC5DBEC"/>
      </bottom>
      <diagonal/>
    </border>
    <border>
      <left/>
      <right style="thin">
        <color rgb="FFC5DBEC"/>
      </right>
      <top/>
      <bottom style="thin">
        <color rgb="FFC5DBEC"/>
      </bottom>
      <diagonal/>
    </border>
    <border>
      <left/>
      <right/>
      <top style="medium">
        <color rgb="FFDDDDDD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5">
    <xf numFmtId="0" fontId="0" fillId="0" borderId="0" xfId="0"/>
    <xf numFmtId="0" fontId="16" fillId="0" borderId="0" xfId="0" applyFont="1"/>
    <xf numFmtId="0" fontId="18" fillId="0" borderId="0" xfId="0" applyFont="1" applyFill="1" applyBorder="1" applyAlignment="1"/>
    <xf numFmtId="14" fontId="0" fillId="0" borderId="0" xfId="0" applyNumberFormat="1"/>
    <xf numFmtId="0" fontId="0" fillId="33" borderId="0" xfId="0" applyFont="1" applyFill="1" applyBorder="1"/>
    <xf numFmtId="0" fontId="19" fillId="0" borderId="10" xfId="42" applyBorder="1" applyAlignment="1"/>
    <xf numFmtId="0" fontId="0" fillId="0" borderId="10" xfId="0" applyBorder="1" applyAlignment="1"/>
    <xf numFmtId="16" fontId="0" fillId="0" borderId="10" xfId="0" applyNumberFormat="1" applyBorder="1" applyAlignment="1"/>
    <xf numFmtId="0" fontId="25" fillId="35" borderId="0" xfId="0" applyFont="1" applyFill="1" applyBorder="1" applyAlignment="1">
      <alignment wrapText="1"/>
    </xf>
    <xf numFmtId="0" fontId="25" fillId="36" borderId="0" xfId="0" applyFont="1" applyFill="1" applyBorder="1" applyAlignment="1">
      <alignment wrapText="1"/>
    </xf>
    <xf numFmtId="0" fontId="25" fillId="37" borderId="10" xfId="0" applyFont="1" applyFill="1" applyBorder="1" applyAlignment="1">
      <alignment wrapText="1"/>
    </xf>
    <xf numFmtId="0" fontId="25" fillId="38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wrapText="1"/>
    </xf>
    <xf numFmtId="0" fontId="22" fillId="34" borderId="11" xfId="0" applyFont="1" applyFill="1" applyBorder="1" applyAlignment="1">
      <alignment wrapText="1"/>
    </xf>
    <xf numFmtId="0" fontId="23" fillId="34" borderId="12" xfId="0" applyFont="1" applyFill="1" applyBorder="1" applyAlignment="1">
      <alignment wrapText="1"/>
    </xf>
    <xf numFmtId="0" fontId="24" fillId="34" borderId="12" xfId="0" applyFont="1" applyFill="1" applyBorder="1" applyAlignment="1">
      <alignment wrapText="1"/>
    </xf>
    <xf numFmtId="0" fontId="26" fillId="33" borderId="0" xfId="0" applyFont="1" applyFill="1" applyBorder="1" applyAlignment="1">
      <alignment wrapText="1"/>
    </xf>
    <xf numFmtId="0" fontId="19" fillId="37" borderId="10" xfId="42" applyFill="1" applyBorder="1" applyAlignment="1"/>
    <xf numFmtId="0" fontId="26" fillId="37" borderId="10" xfId="0" applyFont="1" applyFill="1" applyBorder="1" applyAlignment="1"/>
    <xf numFmtId="0" fontId="26" fillId="39" borderId="10" xfId="0" applyFont="1" applyFill="1" applyBorder="1" applyAlignment="1"/>
    <xf numFmtId="0" fontId="26" fillId="40" borderId="10" xfId="0" applyFont="1" applyFill="1" applyBorder="1" applyAlignment="1"/>
    <xf numFmtId="0" fontId="26" fillId="41" borderId="10" xfId="0" applyFont="1" applyFill="1" applyBorder="1" applyAlignment="1"/>
    <xf numFmtId="0" fontId="26" fillId="42" borderId="10" xfId="0" applyFont="1" applyFill="1" applyBorder="1" applyAlignment="1"/>
    <xf numFmtId="0" fontId="26" fillId="43" borderId="10" xfId="0" applyFont="1" applyFill="1" applyBorder="1" applyAlignment="1"/>
    <xf numFmtId="0" fontId="26" fillId="44" borderId="10" xfId="0" applyFont="1" applyFill="1" applyBorder="1" applyAlignment="1"/>
    <xf numFmtId="0" fontId="26" fillId="45" borderId="10" xfId="0" applyFont="1" applyFill="1" applyBorder="1" applyAlignment="1"/>
    <xf numFmtId="0" fontId="26" fillId="46" borderId="10" xfId="0" applyFont="1" applyFill="1" applyBorder="1" applyAlignment="1"/>
    <xf numFmtId="0" fontId="26" fillId="47" borderId="10" xfId="0" applyFont="1" applyFill="1" applyBorder="1" applyAlignment="1"/>
    <xf numFmtId="0" fontId="19" fillId="37" borderId="13" xfId="42" applyFill="1" applyBorder="1" applyAlignment="1">
      <alignment horizontal="left" vertical="top"/>
    </xf>
    <xf numFmtId="0" fontId="27" fillId="37" borderId="13" xfId="0" applyFont="1" applyFill="1" applyBorder="1" applyAlignment="1">
      <alignment vertical="top"/>
    </xf>
    <xf numFmtId="16" fontId="27" fillId="37" borderId="13" xfId="0" applyNumberFormat="1" applyFont="1" applyFill="1" applyBorder="1" applyAlignment="1">
      <alignment vertical="top"/>
    </xf>
    <xf numFmtId="0" fontId="28" fillId="37" borderId="13" xfId="0" applyFont="1" applyFill="1" applyBorder="1" applyAlignment="1">
      <alignment vertical="top"/>
    </xf>
    <xf numFmtId="0" fontId="19" fillId="33" borderId="13" xfId="42" applyFill="1" applyBorder="1" applyAlignment="1">
      <alignment horizontal="left" vertical="top"/>
    </xf>
    <xf numFmtId="0" fontId="27" fillId="33" borderId="13" xfId="0" applyFont="1" applyFill="1" applyBorder="1" applyAlignment="1">
      <alignment vertical="top"/>
    </xf>
    <xf numFmtId="16" fontId="27" fillId="33" borderId="13" xfId="0" applyNumberFormat="1" applyFont="1" applyFill="1" applyBorder="1" applyAlignment="1">
      <alignment vertical="top"/>
    </xf>
    <xf numFmtId="0" fontId="19" fillId="37" borderId="0" xfId="42" applyFill="1" applyBorder="1" applyAlignment="1">
      <alignment horizontal="left" vertical="top"/>
    </xf>
    <xf numFmtId="0" fontId="27" fillId="37" borderId="0" xfId="0" applyFont="1" applyFill="1" applyBorder="1" applyAlignment="1">
      <alignment vertical="top"/>
    </xf>
    <xf numFmtId="16" fontId="27" fillId="37" borderId="0" xfId="0" applyNumberFormat="1" applyFont="1" applyFill="1" applyBorder="1" applyAlignment="1">
      <alignment vertical="top"/>
    </xf>
    <xf numFmtId="0" fontId="0" fillId="48" borderId="0" xfId="0" applyFill="1"/>
    <xf numFmtId="0" fontId="0" fillId="48" borderId="0" xfId="0" applyFill="1" applyBorder="1"/>
    <xf numFmtId="2" fontId="16" fillId="0" borderId="0" xfId="0" applyNumberFormat="1" applyFont="1"/>
    <xf numFmtId="2" fontId="0" fillId="0" borderId="0" xfId="0" applyNumberFormat="1"/>
    <xf numFmtId="2" fontId="20" fillId="0" borderId="0" xfId="0" applyNumberFormat="1" applyFont="1"/>
    <xf numFmtId="2" fontId="21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numFmt numFmtId="21" formatCode="d\-mmm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border outline="0">
        <top style="medium">
          <color rgb="FFDDDDD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DDDDDD"/>
        </top>
        <bottom/>
        <vertical/>
        <horizontal/>
      </border>
    </dxf>
    <dxf>
      <numFmt numFmtId="21" formatCode="d\-mmm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DDDDDD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DDDDDD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DDDDDD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DDDDDD"/>
        </top>
        <bottom/>
        <vertical/>
        <horizontal/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5F5F5"/>
        </patternFill>
      </fill>
    </dxf>
    <dxf>
      <border outline="0">
        <top style="thin">
          <color rgb="FFC5DBEC"/>
        </top>
      </border>
    </dxf>
    <dxf>
      <border outline="0">
        <bottom style="thin">
          <color rgb="FFC5DBE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rgb="FF000000"/>
        <name val="Arial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rgb="FF000000"/>
        <name val="Arial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rgb="FF000000"/>
        <name val="Arial"/>
        <family val="2"/>
        <charset val="1"/>
        <scheme val="none"/>
      </font>
      <fill>
        <patternFill patternType="solid">
          <fgColor indexed="64"/>
          <bgColor rgb="FFFAFAFA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rgb="FF000000"/>
        <name val="Arial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DDDDDD"/>
        </top>
        <bottom/>
        <vertical/>
        <horizontal/>
      </border>
    </dxf>
    <dxf>
      <border outline="0">
        <top style="thin">
          <color rgb="FFC5DBE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rgb="FF000000"/>
        <name val="Arial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C5DBE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Helvetica Neue"/>
        <charset val="1"/>
        <scheme val="none"/>
      </font>
      <fill>
        <patternFill patternType="solid">
          <fgColor indexed="64"/>
          <bgColor rgb="FF48DA6F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DDDDDD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Helvetica Neue"/>
        <charset val="1"/>
        <scheme val="none"/>
      </font>
      <fill>
        <patternFill patternType="solid">
          <fgColor indexed="64"/>
          <bgColor rgb="FFF5F5F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colors>
    <mruColors>
      <color rgb="FFC78DA4"/>
      <color rgb="FFD2B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land-my.sharepoint.com/personal/quangmha2-c_my_cityu_edu_hk/Documents/rank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kings"/>
      <sheetName val="Sheet1"/>
      <sheetName val="continent"/>
      <sheetName val="population"/>
      <sheetName val="Suicide"/>
      <sheetName val="Unemployment Rate"/>
      <sheetName val="Crime"/>
      <sheetName val="Health"/>
      <sheetName val="CPI"/>
      <sheetName val="Covid-19"/>
      <sheetName val="inflation"/>
    </sheetNames>
    <sheetDataSet>
      <sheetData sheetId="0" refreshError="1"/>
      <sheetData sheetId="1"/>
      <sheetData sheetId="2"/>
      <sheetData sheetId="3" refreshError="1"/>
      <sheetData sheetId="4"/>
      <sheetData sheetId="5">
        <row r="33">
          <cell r="B33">
            <v>3.5</v>
          </cell>
        </row>
        <row r="36">
          <cell r="B36">
            <v>3.67</v>
          </cell>
        </row>
      </sheetData>
      <sheetData sheetId="6">
        <row r="2">
          <cell r="B2" t="str">
            <v>Afghanistan</v>
          </cell>
          <cell r="C2">
            <v>77.010000000000005</v>
          </cell>
          <cell r="D2">
            <v>22.99</v>
          </cell>
        </row>
        <row r="3">
          <cell r="B3" t="str">
            <v>Albania</v>
          </cell>
          <cell r="C3">
            <v>46.08</v>
          </cell>
          <cell r="D3">
            <v>53.92</v>
          </cell>
        </row>
        <row r="4">
          <cell r="B4" t="str">
            <v>Algeria</v>
          </cell>
          <cell r="C4">
            <v>53.82</v>
          </cell>
          <cell r="D4">
            <v>46.18</v>
          </cell>
        </row>
        <row r="5">
          <cell r="B5" t="str">
            <v>Angola</v>
          </cell>
          <cell r="C5">
            <v>66.39</v>
          </cell>
          <cell r="D5">
            <v>33.61</v>
          </cell>
        </row>
        <row r="6">
          <cell r="B6" t="str">
            <v>Argentina</v>
          </cell>
          <cell r="C6">
            <v>64.14</v>
          </cell>
          <cell r="D6">
            <v>35.86</v>
          </cell>
        </row>
        <row r="7">
          <cell r="B7" t="str">
            <v>Armenia</v>
          </cell>
          <cell r="C7">
            <v>22.13</v>
          </cell>
          <cell r="D7">
            <v>77.87</v>
          </cell>
        </row>
        <row r="8">
          <cell r="B8" t="str">
            <v>Australia</v>
          </cell>
          <cell r="C8">
            <v>43.85</v>
          </cell>
          <cell r="D8">
            <v>56.15</v>
          </cell>
        </row>
        <row r="9">
          <cell r="B9" t="str">
            <v>Austria</v>
          </cell>
          <cell r="C9">
            <v>26.08</v>
          </cell>
          <cell r="D9">
            <v>73.92</v>
          </cell>
        </row>
        <row r="10">
          <cell r="B10" t="str">
            <v>Azerbaijan</v>
          </cell>
          <cell r="C10">
            <v>32.25</v>
          </cell>
          <cell r="D10">
            <v>67.75</v>
          </cell>
        </row>
        <row r="11">
          <cell r="B11" t="str">
            <v>Bahamas</v>
          </cell>
          <cell r="C11">
            <v>62.48</v>
          </cell>
          <cell r="D11">
            <v>37.520000000000003</v>
          </cell>
        </row>
        <row r="12">
          <cell r="B12" t="str">
            <v>Bahrain</v>
          </cell>
          <cell r="C12">
            <v>24.41</v>
          </cell>
          <cell r="D12">
            <v>75.59</v>
          </cell>
        </row>
        <row r="13">
          <cell r="B13" t="str">
            <v>Bangladesh</v>
          </cell>
          <cell r="C13">
            <v>63.45</v>
          </cell>
          <cell r="D13">
            <v>36.549999999999997</v>
          </cell>
        </row>
        <row r="14">
          <cell r="B14" t="str">
            <v>Barbados</v>
          </cell>
          <cell r="C14">
            <v>46.57</v>
          </cell>
          <cell r="D14">
            <v>53.43</v>
          </cell>
        </row>
        <row r="15">
          <cell r="B15" t="str">
            <v>Belarus</v>
          </cell>
          <cell r="C15">
            <v>58.41</v>
          </cell>
          <cell r="D15">
            <v>41.59</v>
          </cell>
        </row>
        <row r="16">
          <cell r="B16" t="str">
            <v>Belgium</v>
          </cell>
          <cell r="C16">
            <v>45.38</v>
          </cell>
          <cell r="D16">
            <v>54.62</v>
          </cell>
        </row>
        <row r="17">
          <cell r="B17" t="str">
            <v>Belize</v>
          </cell>
          <cell r="C17">
            <v>51.51</v>
          </cell>
          <cell r="D17">
            <v>48.49</v>
          </cell>
        </row>
        <row r="18">
          <cell r="B18" t="str">
            <v>Bolivia</v>
          </cell>
          <cell r="C18">
            <v>58.28</v>
          </cell>
          <cell r="D18">
            <v>41.72</v>
          </cell>
        </row>
        <row r="19">
          <cell r="B19" t="str">
            <v>Bosnia And Herzegovina</v>
          </cell>
          <cell r="C19">
            <v>42.23</v>
          </cell>
          <cell r="D19">
            <v>57.77</v>
          </cell>
        </row>
        <row r="20">
          <cell r="B20" t="str">
            <v>Botswana</v>
          </cell>
          <cell r="C20">
            <v>52.37</v>
          </cell>
          <cell r="D20">
            <v>47.63</v>
          </cell>
        </row>
        <row r="21">
          <cell r="B21" t="str">
            <v>Brazil</v>
          </cell>
          <cell r="C21">
            <v>67.010000000000005</v>
          </cell>
          <cell r="D21">
            <v>32.99</v>
          </cell>
        </row>
        <row r="22">
          <cell r="B22" t="str">
            <v>Brunei</v>
          </cell>
          <cell r="C22">
            <v>29</v>
          </cell>
          <cell r="D22">
            <v>71</v>
          </cell>
        </row>
        <row r="23">
          <cell r="B23" t="str">
            <v>Bulgaria</v>
          </cell>
          <cell r="C23">
            <v>38.74</v>
          </cell>
          <cell r="D23">
            <v>61.26</v>
          </cell>
        </row>
        <row r="24">
          <cell r="B24" t="str">
            <v>Cambodia</v>
          </cell>
          <cell r="C24">
            <v>50.74</v>
          </cell>
          <cell r="D24">
            <v>49.26</v>
          </cell>
        </row>
        <row r="25">
          <cell r="B25" t="str">
            <v>Cameroon</v>
          </cell>
          <cell r="C25">
            <v>66.59</v>
          </cell>
          <cell r="D25">
            <v>33.409999999999997</v>
          </cell>
        </row>
        <row r="26">
          <cell r="B26" t="str">
            <v>Canada</v>
          </cell>
          <cell r="C26">
            <v>42.95</v>
          </cell>
          <cell r="D26">
            <v>57.05</v>
          </cell>
        </row>
        <row r="27">
          <cell r="B27" t="str">
            <v>Chile</v>
          </cell>
          <cell r="C27">
            <v>53.98</v>
          </cell>
          <cell r="D27">
            <v>46.02</v>
          </cell>
        </row>
        <row r="28">
          <cell r="B28" t="str">
            <v>China</v>
          </cell>
          <cell r="C28">
            <v>29.39</v>
          </cell>
          <cell r="D28">
            <v>70.61</v>
          </cell>
        </row>
        <row r="29">
          <cell r="B29" t="str">
            <v>Colombia</v>
          </cell>
          <cell r="C29">
            <v>57.71</v>
          </cell>
          <cell r="D29">
            <v>42.29</v>
          </cell>
        </row>
        <row r="30">
          <cell r="B30" t="str">
            <v>Costa Rica</v>
          </cell>
          <cell r="C30">
            <v>53.86</v>
          </cell>
          <cell r="D30">
            <v>46.14</v>
          </cell>
        </row>
        <row r="31">
          <cell r="B31" t="str">
            <v>Croatia</v>
          </cell>
          <cell r="C31">
            <v>24.13</v>
          </cell>
          <cell r="D31">
            <v>75.87</v>
          </cell>
        </row>
        <row r="32">
          <cell r="B32" t="str">
            <v>Cuba</v>
          </cell>
          <cell r="C32">
            <v>30.94</v>
          </cell>
          <cell r="D32">
            <v>69.06</v>
          </cell>
        </row>
        <row r="33">
          <cell r="B33" t="str">
            <v>Cyprus</v>
          </cell>
          <cell r="C33">
            <v>32.119999999999997</v>
          </cell>
          <cell r="D33">
            <v>67.88</v>
          </cell>
        </row>
        <row r="34">
          <cell r="B34" t="str">
            <v>Czech Republic</v>
          </cell>
          <cell r="C34">
            <v>25.54</v>
          </cell>
          <cell r="D34">
            <v>74.459999999999994</v>
          </cell>
        </row>
        <row r="35">
          <cell r="B35" t="str">
            <v>Denmark</v>
          </cell>
          <cell r="C35">
            <v>26.56</v>
          </cell>
          <cell r="D35">
            <v>73.44</v>
          </cell>
        </row>
        <row r="36">
          <cell r="B36" t="str">
            <v>Dominican Republic</v>
          </cell>
          <cell r="C36">
            <v>60.94</v>
          </cell>
          <cell r="D36">
            <v>39.06</v>
          </cell>
        </row>
        <row r="37">
          <cell r="B37" t="str">
            <v>Ecuador</v>
          </cell>
          <cell r="C37">
            <v>57.24</v>
          </cell>
          <cell r="D37">
            <v>42.76</v>
          </cell>
        </row>
        <row r="38">
          <cell r="B38" t="str">
            <v>Egypt</v>
          </cell>
          <cell r="C38">
            <v>46.57</v>
          </cell>
          <cell r="D38">
            <v>53.43</v>
          </cell>
        </row>
        <row r="39">
          <cell r="B39" t="str">
            <v>El Salvador</v>
          </cell>
          <cell r="C39">
            <v>68.650000000000006</v>
          </cell>
          <cell r="D39">
            <v>31.35</v>
          </cell>
        </row>
        <row r="40">
          <cell r="B40" t="str">
            <v>Estonia</v>
          </cell>
          <cell r="C40">
            <v>23.82</v>
          </cell>
          <cell r="D40">
            <v>76.180000000000007</v>
          </cell>
        </row>
        <row r="41">
          <cell r="B41" t="str">
            <v>Ethiopia</v>
          </cell>
          <cell r="C41">
            <v>50.09</v>
          </cell>
          <cell r="D41">
            <v>49.91</v>
          </cell>
        </row>
        <row r="42">
          <cell r="B42" t="str">
            <v>Fiji</v>
          </cell>
          <cell r="C42">
            <v>55.63</v>
          </cell>
          <cell r="D42">
            <v>44.37</v>
          </cell>
        </row>
        <row r="43">
          <cell r="B43" t="str">
            <v>Finland</v>
          </cell>
          <cell r="C43">
            <v>27.25</v>
          </cell>
          <cell r="D43">
            <v>72.75</v>
          </cell>
        </row>
        <row r="44">
          <cell r="B44" t="str">
            <v>France</v>
          </cell>
          <cell r="C44">
            <v>52.41</v>
          </cell>
          <cell r="D44">
            <v>47.59</v>
          </cell>
        </row>
        <row r="45">
          <cell r="B45" t="str">
            <v>Georgia</v>
          </cell>
          <cell r="C45">
            <v>24.3</v>
          </cell>
          <cell r="D45">
            <v>75.7</v>
          </cell>
        </row>
        <row r="46">
          <cell r="B46" t="str">
            <v>Germany</v>
          </cell>
          <cell r="C46">
            <v>36.369999999999997</v>
          </cell>
          <cell r="D46">
            <v>63.63</v>
          </cell>
        </row>
        <row r="47">
          <cell r="B47" t="str">
            <v>Ghana</v>
          </cell>
          <cell r="C47">
            <v>46.81</v>
          </cell>
          <cell r="D47">
            <v>53.19</v>
          </cell>
        </row>
        <row r="48">
          <cell r="B48" t="str">
            <v>Greece</v>
          </cell>
          <cell r="C48">
            <v>47.41</v>
          </cell>
          <cell r="D48">
            <v>52.59</v>
          </cell>
        </row>
        <row r="49">
          <cell r="B49" t="str">
            <v>Guatemala</v>
          </cell>
          <cell r="C49">
            <v>58.26</v>
          </cell>
          <cell r="D49">
            <v>41.74</v>
          </cell>
        </row>
        <row r="50">
          <cell r="B50" t="str">
            <v>Guyana</v>
          </cell>
          <cell r="C50">
            <v>68.930000000000007</v>
          </cell>
          <cell r="D50">
            <v>31.07</v>
          </cell>
        </row>
        <row r="51">
          <cell r="B51" t="str">
            <v>Honduras</v>
          </cell>
          <cell r="C51">
            <v>74.16</v>
          </cell>
          <cell r="D51">
            <v>25.84</v>
          </cell>
        </row>
        <row r="52">
          <cell r="B52" t="str">
            <v>Hong Kong</v>
          </cell>
          <cell r="C52">
            <v>21.92</v>
          </cell>
          <cell r="D52">
            <v>78.08</v>
          </cell>
        </row>
        <row r="53">
          <cell r="B53" t="str">
            <v>Hungary</v>
          </cell>
          <cell r="C53">
            <v>34.29</v>
          </cell>
          <cell r="D53">
            <v>65.709999999999994</v>
          </cell>
        </row>
        <row r="54">
          <cell r="B54" t="str">
            <v>Iceland</v>
          </cell>
          <cell r="C54">
            <v>23.53</v>
          </cell>
          <cell r="D54">
            <v>76.47</v>
          </cell>
        </row>
        <row r="55">
          <cell r="B55" t="str">
            <v>India</v>
          </cell>
          <cell r="C55">
            <v>44.63</v>
          </cell>
          <cell r="D55">
            <v>55.37</v>
          </cell>
        </row>
        <row r="56">
          <cell r="B56" t="str">
            <v>Indonesia</v>
          </cell>
          <cell r="C56">
            <v>46.12</v>
          </cell>
          <cell r="D56">
            <v>53.88</v>
          </cell>
        </row>
        <row r="57">
          <cell r="B57" t="str">
            <v>Iran</v>
          </cell>
          <cell r="C57">
            <v>49.11</v>
          </cell>
          <cell r="D57">
            <v>50.89</v>
          </cell>
        </row>
        <row r="58">
          <cell r="B58" t="str">
            <v>Iraq</v>
          </cell>
          <cell r="C58">
            <v>46.95</v>
          </cell>
          <cell r="D58">
            <v>53.05</v>
          </cell>
        </row>
        <row r="59">
          <cell r="B59" t="str">
            <v>Ireland</v>
          </cell>
          <cell r="C59">
            <v>45.48</v>
          </cell>
          <cell r="D59">
            <v>54.52</v>
          </cell>
        </row>
        <row r="60">
          <cell r="B60" t="str">
            <v>Isle Of Man</v>
          </cell>
          <cell r="C60">
            <v>18.63</v>
          </cell>
          <cell r="D60">
            <v>81.37</v>
          </cell>
        </row>
        <row r="61">
          <cell r="B61" t="str">
            <v>Israel</v>
          </cell>
          <cell r="C61">
            <v>32.119999999999997</v>
          </cell>
          <cell r="D61">
            <v>67.88</v>
          </cell>
        </row>
        <row r="62">
          <cell r="B62" t="str">
            <v>Italy</v>
          </cell>
          <cell r="C62">
            <v>45.2</v>
          </cell>
          <cell r="D62">
            <v>54.8</v>
          </cell>
        </row>
        <row r="63">
          <cell r="B63" t="str">
            <v>Jamaica</v>
          </cell>
          <cell r="C63">
            <v>67.84</v>
          </cell>
          <cell r="D63">
            <v>32.159999999999997</v>
          </cell>
        </row>
        <row r="64">
          <cell r="B64" t="str">
            <v>Japan</v>
          </cell>
          <cell r="C64">
            <v>22.12</v>
          </cell>
          <cell r="D64">
            <v>77.88</v>
          </cell>
        </row>
        <row r="65">
          <cell r="B65" t="str">
            <v>Jordan</v>
          </cell>
          <cell r="C65">
            <v>40.24</v>
          </cell>
          <cell r="D65">
            <v>59.76</v>
          </cell>
        </row>
        <row r="66">
          <cell r="B66" t="str">
            <v>Kazakhstan</v>
          </cell>
          <cell r="C66">
            <v>53.45</v>
          </cell>
          <cell r="D66">
            <v>46.55</v>
          </cell>
        </row>
        <row r="67">
          <cell r="B67" t="str">
            <v>Kenya</v>
          </cell>
          <cell r="C67">
            <v>56.21</v>
          </cell>
          <cell r="D67">
            <v>43.79</v>
          </cell>
        </row>
        <row r="68">
          <cell r="B68" t="str">
            <v>Kosovo (Disputed Territory)</v>
          </cell>
          <cell r="C68">
            <v>42.29</v>
          </cell>
          <cell r="D68">
            <v>57.71</v>
          </cell>
        </row>
        <row r="69">
          <cell r="B69" t="str">
            <v>Kuwait</v>
          </cell>
          <cell r="C69">
            <v>33.409999999999997</v>
          </cell>
          <cell r="D69">
            <v>66.59</v>
          </cell>
        </row>
        <row r="70">
          <cell r="B70" t="str">
            <v>Kyrgyzstan</v>
          </cell>
          <cell r="C70">
            <v>56.59</v>
          </cell>
          <cell r="D70">
            <v>43.41</v>
          </cell>
        </row>
        <row r="71">
          <cell r="B71" t="str">
            <v>Latvia</v>
          </cell>
          <cell r="C71">
            <v>38.65</v>
          </cell>
          <cell r="D71">
            <v>61.35</v>
          </cell>
        </row>
        <row r="72">
          <cell r="B72" t="str">
            <v>Lebanon</v>
          </cell>
          <cell r="C72">
            <v>46.87</v>
          </cell>
          <cell r="D72">
            <v>53.13</v>
          </cell>
        </row>
        <row r="73">
          <cell r="B73" t="str">
            <v>Libya</v>
          </cell>
          <cell r="C73">
            <v>60.28</v>
          </cell>
          <cell r="D73">
            <v>39.72</v>
          </cell>
        </row>
        <row r="74">
          <cell r="B74" t="str">
            <v>Lithuania</v>
          </cell>
          <cell r="C74">
            <v>33.28</v>
          </cell>
          <cell r="D74">
            <v>66.72</v>
          </cell>
        </row>
        <row r="75">
          <cell r="B75" t="str">
            <v>Luxembourg</v>
          </cell>
          <cell r="C75">
            <v>35.71</v>
          </cell>
          <cell r="D75">
            <v>64.290000000000006</v>
          </cell>
        </row>
        <row r="76">
          <cell r="B76" t="str">
            <v>Malaysia</v>
          </cell>
          <cell r="C76">
            <v>55.71</v>
          </cell>
          <cell r="D76">
            <v>44.29</v>
          </cell>
        </row>
        <row r="77">
          <cell r="B77" t="str">
            <v>Maldives</v>
          </cell>
          <cell r="C77">
            <v>54.72</v>
          </cell>
          <cell r="D77">
            <v>45.28</v>
          </cell>
        </row>
        <row r="78">
          <cell r="B78" t="str">
            <v>Malta</v>
          </cell>
          <cell r="C78">
            <v>40.82</v>
          </cell>
          <cell r="D78">
            <v>59.18</v>
          </cell>
        </row>
        <row r="79">
          <cell r="B79" t="str">
            <v>Mauritius</v>
          </cell>
          <cell r="C79">
            <v>48.9</v>
          </cell>
          <cell r="D79">
            <v>51.1</v>
          </cell>
        </row>
        <row r="80">
          <cell r="B80" t="str">
            <v>Mexico</v>
          </cell>
          <cell r="C80">
            <v>53.68</v>
          </cell>
          <cell r="D80">
            <v>46.32</v>
          </cell>
        </row>
        <row r="81">
          <cell r="B81" t="str">
            <v>Moldova</v>
          </cell>
          <cell r="C81">
            <v>47.44</v>
          </cell>
          <cell r="D81">
            <v>52.56</v>
          </cell>
        </row>
        <row r="82">
          <cell r="B82" t="str">
            <v>Monaco</v>
          </cell>
          <cell r="C82">
            <v>25.08</v>
          </cell>
          <cell r="D82">
            <v>74.92</v>
          </cell>
        </row>
        <row r="83">
          <cell r="B83" t="str">
            <v>Mongolia</v>
          </cell>
          <cell r="C83">
            <v>53.73</v>
          </cell>
          <cell r="D83">
            <v>46.27</v>
          </cell>
        </row>
        <row r="84">
          <cell r="B84" t="str">
            <v>Montenegro</v>
          </cell>
          <cell r="C84">
            <v>41.1</v>
          </cell>
          <cell r="D84">
            <v>58.9</v>
          </cell>
        </row>
        <row r="85">
          <cell r="B85" t="str">
            <v>Morocco</v>
          </cell>
          <cell r="C85">
            <v>49.07</v>
          </cell>
          <cell r="D85">
            <v>50.93</v>
          </cell>
        </row>
        <row r="86">
          <cell r="B86" t="str">
            <v>Mozambique</v>
          </cell>
          <cell r="C86">
            <v>62.8</v>
          </cell>
          <cell r="D86">
            <v>37.200000000000003</v>
          </cell>
        </row>
        <row r="87">
          <cell r="B87" t="str">
            <v>Myanmar</v>
          </cell>
          <cell r="C87">
            <v>46.51</v>
          </cell>
          <cell r="D87">
            <v>53.49</v>
          </cell>
        </row>
        <row r="88">
          <cell r="B88" t="str">
            <v>Namibia</v>
          </cell>
          <cell r="C88">
            <v>64.7</v>
          </cell>
          <cell r="D88">
            <v>35.299999999999997</v>
          </cell>
        </row>
        <row r="89">
          <cell r="B89" t="str">
            <v>Nepal</v>
          </cell>
          <cell r="C89">
            <v>37.54</v>
          </cell>
          <cell r="D89">
            <v>62.46</v>
          </cell>
        </row>
        <row r="90">
          <cell r="B90" t="str">
            <v>Netherlands</v>
          </cell>
          <cell r="C90">
            <v>27.88</v>
          </cell>
          <cell r="D90">
            <v>72.12</v>
          </cell>
        </row>
        <row r="91">
          <cell r="B91" t="str">
            <v>New Zealand</v>
          </cell>
          <cell r="C91">
            <v>43.3</v>
          </cell>
          <cell r="D91">
            <v>56.7</v>
          </cell>
        </row>
        <row r="92">
          <cell r="B92" t="str">
            <v>Nicaragua</v>
          </cell>
          <cell r="C92">
            <v>47.89</v>
          </cell>
          <cell r="D92">
            <v>52.11</v>
          </cell>
        </row>
        <row r="93">
          <cell r="B93" t="str">
            <v>Nigeria</v>
          </cell>
          <cell r="C93">
            <v>63.84</v>
          </cell>
          <cell r="D93">
            <v>36.159999999999997</v>
          </cell>
        </row>
        <row r="94">
          <cell r="B94" t="str">
            <v>North Korea</v>
          </cell>
          <cell r="C94">
            <v>60.28</v>
          </cell>
          <cell r="D94">
            <v>39.72</v>
          </cell>
        </row>
        <row r="95">
          <cell r="B95" t="str">
            <v>North Macedonia</v>
          </cell>
          <cell r="C95">
            <v>40.869999999999997</v>
          </cell>
          <cell r="D95">
            <v>59.13</v>
          </cell>
        </row>
        <row r="96">
          <cell r="B96" t="str">
            <v>Norway</v>
          </cell>
          <cell r="C96">
            <v>33.85</v>
          </cell>
          <cell r="D96">
            <v>66.150000000000006</v>
          </cell>
        </row>
        <row r="97">
          <cell r="B97" t="str">
            <v>Oman</v>
          </cell>
          <cell r="C97">
            <v>19.989999999999998</v>
          </cell>
          <cell r="D97">
            <v>80.010000000000005</v>
          </cell>
        </row>
        <row r="98">
          <cell r="B98" t="str">
            <v>Pakistan</v>
          </cell>
          <cell r="C98">
            <v>42.01</v>
          </cell>
          <cell r="D98">
            <v>57.99</v>
          </cell>
        </row>
        <row r="99">
          <cell r="B99" t="str">
            <v>Palestine</v>
          </cell>
          <cell r="C99">
            <v>43.23</v>
          </cell>
          <cell r="D99">
            <v>56.77</v>
          </cell>
        </row>
        <row r="100">
          <cell r="B100" t="str">
            <v>Panama</v>
          </cell>
          <cell r="C100">
            <v>43.92</v>
          </cell>
          <cell r="D100">
            <v>56.08</v>
          </cell>
        </row>
        <row r="101">
          <cell r="B101" t="str">
            <v>Papua New Guinea</v>
          </cell>
          <cell r="C101">
            <v>81.19</v>
          </cell>
          <cell r="D101">
            <v>18.809999999999999</v>
          </cell>
        </row>
        <row r="102">
          <cell r="B102" t="str">
            <v>Paraguay</v>
          </cell>
          <cell r="C102">
            <v>49.2</v>
          </cell>
          <cell r="D102">
            <v>50.8</v>
          </cell>
        </row>
        <row r="103">
          <cell r="B103" t="str">
            <v>Peru</v>
          </cell>
          <cell r="C103">
            <v>67.099999999999994</v>
          </cell>
          <cell r="D103">
            <v>32.9</v>
          </cell>
        </row>
        <row r="104">
          <cell r="B104" t="str">
            <v>Philippines</v>
          </cell>
          <cell r="C104">
            <v>42.33</v>
          </cell>
          <cell r="D104">
            <v>57.67</v>
          </cell>
        </row>
        <row r="105">
          <cell r="B105" t="str">
            <v>Poland</v>
          </cell>
          <cell r="C105">
            <v>29.79</v>
          </cell>
          <cell r="D105">
            <v>70.209999999999994</v>
          </cell>
        </row>
        <row r="106">
          <cell r="B106" t="str">
            <v>Portugal</v>
          </cell>
          <cell r="C106">
            <v>30.58</v>
          </cell>
          <cell r="D106">
            <v>69.42</v>
          </cell>
        </row>
        <row r="107">
          <cell r="B107" t="str">
            <v>Puerto Rico</v>
          </cell>
          <cell r="C107">
            <v>62.2</v>
          </cell>
          <cell r="D107">
            <v>37.799999999999997</v>
          </cell>
        </row>
        <row r="108">
          <cell r="B108" t="str">
            <v>Qatar</v>
          </cell>
          <cell r="C108">
            <v>13.78</v>
          </cell>
          <cell r="D108">
            <v>86.22</v>
          </cell>
        </row>
        <row r="109">
          <cell r="B109" t="str">
            <v>Romania</v>
          </cell>
          <cell r="C109">
            <v>28.79</v>
          </cell>
          <cell r="D109">
            <v>71.209999999999994</v>
          </cell>
        </row>
        <row r="110">
          <cell r="B110" t="str">
            <v>Russia</v>
          </cell>
          <cell r="C110">
            <v>39.619999999999997</v>
          </cell>
          <cell r="D110">
            <v>60.38</v>
          </cell>
        </row>
        <row r="111">
          <cell r="B111" t="str">
            <v>Rwanda</v>
          </cell>
          <cell r="C111">
            <v>24.35</v>
          </cell>
          <cell r="D111">
            <v>75.650000000000006</v>
          </cell>
        </row>
        <row r="112">
          <cell r="B112" t="str">
            <v>Saudi Arabia</v>
          </cell>
          <cell r="C112">
            <v>24.72</v>
          </cell>
          <cell r="D112">
            <v>75.28</v>
          </cell>
        </row>
        <row r="113">
          <cell r="B113" t="str">
            <v>Serbia</v>
          </cell>
          <cell r="C113">
            <v>38.29</v>
          </cell>
          <cell r="D113">
            <v>61.71</v>
          </cell>
        </row>
        <row r="114">
          <cell r="B114" t="str">
            <v>Singapore</v>
          </cell>
          <cell r="C114">
            <v>27.64</v>
          </cell>
          <cell r="D114">
            <v>72.36</v>
          </cell>
        </row>
        <row r="115">
          <cell r="B115" t="str">
            <v>Slovakia</v>
          </cell>
          <cell r="C115">
            <v>30.18</v>
          </cell>
          <cell r="D115">
            <v>69.819999999999993</v>
          </cell>
        </row>
        <row r="116">
          <cell r="B116" t="str">
            <v>Slovenia</v>
          </cell>
          <cell r="C116">
            <v>22.65</v>
          </cell>
          <cell r="D116">
            <v>77.349999999999994</v>
          </cell>
        </row>
        <row r="117">
          <cell r="B117" t="str">
            <v>Somalia</v>
          </cell>
          <cell r="C117">
            <v>57.95</v>
          </cell>
          <cell r="D117">
            <v>42.05</v>
          </cell>
        </row>
        <row r="118">
          <cell r="B118" t="str">
            <v>South Africa</v>
          </cell>
          <cell r="C118">
            <v>76.06</v>
          </cell>
          <cell r="D118">
            <v>23.94</v>
          </cell>
        </row>
        <row r="119">
          <cell r="B119" t="str">
            <v>South Korea</v>
          </cell>
          <cell r="C119">
            <v>26.49</v>
          </cell>
          <cell r="D119">
            <v>73.510000000000005</v>
          </cell>
        </row>
        <row r="120">
          <cell r="B120" t="str">
            <v>Spain</v>
          </cell>
          <cell r="C120">
            <v>33.869999999999997</v>
          </cell>
          <cell r="D120">
            <v>66.13</v>
          </cell>
        </row>
        <row r="121">
          <cell r="B121" t="str">
            <v>Sri Lanka</v>
          </cell>
          <cell r="C121">
            <v>41.21</v>
          </cell>
          <cell r="D121">
            <v>58.79</v>
          </cell>
        </row>
        <row r="122">
          <cell r="B122" t="str">
            <v>Sudan</v>
          </cell>
          <cell r="C122">
            <v>44.57</v>
          </cell>
          <cell r="D122">
            <v>55.43</v>
          </cell>
        </row>
        <row r="123">
          <cell r="B123" t="str">
            <v>Sweden</v>
          </cell>
          <cell r="C123">
            <v>49</v>
          </cell>
          <cell r="D123">
            <v>51</v>
          </cell>
        </row>
        <row r="124">
          <cell r="B124" t="str">
            <v>Switzerland</v>
          </cell>
          <cell r="C124">
            <v>21.68</v>
          </cell>
          <cell r="D124">
            <v>78.319999999999993</v>
          </cell>
        </row>
        <row r="125">
          <cell r="B125" t="str">
            <v>Syria</v>
          </cell>
          <cell r="C125">
            <v>67.48</v>
          </cell>
          <cell r="D125">
            <v>32.520000000000003</v>
          </cell>
        </row>
        <row r="126">
          <cell r="B126" t="str">
            <v>Taiwan</v>
          </cell>
          <cell r="C126">
            <v>15.87</v>
          </cell>
          <cell r="D126">
            <v>84.13</v>
          </cell>
        </row>
        <row r="127">
          <cell r="B127" t="str">
            <v>Tanzania</v>
          </cell>
          <cell r="C127">
            <v>56.3</v>
          </cell>
          <cell r="D127">
            <v>43.7</v>
          </cell>
        </row>
        <row r="128">
          <cell r="B128" t="str">
            <v>Thailand</v>
          </cell>
          <cell r="C128">
            <v>39.31</v>
          </cell>
          <cell r="D128">
            <v>60.69</v>
          </cell>
        </row>
        <row r="129">
          <cell r="B129" t="str">
            <v>Trinidad And Tobago</v>
          </cell>
          <cell r="C129">
            <v>71.39</v>
          </cell>
          <cell r="D129">
            <v>28.61</v>
          </cell>
        </row>
        <row r="130">
          <cell r="B130" t="str">
            <v>Tunisia</v>
          </cell>
          <cell r="C130">
            <v>44.29</v>
          </cell>
          <cell r="D130">
            <v>55.71</v>
          </cell>
        </row>
        <row r="131">
          <cell r="B131" t="str">
            <v>Turkey</v>
          </cell>
          <cell r="C131">
            <v>39.69</v>
          </cell>
          <cell r="D131">
            <v>60.31</v>
          </cell>
        </row>
        <row r="132">
          <cell r="B132" t="str">
            <v>Uganda</v>
          </cell>
          <cell r="C132">
            <v>56.24</v>
          </cell>
          <cell r="D132">
            <v>43.76</v>
          </cell>
        </row>
        <row r="133">
          <cell r="B133" t="str">
            <v>Ukraine</v>
          </cell>
          <cell r="C133">
            <v>46.94</v>
          </cell>
          <cell r="D133">
            <v>53.06</v>
          </cell>
        </row>
        <row r="134">
          <cell r="B134" t="str">
            <v>United Arab Emirates</v>
          </cell>
          <cell r="C134">
            <v>15.14</v>
          </cell>
          <cell r="D134">
            <v>84.86</v>
          </cell>
        </row>
        <row r="135">
          <cell r="B135" t="str">
            <v>United Kingdom</v>
          </cell>
          <cell r="C135">
            <v>46.47</v>
          </cell>
          <cell r="D135">
            <v>53.53</v>
          </cell>
        </row>
        <row r="136">
          <cell r="B136" t="str">
            <v>United States</v>
          </cell>
          <cell r="C136">
            <v>48.16</v>
          </cell>
          <cell r="D136">
            <v>51.84</v>
          </cell>
        </row>
        <row r="137">
          <cell r="B137" t="str">
            <v>Uruguay</v>
          </cell>
          <cell r="C137">
            <v>51.44</v>
          </cell>
          <cell r="D137">
            <v>48.56</v>
          </cell>
        </row>
        <row r="138">
          <cell r="B138" t="str">
            <v>Us Virgin Islands</v>
          </cell>
          <cell r="C138">
            <v>60.94</v>
          </cell>
          <cell r="D138">
            <v>39.06</v>
          </cell>
        </row>
        <row r="139">
          <cell r="B139" t="str">
            <v>Uzbekistan</v>
          </cell>
          <cell r="C139">
            <v>33.76</v>
          </cell>
          <cell r="D139">
            <v>66.239999999999995</v>
          </cell>
        </row>
        <row r="140">
          <cell r="B140" t="str">
            <v>Venezuela</v>
          </cell>
          <cell r="C140">
            <v>83.58</v>
          </cell>
          <cell r="D140">
            <v>16.420000000000002</v>
          </cell>
        </row>
        <row r="141">
          <cell r="B141" t="str">
            <v>Vietnam</v>
          </cell>
          <cell r="C141">
            <v>45.81</v>
          </cell>
          <cell r="D141">
            <v>54.19</v>
          </cell>
        </row>
        <row r="142">
          <cell r="B142" t="str">
            <v>Zambia</v>
          </cell>
          <cell r="C142">
            <v>46.28</v>
          </cell>
          <cell r="D142">
            <v>53.72</v>
          </cell>
        </row>
        <row r="143">
          <cell r="B143" t="str">
            <v>Zimbabwe</v>
          </cell>
          <cell r="C143">
            <v>59.67</v>
          </cell>
          <cell r="D143">
            <v>40.33</v>
          </cell>
        </row>
      </sheetData>
      <sheetData sheetId="7" refreshError="1"/>
      <sheetData sheetId="8" refreshError="1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D2273A-677C-495B-BF30-6C55369F50AF}" name="Table11" displayName="Table11" ref="A1:T140" totalsRowShown="0" headerRowDxfId="0">
  <autoFilter ref="A1:T140" xr:uid="{00000000-0001-0000-0000-000000000000}"/>
  <tableColumns count="20">
    <tableColumn id="1" xr3:uid="{EB978993-2F98-4EE9-AB94-E3D102AEE7F6}" name="RANK"/>
    <tableColumn id="2" xr3:uid="{344682E1-A4E2-4A68-BFC3-48214DCBE85A}" name="Country"/>
    <tableColumn id="3" xr3:uid="{0BEA97C7-5E63-4F9D-B31E-3BB4B28F7E17}" name="Happiness score"/>
    <tableColumn id="4" xr3:uid="{CCD406CB-D09B-43CA-AD2D-E4BAF82EAF29}" name="Whisker-high"/>
    <tableColumn id="5" xr3:uid="{F66B46F9-37DB-484A-8122-5A6A7E9064D0}" name="Whisker-low"/>
    <tableColumn id="6" xr3:uid="{A120CEA6-560E-4E40-826F-2F8E164BB62D}" name="Dystopia (1.83) + residual"/>
    <tableColumn id="7" xr3:uid="{9C7CFC0E-5196-4056-8FF3-3753E1F520C2}" name="GDP per capita"/>
    <tableColumn id="8" xr3:uid="{97DB73AE-3822-44C1-9C7C-9ED8357457D1}" name="Social support"/>
    <tableColumn id="9" xr3:uid="{6EE18F30-1160-476D-B376-7480A5FA8E98}" name="Healthy life expectancy"/>
    <tableColumn id="10" xr3:uid="{2AFC275A-97E1-410D-B166-A764CFF48F29}" name="Freedom to make life choices"/>
    <tableColumn id="11" xr3:uid="{4E46BC4A-6F28-41F5-B5A8-9D54FFE7E4C2}" name="Generosity"/>
    <tableColumn id="12" xr3:uid="{320F8AAE-68BF-4670-AC07-F3F42CD4AD73}" name="Perceptions of corruption"/>
    <tableColumn id="13" xr3:uid="{2E44C96B-E2B6-40CA-BA88-89DF46B1DAD7}" name="COVID-19 cases" dataDxfId="7">
      <calculatedColumnFormula>VLOOKUP(B2,[1]!Table1[[Country]:[COVID-19 deaths]],3,0)</calculatedColumnFormula>
    </tableColumn>
    <tableColumn id="14" xr3:uid="{0C222197-472B-4E73-B68C-BFABB41476E0}" name="COVID-19 deaths" dataDxfId="6">
      <calculatedColumnFormula>VLOOKUP(B2,[1]!Table1[[Country]:[COVID-19 deaths]],4,0)</calculatedColumnFormula>
    </tableColumn>
    <tableColumn id="15" xr3:uid="{E69941A1-92D8-44D0-A3C6-7802E726D692}" name="Crime index" dataDxfId="5">
      <calculatedColumnFormula>VLOOKUP(B2,[1]Crime!$B$2:$D$144,2,0)</calculatedColumnFormula>
    </tableColumn>
    <tableColumn id="16" xr3:uid="{7C0510C9-63C1-409B-8E2B-53743D946C2A}" name="Suicide rate" dataDxfId="4">
      <calculatedColumnFormula>VLOOKUP(B2,[1]!Table6[#Data],2,0)</calculatedColumnFormula>
    </tableColumn>
    <tableColumn id="17" xr3:uid="{B9EFDE01-99D4-4FD5-8BC9-92235FD549C5}" name="Unemployment rate" dataDxfId="3">
      <calculatedColumnFormula>VLOOKUP(B2,[1]!Table5[#Data],2,0)</calculatedColumnFormula>
    </tableColumn>
    <tableColumn id="18" xr3:uid="{2DBCC113-2925-4B7E-8298-6638A040FC6C}" name="Inflation rate" dataDxfId="2">
      <calculatedColumnFormula>VLOOKUP(B2,[1]!Table8[#Data],2,0)</calculatedColumnFormula>
    </tableColumn>
    <tableColumn id="19" xr3:uid="{F32AABBD-C686-4142-BA7E-0D1B0DB8604A}" name="Continent">
      <calculatedColumnFormula>VLOOKUP(B2,[1]!Table9[#Data],2,0)</calculatedColumnFormula>
    </tableColumn>
    <tableColumn id="20" xr3:uid="{B871FD95-094F-496B-A627-FA7DA5DB28FF}" name="Density" dataDxfId="1">
      <calculatedColumnFormula>VLOOKUP(B2,[1]!Table10[#Data],2,0)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02A72-03A5-4FBB-B4AE-A4871D851A0C}" name="Table1" displayName="Table1" ref="A1:F215" totalsRowShown="0" headerRowDxfId="17">
  <autoFilter ref="A1:F215" xr:uid="{D1902A72-03A5-4FBB-B4AE-A4871D851A0C}"/>
  <tableColumns count="6">
    <tableColumn id="1" xr3:uid="{D48BA4C0-D462-423A-9D4D-0479C5AFAA1E}" name="Column1"/>
    <tableColumn id="2" xr3:uid="{9AA8CF8F-9B94-4363-9622-D6206D59EC1E}" name="Column2"/>
    <tableColumn id="3" xr3:uid="{835F75F2-11A6-41D6-BF82-8868BA14AA23}" name="Country"/>
    <tableColumn id="4" xr3:uid="{6A86C870-5605-4148-8775-C1FC945B6F9C}" name="Column3" dataDxfId="16"/>
    <tableColumn id="5" xr3:uid="{5F577350-235F-4E4A-8A2B-BCB9C66A47D4}" name="COVID-19 cases"/>
    <tableColumn id="6" xr3:uid="{BB6861A1-83BF-489E-A736-8CEBD1E6C6CA}" name="COVID-19 death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2719D2-B65B-404E-A0FF-44A33B22EDB8}" name="Table8" displayName="Table8" ref="A1:E186" totalsRowShown="0" headerRowDxfId="15" dataDxfId="14" tableBorderDxfId="13">
  <autoFilter ref="A1:E186" xr:uid="{AD2719D2-B65B-404E-A0FF-44A33B22EDB8}"/>
  <tableColumns count="5">
    <tableColumn id="1" xr3:uid="{987C5596-D7D7-4940-82DB-C243349E4DDD}" name="Column1" dataDxfId="12" dataCellStyle="Hyperlink"/>
    <tableColumn id="2" xr3:uid="{A7E4D130-9A60-41B5-8BE3-53D1AF23FF64}" name="Column2" dataDxfId="11"/>
    <tableColumn id="3" xr3:uid="{16B98542-A17D-4DF3-8E20-BD003A2097A4}" name="Column3" dataDxfId="10"/>
    <tableColumn id="4" xr3:uid="{187AA16B-F54B-474D-916F-CB98A95A944F}" name="Column4" dataDxfId="9"/>
    <tableColumn id="5" xr3:uid="{E606473E-822D-42AB-8329-FFBC0AC14C03}" name="Column5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48E1EA-7D4D-458B-8039-D5A1FBAD73B9}" name="Table10" displayName="Table10" ref="A1:B219" totalsRowShown="0">
  <autoFilter ref="A1:B219" xr:uid="{BD48E1EA-7D4D-458B-8039-D5A1FBAD73B9}"/>
  <tableColumns count="2">
    <tableColumn id="1" xr3:uid="{5A5FA19D-7C30-424F-8299-42BFC1B7734A}" name="Column1"/>
    <tableColumn id="4" xr3:uid="{AB45BC63-09C3-4BA4-8280-19B79CB7FE89}" name="Column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2FF89D-839C-4298-AC1F-076DD7C619D2}" name="Table9" displayName="Table9" ref="A1:B286" totalsRowShown="0" headerRowDxfId="53" dataDxfId="52" tableBorderDxfId="51">
  <autoFilter ref="A1:B286" xr:uid="{8A2FF89D-839C-4298-AC1F-076DD7C619D2}"/>
  <tableColumns count="2">
    <tableColumn id="1" xr3:uid="{037854D2-8724-4C35-B9AA-D98B86C46E70}" name="Abkhazia" dataDxfId="50"/>
    <tableColumn id="4" xr3:uid="{EDC5F33D-78F2-4B26-A0AD-72F466ACBD31}" name="Asia" dataDxfId="4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B54E69-3E47-4CB4-93EC-C377CF049E4C}" name="Table7" displayName="Table7" ref="A1:F210" totalsRowShown="0" headerRowDxfId="48" dataDxfId="47">
  <autoFilter ref="A1:F210" xr:uid="{01B54E69-3E47-4CB4-93EC-C377CF049E4C}"/>
  <tableColumns count="6">
    <tableColumn id="1" xr3:uid="{8C2A260D-CF8D-4CA1-926C-8260C787E3BB}" name="name" dataDxfId="46"/>
    <tableColumn id="2" xr3:uid="{EF10E042-B079-4DD2-94D9-932C633F4E89}" name="pop2022" dataDxfId="45"/>
    <tableColumn id="3" xr3:uid="{693FE76B-CBD3-4480-B004-A31E6BD36FCC}" name="pop2021" dataDxfId="44"/>
    <tableColumn id="4" xr3:uid="{B800D141-9100-45AB-B652-FE7A8545021F}" name="GrowthRate" dataDxfId="43"/>
    <tableColumn id="5" xr3:uid="{9F234281-CA9F-4ADF-B9EC-8B5765F6B446}" name="area" dataDxfId="42"/>
    <tableColumn id="6" xr3:uid="{BCD960D2-2743-4EC3-BFAE-93D5EE449E7A}" name="Density" dataDxfId="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45E6D-9957-4483-8780-F59F9EC3FA1B}" name="Table6" displayName="Table6" ref="A9:B188" totalsRowShown="0" headerRowDxfId="40" dataDxfId="39">
  <autoFilter ref="A9:B188" xr:uid="{C7D45E6D-9957-4483-8780-F59F9EC3FA1B}"/>
  <tableColumns count="2">
    <tableColumn id="1" xr3:uid="{5382CFBA-8EE7-441B-B981-017F955AE7A3}" name="country" dataDxfId="38"/>
    <tableColumn id="2" xr3:uid="{0B092B74-0F34-4915-B14F-4C8DAFE74A23}" name="rate2019both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0CBDD7-4671-4EEB-ABBE-712887C00B16}" name="Table5" displayName="Table5" ref="A1:B184" totalsRowShown="0" headerRowDxfId="36">
  <autoFilter ref="A1:B184" xr:uid="{F40CBDD7-4671-4EEB-ABBE-712887C00B16}"/>
  <tableColumns count="2">
    <tableColumn id="1" xr3:uid="{7BCD9C60-878C-4467-9F4A-AB114EBD590B}" name="Country" dataDxfId="35" dataCellStyle="Hyperlink"/>
    <tableColumn id="2" xr3:uid="{1B266C86-B079-427B-9C34-26650BE46B6A}" name="Last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A6BE21-D293-4C98-B0F3-92BFC4B44966}" name="Table3" displayName="Table3" ref="A1:D143" totalsRowShown="0" dataDxfId="32" headerRowBorderDxfId="33" tableBorderDxfId="31">
  <autoFilter ref="A1:D143" xr:uid="{AAA6BE21-D293-4C98-B0F3-92BFC4B44966}"/>
  <tableColumns count="4">
    <tableColumn id="1" xr3:uid="{45EFA9E1-41BB-479D-8DDC-26CCE303F6EB}" name="Rank" dataDxfId="30"/>
    <tableColumn id="2" xr3:uid="{B161E42A-738B-4905-AE0D-0256C0413517}" name="Country" dataDxfId="29"/>
    <tableColumn id="3" xr3:uid="{63F32779-5E69-425A-9A65-D8D46E6C2E9D}" name="Crime Index" dataDxfId="28"/>
    <tableColumn id="4" xr3:uid="{B9F5D71A-8100-4225-907B-31936CF8990A}" name="Safety Index" dataDxfId="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F962EC-D2C3-4D1B-BA67-FEDAE99D559D}" name="Table4" displayName="Table4" ref="A1:C97" totalsRowShown="0" headerRowBorderDxfId="26" tableBorderDxfId="25">
  <autoFilter ref="A1:C97" xr:uid="{94F962EC-D2C3-4D1B-BA67-FEDAE99D559D}"/>
  <tableColumns count="3">
    <tableColumn id="2" xr3:uid="{CAB47D25-A3FD-479A-A3A6-F6C16D4CBEFC}" name="Country"/>
    <tableColumn id="3" xr3:uid="{1FCFE892-63EA-4BD9-AC7A-A7E18FE8558E}" name="Health Care Index"/>
    <tableColumn id="4" xr3:uid="{ED792C6B-E670-4342-82F9-DF7F0210D404}" name="Health Care_x000a_Exp. Index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564F34-EF51-4066-A3B6-813745DF05B2}" name="Table2" displayName="Table2" ref="A1:E176" totalsRowShown="0" headerRowDxfId="24" dataDxfId="23">
  <autoFilter ref="A1:E176" xr:uid="{E5564F34-EF51-4066-A3B6-813745DF05B2}"/>
  <tableColumns count="5">
    <tableColumn id="1" xr3:uid="{B43DA463-829F-4A21-83EC-1FA62F35533A}" name="Country" dataDxfId="22" dataCellStyle="Hyperlink"/>
    <tableColumn id="2" xr3:uid="{46A7B6D3-FF5F-425D-919F-C8FFE66269D8}" name="Last" dataDxfId="21"/>
    <tableColumn id="3" xr3:uid="{F8E6BE28-C98A-41FA-BF01-825FF015DB73}" name="Previous" dataDxfId="20"/>
    <tableColumn id="4" xr3:uid="{9ABD5D59-4ADF-4085-8519-D9B516B8603A}" name="Reference" dataDxfId="19"/>
    <tableColumn id="5" xr3:uid="{913BD540-27CA-49EE-A2E7-2C90004E5CF7}" name="Unit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dingeconomics.com/morocco/inflation-cpi" TargetMode="External"/><Relationship Id="rId21" Type="http://schemas.openxmlformats.org/officeDocument/2006/relationships/hyperlink" Target="https://tradingeconomics.com/bolivia/inflation-cpi" TargetMode="External"/><Relationship Id="rId42" Type="http://schemas.openxmlformats.org/officeDocument/2006/relationships/hyperlink" Target="https://tradingeconomics.com/croatia/inflation-cpi" TargetMode="External"/><Relationship Id="rId63" Type="http://schemas.openxmlformats.org/officeDocument/2006/relationships/hyperlink" Target="https://tradingeconomics.com/gabon/inflation-cpi" TargetMode="External"/><Relationship Id="rId84" Type="http://schemas.openxmlformats.org/officeDocument/2006/relationships/hyperlink" Target="https://tradingeconomics.com/italy/inflation-cpi" TargetMode="External"/><Relationship Id="rId138" Type="http://schemas.openxmlformats.org/officeDocument/2006/relationships/hyperlink" Target="https://tradingeconomics.com/portugal/inflation-cpi" TargetMode="External"/><Relationship Id="rId159" Type="http://schemas.openxmlformats.org/officeDocument/2006/relationships/hyperlink" Target="https://tradingeconomics.com/sudan/inflation-cpi" TargetMode="External"/><Relationship Id="rId170" Type="http://schemas.openxmlformats.org/officeDocument/2006/relationships/hyperlink" Target="https://tradingeconomics.com/trinidad-and-tobago/inflation-cpi" TargetMode="External"/><Relationship Id="rId107" Type="http://schemas.openxmlformats.org/officeDocument/2006/relationships/hyperlink" Target="https://tradingeconomics.com/malaysia/inflation-cpi" TargetMode="External"/><Relationship Id="rId11" Type="http://schemas.openxmlformats.org/officeDocument/2006/relationships/hyperlink" Target="https://tradingeconomics.com/bahamas/inflation-cpi" TargetMode="External"/><Relationship Id="rId32" Type="http://schemas.openxmlformats.org/officeDocument/2006/relationships/hyperlink" Target="https://tradingeconomics.com/cape-verde/inflation-cpi" TargetMode="External"/><Relationship Id="rId53" Type="http://schemas.openxmlformats.org/officeDocument/2006/relationships/hyperlink" Target="https://tradingeconomics.com/equatorial-guinea/inflation-cpi" TargetMode="External"/><Relationship Id="rId74" Type="http://schemas.openxmlformats.org/officeDocument/2006/relationships/hyperlink" Target="https://tradingeconomics.com/honduras/inflation-cpi" TargetMode="External"/><Relationship Id="rId128" Type="http://schemas.openxmlformats.org/officeDocument/2006/relationships/hyperlink" Target="https://tradingeconomics.com/norway/inflation-cpi" TargetMode="External"/><Relationship Id="rId149" Type="http://schemas.openxmlformats.org/officeDocument/2006/relationships/hyperlink" Target="https://tradingeconomics.com/sierra-leone/inflation-cpi" TargetMode="External"/><Relationship Id="rId5" Type="http://schemas.openxmlformats.org/officeDocument/2006/relationships/hyperlink" Target="https://tradingeconomics.com/argentina/inflation-cpi" TargetMode="External"/><Relationship Id="rId95" Type="http://schemas.openxmlformats.org/officeDocument/2006/relationships/hyperlink" Target="https://tradingeconomics.com/latvia/inflation-cpi" TargetMode="External"/><Relationship Id="rId160" Type="http://schemas.openxmlformats.org/officeDocument/2006/relationships/hyperlink" Target="https://tradingeconomics.com/suriname/inflation-cpi" TargetMode="External"/><Relationship Id="rId181" Type="http://schemas.openxmlformats.org/officeDocument/2006/relationships/hyperlink" Target="https://tradingeconomics.com/vanuatu/inflation-rate" TargetMode="External"/><Relationship Id="rId22" Type="http://schemas.openxmlformats.org/officeDocument/2006/relationships/hyperlink" Target="https://tradingeconomics.com/bosnia-and-herzegovina/inflation-cpi" TargetMode="External"/><Relationship Id="rId43" Type="http://schemas.openxmlformats.org/officeDocument/2006/relationships/hyperlink" Target="https://tradingeconomics.com/cuba/inflation-cpi" TargetMode="External"/><Relationship Id="rId64" Type="http://schemas.openxmlformats.org/officeDocument/2006/relationships/hyperlink" Target="https://tradingeconomics.com/gambia/inflation-cpi" TargetMode="External"/><Relationship Id="rId118" Type="http://schemas.openxmlformats.org/officeDocument/2006/relationships/hyperlink" Target="https://tradingeconomics.com/mozambique/inflation-cpi" TargetMode="External"/><Relationship Id="rId139" Type="http://schemas.openxmlformats.org/officeDocument/2006/relationships/hyperlink" Target="https://tradingeconomics.com/puerto-rico/inflation-cpi" TargetMode="External"/><Relationship Id="rId85" Type="http://schemas.openxmlformats.org/officeDocument/2006/relationships/hyperlink" Target="https://tradingeconomics.com/ivory-coast/inflation-cpi" TargetMode="External"/><Relationship Id="rId150" Type="http://schemas.openxmlformats.org/officeDocument/2006/relationships/hyperlink" Target="https://tradingeconomics.com/singapore/inflation-cpi" TargetMode="External"/><Relationship Id="rId171" Type="http://schemas.openxmlformats.org/officeDocument/2006/relationships/hyperlink" Target="https://tradingeconomics.com/tunisia/inflation-cpi" TargetMode="External"/><Relationship Id="rId12" Type="http://schemas.openxmlformats.org/officeDocument/2006/relationships/hyperlink" Target="https://tradingeconomics.com/bahrain/inflation-cpi" TargetMode="External"/><Relationship Id="rId33" Type="http://schemas.openxmlformats.org/officeDocument/2006/relationships/hyperlink" Target="https://tradingeconomics.com/cayman-islands/inflation-cpi" TargetMode="External"/><Relationship Id="rId108" Type="http://schemas.openxmlformats.org/officeDocument/2006/relationships/hyperlink" Target="https://tradingeconomics.com/maldives/inflation-cpi" TargetMode="External"/><Relationship Id="rId129" Type="http://schemas.openxmlformats.org/officeDocument/2006/relationships/hyperlink" Target="https://tradingeconomics.com/oman/inflation-cpi" TargetMode="External"/><Relationship Id="rId54" Type="http://schemas.openxmlformats.org/officeDocument/2006/relationships/hyperlink" Target="https://tradingeconomics.com/eritrea/inflation-cpi" TargetMode="External"/><Relationship Id="rId75" Type="http://schemas.openxmlformats.org/officeDocument/2006/relationships/hyperlink" Target="https://tradingeconomics.com/hong-kong/inflation-cpi" TargetMode="External"/><Relationship Id="rId96" Type="http://schemas.openxmlformats.org/officeDocument/2006/relationships/hyperlink" Target="https://tradingeconomics.com/lebanon/inflation-cpi" TargetMode="External"/><Relationship Id="rId140" Type="http://schemas.openxmlformats.org/officeDocument/2006/relationships/hyperlink" Target="https://tradingeconomics.com/qatar/inflation-cpi" TargetMode="External"/><Relationship Id="rId161" Type="http://schemas.openxmlformats.org/officeDocument/2006/relationships/hyperlink" Target="https://tradingeconomics.com/swaziland/inflation-cpi" TargetMode="External"/><Relationship Id="rId182" Type="http://schemas.openxmlformats.org/officeDocument/2006/relationships/hyperlink" Target="https://tradingeconomics.com/venezuela/inflation-cpi" TargetMode="External"/><Relationship Id="rId6" Type="http://schemas.openxmlformats.org/officeDocument/2006/relationships/hyperlink" Target="https://tradingeconomics.com/armenia/inflation-cpi" TargetMode="External"/><Relationship Id="rId23" Type="http://schemas.openxmlformats.org/officeDocument/2006/relationships/hyperlink" Target="https://tradingeconomics.com/botswana/inflation-cpi" TargetMode="External"/><Relationship Id="rId119" Type="http://schemas.openxmlformats.org/officeDocument/2006/relationships/hyperlink" Target="https://tradingeconomics.com/myanmar/inflation-cpi" TargetMode="External"/><Relationship Id="rId44" Type="http://schemas.openxmlformats.org/officeDocument/2006/relationships/hyperlink" Target="https://tradingeconomics.com/cyprus/inflation-cpi" TargetMode="External"/><Relationship Id="rId65" Type="http://schemas.openxmlformats.org/officeDocument/2006/relationships/hyperlink" Target="https://tradingeconomics.com/georgia/inflation-cpi" TargetMode="External"/><Relationship Id="rId86" Type="http://schemas.openxmlformats.org/officeDocument/2006/relationships/hyperlink" Target="https://tradingeconomics.com/jamaica/inflation-cpi" TargetMode="External"/><Relationship Id="rId130" Type="http://schemas.openxmlformats.org/officeDocument/2006/relationships/hyperlink" Target="https://tradingeconomics.com/pakistan/inflation-cpi" TargetMode="External"/><Relationship Id="rId151" Type="http://schemas.openxmlformats.org/officeDocument/2006/relationships/hyperlink" Target="https://tradingeconomics.com/slovakia/inflation-cpi" TargetMode="External"/><Relationship Id="rId172" Type="http://schemas.openxmlformats.org/officeDocument/2006/relationships/hyperlink" Target="https://tradingeconomics.com/turkey/inflation-cpi" TargetMode="External"/><Relationship Id="rId13" Type="http://schemas.openxmlformats.org/officeDocument/2006/relationships/hyperlink" Target="https://tradingeconomics.com/bangladesh/inflation-cpi" TargetMode="External"/><Relationship Id="rId18" Type="http://schemas.openxmlformats.org/officeDocument/2006/relationships/hyperlink" Target="https://tradingeconomics.com/benin/inflation-cpi" TargetMode="External"/><Relationship Id="rId39" Type="http://schemas.openxmlformats.org/officeDocument/2006/relationships/hyperlink" Target="https://tradingeconomics.com/comoros/inflation-cpi" TargetMode="External"/><Relationship Id="rId109" Type="http://schemas.openxmlformats.org/officeDocument/2006/relationships/hyperlink" Target="https://tradingeconomics.com/mali/inflation-cpi" TargetMode="External"/><Relationship Id="rId34" Type="http://schemas.openxmlformats.org/officeDocument/2006/relationships/hyperlink" Target="https://tradingeconomics.com/central-african-republic/inflation-cpi" TargetMode="External"/><Relationship Id="rId50" Type="http://schemas.openxmlformats.org/officeDocument/2006/relationships/hyperlink" Target="https://tradingeconomics.com/ecuador/inflation-cpi" TargetMode="External"/><Relationship Id="rId55" Type="http://schemas.openxmlformats.org/officeDocument/2006/relationships/hyperlink" Target="https://tradingeconomics.com/estonia/inflation-cpi" TargetMode="External"/><Relationship Id="rId76" Type="http://schemas.openxmlformats.org/officeDocument/2006/relationships/hyperlink" Target="https://tradingeconomics.com/hungary/inflation-cpi" TargetMode="External"/><Relationship Id="rId97" Type="http://schemas.openxmlformats.org/officeDocument/2006/relationships/hyperlink" Target="https://tradingeconomics.com/lesotho/inflation-cpi" TargetMode="External"/><Relationship Id="rId104" Type="http://schemas.openxmlformats.org/officeDocument/2006/relationships/hyperlink" Target="https://tradingeconomics.com/macedonia/inflation-cpi" TargetMode="External"/><Relationship Id="rId120" Type="http://schemas.openxmlformats.org/officeDocument/2006/relationships/hyperlink" Target="https://tradingeconomics.com/namibia/inflation-cpi" TargetMode="External"/><Relationship Id="rId125" Type="http://schemas.openxmlformats.org/officeDocument/2006/relationships/hyperlink" Target="https://tradingeconomics.com/nicaragua/inflation-cpi" TargetMode="External"/><Relationship Id="rId141" Type="http://schemas.openxmlformats.org/officeDocument/2006/relationships/hyperlink" Target="https://tradingeconomics.com/romania/inflation-cpi" TargetMode="External"/><Relationship Id="rId146" Type="http://schemas.openxmlformats.org/officeDocument/2006/relationships/hyperlink" Target="https://tradingeconomics.com/senegal/inflation-cpi" TargetMode="External"/><Relationship Id="rId167" Type="http://schemas.openxmlformats.org/officeDocument/2006/relationships/hyperlink" Target="https://tradingeconomics.com/tanzania/inflation-cpi" TargetMode="External"/><Relationship Id="rId7" Type="http://schemas.openxmlformats.org/officeDocument/2006/relationships/hyperlink" Target="https://tradingeconomics.com/aruba/inflation-rate" TargetMode="External"/><Relationship Id="rId71" Type="http://schemas.openxmlformats.org/officeDocument/2006/relationships/hyperlink" Target="https://tradingeconomics.com/guinea-bissau/inflation-cpi" TargetMode="External"/><Relationship Id="rId92" Type="http://schemas.openxmlformats.org/officeDocument/2006/relationships/hyperlink" Target="https://tradingeconomics.com/kuwait/inflation-cpi" TargetMode="External"/><Relationship Id="rId162" Type="http://schemas.openxmlformats.org/officeDocument/2006/relationships/hyperlink" Target="https://tradingeconomics.com/sweden/inflation-cpi" TargetMode="External"/><Relationship Id="rId183" Type="http://schemas.openxmlformats.org/officeDocument/2006/relationships/hyperlink" Target="https://tradingeconomics.com/vietnam/inflation-cpi" TargetMode="External"/><Relationship Id="rId2" Type="http://schemas.openxmlformats.org/officeDocument/2006/relationships/hyperlink" Target="https://tradingeconomics.com/albania/inflation-cpi" TargetMode="External"/><Relationship Id="rId29" Type="http://schemas.openxmlformats.org/officeDocument/2006/relationships/hyperlink" Target="https://tradingeconomics.com/cambodia/inflation-cpi" TargetMode="External"/><Relationship Id="rId24" Type="http://schemas.openxmlformats.org/officeDocument/2006/relationships/hyperlink" Target="https://tradingeconomics.com/brazil/inflation-cpi" TargetMode="External"/><Relationship Id="rId40" Type="http://schemas.openxmlformats.org/officeDocument/2006/relationships/hyperlink" Target="https://tradingeconomics.com/congo/inflation-cpi" TargetMode="External"/><Relationship Id="rId45" Type="http://schemas.openxmlformats.org/officeDocument/2006/relationships/hyperlink" Target="https://tradingeconomics.com/czech-republic/inflation-cpi" TargetMode="External"/><Relationship Id="rId66" Type="http://schemas.openxmlformats.org/officeDocument/2006/relationships/hyperlink" Target="https://tradingeconomics.com/germany/inflation-cpi" TargetMode="External"/><Relationship Id="rId87" Type="http://schemas.openxmlformats.org/officeDocument/2006/relationships/hyperlink" Target="https://tradingeconomics.com/japan/inflation-cpi" TargetMode="External"/><Relationship Id="rId110" Type="http://schemas.openxmlformats.org/officeDocument/2006/relationships/hyperlink" Target="https://tradingeconomics.com/malta/inflation-cpi" TargetMode="External"/><Relationship Id="rId115" Type="http://schemas.openxmlformats.org/officeDocument/2006/relationships/hyperlink" Target="https://tradingeconomics.com/mongolia/inflation-cpi" TargetMode="External"/><Relationship Id="rId131" Type="http://schemas.openxmlformats.org/officeDocument/2006/relationships/hyperlink" Target="https://tradingeconomics.com/palestine/inflation-cpi" TargetMode="External"/><Relationship Id="rId136" Type="http://schemas.openxmlformats.org/officeDocument/2006/relationships/hyperlink" Target="https://tradingeconomics.com/philippines/inflation-cpi" TargetMode="External"/><Relationship Id="rId157" Type="http://schemas.openxmlformats.org/officeDocument/2006/relationships/hyperlink" Target="https://tradingeconomics.com/spain/inflation-cpi" TargetMode="External"/><Relationship Id="rId178" Type="http://schemas.openxmlformats.org/officeDocument/2006/relationships/hyperlink" Target="https://tradingeconomics.com/united-states/inflation-cpi" TargetMode="External"/><Relationship Id="rId61" Type="http://schemas.openxmlformats.org/officeDocument/2006/relationships/hyperlink" Target="https://tradingeconomics.com/finland/inflation-cpi" TargetMode="External"/><Relationship Id="rId82" Type="http://schemas.openxmlformats.org/officeDocument/2006/relationships/hyperlink" Target="https://tradingeconomics.com/ireland/inflation-cpi" TargetMode="External"/><Relationship Id="rId152" Type="http://schemas.openxmlformats.org/officeDocument/2006/relationships/hyperlink" Target="https://tradingeconomics.com/slovenia/inflation-cpi" TargetMode="External"/><Relationship Id="rId173" Type="http://schemas.openxmlformats.org/officeDocument/2006/relationships/hyperlink" Target="https://tradingeconomics.com/turkmenistan/inflation-cpi" TargetMode="External"/><Relationship Id="rId19" Type="http://schemas.openxmlformats.org/officeDocument/2006/relationships/hyperlink" Target="https://tradingeconomics.com/bermuda/inflation-rate" TargetMode="External"/><Relationship Id="rId14" Type="http://schemas.openxmlformats.org/officeDocument/2006/relationships/hyperlink" Target="https://tradingeconomics.com/barbados/inflation-rate" TargetMode="External"/><Relationship Id="rId30" Type="http://schemas.openxmlformats.org/officeDocument/2006/relationships/hyperlink" Target="https://tradingeconomics.com/cameroon/inflation-cpi" TargetMode="External"/><Relationship Id="rId35" Type="http://schemas.openxmlformats.org/officeDocument/2006/relationships/hyperlink" Target="https://tradingeconomics.com/chad/inflation-cpi" TargetMode="External"/><Relationship Id="rId56" Type="http://schemas.openxmlformats.org/officeDocument/2006/relationships/hyperlink" Target="https://tradingeconomics.com/ethiopia/inflation-cpi" TargetMode="External"/><Relationship Id="rId77" Type="http://schemas.openxmlformats.org/officeDocument/2006/relationships/hyperlink" Target="https://tradingeconomics.com/iceland/inflation-cpi" TargetMode="External"/><Relationship Id="rId100" Type="http://schemas.openxmlformats.org/officeDocument/2006/relationships/hyperlink" Target="https://tradingeconomics.com/liechtenstein/inflation-cpi" TargetMode="External"/><Relationship Id="rId105" Type="http://schemas.openxmlformats.org/officeDocument/2006/relationships/hyperlink" Target="https://tradingeconomics.com/madagascar/inflation-cpi" TargetMode="External"/><Relationship Id="rId126" Type="http://schemas.openxmlformats.org/officeDocument/2006/relationships/hyperlink" Target="https://tradingeconomics.com/niger/inflation-cpi" TargetMode="External"/><Relationship Id="rId147" Type="http://schemas.openxmlformats.org/officeDocument/2006/relationships/hyperlink" Target="https://tradingeconomics.com/serbia/inflation-cpi" TargetMode="External"/><Relationship Id="rId168" Type="http://schemas.openxmlformats.org/officeDocument/2006/relationships/hyperlink" Target="https://tradingeconomics.com/thailand/inflation-cpi" TargetMode="External"/><Relationship Id="rId8" Type="http://schemas.openxmlformats.org/officeDocument/2006/relationships/hyperlink" Target="https://tradingeconomics.com/australia/inflation-cpi" TargetMode="External"/><Relationship Id="rId51" Type="http://schemas.openxmlformats.org/officeDocument/2006/relationships/hyperlink" Target="https://tradingeconomics.com/egypt/inflation-cpi" TargetMode="External"/><Relationship Id="rId72" Type="http://schemas.openxmlformats.org/officeDocument/2006/relationships/hyperlink" Target="https://tradingeconomics.com/guyana/inflation-cpi" TargetMode="External"/><Relationship Id="rId93" Type="http://schemas.openxmlformats.org/officeDocument/2006/relationships/hyperlink" Target="https://tradingeconomics.com/kyrgyzstan/inflation-cpi" TargetMode="External"/><Relationship Id="rId98" Type="http://schemas.openxmlformats.org/officeDocument/2006/relationships/hyperlink" Target="https://tradingeconomics.com/liberia/inflation-cpi" TargetMode="External"/><Relationship Id="rId121" Type="http://schemas.openxmlformats.org/officeDocument/2006/relationships/hyperlink" Target="https://tradingeconomics.com/nepal/inflation-cpi" TargetMode="External"/><Relationship Id="rId142" Type="http://schemas.openxmlformats.org/officeDocument/2006/relationships/hyperlink" Target="https://tradingeconomics.com/russia/inflation-cpi" TargetMode="External"/><Relationship Id="rId163" Type="http://schemas.openxmlformats.org/officeDocument/2006/relationships/hyperlink" Target="https://tradingeconomics.com/switzerland/inflation-cpi" TargetMode="External"/><Relationship Id="rId184" Type="http://schemas.openxmlformats.org/officeDocument/2006/relationships/hyperlink" Target="https://tradingeconomics.com/zambia/inflation-cpi" TargetMode="External"/><Relationship Id="rId3" Type="http://schemas.openxmlformats.org/officeDocument/2006/relationships/hyperlink" Target="https://tradingeconomics.com/algeria/inflation-cpi" TargetMode="External"/><Relationship Id="rId25" Type="http://schemas.openxmlformats.org/officeDocument/2006/relationships/hyperlink" Target="https://tradingeconomics.com/brunei/inflation-cpi" TargetMode="External"/><Relationship Id="rId46" Type="http://schemas.openxmlformats.org/officeDocument/2006/relationships/hyperlink" Target="https://tradingeconomics.com/denmark/inflation-cpi" TargetMode="External"/><Relationship Id="rId67" Type="http://schemas.openxmlformats.org/officeDocument/2006/relationships/hyperlink" Target="https://tradingeconomics.com/ghana/inflation-cpi" TargetMode="External"/><Relationship Id="rId116" Type="http://schemas.openxmlformats.org/officeDocument/2006/relationships/hyperlink" Target="https://tradingeconomics.com/montenegro/inflation-cpi" TargetMode="External"/><Relationship Id="rId137" Type="http://schemas.openxmlformats.org/officeDocument/2006/relationships/hyperlink" Target="https://tradingeconomics.com/poland/inflation-cpi" TargetMode="External"/><Relationship Id="rId158" Type="http://schemas.openxmlformats.org/officeDocument/2006/relationships/hyperlink" Target="https://tradingeconomics.com/sri-lanka/inflation-cpi" TargetMode="External"/><Relationship Id="rId20" Type="http://schemas.openxmlformats.org/officeDocument/2006/relationships/hyperlink" Target="https://tradingeconomics.com/bhutan/inflation-cpi" TargetMode="External"/><Relationship Id="rId41" Type="http://schemas.openxmlformats.org/officeDocument/2006/relationships/hyperlink" Target="https://tradingeconomics.com/costa-rica/inflation-cpi" TargetMode="External"/><Relationship Id="rId62" Type="http://schemas.openxmlformats.org/officeDocument/2006/relationships/hyperlink" Target="https://tradingeconomics.com/france/inflation-cpi" TargetMode="External"/><Relationship Id="rId83" Type="http://schemas.openxmlformats.org/officeDocument/2006/relationships/hyperlink" Target="https://tradingeconomics.com/israel/inflation-cpi" TargetMode="External"/><Relationship Id="rId88" Type="http://schemas.openxmlformats.org/officeDocument/2006/relationships/hyperlink" Target="https://tradingeconomics.com/jordan/inflation-cpi" TargetMode="External"/><Relationship Id="rId111" Type="http://schemas.openxmlformats.org/officeDocument/2006/relationships/hyperlink" Target="https://tradingeconomics.com/mauritania/inflation-cpi" TargetMode="External"/><Relationship Id="rId132" Type="http://schemas.openxmlformats.org/officeDocument/2006/relationships/hyperlink" Target="https://tradingeconomics.com/panama/inflation-cpi" TargetMode="External"/><Relationship Id="rId153" Type="http://schemas.openxmlformats.org/officeDocument/2006/relationships/hyperlink" Target="https://tradingeconomics.com/somalia/inflation-cpi" TargetMode="External"/><Relationship Id="rId174" Type="http://schemas.openxmlformats.org/officeDocument/2006/relationships/hyperlink" Target="https://tradingeconomics.com/uganda/inflation-cpi" TargetMode="External"/><Relationship Id="rId179" Type="http://schemas.openxmlformats.org/officeDocument/2006/relationships/hyperlink" Target="https://tradingeconomics.com/uruguay/inflation-cpi" TargetMode="External"/><Relationship Id="rId15" Type="http://schemas.openxmlformats.org/officeDocument/2006/relationships/hyperlink" Target="https://tradingeconomics.com/belarus/inflation-cpi" TargetMode="External"/><Relationship Id="rId36" Type="http://schemas.openxmlformats.org/officeDocument/2006/relationships/hyperlink" Target="https://tradingeconomics.com/chile/inflation-cpi" TargetMode="External"/><Relationship Id="rId57" Type="http://schemas.openxmlformats.org/officeDocument/2006/relationships/hyperlink" Target="https://tradingeconomics.com/euro-area/inflation-cpi" TargetMode="External"/><Relationship Id="rId106" Type="http://schemas.openxmlformats.org/officeDocument/2006/relationships/hyperlink" Target="https://tradingeconomics.com/malawi/inflation-cpi" TargetMode="External"/><Relationship Id="rId127" Type="http://schemas.openxmlformats.org/officeDocument/2006/relationships/hyperlink" Target="https://tradingeconomics.com/nigeria/inflation-cpi" TargetMode="External"/><Relationship Id="rId10" Type="http://schemas.openxmlformats.org/officeDocument/2006/relationships/hyperlink" Target="https://tradingeconomics.com/azerbaijan/inflation-cpi" TargetMode="External"/><Relationship Id="rId31" Type="http://schemas.openxmlformats.org/officeDocument/2006/relationships/hyperlink" Target="https://tradingeconomics.com/canada/inflation-cpi" TargetMode="External"/><Relationship Id="rId52" Type="http://schemas.openxmlformats.org/officeDocument/2006/relationships/hyperlink" Target="https://tradingeconomics.com/el-salvador/inflation-cpi" TargetMode="External"/><Relationship Id="rId73" Type="http://schemas.openxmlformats.org/officeDocument/2006/relationships/hyperlink" Target="https://tradingeconomics.com/haiti/inflation-cpi" TargetMode="External"/><Relationship Id="rId78" Type="http://schemas.openxmlformats.org/officeDocument/2006/relationships/hyperlink" Target="https://tradingeconomics.com/india/inflation-cpi" TargetMode="External"/><Relationship Id="rId94" Type="http://schemas.openxmlformats.org/officeDocument/2006/relationships/hyperlink" Target="https://tradingeconomics.com/laos/inflation-cpi" TargetMode="External"/><Relationship Id="rId99" Type="http://schemas.openxmlformats.org/officeDocument/2006/relationships/hyperlink" Target="https://tradingeconomics.com/libya/inflation-cpi" TargetMode="External"/><Relationship Id="rId101" Type="http://schemas.openxmlformats.org/officeDocument/2006/relationships/hyperlink" Target="https://tradingeconomics.com/lithuania/inflation-cpi" TargetMode="External"/><Relationship Id="rId122" Type="http://schemas.openxmlformats.org/officeDocument/2006/relationships/hyperlink" Target="https://tradingeconomics.com/netherlands/inflation-cpi" TargetMode="External"/><Relationship Id="rId143" Type="http://schemas.openxmlformats.org/officeDocument/2006/relationships/hyperlink" Target="https://tradingeconomics.com/rwanda/inflation-cpi" TargetMode="External"/><Relationship Id="rId148" Type="http://schemas.openxmlformats.org/officeDocument/2006/relationships/hyperlink" Target="https://tradingeconomics.com/seychelles/inflation-cpi" TargetMode="External"/><Relationship Id="rId164" Type="http://schemas.openxmlformats.org/officeDocument/2006/relationships/hyperlink" Target="https://tradingeconomics.com/syria/inflation-cpi" TargetMode="External"/><Relationship Id="rId169" Type="http://schemas.openxmlformats.org/officeDocument/2006/relationships/hyperlink" Target="https://tradingeconomics.com/togo/inflation-cpi" TargetMode="External"/><Relationship Id="rId185" Type="http://schemas.openxmlformats.org/officeDocument/2006/relationships/hyperlink" Target="https://tradingeconomics.com/zimbabwe/inflation-cpi" TargetMode="External"/><Relationship Id="rId4" Type="http://schemas.openxmlformats.org/officeDocument/2006/relationships/hyperlink" Target="https://tradingeconomics.com/angola/inflation-cpi" TargetMode="External"/><Relationship Id="rId9" Type="http://schemas.openxmlformats.org/officeDocument/2006/relationships/hyperlink" Target="https://tradingeconomics.com/austria/inflation-cpi" TargetMode="External"/><Relationship Id="rId180" Type="http://schemas.openxmlformats.org/officeDocument/2006/relationships/hyperlink" Target="https://tradingeconomics.com/uzbekistan/inflation-cpi" TargetMode="External"/><Relationship Id="rId26" Type="http://schemas.openxmlformats.org/officeDocument/2006/relationships/hyperlink" Target="https://tradingeconomics.com/bulgaria/inflation-cpi" TargetMode="External"/><Relationship Id="rId47" Type="http://schemas.openxmlformats.org/officeDocument/2006/relationships/hyperlink" Target="https://tradingeconomics.com/djibouti/inflation-cpi" TargetMode="External"/><Relationship Id="rId68" Type="http://schemas.openxmlformats.org/officeDocument/2006/relationships/hyperlink" Target="https://tradingeconomics.com/greece/inflation-cpi" TargetMode="External"/><Relationship Id="rId89" Type="http://schemas.openxmlformats.org/officeDocument/2006/relationships/hyperlink" Target="https://tradingeconomics.com/kazakhstan/inflation-cpi" TargetMode="External"/><Relationship Id="rId112" Type="http://schemas.openxmlformats.org/officeDocument/2006/relationships/hyperlink" Target="https://tradingeconomics.com/mauritius/inflation-cpi" TargetMode="External"/><Relationship Id="rId133" Type="http://schemas.openxmlformats.org/officeDocument/2006/relationships/hyperlink" Target="https://tradingeconomics.com/papua-new-guinea/inflation-cpi" TargetMode="External"/><Relationship Id="rId154" Type="http://schemas.openxmlformats.org/officeDocument/2006/relationships/hyperlink" Target="https://tradingeconomics.com/south-africa/inflation-cpi" TargetMode="External"/><Relationship Id="rId175" Type="http://schemas.openxmlformats.org/officeDocument/2006/relationships/hyperlink" Target="https://tradingeconomics.com/ukraine/inflation-cpi" TargetMode="External"/><Relationship Id="rId16" Type="http://schemas.openxmlformats.org/officeDocument/2006/relationships/hyperlink" Target="https://tradingeconomics.com/belgium/inflation-cpi" TargetMode="External"/><Relationship Id="rId37" Type="http://schemas.openxmlformats.org/officeDocument/2006/relationships/hyperlink" Target="https://tradingeconomics.com/china/inflation-cpi" TargetMode="External"/><Relationship Id="rId58" Type="http://schemas.openxmlformats.org/officeDocument/2006/relationships/hyperlink" Target="https://tradingeconomics.com/european-union/inflation-rate" TargetMode="External"/><Relationship Id="rId79" Type="http://schemas.openxmlformats.org/officeDocument/2006/relationships/hyperlink" Target="https://tradingeconomics.com/indonesia/inflation-cpi" TargetMode="External"/><Relationship Id="rId102" Type="http://schemas.openxmlformats.org/officeDocument/2006/relationships/hyperlink" Target="https://tradingeconomics.com/luxembourg/inflation-cpi" TargetMode="External"/><Relationship Id="rId123" Type="http://schemas.openxmlformats.org/officeDocument/2006/relationships/hyperlink" Target="https://tradingeconomics.com/new-caledonia/inflation-cpi" TargetMode="External"/><Relationship Id="rId144" Type="http://schemas.openxmlformats.org/officeDocument/2006/relationships/hyperlink" Target="https://tradingeconomics.com/sao-tome-and-principe/inflation-cpi" TargetMode="External"/><Relationship Id="rId90" Type="http://schemas.openxmlformats.org/officeDocument/2006/relationships/hyperlink" Target="https://tradingeconomics.com/kenya/inflation-cpi" TargetMode="External"/><Relationship Id="rId165" Type="http://schemas.openxmlformats.org/officeDocument/2006/relationships/hyperlink" Target="https://tradingeconomics.com/taiwan/inflation-cpi" TargetMode="External"/><Relationship Id="rId186" Type="http://schemas.openxmlformats.org/officeDocument/2006/relationships/printerSettings" Target="../printerSettings/printerSettings2.bin"/><Relationship Id="rId27" Type="http://schemas.openxmlformats.org/officeDocument/2006/relationships/hyperlink" Target="https://tradingeconomics.com/burkina-faso/inflation-cpi" TargetMode="External"/><Relationship Id="rId48" Type="http://schemas.openxmlformats.org/officeDocument/2006/relationships/hyperlink" Target="https://tradingeconomics.com/dominican-republic/inflation-cpi" TargetMode="External"/><Relationship Id="rId69" Type="http://schemas.openxmlformats.org/officeDocument/2006/relationships/hyperlink" Target="https://tradingeconomics.com/guatemala/inflation-cpi" TargetMode="External"/><Relationship Id="rId113" Type="http://schemas.openxmlformats.org/officeDocument/2006/relationships/hyperlink" Target="https://tradingeconomics.com/mexico/inflation-cpi" TargetMode="External"/><Relationship Id="rId134" Type="http://schemas.openxmlformats.org/officeDocument/2006/relationships/hyperlink" Target="https://tradingeconomics.com/paraguay/inflation-cpi" TargetMode="External"/><Relationship Id="rId80" Type="http://schemas.openxmlformats.org/officeDocument/2006/relationships/hyperlink" Target="https://tradingeconomics.com/iran/inflation-cpi" TargetMode="External"/><Relationship Id="rId155" Type="http://schemas.openxmlformats.org/officeDocument/2006/relationships/hyperlink" Target="https://tradingeconomics.com/south-korea/inflation-cpi" TargetMode="External"/><Relationship Id="rId176" Type="http://schemas.openxmlformats.org/officeDocument/2006/relationships/hyperlink" Target="https://tradingeconomics.com/united-arab-emirates/inflation-cpi" TargetMode="External"/><Relationship Id="rId17" Type="http://schemas.openxmlformats.org/officeDocument/2006/relationships/hyperlink" Target="https://tradingeconomics.com/belize/inflation-rate" TargetMode="External"/><Relationship Id="rId38" Type="http://schemas.openxmlformats.org/officeDocument/2006/relationships/hyperlink" Target="https://tradingeconomics.com/colombia/inflation-cpi" TargetMode="External"/><Relationship Id="rId59" Type="http://schemas.openxmlformats.org/officeDocument/2006/relationships/hyperlink" Target="https://tradingeconomics.com/faroe-islands/inflation-rate" TargetMode="External"/><Relationship Id="rId103" Type="http://schemas.openxmlformats.org/officeDocument/2006/relationships/hyperlink" Target="https://tradingeconomics.com/macau/inflation-cpi" TargetMode="External"/><Relationship Id="rId124" Type="http://schemas.openxmlformats.org/officeDocument/2006/relationships/hyperlink" Target="https://tradingeconomics.com/new-zealand/inflation-cpi" TargetMode="External"/><Relationship Id="rId70" Type="http://schemas.openxmlformats.org/officeDocument/2006/relationships/hyperlink" Target="https://tradingeconomics.com/guinea/inflation-cpi" TargetMode="External"/><Relationship Id="rId91" Type="http://schemas.openxmlformats.org/officeDocument/2006/relationships/hyperlink" Target="https://tradingeconomics.com/kosovo/inflation-cpi" TargetMode="External"/><Relationship Id="rId145" Type="http://schemas.openxmlformats.org/officeDocument/2006/relationships/hyperlink" Target="https://tradingeconomics.com/saudi-arabia/inflation-cpi" TargetMode="External"/><Relationship Id="rId166" Type="http://schemas.openxmlformats.org/officeDocument/2006/relationships/hyperlink" Target="https://tradingeconomics.com/tajikistan/inflation-cpi" TargetMode="External"/><Relationship Id="rId187" Type="http://schemas.openxmlformats.org/officeDocument/2006/relationships/table" Target="../tables/table11.xml"/><Relationship Id="rId1" Type="http://schemas.openxmlformats.org/officeDocument/2006/relationships/hyperlink" Target="https://tradingeconomics.com/afghanistan/inflation-cpi" TargetMode="External"/><Relationship Id="rId28" Type="http://schemas.openxmlformats.org/officeDocument/2006/relationships/hyperlink" Target="https://tradingeconomics.com/burundi/inflation-cpi" TargetMode="External"/><Relationship Id="rId49" Type="http://schemas.openxmlformats.org/officeDocument/2006/relationships/hyperlink" Target="https://tradingeconomics.com/east-timor/inflation-cpi" TargetMode="External"/><Relationship Id="rId114" Type="http://schemas.openxmlformats.org/officeDocument/2006/relationships/hyperlink" Target="https://tradingeconomics.com/moldova/inflation-cpi" TargetMode="External"/><Relationship Id="rId60" Type="http://schemas.openxmlformats.org/officeDocument/2006/relationships/hyperlink" Target="https://tradingeconomics.com/fiji/inflation-cpi" TargetMode="External"/><Relationship Id="rId81" Type="http://schemas.openxmlformats.org/officeDocument/2006/relationships/hyperlink" Target="https://tradingeconomics.com/iraq/inflation-cpi" TargetMode="External"/><Relationship Id="rId135" Type="http://schemas.openxmlformats.org/officeDocument/2006/relationships/hyperlink" Target="https://tradingeconomics.com/peru/inflation-cpi" TargetMode="External"/><Relationship Id="rId156" Type="http://schemas.openxmlformats.org/officeDocument/2006/relationships/hyperlink" Target="https://tradingeconomics.com/south-sudan/inflation-cpi" TargetMode="External"/><Relationship Id="rId177" Type="http://schemas.openxmlformats.org/officeDocument/2006/relationships/hyperlink" Target="https://tradingeconomics.com/united-kingdom/inflation-c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dingeconomics.com/mauritius/unemployment-rate" TargetMode="External"/><Relationship Id="rId21" Type="http://schemas.openxmlformats.org/officeDocument/2006/relationships/hyperlink" Target="https://tradingeconomics.com/japan/unemployment-rate" TargetMode="External"/><Relationship Id="rId42" Type="http://schemas.openxmlformats.org/officeDocument/2006/relationships/hyperlink" Target="https://tradingeconomics.com/united-kingdom/unemployment-rate" TargetMode="External"/><Relationship Id="rId63" Type="http://schemas.openxmlformats.org/officeDocument/2006/relationships/hyperlink" Target="https://tradingeconomics.com/kazakhstan/unemployment-rate" TargetMode="External"/><Relationship Id="rId84" Type="http://schemas.openxmlformats.org/officeDocument/2006/relationships/hyperlink" Target="https://tradingeconomics.com/azerbaijan/unemployment-rate" TargetMode="External"/><Relationship Id="rId138" Type="http://schemas.openxmlformats.org/officeDocument/2006/relationships/hyperlink" Target="https://tradingeconomics.com/suriname/unemployment-rate" TargetMode="External"/><Relationship Id="rId159" Type="http://schemas.openxmlformats.org/officeDocument/2006/relationships/hyperlink" Target="https://tradingeconomics.com/barbados/unemployment-rate" TargetMode="External"/><Relationship Id="rId170" Type="http://schemas.openxmlformats.org/officeDocument/2006/relationships/hyperlink" Target="https://tradingeconomics.com/jordan/unemployment-rate" TargetMode="External"/><Relationship Id="rId107" Type="http://schemas.openxmlformats.org/officeDocument/2006/relationships/hyperlink" Target="https://tradingeconomics.com/eritrea/unemployment-rate" TargetMode="External"/><Relationship Id="rId11" Type="http://schemas.openxmlformats.org/officeDocument/2006/relationships/hyperlink" Target="https://tradingeconomics.com/madagascar/unemployment-rate" TargetMode="External"/><Relationship Id="rId32" Type="http://schemas.openxmlformats.org/officeDocument/2006/relationships/hyperlink" Target="https://tradingeconomics.com/czech-republic/unemployment-rate" TargetMode="External"/><Relationship Id="rId53" Type="http://schemas.openxmlformats.org/officeDocument/2006/relationships/hyperlink" Target="https://tradingeconomics.com/nepal/unemployment-rate" TargetMode="External"/><Relationship Id="rId74" Type="http://schemas.openxmlformats.org/officeDocument/2006/relationships/hyperlink" Target="https://tradingeconomics.com/bangladesh/unemployment-rate" TargetMode="External"/><Relationship Id="rId128" Type="http://schemas.openxmlformats.org/officeDocument/2006/relationships/hyperlink" Target="https://tradingeconomics.com/tanzania/unemployment-rate" TargetMode="External"/><Relationship Id="rId149" Type="http://schemas.openxmlformats.org/officeDocument/2006/relationships/hyperlink" Target="https://tradingeconomics.com/yemen/unemployment-rate" TargetMode="External"/><Relationship Id="rId5" Type="http://schemas.openxmlformats.org/officeDocument/2006/relationships/hyperlink" Target="https://tradingeconomics.com/burundi/unemployment-rate" TargetMode="External"/><Relationship Id="rId95" Type="http://schemas.openxmlformats.org/officeDocument/2006/relationships/hyperlink" Target="https://tradingeconomics.com/lebanon/unemployment-rate" TargetMode="External"/><Relationship Id="rId160" Type="http://schemas.openxmlformats.org/officeDocument/2006/relationships/hyperlink" Target="https://tradingeconomics.com/new-caledonia/unemployment-rate" TargetMode="External"/><Relationship Id="rId181" Type="http://schemas.openxmlformats.org/officeDocument/2006/relationships/hyperlink" Target="https://tradingeconomics.com/nigeria/unemployment-rate" TargetMode="External"/><Relationship Id="rId22" Type="http://schemas.openxmlformats.org/officeDocument/2006/relationships/hyperlink" Target="https://tradingeconomics.com/liberia/unemployment-rate" TargetMode="External"/><Relationship Id="rId43" Type="http://schemas.openxmlformats.org/officeDocument/2006/relationships/hyperlink" Target="https://tradingeconomics.com/australia/unemployment-rate" TargetMode="External"/><Relationship Id="rId64" Type="http://schemas.openxmlformats.org/officeDocument/2006/relationships/hyperlink" Target="https://tradingeconomics.com/luxembourg/unemployment-rate" TargetMode="External"/><Relationship Id="rId118" Type="http://schemas.openxmlformats.org/officeDocument/2006/relationships/hyperlink" Target="https://tradingeconomics.com/mongolia/unemployment-rate" TargetMode="External"/><Relationship Id="rId139" Type="http://schemas.openxmlformats.org/officeDocument/2006/relationships/hyperlink" Target="https://tradingeconomics.com/algeria/unemployment-rate" TargetMode="External"/><Relationship Id="rId85" Type="http://schemas.openxmlformats.org/officeDocument/2006/relationships/hyperlink" Target="https://tradingeconomics.com/portugal/unemployment-rate" TargetMode="External"/><Relationship Id="rId150" Type="http://schemas.openxmlformats.org/officeDocument/2006/relationships/hyperlink" Target="https://tradingeconomics.com/belize/unemployment-rate" TargetMode="External"/><Relationship Id="rId171" Type="http://schemas.openxmlformats.org/officeDocument/2006/relationships/hyperlink" Target="https://tradingeconomics.com/swaziland/unemployment-rate" TargetMode="External"/><Relationship Id="rId12" Type="http://schemas.openxmlformats.org/officeDocument/2006/relationships/hyperlink" Target="https://tradingeconomics.com/guatemala/unemployment-rate" TargetMode="External"/><Relationship Id="rId33" Type="http://schemas.openxmlformats.org/officeDocument/2006/relationships/hyperlink" Target="https://tradingeconomics.com/ivory-coast/unemployment-rate" TargetMode="External"/><Relationship Id="rId108" Type="http://schemas.openxmlformats.org/officeDocument/2006/relationships/hyperlink" Target="https://tradingeconomics.com/france/unemployment-rate" TargetMode="External"/><Relationship Id="rId129" Type="http://schemas.openxmlformats.org/officeDocument/2006/relationships/hyperlink" Target="https://tradingeconomics.com/gambia/unemployment-rate" TargetMode="External"/><Relationship Id="rId54" Type="http://schemas.openxmlformats.org/officeDocument/2006/relationships/hyperlink" Target="https://tradingeconomics.com/ghana/unemployment-rate" TargetMode="External"/><Relationship Id="rId75" Type="http://schemas.openxmlformats.org/officeDocument/2006/relationships/hyperlink" Target="https://tradingeconomics.com/canada/unemployment-rate" TargetMode="External"/><Relationship Id="rId96" Type="http://schemas.openxmlformats.org/officeDocument/2006/relationships/hyperlink" Target="https://tradingeconomics.com/finland/unemployment-rate" TargetMode="External"/><Relationship Id="rId140" Type="http://schemas.openxmlformats.org/officeDocument/2006/relationships/hyperlink" Target="https://tradingeconomics.com/turkey/unemployment-rate" TargetMode="External"/><Relationship Id="rId161" Type="http://schemas.openxmlformats.org/officeDocument/2006/relationships/hyperlink" Target="https://tradingeconomics.com/sudan/unemployment-rate" TargetMode="External"/><Relationship Id="rId182" Type="http://schemas.openxmlformats.org/officeDocument/2006/relationships/hyperlink" Target="https://tradingeconomics.com/namibia/unemployment-rate" TargetMode="External"/><Relationship Id="rId6" Type="http://schemas.openxmlformats.org/officeDocument/2006/relationships/hyperlink" Target="https://tradingeconomics.com/faroe-islands/unemployment-rate" TargetMode="External"/><Relationship Id="rId23" Type="http://schemas.openxmlformats.org/officeDocument/2006/relationships/hyperlink" Target="https://tradingeconomics.com/papua-new-guinea/unemployment-rate" TargetMode="External"/><Relationship Id="rId119" Type="http://schemas.openxmlformats.org/officeDocument/2006/relationships/hyperlink" Target="https://tradingeconomics.com/brunei/unemployment-rate" TargetMode="External"/><Relationship Id="rId44" Type="http://schemas.openxmlformats.org/officeDocument/2006/relationships/hyperlink" Target="https://tradingeconomics.com/seychelles/unemployment-rate" TargetMode="External"/><Relationship Id="rId60" Type="http://schemas.openxmlformats.org/officeDocument/2006/relationships/hyperlink" Target="https://tradingeconomics.com/fiji/unemployment-rate" TargetMode="External"/><Relationship Id="rId65" Type="http://schemas.openxmlformats.org/officeDocument/2006/relationships/hyperlink" Target="https://tradingeconomics.com/bhutan/unemployment-rate" TargetMode="External"/><Relationship Id="rId81" Type="http://schemas.openxmlformats.org/officeDocument/2006/relationships/hyperlink" Target="https://tradingeconomics.com/malawi/unemployment-rate" TargetMode="External"/><Relationship Id="rId86" Type="http://schemas.openxmlformats.org/officeDocument/2006/relationships/hyperlink" Target="https://tradingeconomics.com/cyprus/unemployment-rate" TargetMode="External"/><Relationship Id="rId130" Type="http://schemas.openxmlformats.org/officeDocument/2006/relationships/hyperlink" Target="https://tradingeconomics.com/serbia/unemployment-rate" TargetMode="External"/><Relationship Id="rId135" Type="http://schemas.openxmlformats.org/officeDocument/2006/relationships/hyperlink" Target="https://tradingeconomics.com/honduras/unemployment-rate" TargetMode="External"/><Relationship Id="rId151" Type="http://schemas.openxmlformats.org/officeDocument/2006/relationships/hyperlink" Target="https://tradingeconomics.com/iraq/unemployment-rate" TargetMode="External"/><Relationship Id="rId156" Type="http://schemas.openxmlformats.org/officeDocument/2006/relationships/hyperlink" Target="https://tradingeconomics.com/macedonia/unemployment-rate" TargetMode="External"/><Relationship Id="rId177" Type="http://schemas.openxmlformats.org/officeDocument/2006/relationships/hyperlink" Target="https://tradingeconomics.com/bahamas/unemployment-rate" TargetMode="External"/><Relationship Id="rId172" Type="http://schemas.openxmlformats.org/officeDocument/2006/relationships/hyperlink" Target="https://tradingeconomics.com/rwanda/unemployment-rate" TargetMode="External"/><Relationship Id="rId13" Type="http://schemas.openxmlformats.org/officeDocument/2006/relationships/hyperlink" Target="https://tradingeconomics.com/chad/unemployment-rate" TargetMode="External"/><Relationship Id="rId18" Type="http://schemas.openxmlformats.org/officeDocument/2006/relationships/hyperlink" Target="https://tradingeconomics.com/denmark/unemployment-rate" TargetMode="External"/><Relationship Id="rId39" Type="http://schemas.openxmlformats.org/officeDocument/2006/relationships/hyperlink" Target="https://tradingeconomics.com/united-states/unemployment-rate" TargetMode="External"/><Relationship Id="rId109" Type="http://schemas.openxmlformats.org/officeDocument/2006/relationships/hyperlink" Target="https://tradingeconomics.com/uruguay/unemployment-rate" TargetMode="External"/><Relationship Id="rId34" Type="http://schemas.openxmlformats.org/officeDocument/2006/relationships/hyperlink" Target="https://tradingeconomics.com/cameroon/unemployment-rate" TargetMode="External"/><Relationship Id="rId50" Type="http://schemas.openxmlformats.org/officeDocument/2006/relationships/hyperlink" Target="https://tradingeconomics.com/turkmenistan/unemployment-rate" TargetMode="External"/><Relationship Id="rId55" Type="http://schemas.openxmlformats.org/officeDocument/2006/relationships/hyperlink" Target="https://tradingeconomics.com/hong-kong/unemployment-rate" TargetMode="External"/><Relationship Id="rId76" Type="http://schemas.openxmlformats.org/officeDocument/2006/relationships/hyperlink" Target="https://tradingeconomics.com/china/unemployment-rate" TargetMode="External"/><Relationship Id="rId97" Type="http://schemas.openxmlformats.org/officeDocument/2006/relationships/hyperlink" Target="https://tradingeconomics.com/euro-area/unemployment-rate" TargetMode="External"/><Relationship Id="rId104" Type="http://schemas.openxmlformats.org/officeDocument/2006/relationships/hyperlink" Target="https://tradingeconomics.com/argentina/unemployment-rate" TargetMode="External"/><Relationship Id="rId120" Type="http://schemas.openxmlformats.org/officeDocument/2006/relationships/hyperlink" Target="https://tradingeconomics.com/comoros/unemployment-rate" TargetMode="External"/><Relationship Id="rId125" Type="http://schemas.openxmlformats.org/officeDocument/2006/relationships/hyperlink" Target="https://tradingeconomics.com/syria/unemployment-rate" TargetMode="External"/><Relationship Id="rId141" Type="http://schemas.openxmlformats.org/officeDocument/2006/relationships/hyperlink" Target="https://tradingeconomics.com/djibouti/unemployment-rate" TargetMode="External"/><Relationship Id="rId146" Type="http://schemas.openxmlformats.org/officeDocument/2006/relationships/hyperlink" Target="https://tradingeconomics.com/greece/unemployment-rate" TargetMode="External"/><Relationship Id="rId167" Type="http://schemas.openxmlformats.org/officeDocument/2006/relationships/hyperlink" Target="https://tradingeconomics.com/gabon/unemployment-rate" TargetMode="External"/><Relationship Id="rId7" Type="http://schemas.openxmlformats.org/officeDocument/2006/relationships/hyperlink" Target="https://tradingeconomics.com/laos/unemployment-rate" TargetMode="External"/><Relationship Id="rId71" Type="http://schemas.openxmlformats.org/officeDocument/2006/relationships/hyperlink" Target="https://tradingeconomics.com/cayman-islands/unemployment-rate" TargetMode="External"/><Relationship Id="rId92" Type="http://schemas.openxmlformats.org/officeDocument/2006/relationships/hyperlink" Target="https://tradingeconomics.com/ecuador/unemployment-rate" TargetMode="External"/><Relationship Id="rId162" Type="http://schemas.openxmlformats.org/officeDocument/2006/relationships/hyperlink" Target="https://tradingeconomics.com/tunisia/unemployment-rate" TargetMode="External"/><Relationship Id="rId183" Type="http://schemas.openxmlformats.org/officeDocument/2006/relationships/hyperlink" Target="https://tradingeconomics.com/south-africa/unemployment-rate" TargetMode="External"/><Relationship Id="rId2" Type="http://schemas.openxmlformats.org/officeDocument/2006/relationships/hyperlink" Target="https://tradingeconomics.com/belarus/unemployment-rate" TargetMode="External"/><Relationship Id="rId29" Type="http://schemas.openxmlformats.org/officeDocument/2006/relationships/hyperlink" Target="https://tradingeconomics.com/macau/unemployment-rate" TargetMode="External"/><Relationship Id="rId24" Type="http://schemas.openxmlformats.org/officeDocument/2006/relationships/hyperlink" Target="https://tradingeconomics.com/south-korea/unemployment-rate" TargetMode="External"/><Relationship Id="rId40" Type="http://schemas.openxmlformats.org/officeDocument/2006/relationships/hyperlink" Target="https://tradingeconomics.com/cuba/unemployment-rate" TargetMode="External"/><Relationship Id="rId45" Type="http://schemas.openxmlformats.org/officeDocument/2006/relationships/hyperlink" Target="https://tradingeconomics.com/russia/unemployment-rate" TargetMode="External"/><Relationship Id="rId66" Type="http://schemas.openxmlformats.org/officeDocument/2006/relationships/hyperlink" Target="https://tradingeconomics.com/burkina-faso/unemployment-rate" TargetMode="External"/><Relationship Id="rId87" Type="http://schemas.openxmlformats.org/officeDocument/2006/relationships/hyperlink" Target="https://tradingeconomics.com/maldives/unemployment-rate" TargetMode="External"/><Relationship Id="rId110" Type="http://schemas.openxmlformats.org/officeDocument/2006/relationships/hyperlink" Target="https://tradingeconomics.com/chile/unemployment-rate" TargetMode="External"/><Relationship Id="rId115" Type="http://schemas.openxmlformats.org/officeDocument/2006/relationships/hyperlink" Target="https://tradingeconomics.com/sweden/unemployment-rate" TargetMode="External"/><Relationship Id="rId131" Type="http://schemas.openxmlformats.org/officeDocument/2006/relationships/hyperlink" Target="https://tradingeconomics.com/lithuania/unemployment-rate" TargetMode="External"/><Relationship Id="rId136" Type="http://schemas.openxmlformats.org/officeDocument/2006/relationships/hyperlink" Target="https://tradingeconomics.com/afghanistan/unemployment-rate" TargetMode="External"/><Relationship Id="rId157" Type="http://schemas.openxmlformats.org/officeDocument/2006/relationships/hyperlink" Target="https://tradingeconomics.com/costa-rica/unemployment-rate" TargetMode="External"/><Relationship Id="rId178" Type="http://schemas.openxmlformats.org/officeDocument/2006/relationships/hyperlink" Target="https://tradingeconomics.com/kosovo/unemployment-rate" TargetMode="External"/><Relationship Id="rId61" Type="http://schemas.openxmlformats.org/officeDocument/2006/relationships/hyperlink" Target="https://tradingeconomics.com/bahrain/unemployment-rate" TargetMode="External"/><Relationship Id="rId82" Type="http://schemas.openxmlformats.org/officeDocument/2006/relationships/hyperlink" Target="https://tradingeconomics.com/trinidad-and-tobago/unemployment-rate" TargetMode="External"/><Relationship Id="rId152" Type="http://schemas.openxmlformats.org/officeDocument/2006/relationships/hyperlink" Target="https://tradingeconomics.com/sao-tome-and-principe/unemployment-rate" TargetMode="External"/><Relationship Id="rId173" Type="http://schemas.openxmlformats.org/officeDocument/2006/relationships/hyperlink" Target="https://tradingeconomics.com/montenegro/unemployment-rate" TargetMode="External"/><Relationship Id="rId19" Type="http://schemas.openxmlformats.org/officeDocument/2006/relationships/hyperlink" Target="https://tradingeconomics.com/switzerland/unemployment-rate" TargetMode="External"/><Relationship Id="rId14" Type="http://schemas.openxmlformats.org/officeDocument/2006/relationships/hyperlink" Target="https://tradingeconomics.com/kuwait/unemployment-rate" TargetMode="External"/><Relationship Id="rId30" Type="http://schemas.openxmlformats.org/officeDocument/2006/relationships/hyperlink" Target="https://tradingeconomics.com/netherlands/unemployment-rate" TargetMode="External"/><Relationship Id="rId35" Type="http://schemas.openxmlformats.org/officeDocument/2006/relationships/hyperlink" Target="https://tradingeconomics.com/taiwan/unemployment-rate" TargetMode="External"/><Relationship Id="rId56" Type="http://schemas.openxmlformats.org/officeDocument/2006/relationships/hyperlink" Target="https://tradingeconomics.com/iceland/unemployment-rate" TargetMode="External"/><Relationship Id="rId77" Type="http://schemas.openxmlformats.org/officeDocument/2006/relationships/hyperlink" Target="https://tradingeconomics.com/poland/unemployment-rate" TargetMode="External"/><Relationship Id="rId100" Type="http://schemas.openxmlformats.org/officeDocument/2006/relationships/hyperlink" Target="https://tradingeconomics.com/el-salvador/unemployment-rate" TargetMode="External"/><Relationship Id="rId105" Type="http://schemas.openxmlformats.org/officeDocument/2006/relationships/hyperlink" Target="https://tradingeconomics.com/austria/unemployment-rate" TargetMode="External"/><Relationship Id="rId126" Type="http://schemas.openxmlformats.org/officeDocument/2006/relationships/hyperlink" Target="https://tradingeconomics.com/equatorial-guinea/unemployment-rate" TargetMode="External"/><Relationship Id="rId147" Type="http://schemas.openxmlformats.org/officeDocument/2006/relationships/hyperlink" Target="https://tradingeconomics.com/colombia/unemployment-rate" TargetMode="External"/><Relationship Id="rId168" Type="http://schemas.openxmlformats.org/officeDocument/2006/relationships/hyperlink" Target="https://tradingeconomics.com/senegal/unemployment-rate" TargetMode="External"/><Relationship Id="rId8" Type="http://schemas.openxmlformats.org/officeDocument/2006/relationships/hyperlink" Target="https://tradingeconomics.com/thailand/unemployment-rate" TargetMode="External"/><Relationship Id="rId51" Type="http://schemas.openxmlformats.org/officeDocument/2006/relationships/hyperlink" Target="https://tradingeconomics.com/guinea/unemployment-rate" TargetMode="External"/><Relationship Id="rId72" Type="http://schemas.openxmlformats.org/officeDocument/2006/relationships/hyperlink" Target="https://tradingeconomics.com/estonia/unemployment-rate" TargetMode="External"/><Relationship Id="rId93" Type="http://schemas.openxmlformats.org/officeDocument/2006/relationships/hyperlink" Target="https://tradingeconomics.com/kenya/unemployment-rate" TargetMode="External"/><Relationship Id="rId98" Type="http://schemas.openxmlformats.org/officeDocument/2006/relationships/hyperlink" Target="https://tradingeconomics.com/paraguay/unemployment-rate" TargetMode="External"/><Relationship Id="rId121" Type="http://schemas.openxmlformats.org/officeDocument/2006/relationships/hyperlink" Target="https://tradingeconomics.com/italy/unemployment-rate" TargetMode="External"/><Relationship Id="rId142" Type="http://schemas.openxmlformats.org/officeDocument/2006/relationships/hyperlink" Target="https://tradingeconomics.com/albania/unemployment-rate" TargetMode="External"/><Relationship Id="rId163" Type="http://schemas.openxmlformats.org/officeDocument/2006/relationships/hyperlink" Target="https://tradingeconomics.com/georgia/unemployment-rate" TargetMode="External"/><Relationship Id="rId184" Type="http://schemas.openxmlformats.org/officeDocument/2006/relationships/table" Target="../tables/table6.xml"/><Relationship Id="rId3" Type="http://schemas.openxmlformats.org/officeDocument/2006/relationships/hyperlink" Target="https://tradingeconomics.com/cambodia/unemployment-rate" TargetMode="External"/><Relationship Id="rId25" Type="http://schemas.openxmlformats.org/officeDocument/2006/relationships/hyperlink" Target="https://tradingeconomics.com/kyrgyzstan/unemployment-rate" TargetMode="External"/><Relationship Id="rId46" Type="http://schemas.openxmlformats.org/officeDocument/2006/relationships/hyperlink" Target="https://tradingeconomics.com/togo/unemployment-rate" TargetMode="External"/><Relationship Id="rId67" Type="http://schemas.openxmlformats.org/officeDocument/2006/relationships/hyperlink" Target="https://tradingeconomics.com/germany/unemployment-rate" TargetMode="External"/><Relationship Id="rId116" Type="http://schemas.openxmlformats.org/officeDocument/2006/relationships/hyperlink" Target="https://tradingeconomics.com/india/unemployment-rate" TargetMode="External"/><Relationship Id="rId137" Type="http://schemas.openxmlformats.org/officeDocument/2006/relationships/hyperlink" Target="https://tradingeconomics.com/brazil/unemployment-rate" TargetMode="External"/><Relationship Id="rId158" Type="http://schemas.openxmlformats.org/officeDocument/2006/relationships/hyperlink" Target="https://tradingeconomics.com/guyana/unemployment-rate" TargetMode="External"/><Relationship Id="rId20" Type="http://schemas.openxmlformats.org/officeDocument/2006/relationships/hyperlink" Target="https://tradingeconomics.com/moldova/unemployment-rate" TargetMode="External"/><Relationship Id="rId41" Type="http://schemas.openxmlformats.org/officeDocument/2006/relationships/hyperlink" Target="https://tradingeconomics.com/israel/unemployment-rate" TargetMode="External"/><Relationship Id="rId62" Type="http://schemas.openxmlformats.org/officeDocument/2006/relationships/hyperlink" Target="https://tradingeconomics.com/bulgaria/unemployment-rate" TargetMode="External"/><Relationship Id="rId83" Type="http://schemas.openxmlformats.org/officeDocument/2006/relationships/hyperlink" Target="https://tradingeconomics.com/european-union/unemployment-rate" TargetMode="External"/><Relationship Id="rId88" Type="http://schemas.openxmlformats.org/officeDocument/2006/relationships/hyperlink" Target="https://tradingeconomics.com/philippines/unemployment-rate" TargetMode="External"/><Relationship Id="rId111" Type="http://schemas.openxmlformats.org/officeDocument/2006/relationships/hyperlink" Target="https://tradingeconomics.com/mali/unemployment-rate" TargetMode="External"/><Relationship Id="rId132" Type="http://schemas.openxmlformats.org/officeDocument/2006/relationships/hyperlink" Target="https://tradingeconomics.com/republic-of-the-congo/unemployment-rate" TargetMode="External"/><Relationship Id="rId153" Type="http://schemas.openxmlformats.org/officeDocument/2006/relationships/hyperlink" Target="https://tradingeconomics.com/cape-verde/unemployment-rate" TargetMode="External"/><Relationship Id="rId174" Type="http://schemas.openxmlformats.org/officeDocument/2006/relationships/hyperlink" Target="https://tradingeconomics.com/palestine/unemployment-rate" TargetMode="External"/><Relationship Id="rId179" Type="http://schemas.openxmlformats.org/officeDocument/2006/relationships/hyperlink" Target="https://tradingeconomics.com/bosnia-and-herzegovina/unemployment-rate" TargetMode="External"/><Relationship Id="rId15" Type="http://schemas.openxmlformats.org/officeDocument/2006/relationships/hyperlink" Target="https://tradingeconomics.com/singapore/unemployment-rate" TargetMode="External"/><Relationship Id="rId36" Type="http://schemas.openxmlformats.org/officeDocument/2006/relationships/hyperlink" Target="https://tradingeconomics.com/mexico/unemployment-rate" TargetMode="External"/><Relationship Id="rId57" Type="http://schemas.openxmlformats.org/officeDocument/2006/relationships/hyperlink" Target="https://tradingeconomics.com/sierra-leone/unemployment-rate" TargetMode="External"/><Relationship Id="rId106" Type="http://schemas.openxmlformats.org/officeDocument/2006/relationships/hyperlink" Target="https://tradingeconomics.com/egypt/unemployment-rate" TargetMode="External"/><Relationship Id="rId127" Type="http://schemas.openxmlformats.org/officeDocument/2006/relationships/hyperlink" Target="https://tradingeconomics.com/uzbekistan/unemployment-rate" TargetMode="External"/><Relationship Id="rId10" Type="http://schemas.openxmlformats.org/officeDocument/2006/relationships/hyperlink" Target="https://tradingeconomics.com/liechtenstein/unemployment-rate" TargetMode="External"/><Relationship Id="rId31" Type="http://schemas.openxmlformats.org/officeDocument/2006/relationships/hyperlink" Target="https://tradingeconomics.com/norway/unemployment-rate" TargetMode="External"/><Relationship Id="rId52" Type="http://schemas.openxmlformats.org/officeDocument/2006/relationships/hyperlink" Target="https://tradingeconomics.com/pakistan/unemployment-rate" TargetMode="External"/><Relationship Id="rId73" Type="http://schemas.openxmlformats.org/officeDocument/2006/relationships/hyperlink" Target="https://tradingeconomics.com/ireland/unemployment-rate" TargetMode="External"/><Relationship Id="rId78" Type="http://schemas.openxmlformats.org/officeDocument/2006/relationships/hyperlink" Target="https://tradingeconomics.com/belgium/unemployment-rate" TargetMode="External"/><Relationship Id="rId94" Type="http://schemas.openxmlformats.org/officeDocument/2006/relationships/hyperlink" Target="https://tradingeconomics.com/latvia/unemployment-rate" TargetMode="External"/><Relationship Id="rId99" Type="http://schemas.openxmlformats.org/officeDocument/2006/relationships/hyperlink" Target="https://tradingeconomics.com/bolivia/unemployment-rate" TargetMode="External"/><Relationship Id="rId101" Type="http://schemas.openxmlformats.org/officeDocument/2006/relationships/hyperlink" Target="https://tradingeconomics.com/saudi-arabia/unemployment-rate" TargetMode="External"/><Relationship Id="rId122" Type="http://schemas.openxmlformats.org/officeDocument/2006/relationships/hyperlink" Target="https://tradingeconomics.com/jamaica/unemployment-rate" TargetMode="External"/><Relationship Id="rId143" Type="http://schemas.openxmlformats.org/officeDocument/2006/relationships/hyperlink" Target="https://tradingeconomics.com/zambia/unemployment-rate" TargetMode="External"/><Relationship Id="rId148" Type="http://schemas.openxmlformats.org/officeDocument/2006/relationships/hyperlink" Target="https://tradingeconomics.com/spain/unemployment-rate" TargetMode="External"/><Relationship Id="rId164" Type="http://schemas.openxmlformats.org/officeDocument/2006/relationships/hyperlink" Target="https://tradingeconomics.com/panama/unemployment-rate" TargetMode="External"/><Relationship Id="rId169" Type="http://schemas.openxmlformats.org/officeDocument/2006/relationships/hyperlink" Target="https://tradingeconomics.com/botswana/unemployment-rate" TargetMode="External"/><Relationship Id="rId4" Type="http://schemas.openxmlformats.org/officeDocument/2006/relationships/hyperlink" Target="https://tradingeconomics.com/niger/unemployment-rate" TargetMode="External"/><Relationship Id="rId9" Type="http://schemas.openxmlformats.org/officeDocument/2006/relationships/hyperlink" Target="https://tradingeconomics.com/myanmar/unemployment-rate" TargetMode="External"/><Relationship Id="rId180" Type="http://schemas.openxmlformats.org/officeDocument/2006/relationships/hyperlink" Target="https://tradingeconomics.com/angola/unemployment-rate" TargetMode="External"/><Relationship Id="rId26" Type="http://schemas.openxmlformats.org/officeDocument/2006/relationships/hyperlink" Target="https://tradingeconomics.com/guinea-bissau/unemployment-rate" TargetMode="External"/><Relationship Id="rId47" Type="http://schemas.openxmlformats.org/officeDocument/2006/relationships/hyperlink" Target="https://tradingeconomics.com/malaysia/unemployment-rate" TargetMode="External"/><Relationship Id="rId68" Type="http://schemas.openxmlformats.org/officeDocument/2006/relationships/hyperlink" Target="https://tradingeconomics.com/oman/unemployment-rate" TargetMode="External"/><Relationship Id="rId89" Type="http://schemas.openxmlformats.org/officeDocument/2006/relationships/hyperlink" Target="https://tradingeconomics.com/puerto-rico/unemployment-rate" TargetMode="External"/><Relationship Id="rId112" Type="http://schemas.openxmlformats.org/officeDocument/2006/relationships/hyperlink" Target="https://tradingeconomics.com/tajikistan/unemployment-rate" TargetMode="External"/><Relationship Id="rId133" Type="http://schemas.openxmlformats.org/officeDocument/2006/relationships/hyperlink" Target="https://tradingeconomics.com/ukraine/unemployment-rate" TargetMode="External"/><Relationship Id="rId154" Type="http://schemas.openxmlformats.org/officeDocument/2006/relationships/hyperlink" Target="https://tradingeconomics.com/haiti/unemployment-rate" TargetMode="External"/><Relationship Id="rId175" Type="http://schemas.openxmlformats.org/officeDocument/2006/relationships/hyperlink" Target="https://tradingeconomics.com/lesotho/unemployment-rate" TargetMode="External"/><Relationship Id="rId16" Type="http://schemas.openxmlformats.org/officeDocument/2006/relationships/hyperlink" Target="https://tradingeconomics.com/uganda/unemployment-rate" TargetMode="External"/><Relationship Id="rId37" Type="http://schemas.openxmlformats.org/officeDocument/2006/relationships/hyperlink" Target="https://tradingeconomics.com/vietnam/unemployment-rate" TargetMode="External"/><Relationship Id="rId58" Type="http://schemas.openxmlformats.org/officeDocument/2006/relationships/hyperlink" Target="https://tradingeconomics.com/sri-lanka/unemployment-rate" TargetMode="External"/><Relationship Id="rId79" Type="http://schemas.openxmlformats.org/officeDocument/2006/relationships/hyperlink" Target="https://tradingeconomics.com/romania/unemployment-rate" TargetMode="External"/><Relationship Id="rId102" Type="http://schemas.openxmlformats.org/officeDocument/2006/relationships/hyperlink" Target="https://tradingeconomics.com/slovakia/unemployment-rate" TargetMode="External"/><Relationship Id="rId123" Type="http://schemas.openxmlformats.org/officeDocument/2006/relationships/hyperlink" Target="https://tradingeconomics.com/iran/unemployment-rate" TargetMode="External"/><Relationship Id="rId144" Type="http://schemas.openxmlformats.org/officeDocument/2006/relationships/hyperlink" Target="https://tradingeconomics.com/morocco/unemployment-rate" TargetMode="External"/><Relationship Id="rId90" Type="http://schemas.openxmlformats.org/officeDocument/2006/relationships/hyperlink" Target="https://tradingeconomics.com/venezuela/unemployment-rate" TargetMode="External"/><Relationship Id="rId165" Type="http://schemas.openxmlformats.org/officeDocument/2006/relationships/hyperlink" Target="https://tradingeconomics.com/libya/unemployment-rate" TargetMode="External"/><Relationship Id="rId27" Type="http://schemas.openxmlformats.org/officeDocument/2006/relationships/hyperlink" Target="https://tradingeconomics.com/malta/unemployment-rate" TargetMode="External"/><Relationship Id="rId48" Type="http://schemas.openxmlformats.org/officeDocument/2006/relationships/hyperlink" Target="https://tradingeconomics.com/central-african-republic/unemployment-rate" TargetMode="External"/><Relationship Id="rId69" Type="http://schemas.openxmlformats.org/officeDocument/2006/relationships/hyperlink" Target="https://tradingeconomics.com/united-arab-emirates/unemployment-rate" TargetMode="External"/><Relationship Id="rId113" Type="http://schemas.openxmlformats.org/officeDocument/2006/relationships/hyperlink" Target="https://tradingeconomics.com/dominican-republic/unemployment-rate" TargetMode="External"/><Relationship Id="rId134" Type="http://schemas.openxmlformats.org/officeDocument/2006/relationships/hyperlink" Target="https://tradingeconomics.com/mauritania/unemployment-rate" TargetMode="External"/><Relationship Id="rId80" Type="http://schemas.openxmlformats.org/officeDocument/2006/relationships/hyperlink" Target="https://tradingeconomics.com/zimbabwe/unemployment-rate" TargetMode="External"/><Relationship Id="rId155" Type="http://schemas.openxmlformats.org/officeDocument/2006/relationships/hyperlink" Target="https://tradingeconomics.com/armenia/unemployment-rate" TargetMode="External"/><Relationship Id="rId176" Type="http://schemas.openxmlformats.org/officeDocument/2006/relationships/hyperlink" Target="https://tradingeconomics.com/mozambique/unemployment-rate" TargetMode="External"/><Relationship Id="rId17" Type="http://schemas.openxmlformats.org/officeDocument/2006/relationships/hyperlink" Target="https://tradingeconomics.com/benin/unemployment-rate" TargetMode="External"/><Relationship Id="rId38" Type="http://schemas.openxmlformats.org/officeDocument/2006/relationships/hyperlink" Target="https://tradingeconomics.com/hungary/unemployment-rate" TargetMode="External"/><Relationship Id="rId59" Type="http://schemas.openxmlformats.org/officeDocument/2006/relationships/hyperlink" Target="https://tradingeconomics.com/north-korea/unemployment-rate" TargetMode="External"/><Relationship Id="rId103" Type="http://schemas.openxmlformats.org/officeDocument/2006/relationships/hyperlink" Target="https://tradingeconomics.com/slovenia/unemployment-rate" TargetMode="External"/><Relationship Id="rId124" Type="http://schemas.openxmlformats.org/officeDocument/2006/relationships/hyperlink" Target="https://tradingeconomics.com/peru/unemployment-rate" TargetMode="External"/><Relationship Id="rId70" Type="http://schemas.openxmlformats.org/officeDocument/2006/relationships/hyperlink" Target="https://tradingeconomics.com/east-timor/unemployment-rate" TargetMode="External"/><Relationship Id="rId91" Type="http://schemas.openxmlformats.org/officeDocument/2006/relationships/hyperlink" Target="https://tradingeconomics.com/indonesia/unemployment-rate" TargetMode="External"/><Relationship Id="rId145" Type="http://schemas.openxmlformats.org/officeDocument/2006/relationships/hyperlink" Target="https://tradingeconomics.com/south-sudan/unemployment-rate" TargetMode="External"/><Relationship Id="rId166" Type="http://schemas.openxmlformats.org/officeDocument/2006/relationships/hyperlink" Target="https://tradingeconomics.com/ethiopia/unemployment-rate" TargetMode="External"/><Relationship Id="rId1" Type="http://schemas.openxmlformats.org/officeDocument/2006/relationships/hyperlink" Target="https://tradingeconomics.com/qatar/unemployment-rate" TargetMode="External"/><Relationship Id="rId28" Type="http://schemas.openxmlformats.org/officeDocument/2006/relationships/hyperlink" Target="https://tradingeconomics.com/new-zealand/unemployment-rate" TargetMode="External"/><Relationship Id="rId49" Type="http://schemas.openxmlformats.org/officeDocument/2006/relationships/hyperlink" Target="https://tradingeconomics.com/nicaragua/unemployment-rate" TargetMode="External"/><Relationship Id="rId114" Type="http://schemas.openxmlformats.org/officeDocument/2006/relationships/hyperlink" Target="https://tradingeconomics.com/croatia/unemployment-rat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dingeconomics.com/nicaragua/consumer-price-index-cpi" TargetMode="External"/><Relationship Id="rId21" Type="http://schemas.openxmlformats.org/officeDocument/2006/relationships/hyperlink" Target="https://tradingeconomics.com/bosnia-and-herzegovina/consumer-price-index-cpi" TargetMode="External"/><Relationship Id="rId42" Type="http://schemas.openxmlformats.org/officeDocument/2006/relationships/hyperlink" Target="https://tradingeconomics.com/denmark/consumer-price-index-cpi" TargetMode="External"/><Relationship Id="rId63" Type="http://schemas.openxmlformats.org/officeDocument/2006/relationships/hyperlink" Target="https://tradingeconomics.com/guatemala/consumer-price-index-cpi" TargetMode="External"/><Relationship Id="rId84" Type="http://schemas.openxmlformats.org/officeDocument/2006/relationships/hyperlink" Target="https://tradingeconomics.com/kosovo/consumer-price-index-cpi" TargetMode="External"/><Relationship Id="rId138" Type="http://schemas.openxmlformats.org/officeDocument/2006/relationships/hyperlink" Target="https://tradingeconomics.com/senegal/consumer-price-index-cpi" TargetMode="External"/><Relationship Id="rId159" Type="http://schemas.openxmlformats.org/officeDocument/2006/relationships/hyperlink" Target="https://tradingeconomics.com/tanzania/consumer-price-index-cpi" TargetMode="External"/><Relationship Id="rId170" Type="http://schemas.openxmlformats.org/officeDocument/2006/relationships/hyperlink" Target="https://tradingeconomics.com/uruguay/consumer-price-index-cpi" TargetMode="External"/><Relationship Id="rId107" Type="http://schemas.openxmlformats.org/officeDocument/2006/relationships/hyperlink" Target="https://tradingeconomics.com/mongolia/consumer-price-index-cpi" TargetMode="External"/><Relationship Id="rId11" Type="http://schemas.openxmlformats.org/officeDocument/2006/relationships/hyperlink" Target="https://tradingeconomics.com/bahamas/consumer-price-index-cpi" TargetMode="External"/><Relationship Id="rId32" Type="http://schemas.openxmlformats.org/officeDocument/2006/relationships/hyperlink" Target="https://tradingeconomics.com/cayman-islands/consumer-price-index-cpi" TargetMode="External"/><Relationship Id="rId53" Type="http://schemas.openxmlformats.org/officeDocument/2006/relationships/hyperlink" Target="https://tradingeconomics.com/faroe-islands/consumer-price-index-cpi" TargetMode="External"/><Relationship Id="rId74" Type="http://schemas.openxmlformats.org/officeDocument/2006/relationships/hyperlink" Target="https://tradingeconomics.com/iraq/consumer-price-index-cpi" TargetMode="External"/><Relationship Id="rId128" Type="http://schemas.openxmlformats.org/officeDocument/2006/relationships/hyperlink" Target="https://tradingeconomics.com/philippines/consumer-price-index-cpi" TargetMode="External"/><Relationship Id="rId149" Type="http://schemas.openxmlformats.org/officeDocument/2006/relationships/hyperlink" Target="https://tradingeconomics.com/spain/consumer-price-index-cpi" TargetMode="External"/><Relationship Id="rId5" Type="http://schemas.openxmlformats.org/officeDocument/2006/relationships/hyperlink" Target="https://tradingeconomics.com/argentina/consumer-price-index-cpi" TargetMode="External"/><Relationship Id="rId95" Type="http://schemas.openxmlformats.org/officeDocument/2006/relationships/hyperlink" Target="https://tradingeconomics.com/macau/consumer-price-index-cpi" TargetMode="External"/><Relationship Id="rId160" Type="http://schemas.openxmlformats.org/officeDocument/2006/relationships/hyperlink" Target="https://tradingeconomics.com/thailand/consumer-price-index-cpi" TargetMode="External"/><Relationship Id="rId22" Type="http://schemas.openxmlformats.org/officeDocument/2006/relationships/hyperlink" Target="https://tradingeconomics.com/botswana/consumer-price-index-cpi" TargetMode="External"/><Relationship Id="rId43" Type="http://schemas.openxmlformats.org/officeDocument/2006/relationships/hyperlink" Target="https://tradingeconomics.com/djibouti/consumer-price-index-cpi" TargetMode="External"/><Relationship Id="rId64" Type="http://schemas.openxmlformats.org/officeDocument/2006/relationships/hyperlink" Target="https://tradingeconomics.com/guinea/consumer-price-index-cpi" TargetMode="External"/><Relationship Id="rId118" Type="http://schemas.openxmlformats.org/officeDocument/2006/relationships/hyperlink" Target="https://tradingeconomics.com/niger/consumer-price-index-cpi" TargetMode="External"/><Relationship Id="rId139" Type="http://schemas.openxmlformats.org/officeDocument/2006/relationships/hyperlink" Target="https://tradingeconomics.com/serbia/consumer-price-index-cpi" TargetMode="External"/><Relationship Id="rId85" Type="http://schemas.openxmlformats.org/officeDocument/2006/relationships/hyperlink" Target="https://tradingeconomics.com/kuwait/consumer-price-index-cpi" TargetMode="External"/><Relationship Id="rId150" Type="http://schemas.openxmlformats.org/officeDocument/2006/relationships/hyperlink" Target="https://tradingeconomics.com/sri-lanka/consumer-price-index-cpi" TargetMode="External"/><Relationship Id="rId171" Type="http://schemas.openxmlformats.org/officeDocument/2006/relationships/hyperlink" Target="https://tradingeconomics.com/vanuatu/consumer-price-index-cpi" TargetMode="External"/><Relationship Id="rId12" Type="http://schemas.openxmlformats.org/officeDocument/2006/relationships/hyperlink" Target="https://tradingeconomics.com/bahrain/consumer-price-index-cpi" TargetMode="External"/><Relationship Id="rId33" Type="http://schemas.openxmlformats.org/officeDocument/2006/relationships/hyperlink" Target="https://tradingeconomics.com/chad/consumer-price-index-cpi" TargetMode="External"/><Relationship Id="rId108" Type="http://schemas.openxmlformats.org/officeDocument/2006/relationships/hyperlink" Target="https://tradingeconomics.com/montenegro/consumer-price-index-cpi" TargetMode="External"/><Relationship Id="rId129" Type="http://schemas.openxmlformats.org/officeDocument/2006/relationships/hyperlink" Target="https://tradingeconomics.com/poland/consumer-price-index-cpi" TargetMode="External"/><Relationship Id="rId54" Type="http://schemas.openxmlformats.org/officeDocument/2006/relationships/hyperlink" Target="https://tradingeconomics.com/fiji/consumer-price-index-cpi" TargetMode="External"/><Relationship Id="rId75" Type="http://schemas.openxmlformats.org/officeDocument/2006/relationships/hyperlink" Target="https://tradingeconomics.com/ireland/consumer-price-index-cpi" TargetMode="External"/><Relationship Id="rId96" Type="http://schemas.openxmlformats.org/officeDocument/2006/relationships/hyperlink" Target="https://tradingeconomics.com/macedonia/consumer-price-index-cpi" TargetMode="External"/><Relationship Id="rId140" Type="http://schemas.openxmlformats.org/officeDocument/2006/relationships/hyperlink" Target="https://tradingeconomics.com/seychelles/consumer-price-index-cpi" TargetMode="External"/><Relationship Id="rId161" Type="http://schemas.openxmlformats.org/officeDocument/2006/relationships/hyperlink" Target="https://tradingeconomics.com/togo/consumer-price-index-cpi" TargetMode="External"/><Relationship Id="rId1" Type="http://schemas.openxmlformats.org/officeDocument/2006/relationships/hyperlink" Target="https://tradingeconomics.com/afghanistan/consumer-price-index-cpi" TargetMode="External"/><Relationship Id="rId6" Type="http://schemas.openxmlformats.org/officeDocument/2006/relationships/hyperlink" Target="https://tradingeconomics.com/armenia/consumer-price-index-cpi" TargetMode="External"/><Relationship Id="rId23" Type="http://schemas.openxmlformats.org/officeDocument/2006/relationships/hyperlink" Target="https://tradingeconomics.com/brazil/consumer-price-index-cpi" TargetMode="External"/><Relationship Id="rId28" Type="http://schemas.openxmlformats.org/officeDocument/2006/relationships/hyperlink" Target="https://tradingeconomics.com/cambodia/consumer-price-index-cpi" TargetMode="External"/><Relationship Id="rId49" Type="http://schemas.openxmlformats.org/officeDocument/2006/relationships/hyperlink" Target="https://tradingeconomics.com/estonia/consumer-price-index-cpi" TargetMode="External"/><Relationship Id="rId114" Type="http://schemas.openxmlformats.org/officeDocument/2006/relationships/hyperlink" Target="https://tradingeconomics.com/netherlands/consumer-price-index-cpi" TargetMode="External"/><Relationship Id="rId119" Type="http://schemas.openxmlformats.org/officeDocument/2006/relationships/hyperlink" Target="https://tradingeconomics.com/nigeria/consumer-price-index-cpi" TargetMode="External"/><Relationship Id="rId44" Type="http://schemas.openxmlformats.org/officeDocument/2006/relationships/hyperlink" Target="https://tradingeconomics.com/dominican-republic/consumer-price-index-cpi" TargetMode="External"/><Relationship Id="rId60" Type="http://schemas.openxmlformats.org/officeDocument/2006/relationships/hyperlink" Target="https://tradingeconomics.com/germany/consumer-price-index-cpi" TargetMode="External"/><Relationship Id="rId65" Type="http://schemas.openxmlformats.org/officeDocument/2006/relationships/hyperlink" Target="https://tradingeconomics.com/guyana/consumer-price-index-cpi" TargetMode="External"/><Relationship Id="rId81" Type="http://schemas.openxmlformats.org/officeDocument/2006/relationships/hyperlink" Target="https://tradingeconomics.com/jordan/consumer-price-index-cpi" TargetMode="External"/><Relationship Id="rId86" Type="http://schemas.openxmlformats.org/officeDocument/2006/relationships/hyperlink" Target="https://tradingeconomics.com/kyrgyzstan/consumer-price-index-cpi" TargetMode="External"/><Relationship Id="rId130" Type="http://schemas.openxmlformats.org/officeDocument/2006/relationships/hyperlink" Target="https://tradingeconomics.com/portugal/consumer-price-index-cpi" TargetMode="External"/><Relationship Id="rId135" Type="http://schemas.openxmlformats.org/officeDocument/2006/relationships/hyperlink" Target="https://tradingeconomics.com/rwanda/consumer-price-index-cpi" TargetMode="External"/><Relationship Id="rId151" Type="http://schemas.openxmlformats.org/officeDocument/2006/relationships/hyperlink" Target="https://tradingeconomics.com/sudan/consumer-price-index-cpi" TargetMode="External"/><Relationship Id="rId156" Type="http://schemas.openxmlformats.org/officeDocument/2006/relationships/hyperlink" Target="https://tradingeconomics.com/syria/consumer-price-index-cpi" TargetMode="External"/><Relationship Id="rId172" Type="http://schemas.openxmlformats.org/officeDocument/2006/relationships/hyperlink" Target="https://tradingeconomics.com/venezuela/consumer-price-index-cpi" TargetMode="External"/><Relationship Id="rId13" Type="http://schemas.openxmlformats.org/officeDocument/2006/relationships/hyperlink" Target="https://tradingeconomics.com/bangladesh/consumer-price-index-cpi" TargetMode="External"/><Relationship Id="rId18" Type="http://schemas.openxmlformats.org/officeDocument/2006/relationships/hyperlink" Target="https://tradingeconomics.com/bermuda/consumer-price-index-cpi" TargetMode="External"/><Relationship Id="rId39" Type="http://schemas.openxmlformats.org/officeDocument/2006/relationships/hyperlink" Target="https://tradingeconomics.com/croatia/consumer-price-index-cpi" TargetMode="External"/><Relationship Id="rId109" Type="http://schemas.openxmlformats.org/officeDocument/2006/relationships/hyperlink" Target="https://tradingeconomics.com/morocco/consumer-price-index-cpi" TargetMode="External"/><Relationship Id="rId34" Type="http://schemas.openxmlformats.org/officeDocument/2006/relationships/hyperlink" Target="https://tradingeconomics.com/chile/consumer-price-index-cpi" TargetMode="External"/><Relationship Id="rId50" Type="http://schemas.openxmlformats.org/officeDocument/2006/relationships/hyperlink" Target="https://tradingeconomics.com/ethiopia/consumer-price-index-cpi" TargetMode="External"/><Relationship Id="rId55" Type="http://schemas.openxmlformats.org/officeDocument/2006/relationships/hyperlink" Target="https://tradingeconomics.com/finland/consumer-price-index-cpi" TargetMode="External"/><Relationship Id="rId76" Type="http://schemas.openxmlformats.org/officeDocument/2006/relationships/hyperlink" Target="https://tradingeconomics.com/israel/consumer-price-index-cpi" TargetMode="External"/><Relationship Id="rId97" Type="http://schemas.openxmlformats.org/officeDocument/2006/relationships/hyperlink" Target="https://tradingeconomics.com/madagascar/consumer-price-index-cpi" TargetMode="External"/><Relationship Id="rId104" Type="http://schemas.openxmlformats.org/officeDocument/2006/relationships/hyperlink" Target="https://tradingeconomics.com/mauritius/consumer-price-index-cpi" TargetMode="External"/><Relationship Id="rId120" Type="http://schemas.openxmlformats.org/officeDocument/2006/relationships/hyperlink" Target="https://tradingeconomics.com/norway/consumer-price-index-cpi" TargetMode="External"/><Relationship Id="rId125" Type="http://schemas.openxmlformats.org/officeDocument/2006/relationships/hyperlink" Target="https://tradingeconomics.com/papua-new-guinea/consumer-price-index-cpi" TargetMode="External"/><Relationship Id="rId141" Type="http://schemas.openxmlformats.org/officeDocument/2006/relationships/hyperlink" Target="https://tradingeconomics.com/sierra-leone/consumer-price-index-cpi" TargetMode="External"/><Relationship Id="rId146" Type="http://schemas.openxmlformats.org/officeDocument/2006/relationships/hyperlink" Target="https://tradingeconomics.com/south-africa/consumer-price-index-cpi" TargetMode="External"/><Relationship Id="rId167" Type="http://schemas.openxmlformats.org/officeDocument/2006/relationships/hyperlink" Target="https://tradingeconomics.com/united-arab-emirates/consumer-price-index-cpi" TargetMode="External"/><Relationship Id="rId7" Type="http://schemas.openxmlformats.org/officeDocument/2006/relationships/hyperlink" Target="https://tradingeconomics.com/aruba/consumer-price-index-cpi" TargetMode="External"/><Relationship Id="rId71" Type="http://schemas.openxmlformats.org/officeDocument/2006/relationships/hyperlink" Target="https://tradingeconomics.com/india/consumer-price-index-cpi" TargetMode="External"/><Relationship Id="rId92" Type="http://schemas.openxmlformats.org/officeDocument/2006/relationships/hyperlink" Target="https://tradingeconomics.com/libya/consumer-price-index-cpi" TargetMode="External"/><Relationship Id="rId162" Type="http://schemas.openxmlformats.org/officeDocument/2006/relationships/hyperlink" Target="https://tradingeconomics.com/trinidad-and-tobago/consumer-price-index-cpi" TargetMode="External"/><Relationship Id="rId2" Type="http://schemas.openxmlformats.org/officeDocument/2006/relationships/hyperlink" Target="https://tradingeconomics.com/albania/consumer-price-index-cpi" TargetMode="External"/><Relationship Id="rId29" Type="http://schemas.openxmlformats.org/officeDocument/2006/relationships/hyperlink" Target="https://tradingeconomics.com/cameroon/consumer-price-index-cpi" TargetMode="External"/><Relationship Id="rId24" Type="http://schemas.openxmlformats.org/officeDocument/2006/relationships/hyperlink" Target="https://tradingeconomics.com/brunei/consumer-price-index-cpi" TargetMode="External"/><Relationship Id="rId40" Type="http://schemas.openxmlformats.org/officeDocument/2006/relationships/hyperlink" Target="https://tradingeconomics.com/cyprus/consumer-price-index-cpi" TargetMode="External"/><Relationship Id="rId45" Type="http://schemas.openxmlformats.org/officeDocument/2006/relationships/hyperlink" Target="https://tradingeconomics.com/east-timor/consumer-price-index-cpi" TargetMode="External"/><Relationship Id="rId66" Type="http://schemas.openxmlformats.org/officeDocument/2006/relationships/hyperlink" Target="https://tradingeconomics.com/haiti/consumer-price-index-cpi" TargetMode="External"/><Relationship Id="rId87" Type="http://schemas.openxmlformats.org/officeDocument/2006/relationships/hyperlink" Target="https://tradingeconomics.com/laos/consumer-price-index-cpi" TargetMode="External"/><Relationship Id="rId110" Type="http://schemas.openxmlformats.org/officeDocument/2006/relationships/hyperlink" Target="https://tradingeconomics.com/mozambique/consumer-price-index-cpi" TargetMode="External"/><Relationship Id="rId115" Type="http://schemas.openxmlformats.org/officeDocument/2006/relationships/hyperlink" Target="https://tradingeconomics.com/new-caledonia/consumer-price-index-cpi" TargetMode="External"/><Relationship Id="rId131" Type="http://schemas.openxmlformats.org/officeDocument/2006/relationships/hyperlink" Target="https://tradingeconomics.com/puerto-rico/consumer-price-index-cpi" TargetMode="External"/><Relationship Id="rId136" Type="http://schemas.openxmlformats.org/officeDocument/2006/relationships/hyperlink" Target="https://tradingeconomics.com/sao-tome-and-principe/consumer-price-index-cpi" TargetMode="External"/><Relationship Id="rId157" Type="http://schemas.openxmlformats.org/officeDocument/2006/relationships/hyperlink" Target="https://tradingeconomics.com/taiwan/consumer-price-index-cpi" TargetMode="External"/><Relationship Id="rId61" Type="http://schemas.openxmlformats.org/officeDocument/2006/relationships/hyperlink" Target="https://tradingeconomics.com/ghana/consumer-price-index-cpi" TargetMode="External"/><Relationship Id="rId82" Type="http://schemas.openxmlformats.org/officeDocument/2006/relationships/hyperlink" Target="https://tradingeconomics.com/kazakhstan/consumer-price-index-cpi" TargetMode="External"/><Relationship Id="rId152" Type="http://schemas.openxmlformats.org/officeDocument/2006/relationships/hyperlink" Target="https://tradingeconomics.com/suriname/consumer-price-index-cpi" TargetMode="External"/><Relationship Id="rId173" Type="http://schemas.openxmlformats.org/officeDocument/2006/relationships/hyperlink" Target="https://tradingeconomics.com/vietnam/consumer-price-index-cpi" TargetMode="External"/><Relationship Id="rId19" Type="http://schemas.openxmlformats.org/officeDocument/2006/relationships/hyperlink" Target="https://tradingeconomics.com/bhutan/consumer-price-index-cpi" TargetMode="External"/><Relationship Id="rId14" Type="http://schemas.openxmlformats.org/officeDocument/2006/relationships/hyperlink" Target="https://tradingeconomics.com/barbados/consumer-price-index-cpi" TargetMode="External"/><Relationship Id="rId30" Type="http://schemas.openxmlformats.org/officeDocument/2006/relationships/hyperlink" Target="https://tradingeconomics.com/canada/consumer-price-index-cpi" TargetMode="External"/><Relationship Id="rId35" Type="http://schemas.openxmlformats.org/officeDocument/2006/relationships/hyperlink" Target="https://tradingeconomics.com/china/consumer-price-index-cpi" TargetMode="External"/><Relationship Id="rId56" Type="http://schemas.openxmlformats.org/officeDocument/2006/relationships/hyperlink" Target="https://tradingeconomics.com/france/consumer-price-index-cpi" TargetMode="External"/><Relationship Id="rId77" Type="http://schemas.openxmlformats.org/officeDocument/2006/relationships/hyperlink" Target="https://tradingeconomics.com/italy/consumer-price-index-cpi" TargetMode="External"/><Relationship Id="rId100" Type="http://schemas.openxmlformats.org/officeDocument/2006/relationships/hyperlink" Target="https://tradingeconomics.com/maldives/consumer-price-index-cpi" TargetMode="External"/><Relationship Id="rId105" Type="http://schemas.openxmlformats.org/officeDocument/2006/relationships/hyperlink" Target="https://tradingeconomics.com/mexico/consumer-price-index-cpi" TargetMode="External"/><Relationship Id="rId126" Type="http://schemas.openxmlformats.org/officeDocument/2006/relationships/hyperlink" Target="https://tradingeconomics.com/paraguay/consumer-price-index-cpi" TargetMode="External"/><Relationship Id="rId147" Type="http://schemas.openxmlformats.org/officeDocument/2006/relationships/hyperlink" Target="https://tradingeconomics.com/south-korea/consumer-price-index-cpi" TargetMode="External"/><Relationship Id="rId168" Type="http://schemas.openxmlformats.org/officeDocument/2006/relationships/hyperlink" Target="https://tradingeconomics.com/united-kingdom/consumer-price-index-cpi" TargetMode="External"/><Relationship Id="rId8" Type="http://schemas.openxmlformats.org/officeDocument/2006/relationships/hyperlink" Target="https://tradingeconomics.com/australia/consumer-price-index-cpi" TargetMode="External"/><Relationship Id="rId51" Type="http://schemas.openxmlformats.org/officeDocument/2006/relationships/hyperlink" Target="https://tradingeconomics.com/euro-area/consumer-price-index-cpi" TargetMode="External"/><Relationship Id="rId72" Type="http://schemas.openxmlformats.org/officeDocument/2006/relationships/hyperlink" Target="https://tradingeconomics.com/indonesia/consumer-price-index-cpi" TargetMode="External"/><Relationship Id="rId93" Type="http://schemas.openxmlformats.org/officeDocument/2006/relationships/hyperlink" Target="https://tradingeconomics.com/lithuania/consumer-price-index-cpi" TargetMode="External"/><Relationship Id="rId98" Type="http://schemas.openxmlformats.org/officeDocument/2006/relationships/hyperlink" Target="https://tradingeconomics.com/malawi/consumer-price-index-cpi" TargetMode="External"/><Relationship Id="rId121" Type="http://schemas.openxmlformats.org/officeDocument/2006/relationships/hyperlink" Target="https://tradingeconomics.com/oman/consumer-price-index-cpi" TargetMode="External"/><Relationship Id="rId142" Type="http://schemas.openxmlformats.org/officeDocument/2006/relationships/hyperlink" Target="https://tradingeconomics.com/singapore/consumer-price-index-cpi" TargetMode="External"/><Relationship Id="rId163" Type="http://schemas.openxmlformats.org/officeDocument/2006/relationships/hyperlink" Target="https://tradingeconomics.com/tunisia/consumer-price-index-cpi" TargetMode="External"/><Relationship Id="rId3" Type="http://schemas.openxmlformats.org/officeDocument/2006/relationships/hyperlink" Target="https://tradingeconomics.com/algeria/consumer-price-index-cpi" TargetMode="External"/><Relationship Id="rId25" Type="http://schemas.openxmlformats.org/officeDocument/2006/relationships/hyperlink" Target="https://tradingeconomics.com/bulgaria/consumer-price-index-cpi" TargetMode="External"/><Relationship Id="rId46" Type="http://schemas.openxmlformats.org/officeDocument/2006/relationships/hyperlink" Target="https://tradingeconomics.com/ecuador/consumer-price-index-cpi" TargetMode="External"/><Relationship Id="rId67" Type="http://schemas.openxmlformats.org/officeDocument/2006/relationships/hyperlink" Target="https://tradingeconomics.com/honduras/consumer-price-index-cpi" TargetMode="External"/><Relationship Id="rId116" Type="http://schemas.openxmlformats.org/officeDocument/2006/relationships/hyperlink" Target="https://tradingeconomics.com/new-zealand/consumer-price-index-cpi" TargetMode="External"/><Relationship Id="rId137" Type="http://schemas.openxmlformats.org/officeDocument/2006/relationships/hyperlink" Target="https://tradingeconomics.com/saudi-arabia/consumer-price-index-cpi" TargetMode="External"/><Relationship Id="rId158" Type="http://schemas.openxmlformats.org/officeDocument/2006/relationships/hyperlink" Target="https://tradingeconomics.com/tajikistan/consumer-price-index-cpi" TargetMode="External"/><Relationship Id="rId20" Type="http://schemas.openxmlformats.org/officeDocument/2006/relationships/hyperlink" Target="https://tradingeconomics.com/bolivia/consumer-price-index-cpi" TargetMode="External"/><Relationship Id="rId41" Type="http://schemas.openxmlformats.org/officeDocument/2006/relationships/hyperlink" Target="https://tradingeconomics.com/czech-republic/consumer-price-index-cpi" TargetMode="External"/><Relationship Id="rId62" Type="http://schemas.openxmlformats.org/officeDocument/2006/relationships/hyperlink" Target="https://tradingeconomics.com/greece/consumer-price-index-cpi" TargetMode="External"/><Relationship Id="rId83" Type="http://schemas.openxmlformats.org/officeDocument/2006/relationships/hyperlink" Target="https://tradingeconomics.com/kenya/consumer-price-index-cpi" TargetMode="External"/><Relationship Id="rId88" Type="http://schemas.openxmlformats.org/officeDocument/2006/relationships/hyperlink" Target="https://tradingeconomics.com/latvia/consumer-price-index-cpi" TargetMode="External"/><Relationship Id="rId111" Type="http://schemas.openxmlformats.org/officeDocument/2006/relationships/hyperlink" Target="https://tradingeconomics.com/myanmar/consumer-price-index-cpi" TargetMode="External"/><Relationship Id="rId132" Type="http://schemas.openxmlformats.org/officeDocument/2006/relationships/hyperlink" Target="https://tradingeconomics.com/qatar/consumer-price-index-cpi" TargetMode="External"/><Relationship Id="rId153" Type="http://schemas.openxmlformats.org/officeDocument/2006/relationships/hyperlink" Target="https://tradingeconomics.com/swaziland/consumer-price-index-cpi" TargetMode="External"/><Relationship Id="rId174" Type="http://schemas.openxmlformats.org/officeDocument/2006/relationships/hyperlink" Target="https://tradingeconomics.com/zambia/consumer-price-index-cpi" TargetMode="External"/><Relationship Id="rId15" Type="http://schemas.openxmlformats.org/officeDocument/2006/relationships/hyperlink" Target="https://tradingeconomics.com/belgium/consumer-price-index-cpi" TargetMode="External"/><Relationship Id="rId36" Type="http://schemas.openxmlformats.org/officeDocument/2006/relationships/hyperlink" Target="https://tradingeconomics.com/colombia/consumer-price-index-cpi" TargetMode="External"/><Relationship Id="rId57" Type="http://schemas.openxmlformats.org/officeDocument/2006/relationships/hyperlink" Target="https://tradingeconomics.com/gabon/consumer-price-index-cpi" TargetMode="External"/><Relationship Id="rId106" Type="http://schemas.openxmlformats.org/officeDocument/2006/relationships/hyperlink" Target="https://tradingeconomics.com/moldova/consumer-price-index-cpi" TargetMode="External"/><Relationship Id="rId127" Type="http://schemas.openxmlformats.org/officeDocument/2006/relationships/hyperlink" Target="https://tradingeconomics.com/peru/consumer-price-index-cpi" TargetMode="External"/><Relationship Id="rId10" Type="http://schemas.openxmlformats.org/officeDocument/2006/relationships/hyperlink" Target="https://tradingeconomics.com/azerbaijan/consumer-price-index-cpi" TargetMode="External"/><Relationship Id="rId31" Type="http://schemas.openxmlformats.org/officeDocument/2006/relationships/hyperlink" Target="https://tradingeconomics.com/cape-verde/consumer-price-index-cpi" TargetMode="External"/><Relationship Id="rId52" Type="http://schemas.openxmlformats.org/officeDocument/2006/relationships/hyperlink" Target="https://tradingeconomics.com/european-union/consumer-price-index-cpi" TargetMode="External"/><Relationship Id="rId73" Type="http://schemas.openxmlformats.org/officeDocument/2006/relationships/hyperlink" Target="https://tradingeconomics.com/iran/consumer-price-index-cpi" TargetMode="External"/><Relationship Id="rId78" Type="http://schemas.openxmlformats.org/officeDocument/2006/relationships/hyperlink" Target="https://tradingeconomics.com/ivory-coast/consumer-price-index-cpi" TargetMode="External"/><Relationship Id="rId94" Type="http://schemas.openxmlformats.org/officeDocument/2006/relationships/hyperlink" Target="https://tradingeconomics.com/luxembourg/consumer-price-index-cpi" TargetMode="External"/><Relationship Id="rId99" Type="http://schemas.openxmlformats.org/officeDocument/2006/relationships/hyperlink" Target="https://tradingeconomics.com/malaysia/consumer-price-index-cpi" TargetMode="External"/><Relationship Id="rId101" Type="http://schemas.openxmlformats.org/officeDocument/2006/relationships/hyperlink" Target="https://tradingeconomics.com/mali/consumer-price-index-cpi" TargetMode="External"/><Relationship Id="rId122" Type="http://schemas.openxmlformats.org/officeDocument/2006/relationships/hyperlink" Target="https://tradingeconomics.com/pakistan/consumer-price-index-cpi" TargetMode="External"/><Relationship Id="rId143" Type="http://schemas.openxmlformats.org/officeDocument/2006/relationships/hyperlink" Target="https://tradingeconomics.com/slovakia/consumer-price-index-cpi" TargetMode="External"/><Relationship Id="rId148" Type="http://schemas.openxmlformats.org/officeDocument/2006/relationships/hyperlink" Target="https://tradingeconomics.com/south-sudan/consumer-price-index-cpi" TargetMode="External"/><Relationship Id="rId164" Type="http://schemas.openxmlformats.org/officeDocument/2006/relationships/hyperlink" Target="https://tradingeconomics.com/turkey/consumer-price-index-cpi" TargetMode="External"/><Relationship Id="rId169" Type="http://schemas.openxmlformats.org/officeDocument/2006/relationships/hyperlink" Target="https://tradingeconomics.com/united-states/consumer-price-index-cpi" TargetMode="External"/><Relationship Id="rId4" Type="http://schemas.openxmlformats.org/officeDocument/2006/relationships/hyperlink" Target="https://tradingeconomics.com/angola/consumer-price-index-cpi" TargetMode="External"/><Relationship Id="rId9" Type="http://schemas.openxmlformats.org/officeDocument/2006/relationships/hyperlink" Target="https://tradingeconomics.com/austria/consumer-price-index-cpi" TargetMode="External"/><Relationship Id="rId26" Type="http://schemas.openxmlformats.org/officeDocument/2006/relationships/hyperlink" Target="https://tradingeconomics.com/burkina-faso/consumer-price-index-cpi" TargetMode="External"/><Relationship Id="rId47" Type="http://schemas.openxmlformats.org/officeDocument/2006/relationships/hyperlink" Target="https://tradingeconomics.com/egypt/consumer-price-index-cpi" TargetMode="External"/><Relationship Id="rId68" Type="http://schemas.openxmlformats.org/officeDocument/2006/relationships/hyperlink" Target="https://tradingeconomics.com/hong-kong/consumer-price-index-cpi" TargetMode="External"/><Relationship Id="rId89" Type="http://schemas.openxmlformats.org/officeDocument/2006/relationships/hyperlink" Target="https://tradingeconomics.com/lebanon/consumer-price-index-cpi" TargetMode="External"/><Relationship Id="rId112" Type="http://schemas.openxmlformats.org/officeDocument/2006/relationships/hyperlink" Target="https://tradingeconomics.com/namibia/consumer-price-index-cpi" TargetMode="External"/><Relationship Id="rId133" Type="http://schemas.openxmlformats.org/officeDocument/2006/relationships/hyperlink" Target="https://tradingeconomics.com/romania/consumer-price-index-cpi" TargetMode="External"/><Relationship Id="rId154" Type="http://schemas.openxmlformats.org/officeDocument/2006/relationships/hyperlink" Target="https://tradingeconomics.com/sweden/consumer-price-index-cpi" TargetMode="External"/><Relationship Id="rId175" Type="http://schemas.openxmlformats.org/officeDocument/2006/relationships/hyperlink" Target="https://tradingeconomics.com/zimbabwe/consumer-price-index-cpi" TargetMode="External"/><Relationship Id="rId16" Type="http://schemas.openxmlformats.org/officeDocument/2006/relationships/hyperlink" Target="https://tradingeconomics.com/belize/consumer-price-index-cpi" TargetMode="External"/><Relationship Id="rId37" Type="http://schemas.openxmlformats.org/officeDocument/2006/relationships/hyperlink" Target="https://tradingeconomics.com/congo/consumer-price-index-cpi" TargetMode="External"/><Relationship Id="rId58" Type="http://schemas.openxmlformats.org/officeDocument/2006/relationships/hyperlink" Target="https://tradingeconomics.com/gambia/consumer-price-index-cpi" TargetMode="External"/><Relationship Id="rId79" Type="http://schemas.openxmlformats.org/officeDocument/2006/relationships/hyperlink" Target="https://tradingeconomics.com/jamaica/consumer-price-index-cpi" TargetMode="External"/><Relationship Id="rId102" Type="http://schemas.openxmlformats.org/officeDocument/2006/relationships/hyperlink" Target="https://tradingeconomics.com/malta/consumer-price-index-cpi" TargetMode="External"/><Relationship Id="rId123" Type="http://schemas.openxmlformats.org/officeDocument/2006/relationships/hyperlink" Target="https://tradingeconomics.com/palestine/consumer-price-index-cpi" TargetMode="External"/><Relationship Id="rId144" Type="http://schemas.openxmlformats.org/officeDocument/2006/relationships/hyperlink" Target="https://tradingeconomics.com/slovenia/consumer-price-index-cpi" TargetMode="External"/><Relationship Id="rId90" Type="http://schemas.openxmlformats.org/officeDocument/2006/relationships/hyperlink" Target="https://tradingeconomics.com/lesotho/consumer-price-index-cpi" TargetMode="External"/><Relationship Id="rId165" Type="http://schemas.openxmlformats.org/officeDocument/2006/relationships/hyperlink" Target="https://tradingeconomics.com/uganda/consumer-price-index-cpi" TargetMode="External"/><Relationship Id="rId27" Type="http://schemas.openxmlformats.org/officeDocument/2006/relationships/hyperlink" Target="https://tradingeconomics.com/burundi/consumer-price-index-cpi" TargetMode="External"/><Relationship Id="rId48" Type="http://schemas.openxmlformats.org/officeDocument/2006/relationships/hyperlink" Target="https://tradingeconomics.com/el-salvador/consumer-price-index-cpi" TargetMode="External"/><Relationship Id="rId69" Type="http://schemas.openxmlformats.org/officeDocument/2006/relationships/hyperlink" Target="https://tradingeconomics.com/hungary/consumer-price-index-cpi" TargetMode="External"/><Relationship Id="rId113" Type="http://schemas.openxmlformats.org/officeDocument/2006/relationships/hyperlink" Target="https://tradingeconomics.com/nepal/consumer-price-index-cpi" TargetMode="External"/><Relationship Id="rId134" Type="http://schemas.openxmlformats.org/officeDocument/2006/relationships/hyperlink" Target="https://tradingeconomics.com/russia/consumer-price-index-cpi" TargetMode="External"/><Relationship Id="rId80" Type="http://schemas.openxmlformats.org/officeDocument/2006/relationships/hyperlink" Target="https://tradingeconomics.com/japan/consumer-price-index-cpi" TargetMode="External"/><Relationship Id="rId155" Type="http://schemas.openxmlformats.org/officeDocument/2006/relationships/hyperlink" Target="https://tradingeconomics.com/switzerland/consumer-price-index-cpi" TargetMode="External"/><Relationship Id="rId176" Type="http://schemas.openxmlformats.org/officeDocument/2006/relationships/table" Target="../tables/table9.xml"/><Relationship Id="rId17" Type="http://schemas.openxmlformats.org/officeDocument/2006/relationships/hyperlink" Target="https://tradingeconomics.com/benin/consumer-price-index-cpi" TargetMode="External"/><Relationship Id="rId38" Type="http://schemas.openxmlformats.org/officeDocument/2006/relationships/hyperlink" Target="https://tradingeconomics.com/costa-rica/consumer-price-index-cpi" TargetMode="External"/><Relationship Id="rId59" Type="http://schemas.openxmlformats.org/officeDocument/2006/relationships/hyperlink" Target="https://tradingeconomics.com/georgia/consumer-price-index-cpi" TargetMode="External"/><Relationship Id="rId103" Type="http://schemas.openxmlformats.org/officeDocument/2006/relationships/hyperlink" Target="https://tradingeconomics.com/mauritania/consumer-price-index-cpi" TargetMode="External"/><Relationship Id="rId124" Type="http://schemas.openxmlformats.org/officeDocument/2006/relationships/hyperlink" Target="https://tradingeconomics.com/panama/consumer-price-index-cpi" TargetMode="External"/><Relationship Id="rId70" Type="http://schemas.openxmlformats.org/officeDocument/2006/relationships/hyperlink" Target="https://tradingeconomics.com/iceland/consumer-price-index-cpi" TargetMode="External"/><Relationship Id="rId91" Type="http://schemas.openxmlformats.org/officeDocument/2006/relationships/hyperlink" Target="https://tradingeconomics.com/liberia/consumer-price-index-cpi" TargetMode="External"/><Relationship Id="rId145" Type="http://schemas.openxmlformats.org/officeDocument/2006/relationships/hyperlink" Target="https://tradingeconomics.com/somalia/consumer-price-index-cpi" TargetMode="External"/><Relationship Id="rId166" Type="http://schemas.openxmlformats.org/officeDocument/2006/relationships/hyperlink" Target="https://tradingeconomics.com/ukraine/consumer-price-index-c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40"/>
  <sheetViews>
    <sheetView tabSelected="1" zoomScale="85" zoomScaleNormal="85" workbookViewId="0">
      <selection sqref="A1:T140"/>
    </sheetView>
  </sheetViews>
  <sheetFormatPr defaultRowHeight="14.4"/>
  <cols>
    <col min="1" max="1" width="8.109375" bestFit="1" customWidth="1"/>
    <col min="2" max="2" width="22.109375" bestFit="1" customWidth="1"/>
    <col min="3" max="3" width="17.109375" customWidth="1"/>
    <col min="4" max="4" width="14.77734375" customWidth="1"/>
    <col min="5" max="5" width="14.109375" customWidth="1"/>
    <col min="6" max="6" width="25.33203125" customWidth="1"/>
    <col min="7" max="7" width="16.21875" customWidth="1"/>
    <col min="8" max="8" width="15.6640625" customWidth="1"/>
    <col min="9" max="9" width="23.6640625" customWidth="1"/>
    <col min="10" max="10" width="28.88671875" customWidth="1"/>
    <col min="11" max="11" width="12.5546875" customWidth="1"/>
    <col min="12" max="12" width="26" customWidth="1"/>
    <col min="13" max="13" width="16.44140625" style="42" bestFit="1" customWidth="1"/>
    <col min="14" max="14" width="17.77734375" style="42" bestFit="1" customWidth="1"/>
    <col min="15" max="15" width="13.33203125" style="42" customWidth="1"/>
    <col min="16" max="16" width="13.44140625" style="42" customWidth="1"/>
    <col min="17" max="17" width="20.88671875" style="42" customWidth="1"/>
    <col min="18" max="18" width="14.6640625" style="42" customWidth="1"/>
    <col min="19" max="19" width="13" bestFit="1" customWidth="1"/>
    <col min="20" max="20" width="9.5546875" style="42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1" t="s">
        <v>12</v>
      </c>
      <c r="N1" s="41" t="s">
        <v>13</v>
      </c>
      <c r="O1" s="41" t="s">
        <v>14</v>
      </c>
      <c r="P1" s="43" t="s">
        <v>15</v>
      </c>
      <c r="Q1" s="41" t="s">
        <v>16</v>
      </c>
      <c r="R1" s="41" t="s">
        <v>513</v>
      </c>
      <c r="S1" s="1" t="s">
        <v>516</v>
      </c>
      <c r="T1" s="41" t="s">
        <v>166</v>
      </c>
    </row>
    <row r="2" spans="1:20">
      <c r="A2">
        <v>1</v>
      </c>
      <c r="B2" t="s">
        <v>17</v>
      </c>
      <c r="C2">
        <v>7.8209999999999997</v>
      </c>
      <c r="D2">
        <v>7.8860000000000001</v>
      </c>
      <c r="E2">
        <v>7.7560000000000002</v>
      </c>
      <c r="F2">
        <v>2.5179999999999998</v>
      </c>
      <c r="G2">
        <v>1.8919999999999999</v>
      </c>
      <c r="H2">
        <v>1.258</v>
      </c>
      <c r="I2">
        <v>0.77500000000000002</v>
      </c>
      <c r="J2">
        <v>0.73599999999999999</v>
      </c>
      <c r="K2">
        <v>0.109</v>
      </c>
      <c r="L2">
        <v>0.53400000000000003</v>
      </c>
      <c r="M2" s="42">
        <f>VLOOKUP(B2,[1]!Table1[[Country]:[COVID-19 deaths]],3,0)</f>
        <v>859477</v>
      </c>
      <c r="N2" s="42">
        <f>VLOOKUP(B2,[1]!Table1[[Country]:[COVID-19 deaths]],4,0)</f>
        <v>3054</v>
      </c>
      <c r="O2" s="42">
        <f>VLOOKUP(B2,[1]Crime!$B$2:$D$144,2,0)</f>
        <v>27.25</v>
      </c>
      <c r="P2" s="44">
        <f>VLOOKUP(B2,[1]!Table6[#Data],2,0)</f>
        <v>15.3</v>
      </c>
      <c r="Q2" s="42">
        <f>VLOOKUP(B2,[1]!Table5[#Data],2,0)</f>
        <v>6.7</v>
      </c>
      <c r="R2" s="42">
        <f>VLOOKUP(B2,[1]!Table8[#Data],2,0)</f>
        <v>4.5</v>
      </c>
      <c r="S2" t="str">
        <f>VLOOKUP(B2,[1]!Table9[#Data],2,0)</f>
        <v>Europe</v>
      </c>
      <c r="T2" s="42">
        <f>VLOOKUP(B2,[1]!Table10[#Data],2,0)</f>
        <v>18.256</v>
      </c>
    </row>
    <row r="3" spans="1:20">
      <c r="A3">
        <v>2</v>
      </c>
      <c r="B3" t="s">
        <v>18</v>
      </c>
      <c r="C3">
        <v>7.6360000000000001</v>
      </c>
      <c r="D3">
        <v>7.71</v>
      </c>
      <c r="E3">
        <v>7.5629999999999997</v>
      </c>
      <c r="F3">
        <v>2.226</v>
      </c>
      <c r="G3">
        <v>1.9530000000000001</v>
      </c>
      <c r="H3">
        <v>1.2430000000000001</v>
      </c>
      <c r="I3">
        <v>0.77700000000000002</v>
      </c>
      <c r="J3">
        <v>0.71899999999999997</v>
      </c>
      <c r="K3">
        <v>0.188</v>
      </c>
      <c r="L3">
        <v>0.53200000000000003</v>
      </c>
      <c r="M3" s="42">
        <f>VLOOKUP(B3,[1]!Table1[[Country]:[COVID-19 deaths]],3,0)</f>
        <v>3045935</v>
      </c>
      <c r="N3" s="42">
        <f>VLOOKUP(B3,[1]!Table1[[Country]:[COVID-19 deaths]],4,0)</f>
        <v>5585</v>
      </c>
      <c r="O3" s="42">
        <f>VLOOKUP(B3,[1]Crime!$B$2:$D$144,2,0)</f>
        <v>26.56</v>
      </c>
      <c r="P3" s="44">
        <f>VLOOKUP(B3,[1]!Table6[#Data],2,0)</f>
        <v>10.7</v>
      </c>
      <c r="Q3" s="42">
        <f>VLOOKUP(B3,[1]!Table5[#Data],2,0)</f>
        <v>2.5</v>
      </c>
      <c r="R3" s="42">
        <f>VLOOKUP(B3,[1]!Table8[#Data],2,0)</f>
        <v>4.8</v>
      </c>
      <c r="S3" t="str">
        <f>VLOOKUP(B3,[1]!Table9[#Data],2,0)</f>
        <v>Europe</v>
      </c>
      <c r="T3" s="42">
        <f>VLOOKUP(B3,[1]!Table10[#Data],2,0)</f>
        <v>145.333</v>
      </c>
    </row>
    <row r="4" spans="1:20">
      <c r="A4">
        <v>3</v>
      </c>
      <c r="B4" t="s">
        <v>19</v>
      </c>
      <c r="C4">
        <v>7.5570000000000004</v>
      </c>
      <c r="D4">
        <v>7.6509999999999998</v>
      </c>
      <c r="E4">
        <v>7.4640000000000004</v>
      </c>
      <c r="F4">
        <v>2.3199999999999998</v>
      </c>
      <c r="G4">
        <v>1.9359999999999999</v>
      </c>
      <c r="H4">
        <v>1.32</v>
      </c>
      <c r="I4">
        <v>0.80300000000000005</v>
      </c>
      <c r="J4">
        <v>0.71799999999999997</v>
      </c>
      <c r="K4">
        <v>0.27</v>
      </c>
      <c r="L4">
        <v>0.191</v>
      </c>
      <c r="M4" s="42">
        <f>VLOOKUP(B4,[1]!Table1[[Country]:[COVID-19 deaths]],3,0)</f>
        <v>179813</v>
      </c>
      <c r="N4" s="42">
        <f>VLOOKUP(B4,[1]!Table1[[Country]:[COVID-19 deaths]],4,0)</f>
        <v>97</v>
      </c>
      <c r="O4" s="42">
        <f>VLOOKUP(B4,[1]Crime!$B$2:$D$144,2,0)</f>
        <v>23.53</v>
      </c>
      <c r="P4" s="44">
        <f>VLOOKUP(B4,[1]!Table6[#Data],2,0)</f>
        <v>11.9</v>
      </c>
      <c r="Q4" s="42">
        <f>VLOOKUP(B4,[1]!Table5[#Data],2,0)</f>
        <v>4.5</v>
      </c>
      <c r="R4" s="42">
        <f>VLOOKUP(B4,[1]!Table8[#Data],2,0)</f>
        <v>6.7</v>
      </c>
      <c r="S4" t="str">
        <f>VLOOKUP(B4,[1]!Table9[#Data],2,0)</f>
        <v>Europe</v>
      </c>
      <c r="T4" s="42">
        <f>VLOOKUP(B4,[1]!Table10[#Data],2,0)</f>
        <v>3.4049999999999998</v>
      </c>
    </row>
    <row r="5" spans="1:20">
      <c r="A5">
        <v>4</v>
      </c>
      <c r="B5" t="s">
        <v>20</v>
      </c>
      <c r="C5">
        <v>7.5119999999999996</v>
      </c>
      <c r="D5">
        <v>7.5860000000000003</v>
      </c>
      <c r="E5">
        <v>7.4370000000000003</v>
      </c>
      <c r="F5">
        <v>2.153</v>
      </c>
      <c r="G5">
        <v>2.0259999999999998</v>
      </c>
      <c r="H5">
        <v>1.226</v>
      </c>
      <c r="I5">
        <v>0.82199999999999995</v>
      </c>
      <c r="J5">
        <v>0.67700000000000005</v>
      </c>
      <c r="K5">
        <v>0.14699999999999999</v>
      </c>
      <c r="L5">
        <v>0.46100000000000002</v>
      </c>
      <c r="M5" s="42">
        <f>VLOOKUP(B5,[1]!Table1[[Country]:[COVID-19 deaths]],3,0)</f>
        <v>3453885</v>
      </c>
      <c r="N5" s="42">
        <f>VLOOKUP(B5,[1]!Table1[[Country]:[COVID-19 deaths]],4,0)</f>
        <v>13524</v>
      </c>
      <c r="O5" s="42">
        <f>VLOOKUP(B5,[1]Crime!$B$2:$D$144,2,0)</f>
        <v>21.68</v>
      </c>
      <c r="P5" s="44">
        <f>VLOOKUP(B5,[1]!Table6[#Data],2,0)</f>
        <v>14.5</v>
      </c>
      <c r="Q5" s="42">
        <f>VLOOKUP(B5,[1]!Table5[#Data],2,0)</f>
        <v>2.5</v>
      </c>
      <c r="R5" s="42">
        <f>VLOOKUP(B5,[1]!Table8[#Data],2,0)</f>
        <v>2.4</v>
      </c>
      <c r="S5" t="str">
        <f>VLOOKUP(B5,[1]!Table9[#Data],2,0)</f>
        <v>Europe</v>
      </c>
      <c r="T5" s="42">
        <f>VLOOKUP(B5,[1]!Table10[#Data],2,0)</f>
        <v>220.55600000000001</v>
      </c>
    </row>
    <row r="6" spans="1:20">
      <c r="A6">
        <v>5</v>
      </c>
      <c r="B6" t="s">
        <v>21</v>
      </c>
      <c r="C6">
        <v>7.415</v>
      </c>
      <c r="D6">
        <v>7.4710000000000001</v>
      </c>
      <c r="E6">
        <v>7.359</v>
      </c>
      <c r="F6">
        <v>2.137</v>
      </c>
      <c r="G6">
        <v>1.9450000000000001</v>
      </c>
      <c r="H6">
        <v>1.206</v>
      </c>
      <c r="I6">
        <v>0.78700000000000003</v>
      </c>
      <c r="J6">
        <v>0.65100000000000002</v>
      </c>
      <c r="K6">
        <v>0.27100000000000002</v>
      </c>
      <c r="L6">
        <v>0.41899999999999998</v>
      </c>
      <c r="M6" s="42">
        <f>VLOOKUP(B6,[1]!Table1[[Country]:[COVID-19 deaths]],3,0)</f>
        <v>7869196</v>
      </c>
      <c r="N6" s="42">
        <f>VLOOKUP(B6,[1]!Table1[[Country]:[COVID-19 deaths]],4,0)</f>
        <v>22015</v>
      </c>
      <c r="O6" s="42">
        <f>VLOOKUP(B6,[1]Crime!$B$2:$D$144,2,0)</f>
        <v>27.88</v>
      </c>
      <c r="P6" s="44">
        <f>VLOOKUP(B6,[1]!Table6[#Data],2,0)</f>
        <v>11.8</v>
      </c>
      <c r="Q6" s="42">
        <f>VLOOKUP(B6,[1]!Table5[#Data],2,0)</f>
        <v>3.4</v>
      </c>
      <c r="R6" s="42">
        <f>VLOOKUP(B6,[1]!Table8[#Data],2,0)</f>
        <v>6.2</v>
      </c>
      <c r="S6" t="str">
        <f>VLOOKUP(B6,[1]!Table9[#Data],2,0)</f>
        <v>Europe</v>
      </c>
      <c r="T6" s="42">
        <f>VLOOKUP(B6,[1]!Table10[#Data],2,0)</f>
        <v>510.041</v>
      </c>
    </row>
    <row r="7" spans="1:20">
      <c r="A7">
        <v>6</v>
      </c>
      <c r="B7" t="s">
        <v>22</v>
      </c>
      <c r="C7">
        <v>7.4039999999999999</v>
      </c>
      <c r="D7">
        <v>7.5010000000000003</v>
      </c>
      <c r="E7">
        <v>7.3070000000000004</v>
      </c>
      <c r="F7">
        <v>2.0419999999999998</v>
      </c>
      <c r="G7">
        <v>2.2090000000000001</v>
      </c>
      <c r="H7">
        <v>1.155</v>
      </c>
      <c r="I7">
        <v>0.79</v>
      </c>
      <c r="J7">
        <v>0.7</v>
      </c>
      <c r="K7">
        <v>0.12</v>
      </c>
      <c r="L7">
        <v>0.38800000000000001</v>
      </c>
      <c r="M7" s="42">
        <f>VLOOKUP(B7,[1]!Table1[[Country]:[COVID-19 deaths]],3,0)</f>
        <v>211280</v>
      </c>
      <c r="N7" s="42">
        <f>VLOOKUP(B7,[1]!Table1[[Country]:[COVID-19 deaths]],4,0)</f>
        <v>1032</v>
      </c>
      <c r="O7" s="42">
        <f>VLOOKUP(B7,[1]Crime!$B$2:$D$144,2,0)</f>
        <v>35.71</v>
      </c>
      <c r="P7" s="44">
        <f>VLOOKUP(B7,[1]!Table6[#Data],2,0)</f>
        <v>11.3</v>
      </c>
      <c r="Q7" s="42">
        <f>VLOOKUP(B7,[1]!Table5[#Data],2,0)</f>
        <v>4.9000000000000004</v>
      </c>
      <c r="R7" s="42">
        <f>VLOOKUP(B7,[1]!Table8[#Data],2,0)</f>
        <v>6.6</v>
      </c>
      <c r="S7" t="str">
        <f>VLOOKUP(B7,[1]!Table9[#Data],2,0)</f>
        <v>Europe</v>
      </c>
      <c r="T7" s="42">
        <f>VLOOKUP(B7,[1]!Table10[#Data],2,0)</f>
        <v>261.24</v>
      </c>
    </row>
    <row r="8" spans="1:20">
      <c r="A8">
        <v>7</v>
      </c>
      <c r="B8" t="s">
        <v>23</v>
      </c>
      <c r="C8">
        <v>7.3840000000000003</v>
      </c>
      <c r="D8">
        <v>7.4539999999999997</v>
      </c>
      <c r="E8">
        <v>7.3150000000000004</v>
      </c>
      <c r="F8">
        <v>2.0030000000000001</v>
      </c>
      <c r="G8">
        <v>1.92</v>
      </c>
      <c r="H8">
        <v>1.204</v>
      </c>
      <c r="I8">
        <v>0.80300000000000005</v>
      </c>
      <c r="J8">
        <v>0.72399999999999998</v>
      </c>
      <c r="K8">
        <v>0.218</v>
      </c>
      <c r="L8">
        <v>0.51200000000000001</v>
      </c>
      <c r="M8" s="42">
        <f>VLOOKUP(B8,[1]!Table1[[Country]:[COVID-19 deaths]],3,0)</f>
        <v>2481736</v>
      </c>
      <c r="N8" s="42">
        <f>VLOOKUP(B8,[1]!Table1[[Country]:[COVID-19 deaths]],4,0)</f>
        <v>18189</v>
      </c>
      <c r="O8" s="42">
        <f>VLOOKUP(B8,[1]Crime!$B$2:$D$144,2,0)</f>
        <v>49</v>
      </c>
      <c r="P8" s="44">
        <f>VLOOKUP(B8,[1]!Table6[#Data],2,0)</f>
        <v>14.7</v>
      </c>
      <c r="Q8" s="42">
        <f>VLOOKUP(B8,[1]!Table5[#Data],2,0)</f>
        <v>7.9</v>
      </c>
      <c r="R8" s="42">
        <f>VLOOKUP(B8,[1]!Table8[#Data],2,0)</f>
        <v>4.3</v>
      </c>
      <c r="S8" t="str">
        <f>VLOOKUP(B8,[1]!Table9[#Data],2,0)</f>
        <v>Europe</v>
      </c>
      <c r="T8" s="42">
        <f>VLOOKUP(B8,[1]!Table10[#Data],2,0)</f>
        <v>24.945</v>
      </c>
    </row>
    <row r="9" spans="1:20">
      <c r="A9">
        <v>8</v>
      </c>
      <c r="B9" t="s">
        <v>24</v>
      </c>
      <c r="C9">
        <v>7.3650000000000002</v>
      </c>
      <c r="D9">
        <v>7.44</v>
      </c>
      <c r="E9">
        <v>7.29</v>
      </c>
      <c r="F9">
        <v>1.925</v>
      </c>
      <c r="G9">
        <v>1.9970000000000001</v>
      </c>
      <c r="H9">
        <v>1.2390000000000001</v>
      </c>
      <c r="I9">
        <v>0.78600000000000003</v>
      </c>
      <c r="J9">
        <v>0.72799999999999998</v>
      </c>
      <c r="K9">
        <v>0.217</v>
      </c>
      <c r="L9">
        <v>0.47399999999999998</v>
      </c>
      <c r="M9" s="42">
        <f>VLOOKUP(B9,[1]!Table1[[Country]:[COVID-19 deaths]],3,0)</f>
        <v>1399714</v>
      </c>
      <c r="N9" s="42">
        <f>VLOOKUP(B9,[1]!Table1[[Country]:[COVID-19 deaths]],4,0)</f>
        <v>2339</v>
      </c>
      <c r="O9" s="42">
        <f>VLOOKUP(B9,[1]Crime!$B$2:$D$144,2,0)</f>
        <v>33.85</v>
      </c>
      <c r="P9" s="44">
        <f>VLOOKUP(B9,[1]!Table6[#Data],2,0)</f>
        <v>11.8</v>
      </c>
      <c r="Q9" s="42">
        <f>VLOOKUP(B9,[1]!Table5[#Data],2,0)</f>
        <v>3.4</v>
      </c>
      <c r="R9" s="42">
        <f>VLOOKUP(B9,[1]!Table8[#Data],2,0)</f>
        <v>3.7</v>
      </c>
      <c r="S9" t="str">
        <f>VLOOKUP(B9,[1]!Table9[#Data],2,0)</f>
        <v>Europe</v>
      </c>
      <c r="T9" s="42">
        <f>VLOOKUP(B9,[1]!Table10[#Data],2,0)</f>
        <v>14.97</v>
      </c>
    </row>
    <row r="10" spans="1:20">
      <c r="A10">
        <v>9</v>
      </c>
      <c r="B10" t="s">
        <v>25</v>
      </c>
      <c r="C10">
        <v>7.3639999999999999</v>
      </c>
      <c r="D10">
        <v>7.4260000000000002</v>
      </c>
      <c r="E10">
        <v>7.3010000000000002</v>
      </c>
      <c r="F10">
        <v>2.6339999999999999</v>
      </c>
      <c r="G10">
        <v>1.8260000000000001</v>
      </c>
      <c r="H10">
        <v>1.2210000000000001</v>
      </c>
      <c r="I10">
        <v>0.81799999999999995</v>
      </c>
      <c r="J10">
        <v>0.56799999999999995</v>
      </c>
      <c r="K10">
        <v>0.155</v>
      </c>
      <c r="L10">
        <v>0.14299999999999999</v>
      </c>
      <c r="M10" s="42">
        <f>VLOOKUP(B10,[1]!Table1[[Country]:[COVID-19 deaths]],3,0)</f>
        <v>3876115</v>
      </c>
      <c r="N10" s="42">
        <f>VLOOKUP(B10,[1]!Table1[[Country]:[COVID-19 deaths]],4,0)</f>
        <v>10485</v>
      </c>
      <c r="O10" s="42">
        <f>VLOOKUP(B10,[1]Crime!$B$2:$D$144,2,0)</f>
        <v>32.119999999999997</v>
      </c>
      <c r="P10" s="44">
        <f>VLOOKUP(B10,[1]!Table6[#Data],2,0)</f>
        <v>5.3</v>
      </c>
      <c r="Q10" s="42">
        <f>VLOOKUP(B10,[1]!Table5[#Data],2,0)</f>
        <v>3.9</v>
      </c>
      <c r="R10" s="42">
        <f>VLOOKUP(B10,[1]!Table8[#Data],2,0)</f>
        <v>3.5</v>
      </c>
      <c r="S10" t="str">
        <f>VLOOKUP(B10,[1]!Table9[#Data],2,0)</f>
        <v>Asia</v>
      </c>
      <c r="T10" s="42">
        <f>VLOOKUP(B10,[1]!Table10[#Data],2,0)</f>
        <v>406.18200000000002</v>
      </c>
    </row>
    <row r="11" spans="1:20">
      <c r="A11">
        <v>10</v>
      </c>
      <c r="B11" t="s">
        <v>26</v>
      </c>
      <c r="C11">
        <v>7.2</v>
      </c>
      <c r="D11">
        <v>7.2789999999999999</v>
      </c>
      <c r="E11">
        <v>7.12</v>
      </c>
      <c r="F11">
        <v>1.954</v>
      </c>
      <c r="G11">
        <v>1.8520000000000001</v>
      </c>
      <c r="H11">
        <v>1.2350000000000001</v>
      </c>
      <c r="I11">
        <v>0.752</v>
      </c>
      <c r="J11">
        <v>0.68</v>
      </c>
      <c r="K11">
        <v>0.245</v>
      </c>
      <c r="L11">
        <v>0.48299999999999998</v>
      </c>
      <c r="M11" s="42">
        <f>VLOOKUP(B11,[1]!Table1[[Country]:[COVID-19 deaths]],3,0)</f>
        <v>627898</v>
      </c>
      <c r="N11" s="42">
        <f>VLOOKUP(B11,[1]!Table1[[Country]:[COVID-19 deaths]],4,0)</f>
        <v>266</v>
      </c>
      <c r="O11" s="42">
        <f>VLOOKUP(B11,[1]Crime!$B$2:$D$144,2,0)</f>
        <v>43.3</v>
      </c>
      <c r="P11" s="44">
        <f>VLOOKUP(B11,[1]!Table6[#Data],2,0)</f>
        <v>11</v>
      </c>
      <c r="Q11" s="42">
        <f>VLOOKUP(B11,[1]!Table5[#Data],2,0)</f>
        <v>3.2</v>
      </c>
      <c r="R11" s="42">
        <f>VLOOKUP(B11,[1]!Table8[#Data],2,0)</f>
        <v>5.9</v>
      </c>
      <c r="S11" t="str">
        <f>VLOOKUP(B11,[1]!Table9[#Data],2,0)</f>
        <v>Oceania</v>
      </c>
      <c r="T11" s="42">
        <f>VLOOKUP(B11,[1]!Table10[#Data],2,0)</f>
        <v>18.46</v>
      </c>
    </row>
    <row r="12" spans="1:20">
      <c r="A12">
        <v>11</v>
      </c>
      <c r="B12" t="s">
        <v>27</v>
      </c>
      <c r="C12">
        <v>7.1630000000000003</v>
      </c>
      <c r="D12">
        <v>7.2370000000000001</v>
      </c>
      <c r="E12">
        <v>7.0890000000000004</v>
      </c>
      <c r="F12">
        <v>2.1480000000000001</v>
      </c>
      <c r="G12">
        <v>1.931</v>
      </c>
      <c r="H12">
        <v>1.165</v>
      </c>
      <c r="I12">
        <v>0.77400000000000002</v>
      </c>
      <c r="J12">
        <v>0.623</v>
      </c>
      <c r="K12">
        <v>0.193</v>
      </c>
      <c r="L12">
        <v>0.32900000000000001</v>
      </c>
      <c r="M12" s="42">
        <f>VLOOKUP(B12,[1]!Table1[[Country]:[COVID-19 deaths]],3,0)</f>
        <v>3747582</v>
      </c>
      <c r="N12" s="42">
        <f>VLOOKUP(B12,[1]!Table1[[Country]:[COVID-19 deaths]],4,0)</f>
        <v>15706</v>
      </c>
      <c r="O12" s="42">
        <f>VLOOKUP(B12,[1]Crime!$B$2:$D$144,2,0)</f>
        <v>26.08</v>
      </c>
      <c r="P12" s="44">
        <f>VLOOKUP(B12,[1]!Table6[#Data],2,0)</f>
        <v>14.6</v>
      </c>
      <c r="Q12" s="42">
        <f>VLOOKUP(B12,[1]!Table5[#Data],2,0)</f>
        <v>7.3</v>
      </c>
      <c r="R12" s="42">
        <f>VLOOKUP(B12,[1]!Table8[#Data],2,0)</f>
        <v>6.8</v>
      </c>
      <c r="S12" t="str">
        <f>VLOOKUP(B12,[1]!Table9[#Data],2,0)</f>
        <v>Europe</v>
      </c>
      <c r="T12" s="42">
        <f>VLOOKUP(B12,[1]!Table10[#Data],2,0)</f>
        <v>109.586</v>
      </c>
    </row>
    <row r="13" spans="1:20">
      <c r="A13">
        <v>12</v>
      </c>
      <c r="B13" t="s">
        <v>28</v>
      </c>
      <c r="C13">
        <v>7.1619999999999999</v>
      </c>
      <c r="D13">
        <v>7.2439999999999998</v>
      </c>
      <c r="E13">
        <v>7.0810000000000004</v>
      </c>
      <c r="F13">
        <v>2.0110000000000001</v>
      </c>
      <c r="G13">
        <v>1.9</v>
      </c>
      <c r="H13">
        <v>1.2030000000000001</v>
      </c>
      <c r="I13">
        <v>0.77200000000000002</v>
      </c>
      <c r="J13">
        <v>0.67600000000000005</v>
      </c>
      <c r="K13">
        <v>0.25800000000000001</v>
      </c>
      <c r="L13">
        <v>0.34100000000000003</v>
      </c>
      <c r="M13" s="42">
        <f>VLOOKUP(B13,[1]!Table1[[Country]:[COVID-19 deaths]],3,0)</f>
        <v>4381919</v>
      </c>
      <c r="N13" s="42">
        <f>VLOOKUP(B13,[1]!Table1[[Country]:[COVID-19 deaths]],4,0)</f>
        <v>5926</v>
      </c>
      <c r="O13" s="42">
        <f>VLOOKUP(B13,[1]Crime!$B$2:$D$144,2,0)</f>
        <v>43.85</v>
      </c>
      <c r="P13" s="44">
        <f>VLOOKUP(B13,[1]!Table6[#Data],2,0)</f>
        <v>12.5</v>
      </c>
      <c r="Q13" s="42">
        <f>VLOOKUP(B13,[1]!Table5[#Data],2,0)</f>
        <v>4</v>
      </c>
      <c r="R13" s="42">
        <f>VLOOKUP(B13,[1]!Table8[#Data],2,0)</f>
        <v>3.5</v>
      </c>
      <c r="S13" t="str">
        <f>VLOOKUP(B13,[1]!Table9[#Data],2,0)</f>
        <v>Oceania</v>
      </c>
      <c r="T13" s="42">
        <f>VLOOKUP(B13,[1]!Table10[#Data],2,0)</f>
        <v>3.3530000000000002</v>
      </c>
    </row>
    <row r="14" spans="1:20">
      <c r="A14">
        <v>13</v>
      </c>
      <c r="B14" t="s">
        <v>29</v>
      </c>
      <c r="C14">
        <v>7.0410000000000004</v>
      </c>
      <c r="D14">
        <v>7.1210000000000004</v>
      </c>
      <c r="E14">
        <v>6.9610000000000003</v>
      </c>
      <c r="F14">
        <v>1.7430000000000001</v>
      </c>
      <c r="G14">
        <v>2.129</v>
      </c>
      <c r="H14">
        <v>1.1659999999999999</v>
      </c>
      <c r="I14">
        <v>0.77900000000000003</v>
      </c>
      <c r="J14">
        <v>0.627</v>
      </c>
      <c r="K14">
        <v>0.19</v>
      </c>
      <c r="L14">
        <v>0.40799999999999997</v>
      </c>
      <c r="M14" s="42">
        <f>VLOOKUP(B14,[1]!Table1[[Country]:[COVID-19 deaths]],3,0)</f>
        <v>1442877</v>
      </c>
      <c r="N14" s="42">
        <f>VLOOKUP(B14,[1]!Table1[[Country]:[COVID-19 deaths]],4,0)</f>
        <v>6721</v>
      </c>
      <c r="O14" s="42">
        <f>VLOOKUP(B14,[1]Crime!$B$2:$D$144,2,0)</f>
        <v>45.48</v>
      </c>
      <c r="P14" s="44">
        <f>VLOOKUP(B14,[1]!Table6[#Data],2,0)</f>
        <v>9.6</v>
      </c>
      <c r="Q14" s="42">
        <f>VLOOKUP(B14,[1]!Table5[#Data],2,0)</f>
        <v>5.2</v>
      </c>
      <c r="R14" s="42">
        <f>VLOOKUP(B14,[1]!Table8[#Data],2,0)</f>
        <v>5.6</v>
      </c>
      <c r="S14" t="str">
        <f>VLOOKUP(B14,[1]!Table9[#Data],2,0)</f>
        <v>Europe</v>
      </c>
      <c r="T14" s="42">
        <f>VLOOKUP(B14,[1]!Table10[#Data],2,0)</f>
        <v>72.331000000000003</v>
      </c>
    </row>
    <row r="15" spans="1:20">
      <c r="A15">
        <v>14</v>
      </c>
      <c r="B15" t="s">
        <v>30</v>
      </c>
      <c r="C15">
        <v>7.0339999999999998</v>
      </c>
      <c r="D15">
        <v>7.1219999999999999</v>
      </c>
      <c r="E15">
        <v>6.9470000000000001</v>
      </c>
      <c r="F15">
        <v>2.1419999999999999</v>
      </c>
      <c r="G15">
        <v>1.9239999999999999</v>
      </c>
      <c r="H15">
        <v>1.0880000000000001</v>
      </c>
      <c r="I15">
        <v>0.77600000000000002</v>
      </c>
      <c r="J15">
        <v>0.58499999999999996</v>
      </c>
      <c r="K15">
        <v>0.16300000000000001</v>
      </c>
      <c r="L15">
        <v>0.35799999999999998</v>
      </c>
      <c r="M15" s="42">
        <f>VLOOKUP(B15,[1]!Table1[[Country]:[COVID-19 deaths]],3,0)</f>
        <v>19492672</v>
      </c>
      <c r="N15" s="42">
        <f>VLOOKUP(B15,[1]!Table1[[Country]:[COVID-19 deaths]],4,0)</f>
        <v>127599</v>
      </c>
      <c r="O15" s="42">
        <f>VLOOKUP(B15,[1]Crime!$B$2:$D$144,2,0)</f>
        <v>36.369999999999997</v>
      </c>
      <c r="P15" s="44">
        <f>VLOOKUP(B15,[1]!Table6[#Data],2,0)</f>
        <v>12.3</v>
      </c>
      <c r="Q15" s="42">
        <f>VLOOKUP(B15,[1]!Table5[#Data],2,0)</f>
        <v>5</v>
      </c>
      <c r="R15" s="42">
        <f>VLOOKUP(B15,[1]!Table8[#Data],2,0)</f>
        <v>7.3</v>
      </c>
      <c r="S15" t="str">
        <f>VLOOKUP(B15,[1]!Table9[#Data],2,0)</f>
        <v>Europe</v>
      </c>
      <c r="T15" s="42">
        <f>VLOOKUP(B15,[1]!Table10[#Data],2,0)</f>
        <v>240.14099999999999</v>
      </c>
    </row>
    <row r="16" spans="1:20">
      <c r="A16">
        <v>15</v>
      </c>
      <c r="B16" t="s">
        <v>31</v>
      </c>
      <c r="C16">
        <v>7.0250000000000004</v>
      </c>
      <c r="D16">
        <v>7.1070000000000002</v>
      </c>
      <c r="E16">
        <v>6.9429999999999996</v>
      </c>
      <c r="F16">
        <v>1.9239999999999999</v>
      </c>
      <c r="G16">
        <v>1.8859999999999999</v>
      </c>
      <c r="H16">
        <v>1.1879999999999999</v>
      </c>
      <c r="I16">
        <v>0.78300000000000003</v>
      </c>
      <c r="J16">
        <v>0.65900000000000003</v>
      </c>
      <c r="K16">
        <v>0.217</v>
      </c>
      <c r="L16">
        <v>0.36799999999999999</v>
      </c>
      <c r="M16" s="42">
        <f>VLOOKUP(B16,[1]!Table1[[Country]:[COVID-19 deaths]],3,0)</f>
        <v>3459582</v>
      </c>
      <c r="N16" s="42">
        <f>VLOOKUP(B16,[1]!Table1[[Country]:[COVID-19 deaths]],4,0)</f>
        <v>37508</v>
      </c>
      <c r="O16" s="42">
        <f>VLOOKUP(B16,[1]Crime!$B$2:$D$144,2,0)</f>
        <v>42.95</v>
      </c>
      <c r="P16" s="44">
        <f>VLOOKUP(B16,[1]!Table6[#Data],2,0)</f>
        <v>11.8</v>
      </c>
      <c r="Q16" s="42">
        <f>VLOOKUP(B16,[1]!Table5[#Data],2,0)</f>
        <v>5.5</v>
      </c>
      <c r="R16" s="42">
        <f>VLOOKUP(B16,[1]!Table8[#Data],2,0)</f>
        <v>5.7</v>
      </c>
      <c r="S16" t="str">
        <f>VLOOKUP(B16,[1]!Table9[#Data],2,0)</f>
        <v>North America</v>
      </c>
      <c r="T16" s="42">
        <f>VLOOKUP(B16,[1]!Table10[#Data],2,0)</f>
        <v>4.2460000000000004</v>
      </c>
    </row>
    <row r="17" spans="1:20">
      <c r="A17">
        <v>16</v>
      </c>
      <c r="B17" t="s">
        <v>32</v>
      </c>
      <c r="C17">
        <v>6.9770000000000003</v>
      </c>
      <c r="D17">
        <v>7.0650000000000004</v>
      </c>
      <c r="E17">
        <v>6.8879999999999999</v>
      </c>
      <c r="F17">
        <v>2.214</v>
      </c>
      <c r="G17">
        <v>1.982</v>
      </c>
      <c r="H17">
        <v>1.1819999999999999</v>
      </c>
      <c r="I17">
        <v>0.628</v>
      </c>
      <c r="J17">
        <v>0.57399999999999995</v>
      </c>
      <c r="K17">
        <v>0.22</v>
      </c>
      <c r="L17">
        <v>0.17699999999999999</v>
      </c>
      <c r="M17" s="42">
        <f>VLOOKUP(B17,[1]!Table1[[Country]:[COVID-19 deaths]],3,0)</f>
        <v>79995485</v>
      </c>
      <c r="N17" s="42">
        <f>VLOOKUP(B17,[1]!Table1[[Country]:[COVID-19 deaths]],4,0)</f>
        <v>977687</v>
      </c>
      <c r="O17" s="42">
        <f>VLOOKUP(B17,[1]Crime!$B$2:$D$144,2,0)</f>
        <v>48.16</v>
      </c>
      <c r="P17" s="44">
        <f>VLOOKUP(B17,[1]!Table6[#Data],2,0)</f>
        <v>16.100000000000001</v>
      </c>
      <c r="Q17" s="42">
        <f>VLOOKUP(B17,[1]!Table5[#Data],2,0)</f>
        <v>3.8</v>
      </c>
      <c r="R17" s="42">
        <f>VLOOKUP(B17,[1]!Table8[#Data],2,0)</f>
        <v>7.9</v>
      </c>
      <c r="S17" t="str">
        <f>VLOOKUP(B17,[1]!Table9[#Data],2,0)</f>
        <v>North America</v>
      </c>
      <c r="T17" s="42">
        <f>VLOOKUP(B17,[1]!Table10[#Data],2,0)</f>
        <v>36.393999999999998</v>
      </c>
    </row>
    <row r="18" spans="1:20">
      <c r="A18">
        <v>17</v>
      </c>
      <c r="B18" t="s">
        <v>33</v>
      </c>
      <c r="C18">
        <v>6.9429999999999996</v>
      </c>
      <c r="D18">
        <v>7.0179999999999998</v>
      </c>
      <c r="E18">
        <v>6.867</v>
      </c>
      <c r="F18">
        <v>1.9670000000000001</v>
      </c>
      <c r="G18">
        <v>1.867</v>
      </c>
      <c r="H18">
        <v>1.143</v>
      </c>
      <c r="I18">
        <v>0.75</v>
      </c>
      <c r="J18">
        <v>0.59699999999999998</v>
      </c>
      <c r="K18">
        <v>0.28899999999999998</v>
      </c>
      <c r="L18">
        <v>0.32900000000000001</v>
      </c>
      <c r="M18" s="42">
        <f>VLOOKUP(B18,[1]!Table1[[Country]:[COVID-19 deaths]],3,0)</f>
        <v>20971446</v>
      </c>
      <c r="N18" s="42">
        <f>VLOOKUP(B18,[1]!Table1[[Country]:[COVID-19 deaths]],4,0)</f>
        <v>164821</v>
      </c>
      <c r="O18" s="42">
        <f>VLOOKUP(B18,[1]Crime!$B$2:$D$144,2,0)</f>
        <v>46.47</v>
      </c>
      <c r="P18" s="44">
        <f>VLOOKUP(B18,[1]!Table6[#Data],2,0)</f>
        <v>7.9</v>
      </c>
      <c r="Q18" s="42">
        <f>VLOOKUP(B18,[1]!Table5[#Data],2,0)</f>
        <v>3.9</v>
      </c>
      <c r="R18" s="42">
        <f>VLOOKUP(B18,[1]!Table8[#Data],2,0)</f>
        <v>6.2</v>
      </c>
      <c r="S18" t="str">
        <f>VLOOKUP(B18,[1]!Table9[#Data],2,0)</f>
        <v>Europe</v>
      </c>
      <c r="T18" s="42">
        <f>VLOOKUP(B18,[1]!Table10[#Data],2,0)</f>
        <v>281.92899999999997</v>
      </c>
    </row>
    <row r="19" spans="1:20">
      <c r="A19">
        <v>18</v>
      </c>
      <c r="B19" t="s">
        <v>34</v>
      </c>
      <c r="C19">
        <v>6.92</v>
      </c>
      <c r="D19">
        <v>7.0289999999999999</v>
      </c>
      <c r="E19">
        <v>6.8109999999999999</v>
      </c>
      <c r="F19">
        <v>2.2629999999999999</v>
      </c>
      <c r="G19">
        <v>1.8149999999999999</v>
      </c>
      <c r="H19">
        <v>1.26</v>
      </c>
      <c r="I19">
        <v>0.71499999999999997</v>
      </c>
      <c r="J19">
        <v>0.66</v>
      </c>
      <c r="K19">
        <v>0.158</v>
      </c>
      <c r="L19">
        <v>4.8000000000000001E-2</v>
      </c>
      <c r="M19" s="42">
        <v>3799158</v>
      </c>
      <c r="N19" s="42">
        <v>39610</v>
      </c>
      <c r="O19" s="42">
        <v>25.54</v>
      </c>
      <c r="P19" s="44">
        <v>12.2</v>
      </c>
      <c r="Q19" s="42">
        <f>'[1]Unemployment Rate'!B33</f>
        <v>3.5</v>
      </c>
      <c r="R19" s="42">
        <v>11.1</v>
      </c>
      <c r="S19" t="s">
        <v>273</v>
      </c>
      <c r="T19" s="42">
        <v>138.91900000000001</v>
      </c>
    </row>
    <row r="20" spans="1:20">
      <c r="A20">
        <v>19</v>
      </c>
      <c r="B20" t="s">
        <v>35</v>
      </c>
      <c r="C20">
        <v>6.8049999999999997</v>
      </c>
      <c r="D20">
        <v>6.89</v>
      </c>
      <c r="E20">
        <v>6.72</v>
      </c>
      <c r="F20">
        <v>2.2829999999999999</v>
      </c>
      <c r="G20">
        <v>1.907</v>
      </c>
      <c r="H20">
        <v>1.1060000000000001</v>
      </c>
      <c r="I20">
        <v>0.76400000000000001</v>
      </c>
      <c r="J20">
        <v>0.49199999999999999</v>
      </c>
      <c r="K20">
        <v>4.9000000000000002E-2</v>
      </c>
      <c r="L20">
        <v>0.20399999999999999</v>
      </c>
      <c r="M20" s="42">
        <f>VLOOKUP(B20,[1]!Table1[[Country]:[COVID-19 deaths]],3,0)</f>
        <v>3807447</v>
      </c>
      <c r="N20" s="42">
        <f>VLOOKUP(B20,[1]!Table1[[Country]:[COVID-19 deaths]],4,0)</f>
        <v>30747</v>
      </c>
      <c r="O20" s="42">
        <f>VLOOKUP(B20,[1]Crime!$B$2:$D$144,2,0)</f>
        <v>45.38</v>
      </c>
      <c r="P20" s="44">
        <f>VLOOKUP(B20,[1]!Table6[#Data],2,0)</f>
        <v>18.3</v>
      </c>
      <c r="Q20" s="42">
        <f>VLOOKUP(B20,[1]!Table5[#Data],2,0)</f>
        <v>5.6</v>
      </c>
      <c r="R20" s="42">
        <f>VLOOKUP(B20,[1]!Table8[#Data],2,0)</f>
        <v>8.31</v>
      </c>
      <c r="S20" t="str">
        <f>VLOOKUP(B20,[1]!Table9[#Data],2,0)</f>
        <v>Europe</v>
      </c>
      <c r="T20" s="42">
        <f>VLOOKUP(B20,[1]!Table10[#Data],2,0)</f>
        <v>384.15899999999999</v>
      </c>
    </row>
    <row r="21" spans="1:20">
      <c r="A21">
        <v>20</v>
      </c>
      <c r="B21" t="s">
        <v>36</v>
      </c>
      <c r="C21">
        <v>6.6870000000000003</v>
      </c>
      <c r="D21">
        <v>6.758</v>
      </c>
      <c r="E21">
        <v>6.6150000000000002</v>
      </c>
      <c r="F21">
        <v>1.895</v>
      </c>
      <c r="G21">
        <v>1.863</v>
      </c>
      <c r="H21">
        <v>1.2190000000000001</v>
      </c>
      <c r="I21">
        <v>0.80800000000000005</v>
      </c>
      <c r="J21">
        <v>0.56699999999999995</v>
      </c>
      <c r="K21">
        <v>7.0000000000000007E-2</v>
      </c>
      <c r="L21">
        <v>0.26600000000000001</v>
      </c>
      <c r="M21" s="42">
        <f>VLOOKUP(B21,[1]!Table1[[Country]:[COVID-19 deaths]],3,0)</f>
        <v>25111975</v>
      </c>
      <c r="N21" s="42">
        <f>VLOOKUP(B21,[1]!Table1[[Country]:[COVID-19 deaths]],4,0)</f>
        <v>141890</v>
      </c>
      <c r="O21" s="42">
        <f>VLOOKUP(B21,[1]Crime!$B$2:$D$144,2,0)</f>
        <v>52.41</v>
      </c>
      <c r="P21" s="44">
        <f>VLOOKUP(B21,[1]!Table6[#Data],2,0)</f>
        <v>13.8</v>
      </c>
      <c r="Q21" s="42">
        <f>VLOOKUP(B21,[1]!Table5[#Data],2,0)</f>
        <v>7.4</v>
      </c>
      <c r="R21" s="42">
        <f>VLOOKUP(B21,[1]!Table8[#Data],2,0)</f>
        <v>4.5</v>
      </c>
      <c r="S21" t="str">
        <f>VLOOKUP(B21,[1]!Table9[#Data],2,0)</f>
        <v>Europe</v>
      </c>
      <c r="T21" s="42">
        <f>VLOOKUP(B21,[1]!Table10[#Data],2,0)</f>
        <v>119.48699999999999</v>
      </c>
    </row>
    <row r="22" spans="1:20">
      <c r="A22">
        <v>21</v>
      </c>
      <c r="B22" t="s">
        <v>37</v>
      </c>
      <c r="C22">
        <v>6.6470000000000002</v>
      </c>
      <c r="D22">
        <v>6.7789999999999999</v>
      </c>
      <c r="E22">
        <v>6.5140000000000002</v>
      </c>
      <c r="F22">
        <v>2.0920000000000001</v>
      </c>
      <c r="G22">
        <v>1.8540000000000001</v>
      </c>
      <c r="H22">
        <v>1.0289999999999999</v>
      </c>
      <c r="I22">
        <v>0.625</v>
      </c>
      <c r="J22">
        <v>0.69299999999999995</v>
      </c>
      <c r="K22">
        <v>0.19900000000000001</v>
      </c>
      <c r="L22">
        <v>0.155</v>
      </c>
      <c r="M22" s="42">
        <f>VLOOKUP(B22,[1]!Table1[[Country]:[COVID-19 deaths]],3,0)</f>
        <v>552155</v>
      </c>
      <c r="N22" s="42">
        <f>VLOOKUP(B22,[1]!Table1[[Country]:[COVID-19 deaths]],4,0)</f>
        <v>1469</v>
      </c>
      <c r="O22" s="42">
        <f>VLOOKUP(B22,[1]Crime!$B$2:$D$144,2,0)</f>
        <v>24.41</v>
      </c>
      <c r="P22" s="44">
        <f>VLOOKUP(B22,[1]!Table6[#Data],2,0)</f>
        <v>8.9</v>
      </c>
      <c r="Q22" s="42">
        <f>VLOOKUP(B22,[1]!Table5[#Data],2,0)</f>
        <v>4.9000000000000004</v>
      </c>
      <c r="R22" s="42">
        <f>VLOOKUP(B22,[1]!Table8[#Data],2,0)</f>
        <v>3.2</v>
      </c>
      <c r="S22" t="str">
        <f>VLOOKUP(B22,[1]!Table9[#Data],2,0)</f>
        <v>Asia</v>
      </c>
      <c r="T22" s="42">
        <f>VLOOKUP(B22,[1]!Table10[#Data],2,0)</f>
        <v>2241.404</v>
      </c>
    </row>
    <row r="23" spans="1:20">
      <c r="A23">
        <v>22</v>
      </c>
      <c r="B23" t="s">
        <v>38</v>
      </c>
      <c r="C23">
        <v>6.63</v>
      </c>
      <c r="D23">
        <v>6.718</v>
      </c>
      <c r="E23">
        <v>6.5419999999999998</v>
      </c>
      <c r="F23">
        <v>1.885</v>
      </c>
      <c r="G23">
        <v>1.81</v>
      </c>
      <c r="H23">
        <v>1.2490000000000001</v>
      </c>
      <c r="I23">
        <v>0.76900000000000002</v>
      </c>
      <c r="J23">
        <v>0.68500000000000005</v>
      </c>
      <c r="K23">
        <v>0.11799999999999999</v>
      </c>
      <c r="L23">
        <v>0.115</v>
      </c>
      <c r="M23" s="42">
        <f>VLOOKUP(B23,[1]!Table1[[Country]:[COVID-19 deaths]],3,0)</f>
        <v>957720</v>
      </c>
      <c r="N23" s="42">
        <f>VLOOKUP(B23,[1]!Table1[[Country]:[COVID-19 deaths]],4,0)</f>
        <v>6479</v>
      </c>
      <c r="O23" s="42">
        <f>VLOOKUP(B23,[1]Crime!$B$2:$D$144,2,0)</f>
        <v>22.65</v>
      </c>
      <c r="P23" s="44">
        <f>VLOOKUP(B23,[1]!Table6[#Data],2,0)</f>
        <v>19.8</v>
      </c>
      <c r="Q23" s="42">
        <f>VLOOKUP(B23,[1]!Table5[#Data],2,0)</f>
        <v>6.9</v>
      </c>
      <c r="R23" s="42">
        <f>VLOOKUP(B23,[1]!Table8[#Data],2,0)</f>
        <v>5.4</v>
      </c>
      <c r="S23" t="str">
        <f>VLOOKUP(B23,[1]!Table9[#Data],2,0)</f>
        <v>Europe</v>
      </c>
      <c r="T23" s="42">
        <f>VLOOKUP(B23,[1]!Table10[#Data],2,0)</f>
        <v>103.232</v>
      </c>
    </row>
    <row r="24" spans="1:20">
      <c r="A24">
        <v>23</v>
      </c>
      <c r="B24" t="s">
        <v>39</v>
      </c>
      <c r="C24">
        <v>6.5819999999999999</v>
      </c>
      <c r="D24">
        <v>6.6829999999999998</v>
      </c>
      <c r="E24">
        <v>6.4809999999999999</v>
      </c>
      <c r="F24">
        <v>2.3460000000000001</v>
      </c>
      <c r="G24">
        <v>1.5840000000000001</v>
      </c>
      <c r="H24">
        <v>1.054</v>
      </c>
      <c r="I24">
        <v>0.74399999999999999</v>
      </c>
      <c r="J24">
        <v>0.66100000000000003</v>
      </c>
      <c r="K24">
        <v>8.8999999999999996E-2</v>
      </c>
      <c r="L24">
        <v>0.10199999999999999</v>
      </c>
      <c r="M24" s="42">
        <f>VLOOKUP(B24,[1]!Table1[[Country]:[COVID-19 deaths]],3,0)</f>
        <v>834726</v>
      </c>
      <c r="N24" s="42">
        <f>VLOOKUP(B24,[1]!Table1[[Country]:[COVID-19 deaths]],4,0)</f>
        <v>8266</v>
      </c>
      <c r="O24" s="42">
        <f>VLOOKUP(B24,[1]Crime!$B$2:$D$144,2,0)</f>
        <v>53.86</v>
      </c>
      <c r="P24" s="44">
        <f>VLOOKUP(B24,[1]!Table6[#Data],2,0)</f>
        <v>8.1</v>
      </c>
      <c r="Q24" s="42">
        <f>VLOOKUP(B24,[1]!Table5[#Data],2,0)</f>
        <v>15.6</v>
      </c>
      <c r="R24" s="42">
        <f>VLOOKUP(B24,[1]!Table8[#Data],2,0)</f>
        <v>4.9000000000000004</v>
      </c>
      <c r="S24" t="str">
        <f>VLOOKUP(B24,[1]!Table9[#Data],2,0)</f>
        <v>North America</v>
      </c>
      <c r="T24" s="42">
        <f>VLOOKUP(B24,[1]!Table10[#Data],2,0)</f>
        <v>100.64700000000001</v>
      </c>
    </row>
    <row r="25" spans="1:20">
      <c r="A25">
        <v>24</v>
      </c>
      <c r="B25" t="s">
        <v>40</v>
      </c>
      <c r="C25">
        <v>6.5759999999999996</v>
      </c>
      <c r="D25">
        <v>6.66</v>
      </c>
      <c r="E25">
        <v>6.492</v>
      </c>
      <c r="F25">
        <v>1.8089999999999999</v>
      </c>
      <c r="G25">
        <v>1.998</v>
      </c>
      <c r="H25">
        <v>0.98</v>
      </c>
      <c r="I25">
        <v>0.63300000000000001</v>
      </c>
      <c r="J25">
        <v>0.70199999999999996</v>
      </c>
      <c r="K25">
        <v>0.20399999999999999</v>
      </c>
      <c r="L25">
        <v>0.25</v>
      </c>
      <c r="M25" s="42">
        <f>VLOOKUP(B25,[1]!Table1[[Country]:[COVID-19 deaths]],3,0)</f>
        <v>890398</v>
      </c>
      <c r="N25" s="42">
        <f>VLOOKUP(B25,[1]!Table1[[Country]:[COVID-19 deaths]],4,0)</f>
        <v>2302</v>
      </c>
      <c r="O25" s="42">
        <f>VLOOKUP(B25,[1]Crime!$B$2:$D$144,2,0)</f>
        <v>15.14</v>
      </c>
      <c r="P25" s="44">
        <f>VLOOKUP(B25,[1]!Table6[#Data],2,0)</f>
        <v>6.4</v>
      </c>
      <c r="Q25" s="42">
        <f>VLOOKUP(B25,[1]!Table5[#Data],2,0)</f>
        <v>5</v>
      </c>
      <c r="R25" s="42">
        <f>VLOOKUP(B25,[1]!Table8[#Data],2,0)</f>
        <v>2.5</v>
      </c>
      <c r="S25" t="str">
        <f>VLOOKUP(B25,[1]!Table9[#Data],2,0)</f>
        <v>Asia</v>
      </c>
      <c r="T25" s="42">
        <f>VLOOKUP(B25,[1]!Table10[#Data],2,0)</f>
        <v>140.68</v>
      </c>
    </row>
    <row r="26" spans="1:20">
      <c r="A26">
        <v>25</v>
      </c>
      <c r="B26" t="s">
        <v>41</v>
      </c>
      <c r="C26">
        <v>6.5229999999999997</v>
      </c>
      <c r="D26">
        <v>6.6369999999999996</v>
      </c>
      <c r="E26">
        <v>6.4089999999999998</v>
      </c>
      <c r="F26">
        <v>2.0750000000000002</v>
      </c>
      <c r="G26">
        <v>1.87</v>
      </c>
      <c r="H26">
        <v>1.0920000000000001</v>
      </c>
      <c r="I26">
        <v>0.57699999999999996</v>
      </c>
      <c r="J26">
        <v>0.65100000000000002</v>
      </c>
      <c r="K26">
        <v>7.8E-2</v>
      </c>
      <c r="L26">
        <v>0.18</v>
      </c>
      <c r="M26" s="42">
        <f>VLOOKUP(B26,[1]!Table1[[Country]:[COVID-19 deaths]],3,0)</f>
        <v>750483</v>
      </c>
      <c r="N26" s="42">
        <f>VLOOKUP(B26,[1]!Table1[[Country]:[COVID-19 deaths]],4,0)</f>
        <v>9040</v>
      </c>
      <c r="O26" s="42">
        <f>VLOOKUP(B26,[1]Crime!$B$2:$D$144,2,0)</f>
        <v>24.72</v>
      </c>
      <c r="P26" s="44">
        <f>VLOOKUP(B26,[1]!Table6[#Data],2,0)</f>
        <v>6</v>
      </c>
      <c r="Q26" s="42">
        <f>VLOOKUP(B26,[1]!Table5[#Data],2,0)</f>
        <v>6.9</v>
      </c>
      <c r="R26" s="42">
        <f>VLOOKUP(B26,[1]!Table8[#Data],2,0)</f>
        <v>1.6</v>
      </c>
      <c r="S26" t="str">
        <f>VLOOKUP(B26,[1]!Table9[#Data],2,0)</f>
        <v>Asia</v>
      </c>
      <c r="T26" s="42">
        <f>VLOOKUP(B26,[1]!Table10[#Data],2,0)</f>
        <v>16.440000000000001</v>
      </c>
    </row>
    <row r="27" spans="1:20">
      <c r="A27">
        <v>26</v>
      </c>
      <c r="B27" t="s">
        <v>42</v>
      </c>
      <c r="C27">
        <v>6.5119999999999996</v>
      </c>
      <c r="D27">
        <v>6.5960000000000001</v>
      </c>
      <c r="E27">
        <v>6.4290000000000003</v>
      </c>
      <c r="F27">
        <v>2.0019999999999998</v>
      </c>
      <c r="G27">
        <v>1.897</v>
      </c>
      <c r="H27">
        <v>1.095</v>
      </c>
      <c r="I27">
        <v>0.73299999999999998</v>
      </c>
      <c r="J27">
        <v>0.54200000000000004</v>
      </c>
      <c r="K27">
        <v>7.4999999999999997E-2</v>
      </c>
      <c r="L27">
        <v>0.16800000000000001</v>
      </c>
      <c r="M27" s="42">
        <v>22896</v>
      </c>
      <c r="N27" s="42">
        <v>853</v>
      </c>
      <c r="O27" s="42">
        <v>15.87</v>
      </c>
      <c r="P27" s="44">
        <v>11.8</v>
      </c>
      <c r="Q27" s="42">
        <f>'[1]Unemployment Rate'!B36</f>
        <v>3.67</v>
      </c>
      <c r="R27" s="42">
        <v>2.36</v>
      </c>
      <c r="S27" t="s">
        <v>271</v>
      </c>
      <c r="T27" s="42">
        <v>673</v>
      </c>
    </row>
    <row r="28" spans="1:20">
      <c r="A28">
        <v>27</v>
      </c>
      <c r="B28" t="s">
        <v>43</v>
      </c>
      <c r="C28">
        <v>6.48</v>
      </c>
      <c r="D28">
        <v>6.569</v>
      </c>
      <c r="E28">
        <v>6.3920000000000003</v>
      </c>
      <c r="F28">
        <v>0.93200000000000005</v>
      </c>
      <c r="G28">
        <v>2.149</v>
      </c>
      <c r="H28">
        <v>1.127</v>
      </c>
      <c r="I28">
        <v>0.85099999999999998</v>
      </c>
      <c r="J28">
        <v>0.67200000000000004</v>
      </c>
      <c r="K28">
        <v>0.16300000000000001</v>
      </c>
      <c r="L28">
        <v>0.58699999999999997</v>
      </c>
      <c r="M28" s="42">
        <f>VLOOKUP(B28,[1]!Table1[[Country]:[COVID-19 deaths]],3,0)</f>
        <v>1072005</v>
      </c>
      <c r="N28" s="42">
        <f>VLOOKUP(B28,[1]!Table1[[Country]:[COVID-19 deaths]],4,0)</f>
        <v>1254</v>
      </c>
      <c r="O28" s="42">
        <f>VLOOKUP(B28,[1]Crime!$B$2:$D$144,2,0)</f>
        <v>27.64</v>
      </c>
      <c r="P28" s="44">
        <f>VLOOKUP(B28,[1]!Table6[#Data],2,0)</f>
        <v>11.2</v>
      </c>
      <c r="Q28" s="42">
        <f>VLOOKUP(B28,[1]!Table5[#Data],2,0)</f>
        <v>2.4</v>
      </c>
      <c r="R28" s="42">
        <f>VLOOKUP(B28,[1]!Table8[#Data],2,0)</f>
        <v>4.3</v>
      </c>
      <c r="S28" t="str">
        <f>VLOOKUP(B28,[1]!Table9[#Data],2,0)</f>
        <v>Asia</v>
      </c>
      <c r="T28" s="42">
        <f>VLOOKUP(B28,[1]!Table10[#Data],2,0)</f>
        <v>8316.9030000000002</v>
      </c>
    </row>
    <row r="29" spans="1:20">
      <c r="A29">
        <v>28</v>
      </c>
      <c r="B29" t="s">
        <v>44</v>
      </c>
      <c r="C29">
        <v>6.4770000000000003</v>
      </c>
      <c r="D29">
        <v>6.5750000000000002</v>
      </c>
      <c r="E29">
        <v>6.3789999999999996</v>
      </c>
      <c r="F29">
        <v>2.4460000000000002</v>
      </c>
      <c r="G29">
        <v>1.7190000000000001</v>
      </c>
      <c r="H29">
        <v>1.006</v>
      </c>
      <c r="I29">
        <v>0.65500000000000003</v>
      </c>
      <c r="J29">
        <v>0.60499999999999998</v>
      </c>
      <c r="K29">
        <v>3.9E-2</v>
      </c>
      <c r="L29">
        <v>6.0000000000000001E-3</v>
      </c>
      <c r="M29" s="42">
        <f>VLOOKUP(B29,[1]!Table1[[Country]:[COVID-19 deaths]],3,0)</f>
        <v>2842739</v>
      </c>
      <c r="N29" s="42">
        <f>VLOOKUP(B29,[1]!Table1[[Country]:[COVID-19 deaths]],4,0)</f>
        <v>64913</v>
      </c>
      <c r="O29" s="42">
        <f>VLOOKUP(B29,[1]Crime!$B$2:$D$144,2,0)</f>
        <v>28.79</v>
      </c>
      <c r="P29" s="44">
        <f>VLOOKUP(B29,[1]!Table6[#Data],2,0)</f>
        <v>9.6999999999999993</v>
      </c>
      <c r="Q29" s="42">
        <f>VLOOKUP(B29,[1]!Table5[#Data],2,0)</f>
        <v>5.7</v>
      </c>
      <c r="R29" s="42">
        <f>VLOOKUP(B29,[1]!Table8[#Data],2,0)</f>
        <v>8.5299999999999994</v>
      </c>
      <c r="S29" t="str">
        <f>VLOOKUP(B29,[1]!Table9[#Data],2,0)</f>
        <v>Europe</v>
      </c>
      <c r="T29" s="42">
        <f>VLOOKUP(B29,[1]!Table10[#Data],2,0)</f>
        <v>83.135000000000005</v>
      </c>
    </row>
    <row r="30" spans="1:20">
      <c r="A30">
        <v>29</v>
      </c>
      <c r="B30" t="s">
        <v>45</v>
      </c>
      <c r="C30">
        <v>6.476</v>
      </c>
      <c r="D30">
        <v>6.56</v>
      </c>
      <c r="E30">
        <v>6.3920000000000003</v>
      </c>
      <c r="F30">
        <v>1.893</v>
      </c>
      <c r="G30">
        <v>1.8080000000000001</v>
      </c>
      <c r="H30">
        <v>1.2110000000000001</v>
      </c>
      <c r="I30">
        <v>0.80800000000000005</v>
      </c>
      <c r="J30">
        <v>0.505</v>
      </c>
      <c r="K30">
        <v>0.10100000000000001</v>
      </c>
      <c r="L30">
        <v>0.14899999999999999</v>
      </c>
      <c r="M30" s="42">
        <f>VLOOKUP(B30,[1]!Table1[[Country]:[COVID-19 deaths]],3,0)</f>
        <v>11451676</v>
      </c>
      <c r="N30" s="42">
        <f>VLOOKUP(B30,[1]!Table1[[Country]:[COVID-19 deaths]],4,0)</f>
        <v>102392</v>
      </c>
      <c r="O30" s="42">
        <f>VLOOKUP(B30,[1]Crime!$B$2:$D$144,2,0)</f>
        <v>33.869999999999997</v>
      </c>
      <c r="P30" s="44">
        <f>VLOOKUP(B30,[1]!Table6[#Data],2,0)</f>
        <v>7.7</v>
      </c>
      <c r="Q30" s="42">
        <f>VLOOKUP(B30,[1]!Table5[#Data],2,0)</f>
        <v>13.33</v>
      </c>
      <c r="R30" s="42">
        <f>VLOOKUP(B30,[1]!Table8[#Data],2,0)</f>
        <v>9.8000000000000007</v>
      </c>
      <c r="S30" t="str">
        <f>VLOOKUP(B30,[1]!Table9[#Data],2,0)</f>
        <v>Europe</v>
      </c>
      <c r="T30" s="42">
        <f>VLOOKUP(B30,[1]!Table10[#Data],2,0)</f>
        <v>93.564999999999998</v>
      </c>
    </row>
    <row r="31" spans="1:20">
      <c r="A31">
        <v>30</v>
      </c>
      <c r="B31" t="s">
        <v>46</v>
      </c>
      <c r="C31">
        <v>6.4740000000000002</v>
      </c>
      <c r="D31">
        <v>6.5620000000000003</v>
      </c>
      <c r="E31">
        <v>6.3860000000000001</v>
      </c>
      <c r="F31">
        <v>1.974</v>
      </c>
      <c r="G31">
        <v>1.615</v>
      </c>
      <c r="H31">
        <v>1.18</v>
      </c>
      <c r="I31">
        <v>0.67200000000000004</v>
      </c>
      <c r="J31">
        <v>0.66500000000000004</v>
      </c>
      <c r="K31">
        <v>0.10299999999999999</v>
      </c>
      <c r="L31">
        <v>0.26500000000000001</v>
      </c>
      <c r="M31" s="42">
        <f>VLOOKUP(B31,[1]!Table1[[Country]:[COVID-19 deaths]],3,0)</f>
        <v>884742</v>
      </c>
      <c r="N31" s="42">
        <f>VLOOKUP(B31,[1]!Table1[[Country]:[COVID-19 deaths]],4,0)</f>
        <v>7154</v>
      </c>
      <c r="O31" s="42">
        <f>VLOOKUP(B31,[1]Crime!$B$2:$D$144,2,0)</f>
        <v>51.44</v>
      </c>
      <c r="P31" s="44">
        <f>VLOOKUP(B31,[1]!Table6[#Data],2,0)</f>
        <v>21.2</v>
      </c>
      <c r="Q31" s="42">
        <f>VLOOKUP(B31,[1]!Table5[#Data],2,0)</f>
        <v>7.4</v>
      </c>
      <c r="R31" s="42">
        <f>VLOOKUP(B31,[1]!Table8[#Data],2,0)</f>
        <v>8.85</v>
      </c>
      <c r="S31" t="str">
        <f>VLOOKUP(B31,[1]!Table9[#Data],2,0)</f>
        <v>South America</v>
      </c>
      <c r="T31" s="42">
        <f>VLOOKUP(B31,[1]!Table10[#Data],2,0)</f>
        <v>19.913</v>
      </c>
    </row>
    <row r="32" spans="1:20">
      <c r="A32">
        <v>31</v>
      </c>
      <c r="B32" t="s">
        <v>47</v>
      </c>
      <c r="C32">
        <v>6.4669999999999996</v>
      </c>
      <c r="D32">
        <v>6.57</v>
      </c>
      <c r="E32">
        <v>6.3630000000000004</v>
      </c>
      <c r="F32">
        <v>2.222</v>
      </c>
      <c r="G32">
        <v>1.8340000000000001</v>
      </c>
      <c r="H32">
        <v>1.052</v>
      </c>
      <c r="I32">
        <v>0.80100000000000005</v>
      </c>
      <c r="J32">
        <v>0.41199999999999998</v>
      </c>
      <c r="K32">
        <v>8.5000000000000006E-2</v>
      </c>
      <c r="L32">
        <v>5.8999999999999997E-2</v>
      </c>
      <c r="M32" s="42">
        <f>VLOOKUP(B32,[1]!Table1[[Country]:[COVID-19 deaths]],3,0)</f>
        <v>14396283</v>
      </c>
      <c r="N32" s="42">
        <f>VLOOKUP(B32,[1]!Table1[[Country]:[COVID-19 deaths]],4,0)</f>
        <v>158877</v>
      </c>
      <c r="O32" s="42">
        <f>VLOOKUP(B32,[1]Crime!$B$2:$D$144,2,0)</f>
        <v>45.2</v>
      </c>
      <c r="P32" s="44">
        <f>VLOOKUP(B32,[1]!Table6[#Data],2,0)</f>
        <v>6.7</v>
      </c>
      <c r="Q32" s="42">
        <f>VLOOKUP(B32,[1]!Table5[#Data],2,0)</f>
        <v>8.5</v>
      </c>
      <c r="R32" s="42">
        <f>VLOOKUP(B32,[1]!Table8[#Data],2,0)</f>
        <v>6.7</v>
      </c>
      <c r="S32" t="str">
        <f>VLOOKUP(B32,[1]!Table9[#Data],2,0)</f>
        <v>Europe</v>
      </c>
      <c r="T32" s="42">
        <f>VLOOKUP(B32,[1]!Table10[#Data],2,0)</f>
        <v>202.75899999999999</v>
      </c>
    </row>
    <row r="33" spans="1:20">
      <c r="A33">
        <v>33</v>
      </c>
      <c r="B33" t="s">
        <v>49</v>
      </c>
      <c r="C33">
        <v>6.4470000000000001</v>
      </c>
      <c r="D33">
        <v>6.5350000000000001</v>
      </c>
      <c r="E33">
        <v>6.359</v>
      </c>
      <c r="F33">
        <v>1.631</v>
      </c>
      <c r="G33">
        <v>1.8380000000000001</v>
      </c>
      <c r="H33">
        <v>1.169</v>
      </c>
      <c r="I33">
        <v>0.78900000000000003</v>
      </c>
      <c r="J33">
        <v>0.67900000000000005</v>
      </c>
      <c r="K33">
        <v>0.17399999999999999</v>
      </c>
      <c r="L33">
        <v>0.16600000000000001</v>
      </c>
      <c r="M33" s="42">
        <f>VLOOKUP(B33,[1]!Table1[[Country]:[COVID-19 deaths]],3,0)</f>
        <v>77102</v>
      </c>
      <c r="N33" s="42">
        <f>VLOOKUP(B33,[1]!Table1[[Country]:[COVID-19 deaths]],4,0)</f>
        <v>631</v>
      </c>
      <c r="O33" s="42">
        <f>VLOOKUP(B33,[1]Crime!$B$2:$D$144,2,0)</f>
        <v>40.82</v>
      </c>
      <c r="P33" s="44">
        <f>VLOOKUP(B33,[1]!Table6[#Data],2,0)</f>
        <v>6.1</v>
      </c>
      <c r="Q33" s="42">
        <f>VLOOKUP(B33,[1]!Table5[#Data],2,0)</f>
        <v>3.2</v>
      </c>
      <c r="R33" s="42">
        <f>VLOOKUP(B33,[1]!Table8[#Data],2,0)</f>
        <v>4.2</v>
      </c>
      <c r="S33" t="str">
        <f>VLOOKUP(B33,[1]!Table9[#Data],2,0)</f>
        <v>Europe</v>
      </c>
      <c r="T33" s="42">
        <f>VLOOKUP(B33,[1]!Table10[#Data],2,0)</f>
        <v>1383.7190000000001</v>
      </c>
    </row>
    <row r="34" spans="1:20">
      <c r="A34">
        <v>34</v>
      </c>
      <c r="B34" t="s">
        <v>50</v>
      </c>
      <c r="C34">
        <v>6.4459999999999997</v>
      </c>
      <c r="D34">
        <v>6.5350000000000001</v>
      </c>
      <c r="E34">
        <v>6.3559999999999999</v>
      </c>
      <c r="F34">
        <v>2.153</v>
      </c>
      <c r="G34">
        <v>1.804</v>
      </c>
      <c r="H34">
        <v>1.204</v>
      </c>
      <c r="I34">
        <v>0.65900000000000003</v>
      </c>
      <c r="J34">
        <v>0.496</v>
      </c>
      <c r="K34">
        <v>5.2999999999999999E-2</v>
      </c>
      <c r="L34">
        <v>7.6999999999999999E-2</v>
      </c>
      <c r="M34" s="42">
        <f>VLOOKUP(B34,[1]!Table1[[Country]:[COVID-19 deaths]],3,0)</f>
        <v>1016117</v>
      </c>
      <c r="N34" s="42">
        <f>VLOOKUP(B34,[1]!Table1[[Country]:[COVID-19 deaths]],4,0)</f>
        <v>8841</v>
      </c>
      <c r="O34" s="42">
        <f>VLOOKUP(B34,[1]Crime!$B$2:$D$144,2,0)</f>
        <v>33.28</v>
      </c>
      <c r="P34" s="44">
        <f>VLOOKUP(B34,[1]!Table6[#Data],2,0)</f>
        <v>26.1</v>
      </c>
      <c r="Q34" s="42">
        <f>VLOOKUP(B34,[1]!Table5[#Data],2,0)</f>
        <v>10</v>
      </c>
      <c r="R34" s="42">
        <f>VLOOKUP(B34,[1]!Table8[#Data],2,0)</f>
        <v>14.2</v>
      </c>
      <c r="S34" t="str">
        <f>VLOOKUP(B34,[1]!Table9[#Data],2,0)</f>
        <v>Europe</v>
      </c>
      <c r="T34" s="42">
        <f>VLOOKUP(B34,[1]!Table10[#Data],2,0)</f>
        <v>42.948</v>
      </c>
    </row>
    <row r="35" spans="1:20">
      <c r="A35">
        <v>35</v>
      </c>
      <c r="B35" t="s">
        <v>51</v>
      </c>
      <c r="C35">
        <v>6.391</v>
      </c>
      <c r="D35">
        <v>6.4749999999999996</v>
      </c>
      <c r="E35">
        <v>6.306</v>
      </c>
      <c r="F35">
        <v>2.0939999999999999</v>
      </c>
      <c r="G35">
        <v>1.736</v>
      </c>
      <c r="H35">
        <v>1.232</v>
      </c>
      <c r="I35">
        <v>0.70699999999999996</v>
      </c>
      <c r="J35">
        <v>0.47899999999999998</v>
      </c>
      <c r="K35">
        <v>0.11799999999999999</v>
      </c>
      <c r="L35">
        <v>2.5000000000000001E-2</v>
      </c>
      <c r="M35" s="42">
        <f>VLOOKUP(B35,[1]!Table1[[Country]:[COVID-19 deaths]],3,0)</f>
        <v>2418385</v>
      </c>
      <c r="N35" s="42">
        <f>VLOOKUP(B35,[1]!Table1[[Country]:[COVID-19 deaths]],4,0)</f>
        <v>19292</v>
      </c>
      <c r="O35" s="42">
        <f>VLOOKUP(B35,[1]Crime!$B$2:$D$144,2,0)</f>
        <v>30.18</v>
      </c>
      <c r="P35" s="44">
        <f>VLOOKUP(B35,[1]!Table6[#Data],2,0)</f>
        <v>12.1</v>
      </c>
      <c r="Q35" s="42">
        <f>VLOOKUP(B35,[1]!Table5[#Data],2,0)</f>
        <v>6.9</v>
      </c>
      <c r="R35" s="42">
        <f>VLOOKUP(B35,[1]!Table8[#Data],2,0)</f>
        <v>9</v>
      </c>
      <c r="S35" t="str">
        <f>VLOOKUP(B35,[1]!Table9[#Data],2,0)</f>
        <v>Europe</v>
      </c>
      <c r="T35" s="42">
        <f>VLOOKUP(B35,[1]!Table10[#Data],2,0)</f>
        <v>113.57599999999999</v>
      </c>
    </row>
    <row r="36" spans="1:20">
      <c r="A36">
        <v>36</v>
      </c>
      <c r="B36" t="s">
        <v>52</v>
      </c>
      <c r="C36">
        <v>6.3410000000000002</v>
      </c>
      <c r="D36">
        <v>6.415</v>
      </c>
      <c r="E36">
        <v>6.266</v>
      </c>
      <c r="F36">
        <v>1.4419999999999999</v>
      </c>
      <c r="G36">
        <v>1.7929999999999999</v>
      </c>
      <c r="H36">
        <v>1.232</v>
      </c>
      <c r="I36">
        <v>0.72799999999999998</v>
      </c>
      <c r="J36">
        <v>0.68899999999999995</v>
      </c>
      <c r="K36">
        <v>0.123</v>
      </c>
      <c r="L36">
        <v>0.33300000000000002</v>
      </c>
      <c r="M36" s="42">
        <f>VLOOKUP(B36,[1]!Table1[[Country]:[COVID-19 deaths]],3,0)</f>
        <v>552287</v>
      </c>
      <c r="N36" s="42">
        <f>VLOOKUP(B36,[1]!Table1[[Country]:[COVID-19 deaths]],4,0)</f>
        <v>2444</v>
      </c>
      <c r="O36" s="42">
        <f>VLOOKUP(B36,[1]Crime!$B$2:$D$144,2,0)</f>
        <v>23.82</v>
      </c>
      <c r="P36" s="44">
        <f>VLOOKUP(B36,[1]!Table6[#Data],2,0)</f>
        <v>14.9</v>
      </c>
      <c r="Q36" s="42">
        <f>VLOOKUP(B36,[1]!Table5[#Data],2,0)</f>
        <v>5.2</v>
      </c>
      <c r="R36" s="42">
        <f>VLOOKUP(B36,[1]!Table8[#Data],2,0)</f>
        <v>12</v>
      </c>
      <c r="S36" t="str">
        <f>VLOOKUP(B36,[1]!Table9[#Data],2,0)</f>
        <v>Europe</v>
      </c>
      <c r="T36" s="42">
        <f>VLOOKUP(B36,[1]!Table10[#Data],2,0)</f>
        <v>30.484999999999999</v>
      </c>
    </row>
    <row r="37" spans="1:20">
      <c r="A37">
        <v>37</v>
      </c>
      <c r="B37" t="s">
        <v>53</v>
      </c>
      <c r="C37">
        <v>6.3090000000000002</v>
      </c>
      <c r="D37">
        <v>6.4640000000000004</v>
      </c>
      <c r="E37">
        <v>6.1539999999999999</v>
      </c>
      <c r="F37">
        <v>2.0859999999999999</v>
      </c>
      <c r="G37">
        <v>1.7150000000000001</v>
      </c>
      <c r="H37">
        <v>1.107</v>
      </c>
      <c r="I37">
        <v>0.70899999999999996</v>
      </c>
      <c r="J37">
        <v>0.59199999999999997</v>
      </c>
      <c r="K37">
        <v>4.9000000000000002E-2</v>
      </c>
      <c r="L37">
        <v>5.0999999999999997E-2</v>
      </c>
      <c r="M37" s="42">
        <f>VLOOKUP(B37,[1]!Table1[[Country]:[COVID-19 deaths]],3,0)</f>
        <v>763608</v>
      </c>
      <c r="N37" s="42">
        <f>VLOOKUP(B37,[1]!Table1[[Country]:[COVID-19 deaths]],4,0)</f>
        <v>8167</v>
      </c>
      <c r="O37" s="42">
        <f>VLOOKUP(B37,[1]Crime!$B$2:$D$144,2,0)</f>
        <v>43.92</v>
      </c>
      <c r="P37" s="44">
        <f>VLOOKUP(B37,[1]!Table6[#Data],2,0)</f>
        <v>2.9</v>
      </c>
      <c r="Q37" s="42">
        <f>VLOOKUP(B37,[1]!Table5[#Data],2,0)</f>
        <v>18.5</v>
      </c>
      <c r="R37" s="42">
        <f>VLOOKUP(B37,[1]!Table8[#Data],2,0)</f>
        <v>2.74</v>
      </c>
      <c r="S37" t="str">
        <f>VLOOKUP(B37,[1]!Table9[#Data],2,0)</f>
        <v>North America</v>
      </c>
      <c r="T37" s="42">
        <f>VLOOKUP(B37,[1]!Table10[#Data],2,0)</f>
        <v>59.069000000000003</v>
      </c>
    </row>
    <row r="38" spans="1:20">
      <c r="A38">
        <v>38</v>
      </c>
      <c r="B38" t="s">
        <v>54</v>
      </c>
      <c r="C38">
        <v>6.2930000000000001</v>
      </c>
      <c r="D38">
        <v>6.3840000000000003</v>
      </c>
      <c r="E38">
        <v>6.202</v>
      </c>
      <c r="F38">
        <v>2.3610000000000002</v>
      </c>
      <c r="G38">
        <v>1.462</v>
      </c>
      <c r="H38">
        <v>1.044</v>
      </c>
      <c r="I38">
        <v>0.61499999999999999</v>
      </c>
      <c r="J38">
        <v>0.54600000000000004</v>
      </c>
      <c r="K38">
        <v>0.13100000000000001</v>
      </c>
      <c r="L38">
        <v>0.13400000000000001</v>
      </c>
      <c r="M38" s="42">
        <f>VLOOKUP(B38,[1]!Table1[[Country]:[COVID-19 deaths]],3,0)</f>
        <v>29857641</v>
      </c>
      <c r="N38" s="42">
        <f>VLOOKUP(B38,[1]!Table1[[Country]:[COVID-19 deaths]],4,0)</f>
        <v>659227</v>
      </c>
      <c r="O38" s="42">
        <f>VLOOKUP(B38,[1]Crime!$B$2:$D$144,2,0)</f>
        <v>67.010000000000005</v>
      </c>
      <c r="P38" s="44">
        <f>VLOOKUP(B38,[1]!Table6[#Data],2,0)</f>
        <v>6.9</v>
      </c>
      <c r="Q38" s="42">
        <f>VLOOKUP(B38,[1]!Table5[#Data],2,0)</f>
        <v>11.2</v>
      </c>
      <c r="R38" s="42">
        <f>VLOOKUP(B38,[1]!Table8[#Data],2,0)</f>
        <v>10.54</v>
      </c>
      <c r="S38" t="str">
        <f>VLOOKUP(B38,[1]!Table9[#Data],2,0)</f>
        <v>South America</v>
      </c>
      <c r="T38" s="42">
        <f>VLOOKUP(B38,[1]!Table10[#Data],2,0)</f>
        <v>25.603000000000002</v>
      </c>
    </row>
    <row r="39" spans="1:20">
      <c r="A39">
        <v>39</v>
      </c>
      <c r="B39" t="s">
        <v>55</v>
      </c>
      <c r="C39">
        <v>6.2619999999999996</v>
      </c>
      <c r="D39">
        <v>6.46</v>
      </c>
      <c r="E39">
        <v>6.0640000000000001</v>
      </c>
      <c r="F39">
        <v>2.746</v>
      </c>
      <c r="G39">
        <v>1.274</v>
      </c>
      <c r="H39">
        <v>0.83099999999999996</v>
      </c>
      <c r="I39">
        <v>0.52200000000000002</v>
      </c>
      <c r="J39">
        <v>0.66200000000000003</v>
      </c>
      <c r="K39">
        <v>0.112</v>
      </c>
      <c r="L39">
        <v>0.115</v>
      </c>
      <c r="M39" s="42">
        <f>VLOOKUP(B39,[1]!Table1[[Country]:[COVID-19 deaths]],3,0)</f>
        <v>824644</v>
      </c>
      <c r="N39" s="42">
        <f>VLOOKUP(B39,[1]!Table1[[Country]:[COVID-19 deaths]],4,0)</f>
        <v>17289</v>
      </c>
      <c r="O39" s="42">
        <f>VLOOKUP(B39,[1]Crime!$B$2:$D$144,2,0)</f>
        <v>58.26</v>
      </c>
      <c r="P39" s="44">
        <f>VLOOKUP(B39,[1]!Table6[#Data],2,0)</f>
        <v>5.9</v>
      </c>
      <c r="Q39" s="42">
        <f>VLOOKUP(B39,[1]!Table5[#Data],2,0)</f>
        <v>2</v>
      </c>
      <c r="R39" s="42">
        <f>VLOOKUP(B39,[1]!Table8[#Data],2,0)</f>
        <v>2.98</v>
      </c>
      <c r="S39" t="str">
        <f>VLOOKUP(B39,[1]!Table9[#Data],2,0)</f>
        <v>North America</v>
      </c>
      <c r="T39" s="42">
        <f>VLOOKUP(B39,[1]!Table10[#Data],2,0)</f>
        <v>170.30500000000001</v>
      </c>
    </row>
    <row r="40" spans="1:20">
      <c r="A40">
        <v>40</v>
      </c>
      <c r="B40" t="s">
        <v>56</v>
      </c>
      <c r="C40">
        <v>6.234</v>
      </c>
      <c r="D40">
        <v>6.33</v>
      </c>
      <c r="E40">
        <v>6.1379999999999999</v>
      </c>
      <c r="F40">
        <v>1.86</v>
      </c>
      <c r="G40">
        <v>1.6679999999999999</v>
      </c>
      <c r="H40">
        <v>1.22</v>
      </c>
      <c r="I40">
        <v>0.61099999999999999</v>
      </c>
      <c r="J40">
        <v>0.58399999999999996</v>
      </c>
      <c r="K40">
        <v>0.13400000000000001</v>
      </c>
      <c r="L40">
        <v>0.157</v>
      </c>
      <c r="M40" s="42">
        <f>VLOOKUP(B40,[1]!Table1[[Country]:[COVID-19 deaths]],3,0)</f>
        <v>1393689</v>
      </c>
      <c r="N40" s="42">
        <f>VLOOKUP(B40,[1]!Table1[[Country]:[COVID-19 deaths]],4,0)</f>
        <v>19010</v>
      </c>
      <c r="O40" s="42">
        <f>VLOOKUP(B40,[1]Crime!$B$2:$D$144,2,0)</f>
        <v>53.45</v>
      </c>
      <c r="P40" s="44">
        <f>VLOOKUP(B40,[1]!Table6[#Data],2,0)</f>
        <v>17.600000000000001</v>
      </c>
      <c r="Q40" s="42">
        <f>VLOOKUP(B40,[1]!Table5[#Data],2,0)</f>
        <v>4.9000000000000004</v>
      </c>
      <c r="R40" s="42">
        <f>VLOOKUP(B40,[1]!Table8[#Data],2,0)</f>
        <v>12</v>
      </c>
      <c r="S40" t="str">
        <f>VLOOKUP(B40,[1]!Table9[#Data],2,0)</f>
        <v>Asia</v>
      </c>
      <c r="T40" s="42">
        <f>VLOOKUP(B40,[1]!Table10[#Data],2,0)</f>
        <v>7.0359999999999996</v>
      </c>
    </row>
    <row r="41" spans="1:20">
      <c r="A41">
        <v>41</v>
      </c>
      <c r="B41" t="s">
        <v>57</v>
      </c>
      <c r="C41">
        <v>6.2210000000000001</v>
      </c>
      <c r="D41">
        <v>6.32</v>
      </c>
      <c r="E41">
        <v>6.1219999999999999</v>
      </c>
      <c r="F41">
        <v>2.044</v>
      </c>
      <c r="G41">
        <v>1.8149999999999999</v>
      </c>
      <c r="H41">
        <v>0.90900000000000003</v>
      </c>
      <c r="I41">
        <v>0.81899999999999995</v>
      </c>
      <c r="J41">
        <v>0.44800000000000001</v>
      </c>
      <c r="K41">
        <v>0.123</v>
      </c>
      <c r="L41">
        <v>6.2E-2</v>
      </c>
      <c r="M41" s="42">
        <f>VLOOKUP(B41,[1]!Table1[[Country]:[COVID-19 deaths]],3,0)</f>
        <v>416514</v>
      </c>
      <c r="N41" s="42">
        <f>VLOOKUP(B41,[1]!Table1[[Country]:[COVID-19 deaths]],4,0)</f>
        <v>935</v>
      </c>
      <c r="O41" s="42">
        <f>VLOOKUP(B41,[1]Crime!$B$2:$D$144,2,0)</f>
        <v>32.119999999999997</v>
      </c>
      <c r="P41" s="44">
        <f>VLOOKUP(B41,[1]!Table6[#Data],2,0)</f>
        <v>3.6</v>
      </c>
      <c r="Q41" s="42">
        <f>VLOOKUP(B41,[1]!Table5[#Data],2,0)</f>
        <v>6.4</v>
      </c>
      <c r="R41" s="42">
        <f>VLOOKUP(B41,[1]!Table8[#Data],2,0)</f>
        <v>6.6</v>
      </c>
      <c r="S41" t="str">
        <f>VLOOKUP(B41,[1]!Table9[#Data],2,0)</f>
        <v>Europe</v>
      </c>
      <c r="T41" s="42">
        <f>VLOOKUP(B41,[1]!Table10[#Data],2,0)</f>
        <v>131.55699999999999</v>
      </c>
    </row>
    <row r="42" spans="1:20">
      <c r="A42">
        <v>42</v>
      </c>
      <c r="B42" t="s">
        <v>58</v>
      </c>
      <c r="C42">
        <v>6.18</v>
      </c>
      <c r="D42">
        <v>6.2549999999999999</v>
      </c>
      <c r="E42">
        <v>6.1059999999999999</v>
      </c>
      <c r="F42">
        <v>1.923</v>
      </c>
      <c r="G42">
        <v>1.732</v>
      </c>
      <c r="H42">
        <v>1.2210000000000001</v>
      </c>
      <c r="I42">
        <v>0.63700000000000001</v>
      </c>
      <c r="J42">
        <v>0.502</v>
      </c>
      <c r="K42">
        <v>7.4999999999999997E-2</v>
      </c>
      <c r="L42">
        <v>0.09</v>
      </c>
      <c r="M42" s="42">
        <f>VLOOKUP(B42,[1]!Table1[[Country]:[COVID-19 deaths]],3,0)</f>
        <v>791550</v>
      </c>
      <c r="N42" s="42">
        <f>VLOOKUP(B42,[1]!Table1[[Country]:[COVID-19 deaths]],4,0)</f>
        <v>5577</v>
      </c>
      <c r="O42" s="42">
        <f>VLOOKUP(B42,[1]Crime!$B$2:$D$144,2,0)</f>
        <v>38.65</v>
      </c>
      <c r="P42" s="44">
        <f>VLOOKUP(B42,[1]!Table6[#Data],2,0)</f>
        <v>20.100000000000001</v>
      </c>
      <c r="Q42" s="42">
        <f>VLOOKUP(B42,[1]!Table5[#Data],2,0)</f>
        <v>6.6</v>
      </c>
      <c r="R42" s="42">
        <f>VLOOKUP(B42,[1]!Table8[#Data],2,0)</f>
        <v>8.6999999999999993</v>
      </c>
      <c r="S42" t="str">
        <f>VLOOKUP(B42,[1]!Table9[#Data],2,0)</f>
        <v>Europe</v>
      </c>
      <c r="T42" s="42">
        <f>VLOOKUP(B42,[1]!Table10[#Data],2,0)</f>
        <v>30.068000000000001</v>
      </c>
    </row>
    <row r="43" spans="1:20">
      <c r="A43">
        <v>43</v>
      </c>
      <c r="B43" t="s">
        <v>59</v>
      </c>
      <c r="C43">
        <v>6.1779999999999999</v>
      </c>
      <c r="D43">
        <v>6.2939999999999996</v>
      </c>
      <c r="E43">
        <v>6.0620000000000003</v>
      </c>
      <c r="F43">
        <v>2.0310000000000001</v>
      </c>
      <c r="G43">
        <v>1.55</v>
      </c>
      <c r="H43">
        <v>1.0860000000000001</v>
      </c>
      <c r="I43">
        <v>0.65800000000000003</v>
      </c>
      <c r="J43">
        <v>0.54600000000000004</v>
      </c>
      <c r="K43">
        <v>0.219</v>
      </c>
      <c r="L43">
        <v>8.7999999999999995E-2</v>
      </c>
      <c r="M43" s="42">
        <f>VLOOKUP(B43,[1]!Table1[[Country]:[COVID-19 deaths]],3,0)</f>
        <v>1970827</v>
      </c>
      <c r="N43" s="42">
        <f>VLOOKUP(B43,[1]!Table1[[Country]:[COVID-19 deaths]],4,0)</f>
        <v>15768</v>
      </c>
      <c r="O43" s="42">
        <f>VLOOKUP(B43,[1]Crime!$B$2:$D$144,2,0)</f>
        <v>38.29</v>
      </c>
      <c r="P43" s="44">
        <f>VLOOKUP(B43,[1]!Table6[#Data],2,0)</f>
        <v>11.4</v>
      </c>
      <c r="Q43" s="42">
        <f>VLOOKUP(B43,[1]!Table5[#Data],2,0)</f>
        <v>9.8000000000000007</v>
      </c>
      <c r="R43" s="42">
        <f>VLOOKUP(B43,[1]!Table8[#Data],2,0)</f>
        <v>8.8000000000000007</v>
      </c>
      <c r="S43" t="str">
        <f>VLOOKUP(B43,[1]!Table9[#Data],2,0)</f>
        <v>Europe</v>
      </c>
      <c r="T43" s="42">
        <f>VLOOKUP(B43,[1]!Table10[#Data],2,0)</f>
        <v>99.445999999999998</v>
      </c>
    </row>
    <row r="44" spans="1:20">
      <c r="A44">
        <v>44</v>
      </c>
      <c r="B44" t="s">
        <v>60</v>
      </c>
      <c r="C44">
        <v>6.1719999999999997</v>
      </c>
      <c r="D44">
        <v>6.2619999999999996</v>
      </c>
      <c r="E44">
        <v>6.0819999999999999</v>
      </c>
      <c r="F44">
        <v>2.04</v>
      </c>
      <c r="G44">
        <v>1.651</v>
      </c>
      <c r="H44">
        <v>1.08</v>
      </c>
      <c r="I44">
        <v>0.748</v>
      </c>
      <c r="J44">
        <v>0.46</v>
      </c>
      <c r="K44">
        <v>0.124</v>
      </c>
      <c r="L44">
        <v>6.9000000000000006E-2</v>
      </c>
      <c r="M44" s="42">
        <f>VLOOKUP(B44,[1]!Table1[[Country]:[COVID-19 deaths]],3,0)</f>
        <v>3455060</v>
      </c>
      <c r="N44" s="42">
        <f>VLOOKUP(B44,[1]!Table1[[Country]:[COVID-19 deaths]],4,0)</f>
        <v>56446</v>
      </c>
      <c r="O44" s="42">
        <f>VLOOKUP(B44,[1]Crime!$B$2:$D$144,2,0)</f>
        <v>53.98</v>
      </c>
      <c r="P44" s="44">
        <f>VLOOKUP(B44,[1]!Table6[#Data],2,0)</f>
        <v>9</v>
      </c>
      <c r="Q44" s="42">
        <f>VLOOKUP(B44,[1]!Table5[#Data],2,0)</f>
        <v>7.5</v>
      </c>
      <c r="R44" s="42">
        <f>VLOOKUP(B44,[1]!Table8[#Data],2,0)</f>
        <v>7.8</v>
      </c>
      <c r="S44" t="str">
        <f>VLOOKUP(B44,[1]!Table9[#Data],2,0)</f>
        <v>South America</v>
      </c>
      <c r="T44" s="42">
        <f>VLOOKUP(B44,[1]!Table10[#Data],2,0)</f>
        <v>25.838999999999999</v>
      </c>
    </row>
    <row r="45" spans="1:20">
      <c r="A45">
        <v>45</v>
      </c>
      <c r="B45" t="s">
        <v>61</v>
      </c>
      <c r="C45">
        <v>6.165</v>
      </c>
      <c r="D45">
        <v>6.3120000000000003</v>
      </c>
      <c r="E45">
        <v>6.0170000000000003</v>
      </c>
      <c r="F45">
        <v>2.4180000000000001</v>
      </c>
      <c r="G45">
        <v>1.105</v>
      </c>
      <c r="H45">
        <v>1.0289999999999999</v>
      </c>
      <c r="I45">
        <v>0.61699999999999999</v>
      </c>
      <c r="J45">
        <v>0.61699999999999999</v>
      </c>
      <c r="K45">
        <v>0.16800000000000001</v>
      </c>
      <c r="L45">
        <v>0.21199999999999999</v>
      </c>
      <c r="M45" s="42">
        <f>VLOOKUP(B45,[1]!Table1[[Country]:[COVID-19 deaths]],3,0)</f>
        <v>18365</v>
      </c>
      <c r="N45" s="42">
        <f>VLOOKUP(B45,[1]!Table1[[Country]:[COVID-19 deaths]],4,0)</f>
        <v>229</v>
      </c>
      <c r="O45" s="42">
        <f>VLOOKUP(B45,[1]Crime!$B$2:$D$144,2,0)</f>
        <v>47.89</v>
      </c>
      <c r="P45" s="44">
        <f>VLOOKUP(B45,[1]!Table6[#Data],2,0)</f>
        <v>4.4000000000000004</v>
      </c>
      <c r="Q45" s="42">
        <f>VLOOKUP(B45,[1]!Table5[#Data],2,0)</f>
        <v>4.3</v>
      </c>
      <c r="R45" s="42">
        <f>VLOOKUP(B45,[1]!Table8[#Data],2,0)</f>
        <v>7.68</v>
      </c>
      <c r="S45" t="str">
        <f>VLOOKUP(B45,[1]!Table9[#Data],2,0)</f>
        <v>North America</v>
      </c>
      <c r="T45" s="42">
        <f>VLOOKUP(B45,[1]!Table10[#Data],2,0)</f>
        <v>55.695</v>
      </c>
    </row>
    <row r="46" spans="1:20">
      <c r="A46">
        <v>46</v>
      </c>
      <c r="B46" t="s">
        <v>62</v>
      </c>
      <c r="C46">
        <v>6.1280000000000001</v>
      </c>
      <c r="D46">
        <v>6.2380000000000004</v>
      </c>
      <c r="E46">
        <v>6.0170000000000003</v>
      </c>
      <c r="F46">
        <v>2.2389999999999999</v>
      </c>
      <c r="G46">
        <v>1.552</v>
      </c>
      <c r="H46">
        <v>0.88600000000000001</v>
      </c>
      <c r="I46">
        <v>0.623</v>
      </c>
      <c r="J46">
        <v>0.621</v>
      </c>
      <c r="K46">
        <v>9.1999999999999998E-2</v>
      </c>
      <c r="L46">
        <v>0.115</v>
      </c>
      <c r="M46" s="42">
        <f>VLOOKUP(B46,[1]!Table1[[Country]:[COVID-19 deaths]],3,0)</f>
        <v>5651553</v>
      </c>
      <c r="N46" s="42">
        <f>VLOOKUP(B46,[1]!Table1[[Country]:[COVID-19 deaths]],4,0)</f>
        <v>322761</v>
      </c>
      <c r="O46" s="42">
        <f>VLOOKUP(B46,[1]Crime!$B$2:$D$144,2,0)</f>
        <v>53.68</v>
      </c>
      <c r="P46" s="44">
        <f>VLOOKUP(B46,[1]!Table6[#Data],2,0)</f>
        <v>5.3</v>
      </c>
      <c r="Q46" s="42">
        <f>VLOOKUP(B46,[1]!Table5[#Data],2,0)</f>
        <v>3.7</v>
      </c>
      <c r="R46" s="42">
        <f>VLOOKUP(B46,[1]!Table8[#Data],2,0)</f>
        <v>7.28</v>
      </c>
      <c r="S46" t="str">
        <f>VLOOKUP(B46,[1]!Table9[#Data],2,0)</f>
        <v>North America</v>
      </c>
      <c r="T46" s="42">
        <f>VLOOKUP(B46,[1]!Table10[#Data],2,0)</f>
        <v>67.009</v>
      </c>
    </row>
    <row r="47" spans="1:20">
      <c r="A47">
        <v>47</v>
      </c>
      <c r="B47" t="s">
        <v>63</v>
      </c>
      <c r="C47">
        <v>6.125</v>
      </c>
      <c r="D47">
        <v>6.2290000000000001</v>
      </c>
      <c r="E47">
        <v>6.0220000000000002</v>
      </c>
      <c r="F47">
        <v>1.8839999999999999</v>
      </c>
      <c r="G47">
        <v>1.7050000000000001</v>
      </c>
      <c r="H47">
        <v>1.1830000000000001</v>
      </c>
      <c r="I47">
        <v>0.70899999999999996</v>
      </c>
      <c r="J47">
        <v>0.53500000000000003</v>
      </c>
      <c r="K47">
        <v>0.109</v>
      </c>
      <c r="L47">
        <v>0</v>
      </c>
      <c r="M47" s="42">
        <f>VLOOKUP(B47,[1]!Table1[[Country]:[COVID-19 deaths]],3,0)</f>
        <v>1094202</v>
      </c>
      <c r="N47" s="42">
        <f>VLOOKUP(B47,[1]!Table1[[Country]:[COVID-19 deaths]],4,0)</f>
        <v>15534</v>
      </c>
      <c r="O47" s="42">
        <f>VLOOKUP(B47,[1]Crime!$B$2:$D$144,2,0)</f>
        <v>24.13</v>
      </c>
      <c r="P47" s="44">
        <f>VLOOKUP(B47,[1]!Table6[#Data],2,0)</f>
        <v>16.399999999999999</v>
      </c>
      <c r="Q47" s="42">
        <f>VLOOKUP(B47,[1]!Table5[#Data],2,0)</f>
        <v>7.8</v>
      </c>
      <c r="R47" s="42">
        <f>VLOOKUP(B47,[1]!Table8[#Data],2,0)</f>
        <v>6.3</v>
      </c>
      <c r="S47" t="str">
        <f>VLOOKUP(B47,[1]!Table9[#Data],2,0)</f>
        <v>Europe</v>
      </c>
      <c r="T47" s="42">
        <f>VLOOKUP(B47,[1]!Table10[#Data],2,0)</f>
        <v>72.126999999999995</v>
      </c>
    </row>
    <row r="48" spans="1:20">
      <c r="A48">
        <v>48</v>
      </c>
      <c r="B48" t="s">
        <v>64</v>
      </c>
      <c r="C48">
        <v>6.1230000000000002</v>
      </c>
      <c r="D48">
        <v>6.2050000000000001</v>
      </c>
      <c r="E48">
        <v>6.04</v>
      </c>
      <c r="F48">
        <v>1.6930000000000001</v>
      </c>
      <c r="G48">
        <v>1.758</v>
      </c>
      <c r="H48">
        <v>1.1739999999999999</v>
      </c>
      <c r="I48">
        <v>0.71199999999999997</v>
      </c>
      <c r="J48">
        <v>0.52300000000000002</v>
      </c>
      <c r="K48">
        <v>0.124</v>
      </c>
      <c r="L48">
        <v>0.14000000000000001</v>
      </c>
      <c r="M48" s="42">
        <f>VLOOKUP(B48,[1]!Table1[[Country]:[COVID-19 deaths]],3,0)</f>
        <v>5945594</v>
      </c>
      <c r="N48" s="42">
        <f>VLOOKUP(B48,[1]!Table1[[Country]:[COVID-19 deaths]],4,0)</f>
        <v>114829</v>
      </c>
      <c r="O48" s="42">
        <f>VLOOKUP(B48,[1]Crime!$B$2:$D$144,2,0)</f>
        <v>29.79</v>
      </c>
      <c r="P48" s="44">
        <f>VLOOKUP(B48,[1]!Table6[#Data],2,0)</f>
        <v>11.3</v>
      </c>
      <c r="Q48" s="42">
        <f>VLOOKUP(B48,[1]!Table5[#Data],2,0)</f>
        <v>5.5</v>
      </c>
      <c r="R48" s="42">
        <f>VLOOKUP(B48,[1]!Table8[#Data],2,0)</f>
        <v>10.9</v>
      </c>
      <c r="S48" t="str">
        <f>VLOOKUP(B48,[1]!Table9[#Data],2,0)</f>
        <v>Europe</v>
      </c>
      <c r="T48" s="42">
        <f>VLOOKUP(B48,[1]!Table10[#Data],2,0)</f>
        <v>123.45099999999999</v>
      </c>
    </row>
    <row r="49" spans="1:20">
      <c r="A49">
        <v>49</v>
      </c>
      <c r="B49" t="s">
        <v>65</v>
      </c>
      <c r="C49">
        <v>6.12</v>
      </c>
      <c r="D49">
        <v>6.25</v>
      </c>
      <c r="E49">
        <v>5.99</v>
      </c>
      <c r="F49">
        <v>2.5139999999999998</v>
      </c>
      <c r="G49">
        <v>1.2649999999999999</v>
      </c>
      <c r="H49">
        <v>0.76800000000000002</v>
      </c>
      <c r="I49">
        <v>0.60699999999999998</v>
      </c>
      <c r="J49">
        <v>0.66600000000000004</v>
      </c>
      <c r="K49">
        <v>8.8999999999999996E-2</v>
      </c>
      <c r="L49">
        <v>0.21199999999999999</v>
      </c>
      <c r="M49" s="42">
        <f>VLOOKUP(B49,[1]!Table1[[Country]:[COVID-19 deaths]],3,0)</f>
        <v>161052</v>
      </c>
      <c r="N49" s="42">
        <f>VLOOKUP(B49,[1]!Table1[[Country]:[COVID-19 deaths]],4,0)</f>
        <v>4117</v>
      </c>
      <c r="O49" s="42">
        <f>VLOOKUP(B49,[1]Crime!$B$2:$D$144,2,0)</f>
        <v>68.650000000000006</v>
      </c>
      <c r="P49" s="44">
        <f>VLOOKUP(B49,[1]!Table6[#Data],2,0)</f>
        <v>6.1</v>
      </c>
      <c r="Q49" s="42">
        <f>VLOOKUP(B49,[1]!Table5[#Data],2,0)</f>
        <v>6.9</v>
      </c>
      <c r="R49" s="42">
        <f>VLOOKUP(B49,[1]!Table8[#Data],2,0)</f>
        <v>6.67</v>
      </c>
      <c r="S49" t="str">
        <f>VLOOKUP(B49,[1]!Table9[#Data],2,0)</f>
        <v>North America</v>
      </c>
      <c r="T49" s="42">
        <f>VLOOKUP(B49,[1]!Table10[#Data],2,0)</f>
        <v>314.59899999999999</v>
      </c>
    </row>
    <row r="50" spans="1:20">
      <c r="A50">
        <v>50</v>
      </c>
      <c r="B50" t="s">
        <v>66</v>
      </c>
      <c r="C50">
        <v>6.1059999999999999</v>
      </c>
      <c r="D50">
        <v>6.2350000000000003</v>
      </c>
      <c r="E50">
        <v>5.9770000000000003</v>
      </c>
      <c r="F50">
        <v>1.621</v>
      </c>
      <c r="G50">
        <v>1.9039999999999999</v>
      </c>
      <c r="H50">
        <v>0.98299999999999998</v>
      </c>
      <c r="I50">
        <v>0.747</v>
      </c>
      <c r="J50">
        <v>0.61699999999999999</v>
      </c>
      <c r="K50">
        <v>8.6999999999999994E-2</v>
      </c>
      <c r="L50">
        <v>0.14699999999999999</v>
      </c>
      <c r="M50" s="42">
        <f>VLOOKUP(B50,[1]!Table1[[Country]:[COVID-19 deaths]],3,0)</f>
        <v>628460</v>
      </c>
      <c r="N50" s="42">
        <f>VLOOKUP(B50,[1]!Table1[[Country]:[COVID-19 deaths]],4,0)</f>
        <v>2553</v>
      </c>
      <c r="O50" s="42">
        <f>VLOOKUP(B50,[1]Crime!$B$2:$D$144,2,0)</f>
        <v>33.409999999999997</v>
      </c>
      <c r="P50" s="44">
        <f>VLOOKUP(B50,[1]!Table6[#Data],2,0)</f>
        <v>2.9</v>
      </c>
      <c r="Q50" s="42">
        <f>VLOOKUP(B50,[1]!Table5[#Data],2,0)</f>
        <v>2.2999999999999998</v>
      </c>
      <c r="R50" s="42">
        <f>VLOOKUP(B50,[1]!Table8[#Data],2,0)</f>
        <v>4.37</v>
      </c>
      <c r="S50" t="str">
        <f>VLOOKUP(B50,[1]!Table9[#Data],2,0)</f>
        <v>Asia</v>
      </c>
      <c r="T50" s="42">
        <f>VLOOKUP(B50,[1]!Table10[#Data],2,0)</f>
        <v>242.904</v>
      </c>
    </row>
    <row r="51" spans="1:20">
      <c r="A51">
        <v>51</v>
      </c>
      <c r="B51" t="s">
        <v>67</v>
      </c>
      <c r="C51">
        <v>6.0860000000000003</v>
      </c>
      <c r="D51">
        <v>6.1870000000000003</v>
      </c>
      <c r="E51">
        <v>5.9850000000000003</v>
      </c>
      <c r="F51">
        <v>1.8120000000000001</v>
      </c>
      <c r="G51">
        <v>1.748</v>
      </c>
      <c r="H51">
        <v>1.2330000000000001</v>
      </c>
      <c r="I51">
        <v>0.66800000000000004</v>
      </c>
      <c r="J51">
        <v>0.48499999999999999</v>
      </c>
      <c r="K51">
        <v>7.8E-2</v>
      </c>
      <c r="L51">
        <v>6.4000000000000001E-2</v>
      </c>
      <c r="M51" s="42">
        <f>VLOOKUP(B51,[1]!Table1[[Country]:[COVID-19 deaths]],3,0)</f>
        <v>1844581</v>
      </c>
      <c r="N51" s="42">
        <f>VLOOKUP(B51,[1]!Table1[[Country]:[COVID-19 deaths]],4,0)</f>
        <v>45342</v>
      </c>
      <c r="O51" s="42">
        <f>VLOOKUP(B51,[1]Crime!$B$2:$D$144,2,0)</f>
        <v>34.29</v>
      </c>
      <c r="P51" s="44">
        <f>VLOOKUP(B51,[1]!Table6[#Data],2,0)</f>
        <v>16.600000000000001</v>
      </c>
      <c r="Q51" s="42">
        <f>VLOOKUP(B51,[1]!Table5[#Data],2,0)</f>
        <v>3.8</v>
      </c>
      <c r="R51" s="42">
        <f>VLOOKUP(B51,[1]!Table8[#Data],2,0)</f>
        <v>8.3000000000000007</v>
      </c>
      <c r="S51" t="str">
        <f>VLOOKUP(B51,[1]!Table9[#Data],2,0)</f>
        <v>Europe</v>
      </c>
      <c r="T51" s="42">
        <f>VLOOKUP(B51,[1]!Table10[#Data],2,0)</f>
        <v>105.568</v>
      </c>
    </row>
    <row r="52" spans="1:20">
      <c r="A52">
        <v>52</v>
      </c>
      <c r="B52" t="s">
        <v>68</v>
      </c>
      <c r="C52">
        <v>6.0709999999999997</v>
      </c>
      <c r="D52">
        <v>6.1840000000000002</v>
      </c>
      <c r="E52">
        <v>5.9580000000000002</v>
      </c>
      <c r="F52">
        <v>1.9690000000000001</v>
      </c>
      <c r="G52">
        <v>1.591</v>
      </c>
      <c r="H52">
        <v>1.1160000000000001</v>
      </c>
      <c r="I52">
        <v>0.56799999999999995</v>
      </c>
      <c r="J52">
        <v>0.58899999999999997</v>
      </c>
      <c r="K52">
        <v>0.13100000000000001</v>
      </c>
      <c r="L52">
        <v>0.107</v>
      </c>
      <c r="M52" s="42">
        <f>VLOOKUP(B52,[1]!Table1[[Country]:[COVID-19 deaths]],3,0)</f>
        <v>204200</v>
      </c>
      <c r="N52" s="42">
        <f>VLOOKUP(B52,[1]!Table1[[Country]:[COVID-19 deaths]],4,0)</f>
        <v>968</v>
      </c>
      <c r="O52" s="42">
        <f>VLOOKUP(B52,[1]Crime!$B$2:$D$144,2,0)</f>
        <v>48.9</v>
      </c>
      <c r="P52" s="44">
        <f>VLOOKUP(B52,[1]!Table6[#Data],2,0)</f>
        <v>9.5</v>
      </c>
      <c r="Q52" s="42">
        <f>VLOOKUP(B52,[1]!Table5[#Data],2,0)</f>
        <v>8.1</v>
      </c>
      <c r="R52" s="42">
        <f>VLOOKUP(B52,[1]!Table8[#Data],2,0)</f>
        <v>9</v>
      </c>
      <c r="S52" t="str">
        <f>VLOOKUP(B52,[1]!Table9[#Data],2,0)</f>
        <v>Africa</v>
      </c>
      <c r="T52" s="42">
        <f>VLOOKUP(B52,[1]!Table10[#Data],2,0)</f>
        <v>627.30399999999997</v>
      </c>
    </row>
    <row r="53" spans="1:20">
      <c r="A53">
        <v>53</v>
      </c>
      <c r="B53" t="s">
        <v>69</v>
      </c>
      <c r="C53">
        <v>6.0629999999999997</v>
      </c>
      <c r="D53">
        <v>6.1779999999999999</v>
      </c>
      <c r="E53">
        <v>5.9480000000000004</v>
      </c>
      <c r="F53">
        <v>1.913</v>
      </c>
      <c r="G53">
        <v>1.2190000000000001</v>
      </c>
      <c r="H53">
        <v>1.0920000000000001</v>
      </c>
      <c r="I53">
        <v>0.6</v>
      </c>
      <c r="J53">
        <v>0.71599999999999997</v>
      </c>
      <c r="K53">
        <v>0.28299999999999997</v>
      </c>
      <c r="L53">
        <v>0.24</v>
      </c>
      <c r="M53" s="42">
        <f>VLOOKUP(B53,[1]!Table1[[Country]:[COVID-19 deaths]],3,0)</f>
        <v>237679</v>
      </c>
      <c r="N53" s="42">
        <f>VLOOKUP(B53,[1]!Table1[[Country]:[COVID-19 deaths]],4,0)</f>
        <v>1637</v>
      </c>
      <c r="O53" s="42">
        <f>VLOOKUP(B53,[1]Crime!$B$2:$D$144,2,0)</f>
        <v>33.76</v>
      </c>
      <c r="P53" s="44">
        <f>VLOOKUP(B53,[1]!Table6[#Data],2,0)</f>
        <v>8</v>
      </c>
      <c r="Q53" s="42">
        <f>VLOOKUP(B53,[1]!Table5[#Data],2,0)</f>
        <v>9.4</v>
      </c>
      <c r="R53" s="42">
        <f>VLOOKUP(B53,[1]!Table8[#Data],2,0)</f>
        <v>9.6999999999999993</v>
      </c>
      <c r="S53" t="str">
        <f>VLOOKUP(B53,[1]!Table9[#Data],2,0)</f>
        <v>Asia</v>
      </c>
      <c r="T53" s="42">
        <f>VLOOKUP(B53,[1]!Table10[#Data],2,0)</f>
        <v>77.03</v>
      </c>
    </row>
    <row r="54" spans="1:20">
      <c r="A54">
        <v>54</v>
      </c>
      <c r="B54" t="s">
        <v>70</v>
      </c>
      <c r="C54">
        <v>6.0389999999999997</v>
      </c>
      <c r="D54">
        <v>6.1189999999999998</v>
      </c>
      <c r="E54">
        <v>5.9589999999999996</v>
      </c>
      <c r="F54">
        <v>1.4870000000000001</v>
      </c>
      <c r="G54">
        <v>1.835</v>
      </c>
      <c r="H54">
        <v>1.089</v>
      </c>
      <c r="I54">
        <v>0.86599999999999999</v>
      </c>
      <c r="J54">
        <v>0.53700000000000003</v>
      </c>
      <c r="K54">
        <v>7.0000000000000001E-3</v>
      </c>
      <c r="L54">
        <v>0.218</v>
      </c>
      <c r="M54" s="42">
        <f>VLOOKUP(B54,[1]!Table1[[Country]:[COVID-19 deaths]],3,0)</f>
        <v>6406058</v>
      </c>
      <c r="N54" s="42">
        <f>VLOOKUP(B54,[1]!Table1[[Country]:[COVID-19 deaths]],4,0)</f>
        <v>27841</v>
      </c>
      <c r="O54" s="42">
        <f>VLOOKUP(B54,[1]Crime!$B$2:$D$144,2,0)</f>
        <v>22.12</v>
      </c>
      <c r="P54" s="44">
        <f>VLOOKUP(B54,[1]!Table6[#Data],2,0)</f>
        <v>15.3</v>
      </c>
      <c r="Q54" s="42">
        <f>VLOOKUP(B54,[1]!Table5[#Data],2,0)</f>
        <v>2.7</v>
      </c>
      <c r="R54" s="42">
        <f>VLOOKUP(B54,[1]!Table8[#Data],2,0)</f>
        <v>0.9</v>
      </c>
      <c r="S54" t="str">
        <f>VLOOKUP(B54,[1]!Table9[#Data],2,0)</f>
        <v>Asia</v>
      </c>
      <c r="T54" s="42">
        <f>VLOOKUP(B54,[1]!Table10[#Data],2,0)</f>
        <v>345.81799999999998</v>
      </c>
    </row>
    <row r="55" spans="1:20">
      <c r="A55">
        <v>55</v>
      </c>
      <c r="B55" t="s">
        <v>71</v>
      </c>
      <c r="C55">
        <v>6.0220000000000002</v>
      </c>
      <c r="D55">
        <v>6.1890000000000001</v>
      </c>
      <c r="E55">
        <v>5.8550000000000004</v>
      </c>
      <c r="F55">
        <v>2.6110000000000002</v>
      </c>
      <c r="G55">
        <v>1.111</v>
      </c>
      <c r="H55">
        <v>0.88500000000000001</v>
      </c>
      <c r="I55">
        <v>0.55500000000000005</v>
      </c>
      <c r="J55">
        <v>0.58199999999999996</v>
      </c>
      <c r="K55">
        <v>0.20200000000000001</v>
      </c>
      <c r="L55">
        <v>7.5999999999999998E-2</v>
      </c>
      <c r="M55" s="42">
        <f>VLOOKUP(B55,[1]!Table1[[Country]:[COVID-19 deaths]],3,0)</f>
        <v>420621</v>
      </c>
      <c r="N55" s="42">
        <f>VLOOKUP(B55,[1]!Table1[[Country]:[COVID-19 deaths]],4,0)</f>
        <v>10971</v>
      </c>
      <c r="O55" s="42">
        <f>VLOOKUP(B55,[1]Crime!$B$2:$D$144,2,0)</f>
        <v>74.16</v>
      </c>
      <c r="P55" s="44">
        <f>VLOOKUP(B55,[1]!Table6[#Data],2,0)</f>
        <v>2.1</v>
      </c>
      <c r="Q55" s="42">
        <f>VLOOKUP(B55,[1]!Table5[#Data],2,0)</f>
        <v>10.9</v>
      </c>
      <c r="R55" s="42">
        <f>VLOOKUP(B55,[1]!Table8[#Data],2,0)</f>
        <v>6.37</v>
      </c>
      <c r="S55" t="str">
        <f>VLOOKUP(B55,[1]!Table9[#Data],2,0)</f>
        <v>North America</v>
      </c>
      <c r="T55" s="42">
        <f>VLOOKUP(B55,[1]!Table10[#Data],2,0)</f>
        <v>89.936000000000007</v>
      </c>
    </row>
    <row r="56" spans="1:20">
      <c r="A56">
        <v>56</v>
      </c>
      <c r="B56" t="s">
        <v>72</v>
      </c>
      <c r="C56">
        <v>6.016</v>
      </c>
      <c r="D56">
        <v>6.1219999999999999</v>
      </c>
      <c r="E56">
        <v>5.9109999999999996</v>
      </c>
      <c r="F56">
        <v>1.6910000000000001</v>
      </c>
      <c r="G56">
        <v>1.76</v>
      </c>
      <c r="H56">
        <v>1.0780000000000001</v>
      </c>
      <c r="I56">
        <v>0.77700000000000002</v>
      </c>
      <c r="J56">
        <v>0.65500000000000003</v>
      </c>
      <c r="K56">
        <v>1.6E-2</v>
      </c>
      <c r="L56">
        <v>3.9E-2</v>
      </c>
      <c r="M56" s="42">
        <f>VLOOKUP(B56,[1]!Table1[[Country]:[COVID-19 deaths]],3,0)</f>
        <v>3534003</v>
      </c>
      <c r="N56" s="42">
        <f>VLOOKUP(B56,[1]!Table1[[Country]:[COVID-19 deaths]],4,0)</f>
        <v>21545</v>
      </c>
      <c r="O56" s="42">
        <f>VLOOKUP(B56,[1]Crime!$B$2:$D$144,2,0)</f>
        <v>30.58</v>
      </c>
      <c r="P56" s="44">
        <f>VLOOKUP(B56,[1]!Table6[#Data],2,0)</f>
        <v>11.5</v>
      </c>
      <c r="Q56" s="42">
        <f>VLOOKUP(B56,[1]!Table5[#Data],2,0)</f>
        <v>6.3</v>
      </c>
      <c r="R56" s="42">
        <f>VLOOKUP(B56,[1]!Table8[#Data],2,0)</f>
        <v>5.3</v>
      </c>
      <c r="S56" t="str">
        <f>VLOOKUP(B56,[1]!Table9[#Data],2,0)</f>
        <v>Europe</v>
      </c>
      <c r="T56" s="42">
        <f>VLOOKUP(B56,[1]!Table10[#Data],2,0)</f>
        <v>110.997</v>
      </c>
    </row>
    <row r="57" spans="1:20">
      <c r="A57">
        <v>57</v>
      </c>
      <c r="B57" t="s">
        <v>73</v>
      </c>
      <c r="C57">
        <v>5.9669999999999996</v>
      </c>
      <c r="D57">
        <v>6.09</v>
      </c>
      <c r="E57">
        <v>5.8440000000000003</v>
      </c>
      <c r="F57">
        <v>1.891</v>
      </c>
      <c r="G57">
        <v>1.5920000000000001</v>
      </c>
      <c r="H57">
        <v>1.1020000000000001</v>
      </c>
      <c r="I57">
        <v>0.66200000000000003</v>
      </c>
      <c r="J57">
        <v>0.55500000000000005</v>
      </c>
      <c r="K57">
        <v>8.1000000000000003E-2</v>
      </c>
      <c r="L57">
        <v>8.5000000000000006E-2</v>
      </c>
      <c r="M57" s="42">
        <f>VLOOKUP(B57,[1]!Table1[[Country]:[COVID-19 deaths]],3,0)</f>
        <v>9028730</v>
      </c>
      <c r="N57" s="42">
        <f>VLOOKUP(B57,[1]!Table1[[Country]:[COVID-19 deaths]],4,0)</f>
        <v>127943</v>
      </c>
      <c r="O57" s="42">
        <f>VLOOKUP(B57,[1]Crime!$B$2:$D$144,2,0)</f>
        <v>64.14</v>
      </c>
      <c r="P57" s="44">
        <f>VLOOKUP(B57,[1]!Table6[#Data],2,0)</f>
        <v>8.4</v>
      </c>
      <c r="Q57" s="42">
        <f>VLOOKUP(B57,[1]!Table5[#Data],2,0)</f>
        <v>7</v>
      </c>
      <c r="R57" s="42">
        <f>VLOOKUP(B57,[1]!Table8[#Data],2,0)</f>
        <v>52.3</v>
      </c>
      <c r="S57" t="str">
        <f>VLOOKUP(B57,[1]!Table9[#Data],2,0)</f>
        <v>South America</v>
      </c>
      <c r="T57" s="42">
        <f>VLOOKUP(B57,[1]!Table10[#Data],2,0)</f>
        <v>16.664999999999999</v>
      </c>
    </row>
    <row r="58" spans="1:20">
      <c r="A58">
        <v>58</v>
      </c>
      <c r="B58" t="s">
        <v>74</v>
      </c>
      <c r="C58">
        <v>5.9480000000000004</v>
      </c>
      <c r="D58">
        <v>6.0430000000000001</v>
      </c>
      <c r="E58">
        <v>5.8529999999999998</v>
      </c>
      <c r="F58">
        <v>2.1190000000000002</v>
      </c>
      <c r="G58">
        <v>1.7030000000000001</v>
      </c>
      <c r="H58">
        <v>0.98</v>
      </c>
      <c r="I58">
        <v>0.77400000000000002</v>
      </c>
      <c r="J58">
        <v>0.249</v>
      </c>
      <c r="K58">
        <v>1.4999999999999999E-2</v>
      </c>
      <c r="L58">
        <v>0.108</v>
      </c>
      <c r="M58" s="42">
        <f>VLOOKUP(B58,[1]!Table1[[Country]:[COVID-19 deaths]],3,0)</f>
        <v>2957810</v>
      </c>
      <c r="N58" s="42">
        <f>VLOOKUP(B58,[1]!Table1[[Country]:[COVID-19 deaths]],4,0)</f>
        <v>27341</v>
      </c>
      <c r="O58" s="42">
        <f>VLOOKUP(B58,[1]Crime!$B$2:$D$144,2,0)</f>
        <v>47.41</v>
      </c>
      <c r="P58" s="44">
        <f>VLOOKUP(B58,[1]!Table6[#Data],2,0)</f>
        <v>5.0999999999999996</v>
      </c>
      <c r="Q58" s="42">
        <f>VLOOKUP(B58,[1]!Table5[#Data],2,0)</f>
        <v>12.8</v>
      </c>
      <c r="R58" s="42">
        <f>VLOOKUP(B58,[1]!Table8[#Data],2,0)</f>
        <v>7.2</v>
      </c>
      <c r="S58" t="str">
        <f>VLOOKUP(B58,[1]!Table9[#Data],2,0)</f>
        <v>Europe</v>
      </c>
      <c r="T58" s="42">
        <f>VLOOKUP(B58,[1]!Table10[#Data],2,0)</f>
        <v>80.456000000000003</v>
      </c>
    </row>
    <row r="59" spans="1:20">
      <c r="A59">
        <v>59</v>
      </c>
      <c r="B59" t="s">
        <v>75</v>
      </c>
      <c r="C59">
        <v>5.9349999999999996</v>
      </c>
      <c r="D59">
        <v>6.0209999999999999</v>
      </c>
      <c r="E59">
        <v>5.8490000000000002</v>
      </c>
      <c r="F59">
        <v>1.6559999999999999</v>
      </c>
      <c r="G59">
        <v>1.851</v>
      </c>
      <c r="H59">
        <v>0.88600000000000001</v>
      </c>
      <c r="I59">
        <v>0.84099999999999997</v>
      </c>
      <c r="J59">
        <v>0.41399999999999998</v>
      </c>
      <c r="K59">
        <v>0.111</v>
      </c>
      <c r="L59">
        <v>0.17599999999999999</v>
      </c>
      <c r="M59" s="42">
        <f>VLOOKUP(B59,[1]!Table1[[Country]:[COVID-19 deaths]],3,0)</f>
        <v>12350428</v>
      </c>
      <c r="N59" s="42">
        <f>VLOOKUP(B59,[1]!Table1[[Country]:[COVID-19 deaths]],4,0)</f>
        <v>15423</v>
      </c>
      <c r="O59" s="42">
        <f>VLOOKUP(B59,[1]Crime!$B$2:$D$144,2,0)</f>
        <v>26.49</v>
      </c>
      <c r="P59" s="44">
        <f>VLOOKUP(B59,[1]!Table6[#Data],2,0)</f>
        <v>28.6</v>
      </c>
      <c r="Q59" s="42">
        <f>VLOOKUP(B59,[1]!Table5[#Data],2,0)</f>
        <v>2.7</v>
      </c>
      <c r="R59" s="42">
        <f>VLOOKUP(B59,[1]!Table8[#Data],2,0)</f>
        <v>3.7</v>
      </c>
      <c r="S59" t="str">
        <f>VLOOKUP(B59,[1]!Table9[#Data],2,0)</f>
        <v>Asia</v>
      </c>
      <c r="T59" s="42">
        <f>VLOOKUP(B59,[1]!Table10[#Data],2,0)</f>
        <v>526.09900000000005</v>
      </c>
    </row>
    <row r="60" spans="1:20">
      <c r="A60">
        <v>60</v>
      </c>
      <c r="B60" t="s">
        <v>76</v>
      </c>
      <c r="C60">
        <v>5.9039999999999999</v>
      </c>
      <c r="D60">
        <v>6.0069999999999997</v>
      </c>
      <c r="E60">
        <v>5.8</v>
      </c>
      <c r="F60">
        <v>2.2829999999999999</v>
      </c>
      <c r="G60">
        <v>1.268</v>
      </c>
      <c r="H60">
        <v>0.91200000000000003</v>
      </c>
      <c r="I60">
        <v>0.51400000000000001</v>
      </c>
      <c r="J60">
        <v>0.67800000000000005</v>
      </c>
      <c r="K60">
        <v>0.107</v>
      </c>
      <c r="L60">
        <v>0.14199999999999999</v>
      </c>
      <c r="M60" s="42">
        <f>VLOOKUP(B60,[1]!Table1[[Country]:[COVID-19 deaths]],3,0)</f>
        <v>3677376</v>
      </c>
      <c r="N60" s="42">
        <f>VLOOKUP(B60,[1]!Table1[[Country]:[COVID-19 deaths]],4,0)</f>
        <v>59030</v>
      </c>
      <c r="O60" s="42">
        <f>VLOOKUP(B60,[1]Crime!$B$2:$D$144,2,0)</f>
        <v>42.33</v>
      </c>
      <c r="P60" s="44">
        <f>VLOOKUP(B60,[1]!Table6[#Data],2,0)</f>
        <v>2.2000000000000002</v>
      </c>
      <c r="Q60" s="42">
        <f>VLOOKUP(B60,[1]!Table5[#Data],2,0)</f>
        <v>6.4</v>
      </c>
      <c r="R60" s="42">
        <f>VLOOKUP(B60,[1]!Table8[#Data],2,0)</f>
        <v>3</v>
      </c>
      <c r="S60" t="str">
        <f>VLOOKUP(B60,[1]!Table9[#Data],2,0)</f>
        <v>Asia</v>
      </c>
      <c r="T60" s="42">
        <f>VLOOKUP(B60,[1]!Table10[#Data],2,0)</f>
        <v>372.428</v>
      </c>
    </row>
    <row r="61" spans="1:20">
      <c r="A61">
        <v>61</v>
      </c>
      <c r="B61" t="s">
        <v>77</v>
      </c>
      <c r="C61">
        <v>5.891</v>
      </c>
      <c r="D61">
        <v>5.9939999999999998</v>
      </c>
      <c r="E61">
        <v>5.7880000000000003</v>
      </c>
      <c r="F61">
        <v>1.6</v>
      </c>
      <c r="G61">
        <v>1.5349999999999999</v>
      </c>
      <c r="H61">
        <v>1.0960000000000001</v>
      </c>
      <c r="I61">
        <v>0.69699999999999995</v>
      </c>
      <c r="J61">
        <v>0.61699999999999999</v>
      </c>
      <c r="K61">
        <v>0.32100000000000001</v>
      </c>
      <c r="L61">
        <v>2.5999999999999999E-2</v>
      </c>
      <c r="M61" s="42">
        <f>VLOOKUP(B61,[1]!Table1[[Country]:[COVID-19 deaths]],3,0)</f>
        <v>3575398</v>
      </c>
      <c r="N61" s="42">
        <f>VLOOKUP(B61,[1]!Table1[[Country]:[COVID-19 deaths]],4,0)</f>
        <v>24958</v>
      </c>
      <c r="O61" s="42">
        <f>VLOOKUP(B61,[1]Crime!$B$2:$D$144,2,0)</f>
        <v>39.31</v>
      </c>
      <c r="P61" s="44">
        <f>VLOOKUP(B61,[1]!Table6[#Data],2,0)</f>
        <v>8.8000000000000007</v>
      </c>
      <c r="Q61" s="42">
        <f>VLOOKUP(B61,[1]!Table5[#Data],2,0)</f>
        <v>1.64</v>
      </c>
      <c r="R61" s="42">
        <f>VLOOKUP(B61,[1]!Table8[#Data],2,0)</f>
        <v>5.28</v>
      </c>
      <c r="S61" t="str">
        <f>VLOOKUP(B61,[1]!Table9[#Data],2,0)</f>
        <v>Asia</v>
      </c>
      <c r="T61" s="42">
        <f>VLOOKUP(B61,[1]!Table10[#Data],2,0)</f>
        <v>136.91999999999999</v>
      </c>
    </row>
    <row r="62" spans="1:20">
      <c r="A62">
        <v>62</v>
      </c>
      <c r="B62" t="s">
        <v>78</v>
      </c>
      <c r="C62">
        <v>5.8570000000000002</v>
      </c>
      <c r="D62">
        <v>5.9480000000000004</v>
      </c>
      <c r="E62">
        <v>5.766</v>
      </c>
      <c r="F62">
        <v>2.1419999999999999</v>
      </c>
      <c r="G62">
        <v>1.417</v>
      </c>
      <c r="H62">
        <v>1.008</v>
      </c>
      <c r="I62">
        <v>0.59699999999999998</v>
      </c>
      <c r="J62">
        <v>0.56100000000000005</v>
      </c>
      <c r="K62">
        <v>0.10199999999999999</v>
      </c>
      <c r="L62">
        <v>2.8000000000000001E-2</v>
      </c>
      <c r="M62" s="42">
        <f>VLOOKUP(B62,[1]!Table1[[Country]:[COVID-19 deaths]],3,0)</f>
        <v>512638</v>
      </c>
      <c r="N62" s="42">
        <f>VLOOKUP(B62,[1]!Table1[[Country]:[COVID-19 deaths]],4,0)</f>
        <v>11421</v>
      </c>
      <c r="O62" s="42">
        <f>VLOOKUP(B62,[1]Crime!$B$2:$D$144,2,0)</f>
        <v>47.44</v>
      </c>
      <c r="P62" s="44">
        <f>VLOOKUP(B62,[1]!Table6[#Data],2,0)</f>
        <v>14.7</v>
      </c>
      <c r="Q62" s="42">
        <f>VLOOKUP(B62,[1]!Table5[#Data],2,0)</f>
        <v>2.6</v>
      </c>
      <c r="R62" s="42">
        <f>VLOOKUP(B62,[1]!Table8[#Data],2,0)</f>
        <v>18.5</v>
      </c>
      <c r="S62" t="str">
        <f>VLOOKUP(B62,[1]!Table9[#Data],2,0)</f>
        <v>Europe</v>
      </c>
      <c r="T62" s="42">
        <f>VLOOKUP(B62,[1]!Table10[#Data],2,0)</f>
        <v>122.36499999999999</v>
      </c>
    </row>
    <row r="63" spans="1:20">
      <c r="A63">
        <v>63</v>
      </c>
      <c r="B63" t="s">
        <v>79</v>
      </c>
      <c r="C63">
        <v>5.85</v>
      </c>
      <c r="D63">
        <v>6.0229999999999997</v>
      </c>
      <c r="E63">
        <v>5.6760000000000002</v>
      </c>
      <c r="F63">
        <v>2.1640000000000001</v>
      </c>
      <c r="G63">
        <v>1.296</v>
      </c>
      <c r="H63">
        <v>1.0449999999999999</v>
      </c>
      <c r="I63">
        <v>0.64600000000000002</v>
      </c>
      <c r="J63">
        <v>0.56699999999999995</v>
      </c>
      <c r="K63">
        <v>0.08</v>
      </c>
      <c r="L63">
        <v>5.2999999999999999E-2</v>
      </c>
      <c r="M63" s="42">
        <f>VLOOKUP(B63,[1]!Table1[[Country]:[COVID-19 deaths]],3,0)</f>
        <v>128704</v>
      </c>
      <c r="N63" s="42">
        <f>VLOOKUP(B63,[1]!Table1[[Country]:[COVID-19 deaths]],4,0)</f>
        <v>2881</v>
      </c>
      <c r="O63" s="42">
        <f>VLOOKUP(B63,[1]Crime!$B$2:$D$144,2,0)</f>
        <v>67.84</v>
      </c>
      <c r="P63" s="44">
        <f>VLOOKUP(B63,[1]!Table6[#Data],2,0)</f>
        <v>2.4</v>
      </c>
      <c r="Q63" s="42">
        <f>VLOOKUP(B63,[1]!Table5[#Data],2,0)</f>
        <v>8.5</v>
      </c>
      <c r="R63" s="42">
        <f>VLOOKUP(B63,[1]!Table8[#Data],2,0)</f>
        <v>9.6999999999999993</v>
      </c>
      <c r="S63" t="str">
        <f>VLOOKUP(B63,[1]!Table9[#Data],2,0)</f>
        <v>North America</v>
      </c>
      <c r="T63" s="42">
        <f>VLOOKUP(B63,[1]!Table10[#Data],2,0)</f>
        <v>274.55799999999999</v>
      </c>
    </row>
    <row r="64" spans="1:20">
      <c r="A64">
        <v>64</v>
      </c>
      <c r="B64" t="s">
        <v>80</v>
      </c>
      <c r="C64">
        <v>5.8280000000000003</v>
      </c>
      <c r="D64">
        <v>5.9160000000000004</v>
      </c>
      <c r="E64">
        <v>5.7409999999999997</v>
      </c>
      <c r="F64">
        <v>2.0870000000000002</v>
      </c>
      <c r="G64">
        <v>1.069</v>
      </c>
      <c r="H64">
        <v>1.109</v>
      </c>
      <c r="I64">
        <v>0.63800000000000001</v>
      </c>
      <c r="J64">
        <v>0.69299999999999995</v>
      </c>
      <c r="K64">
        <v>0.20799999999999999</v>
      </c>
      <c r="L64">
        <v>2.5000000000000001E-2</v>
      </c>
      <c r="M64" s="42">
        <f>VLOOKUP(B64,[1]!Table1[[Country]:[COVID-19 deaths]],3,0)</f>
        <v>200892</v>
      </c>
      <c r="N64" s="42">
        <f>VLOOKUP(B64,[1]!Table1[[Country]:[COVID-19 deaths]],4,0)</f>
        <v>2985</v>
      </c>
      <c r="O64" s="42">
        <f>VLOOKUP(B64,[1]Crime!$B$2:$D$144,2,0)</f>
        <v>56.59</v>
      </c>
      <c r="P64" s="44">
        <f>VLOOKUP(B64,[1]!Table6[#Data],2,0)</f>
        <v>7.4</v>
      </c>
      <c r="Q64" s="42">
        <f>VLOOKUP(B64,[1]!Table5[#Data],2,0)</f>
        <v>2.9</v>
      </c>
      <c r="R64" s="42">
        <f>VLOOKUP(B64,[1]!Table8[#Data],2,0)</f>
        <v>10.8</v>
      </c>
      <c r="S64" t="str">
        <f>VLOOKUP(B64,[1]!Table9[#Data],2,0)</f>
        <v>Asia</v>
      </c>
      <c r="T64" s="42">
        <f>VLOOKUP(B64,[1]!Table10[#Data],2,0)</f>
        <v>34.558999999999997</v>
      </c>
    </row>
    <row r="65" spans="1:20">
      <c r="A65">
        <v>65</v>
      </c>
      <c r="B65" t="s">
        <v>81</v>
      </c>
      <c r="C65">
        <v>5.8209999999999997</v>
      </c>
      <c r="D65">
        <v>5.95</v>
      </c>
      <c r="E65">
        <v>5.6929999999999996</v>
      </c>
      <c r="F65">
        <v>1.8109999999999999</v>
      </c>
      <c r="G65">
        <v>1.5620000000000001</v>
      </c>
      <c r="H65">
        <v>1.157</v>
      </c>
      <c r="I65">
        <v>0.629</v>
      </c>
      <c r="J65">
        <v>0.34200000000000003</v>
      </c>
      <c r="K65">
        <v>0.04</v>
      </c>
      <c r="L65">
        <v>0.28199999999999997</v>
      </c>
      <c r="M65" s="42">
        <f>VLOOKUP(B65,[1]!Table1[[Country]:[COVID-19 deaths]],3,0)</f>
        <v>959802</v>
      </c>
      <c r="N65" s="42">
        <f>VLOOKUP(B65,[1]!Table1[[Country]:[COVID-19 deaths]],4,0)</f>
        <v>6791</v>
      </c>
      <c r="O65" s="42">
        <f>VLOOKUP(B65,[1]Crime!$B$2:$D$144,2,0)</f>
        <v>58.41</v>
      </c>
      <c r="P65" s="44">
        <f>VLOOKUP(B65,[1]!Table6[#Data],2,0)</f>
        <v>21.2</v>
      </c>
      <c r="Q65" s="42">
        <f>VLOOKUP(B65,[1]!Table5[#Data],2,0)</f>
        <v>0.2</v>
      </c>
      <c r="R65" s="42">
        <f>VLOOKUP(B65,[1]!Table8[#Data],2,0)</f>
        <v>9.99</v>
      </c>
      <c r="S65" t="str">
        <f>VLOOKUP(B65,[1]!Table9[#Data],2,0)</f>
        <v>Europe</v>
      </c>
      <c r="T65" s="42">
        <f>VLOOKUP(B65,[1]!Table10[#Data],2,0)</f>
        <v>46.521000000000001</v>
      </c>
    </row>
    <row r="66" spans="1:20">
      <c r="A66">
        <v>66</v>
      </c>
      <c r="B66" t="s">
        <v>82</v>
      </c>
      <c r="C66">
        <v>5.7809999999999997</v>
      </c>
      <c r="D66">
        <v>5.9029999999999996</v>
      </c>
      <c r="E66">
        <v>5.6589999999999998</v>
      </c>
      <c r="F66">
        <v>1.9710000000000001</v>
      </c>
      <c r="G66">
        <v>1.452</v>
      </c>
      <c r="H66">
        <v>0.92900000000000005</v>
      </c>
      <c r="I66">
        <v>0.72</v>
      </c>
      <c r="J66">
        <v>0.54500000000000004</v>
      </c>
      <c r="K66">
        <v>8.6999999999999994E-2</v>
      </c>
      <c r="L66">
        <v>7.6999999999999999E-2</v>
      </c>
      <c r="M66" s="42">
        <f>VLOOKUP(B66,[1]!Table1[[Country]:[COVID-19 deaths]],3,0)</f>
        <v>6083939</v>
      </c>
      <c r="N66" s="42">
        <f>VLOOKUP(B66,[1]!Table1[[Country]:[COVID-19 deaths]],4,0)</f>
        <v>139585</v>
      </c>
      <c r="O66" s="42">
        <f>VLOOKUP(B66,[1]Crime!$B$2:$D$144,2,0)</f>
        <v>57.71</v>
      </c>
      <c r="P66" s="44">
        <f>VLOOKUP(B66,[1]!Table6[#Data],2,0)</f>
        <v>3.9</v>
      </c>
      <c r="Q66" s="42">
        <f>VLOOKUP(B66,[1]!Table5[#Data],2,0)</f>
        <v>12.91</v>
      </c>
      <c r="R66" s="42">
        <f>VLOOKUP(B66,[1]!Table8[#Data],2,0)</f>
        <v>8.01</v>
      </c>
      <c r="S66" t="str">
        <f>VLOOKUP(B66,[1]!Table9[#Data],2,0)</f>
        <v>South America</v>
      </c>
      <c r="T66" s="42">
        <f>VLOOKUP(B66,[1]!Table10[#Data],2,0)</f>
        <v>46.206000000000003</v>
      </c>
    </row>
    <row r="67" spans="1:20">
      <c r="A67">
        <v>67</v>
      </c>
      <c r="B67" t="s">
        <v>83</v>
      </c>
      <c r="C67">
        <v>5.7679999999999998</v>
      </c>
      <c r="D67">
        <v>5.8769999999999998</v>
      </c>
      <c r="E67">
        <v>5.6589999999999998</v>
      </c>
      <c r="F67">
        <v>1.869</v>
      </c>
      <c r="G67">
        <v>1.468</v>
      </c>
      <c r="H67">
        <v>1.0680000000000001</v>
      </c>
      <c r="I67">
        <v>0.66500000000000004</v>
      </c>
      <c r="J67">
        <v>0.44800000000000001</v>
      </c>
      <c r="K67">
        <v>0.24399999999999999</v>
      </c>
      <c r="L67">
        <v>6.0000000000000001E-3</v>
      </c>
      <c r="M67" s="42">
        <f>VLOOKUP(B67,[1]!Table1[[Country]:[COVID-19 deaths]],3,0)</f>
        <v>375054</v>
      </c>
      <c r="N67" s="42">
        <f>VLOOKUP(B67,[1]!Table1[[Country]:[COVID-19 deaths]],4,0)</f>
        <v>15706</v>
      </c>
      <c r="O67" s="42">
        <f>VLOOKUP(B67,[1]Crime!$B$2:$D$144,2,0)</f>
        <v>42.23</v>
      </c>
      <c r="P67" s="44">
        <f>VLOOKUP(B67,[1]!Table6[#Data],2,0)</f>
        <v>10.9</v>
      </c>
      <c r="Q67" s="42">
        <f>VLOOKUP(B67,[1]!Table5[#Data],2,0)</f>
        <v>31.02</v>
      </c>
      <c r="R67" s="42">
        <f>VLOOKUP(B67,[1]!Table8[#Data],2,0)</f>
        <v>8.1</v>
      </c>
      <c r="S67" t="str">
        <f>VLOOKUP(B67,[1]!Table9[#Data],2,0)</f>
        <v>Europe</v>
      </c>
      <c r="T67" s="42">
        <f>VLOOKUP(B67,[1]!Table10[#Data],2,0)</f>
        <v>63.738999999999997</v>
      </c>
    </row>
    <row r="68" spans="1:20">
      <c r="A68">
        <v>68</v>
      </c>
      <c r="B68" t="s">
        <v>84</v>
      </c>
      <c r="C68">
        <v>5.7610000000000001</v>
      </c>
      <c r="D68">
        <v>5.8449999999999998</v>
      </c>
      <c r="E68">
        <v>5.6760000000000002</v>
      </c>
      <c r="F68">
        <v>1.9990000000000001</v>
      </c>
      <c r="G68">
        <v>1.393</v>
      </c>
      <c r="H68">
        <v>1.1970000000000001</v>
      </c>
      <c r="I68">
        <v>0.46700000000000003</v>
      </c>
      <c r="J68">
        <v>0.39800000000000002</v>
      </c>
      <c r="K68">
        <v>0.247</v>
      </c>
      <c r="L68">
        <v>5.8999999999999997E-2</v>
      </c>
      <c r="M68" s="42">
        <f>VLOOKUP(B68,[1]!Table1[[Country]:[COVID-19 deaths]],3,0)</f>
        <v>918867</v>
      </c>
      <c r="N68" s="42">
        <f>VLOOKUP(B68,[1]!Table1[[Country]:[COVID-19 deaths]],4,0)</f>
        <v>2177</v>
      </c>
      <c r="O68" s="42">
        <f>VLOOKUP(B68,[1]Crime!$B$2:$D$144,2,0)</f>
        <v>53.73</v>
      </c>
      <c r="P68" s="44">
        <f>VLOOKUP(B68,[1]!Table6[#Data],2,0)</f>
        <v>17.899999999999999</v>
      </c>
      <c r="Q68" s="42">
        <f>VLOOKUP(B68,[1]!Table5[#Data],2,0)</f>
        <v>8.1</v>
      </c>
      <c r="R68" s="42">
        <f>VLOOKUP(B68,[1]!Table8[#Data],2,0)</f>
        <v>14.2</v>
      </c>
      <c r="S68" t="str">
        <f>VLOOKUP(B68,[1]!Table9[#Data],2,0)</f>
        <v>Asia</v>
      </c>
      <c r="T68" s="42">
        <f>VLOOKUP(B68,[1]!Table10[#Data],2,0)</f>
        <v>2.1379999999999999</v>
      </c>
    </row>
    <row r="69" spans="1:20">
      <c r="A69">
        <v>69</v>
      </c>
      <c r="B69" t="s">
        <v>85</v>
      </c>
      <c r="C69">
        <v>5.7370000000000001</v>
      </c>
      <c r="D69">
        <v>5.8730000000000002</v>
      </c>
      <c r="E69">
        <v>5.601</v>
      </c>
      <c r="F69">
        <v>1.7509999999999999</v>
      </c>
      <c r="G69">
        <v>1.538</v>
      </c>
      <c r="H69">
        <v>1.0029999999999999</v>
      </c>
      <c r="I69">
        <v>0.57699999999999996</v>
      </c>
      <c r="J69">
        <v>0.60599999999999998</v>
      </c>
      <c r="K69">
        <v>8.4000000000000005E-2</v>
      </c>
      <c r="L69">
        <v>0.17899999999999999</v>
      </c>
      <c r="M69" s="42">
        <f>VLOOKUP(B69,[1]!Table1[[Country]:[COVID-19 deaths]],3,0)</f>
        <v>577910</v>
      </c>
      <c r="N69" s="42">
        <f>VLOOKUP(B69,[1]!Table1[[Country]:[COVID-19 deaths]],4,0)</f>
        <v>4375</v>
      </c>
      <c r="O69" s="42">
        <f>VLOOKUP(B69,[1]Crime!$B$2:$D$144,2,0)</f>
        <v>60.94</v>
      </c>
      <c r="P69" s="44">
        <f>VLOOKUP(B69,[1]!Table6[#Data],2,0)</f>
        <v>4.9000000000000004</v>
      </c>
      <c r="Q69" s="42">
        <f>VLOOKUP(B69,[1]!Table5[#Data],2,0)</f>
        <v>7.6</v>
      </c>
      <c r="R69" s="42">
        <f>VLOOKUP(B69,[1]!Table8[#Data],2,0)</f>
        <v>8.98</v>
      </c>
      <c r="S69" t="str">
        <f>VLOOKUP(B69,[1]!Table9[#Data],2,0)</f>
        <v>North America</v>
      </c>
      <c r="T69" s="42">
        <f>VLOOKUP(B69,[1]!Table10[#Data],2,0)</f>
        <v>226.738</v>
      </c>
    </row>
    <row r="70" spans="1:20">
      <c r="A70">
        <v>70</v>
      </c>
      <c r="B70" t="s">
        <v>86</v>
      </c>
      <c r="C70">
        <v>5.7110000000000003</v>
      </c>
      <c r="D70">
        <v>5.8449999999999998</v>
      </c>
      <c r="E70">
        <v>5.5780000000000003</v>
      </c>
      <c r="F70">
        <v>1.4710000000000001</v>
      </c>
      <c r="G70">
        <v>1.6890000000000001</v>
      </c>
      <c r="H70">
        <v>0.93799999999999994</v>
      </c>
      <c r="I70">
        <v>0.62</v>
      </c>
      <c r="J70">
        <v>0.65400000000000003</v>
      </c>
      <c r="K70">
        <v>0.21299999999999999</v>
      </c>
      <c r="L70">
        <v>0.126</v>
      </c>
      <c r="M70" s="42">
        <f>VLOOKUP(B70,[1]!Table1[[Country]:[COVID-19 deaths]],3,0)</f>
        <v>4152203</v>
      </c>
      <c r="N70" s="42">
        <f>VLOOKUP(B70,[1]!Table1[[Country]:[COVID-19 deaths]],4,0)</f>
        <v>34842</v>
      </c>
      <c r="O70" s="42">
        <f>VLOOKUP(B70,[1]Crime!$B$2:$D$144,2,0)</f>
        <v>55.71</v>
      </c>
      <c r="P70" s="44">
        <f>VLOOKUP(B70,[1]!Table6[#Data],2,0)</f>
        <v>5.7</v>
      </c>
      <c r="Q70" s="42">
        <f>VLOOKUP(B70,[1]!Table5[#Data],2,0)</f>
        <v>4.2</v>
      </c>
      <c r="R70" s="42">
        <f>VLOOKUP(B70,[1]!Table8[#Data],2,0)</f>
        <v>2.2000000000000002</v>
      </c>
      <c r="S70" t="str">
        <f>VLOOKUP(B70,[1]!Table9[#Data],2,0)</f>
        <v>Asia</v>
      </c>
      <c r="T70" s="42">
        <f>VLOOKUP(B70,[1]!Table10[#Data],2,0)</f>
        <v>99.76</v>
      </c>
    </row>
    <row r="71" spans="1:20">
      <c r="A71">
        <v>71</v>
      </c>
      <c r="B71" t="s">
        <v>87</v>
      </c>
      <c r="C71">
        <v>5.6</v>
      </c>
      <c r="D71">
        <v>5.7089999999999996</v>
      </c>
      <c r="E71">
        <v>5.4909999999999997</v>
      </c>
      <c r="F71">
        <v>2.1070000000000002</v>
      </c>
      <c r="G71">
        <v>1.256</v>
      </c>
      <c r="H71">
        <v>0.88</v>
      </c>
      <c r="I71">
        <v>0.55500000000000005</v>
      </c>
      <c r="J71">
        <v>0.627</v>
      </c>
      <c r="K71">
        <v>0.112</v>
      </c>
      <c r="L71">
        <v>6.4000000000000001E-2</v>
      </c>
      <c r="M71" s="42">
        <f>VLOOKUP(B71,[1]!Table1[[Country]:[COVID-19 deaths]],3,0)</f>
        <v>901587</v>
      </c>
      <c r="N71" s="42">
        <f>VLOOKUP(B71,[1]!Table1[[Country]:[COVID-19 deaths]],4,0)</f>
        <v>21489</v>
      </c>
      <c r="O71" s="42">
        <f>VLOOKUP(B71,[1]Crime!$B$2:$D$144,2,0)</f>
        <v>58.28</v>
      </c>
      <c r="P71" s="44">
        <f>VLOOKUP(B71,[1]!Table6[#Data],2,0)</f>
        <v>6.2</v>
      </c>
      <c r="Q71" s="42">
        <f>VLOOKUP(B71,[1]!Table5[#Data],2,0)</f>
        <v>6.9</v>
      </c>
      <c r="R71" s="42">
        <f>VLOOKUP(B71,[1]!Table8[#Data],2,0)</f>
        <v>0.7</v>
      </c>
      <c r="S71" t="str">
        <f>VLOOKUP(B71,[1]!Table9[#Data],2,0)</f>
        <v>South America</v>
      </c>
      <c r="T71" s="42">
        <f>VLOOKUP(B71,[1]!Table10[#Data],2,0)</f>
        <v>10.923</v>
      </c>
    </row>
    <row r="72" spans="1:20">
      <c r="A72">
        <v>72</v>
      </c>
      <c r="B72" t="s">
        <v>88</v>
      </c>
      <c r="C72">
        <v>5.585</v>
      </c>
      <c r="D72">
        <v>5.65</v>
      </c>
      <c r="E72">
        <v>5.52</v>
      </c>
      <c r="F72">
        <v>1.516</v>
      </c>
      <c r="G72">
        <v>1.508</v>
      </c>
      <c r="H72">
        <v>0.95799999999999996</v>
      </c>
      <c r="I72">
        <v>0.70499999999999996</v>
      </c>
      <c r="J72">
        <v>0.65600000000000003</v>
      </c>
      <c r="K72">
        <v>9.9000000000000005E-2</v>
      </c>
      <c r="L72">
        <v>0.14199999999999999</v>
      </c>
      <c r="M72" s="42">
        <f>VLOOKUP(B72,[1]!Table1[[Country]:[COVID-19 deaths]],3,0)</f>
        <v>145808</v>
      </c>
      <c r="N72" s="42">
        <f>VLOOKUP(B72,[1]!Table1[[Country]:[COVID-19 deaths]],4,0)</f>
        <v>4638</v>
      </c>
      <c r="O72" s="42">
        <f>VLOOKUP(B72,[1]Crime!$B$2:$D$144,2,0)</f>
        <v>29.39</v>
      </c>
      <c r="P72" s="44">
        <f>VLOOKUP(B72,[1]!Table6[#Data],2,0)</f>
        <v>8.1</v>
      </c>
      <c r="Q72" s="42">
        <f>VLOOKUP(B72,[1]!Table5[#Data],2,0)</f>
        <v>5.5</v>
      </c>
      <c r="R72" s="42">
        <f>VLOOKUP(B72,[1]!Table8[#Data],2,0)</f>
        <v>0.9</v>
      </c>
      <c r="S72" t="str">
        <f>VLOOKUP(B72,[1]!Table9[#Data],2,0)</f>
        <v>Asia</v>
      </c>
      <c r="T72" s="42">
        <f>VLOOKUP(B72,[1]!Table10[#Data],2,0)</f>
        <v>153.23699999999999</v>
      </c>
    </row>
    <row r="73" spans="1:20">
      <c r="A73">
        <v>73</v>
      </c>
      <c r="B73" t="s">
        <v>89</v>
      </c>
      <c r="C73">
        <v>5.5780000000000003</v>
      </c>
      <c r="D73">
        <v>5.6890000000000001</v>
      </c>
      <c r="E73">
        <v>5.4669999999999996</v>
      </c>
      <c r="F73">
        <v>1.5549999999999999</v>
      </c>
      <c r="G73">
        <v>1.409</v>
      </c>
      <c r="H73">
        <v>1.1299999999999999</v>
      </c>
      <c r="I73">
        <v>0.624</v>
      </c>
      <c r="J73">
        <v>0.629</v>
      </c>
      <c r="K73">
        <v>0.17100000000000001</v>
      </c>
      <c r="L73">
        <v>5.8999999999999997E-2</v>
      </c>
      <c r="M73" s="42">
        <f>VLOOKUP(B73,[1]!Table1[[Country]:[COVID-19 deaths]],3,0)</f>
        <v>647950</v>
      </c>
      <c r="N73" s="42">
        <f>VLOOKUP(B73,[1]!Table1[[Country]:[COVID-19 deaths]],4,0)</f>
        <v>18664</v>
      </c>
      <c r="O73" s="42">
        <f>VLOOKUP(B73,[1]Crime!$B$2:$D$144,2,0)</f>
        <v>49.2</v>
      </c>
      <c r="P73" s="44">
        <f>VLOOKUP(B73,[1]!Table6[#Data],2,0)</f>
        <v>6</v>
      </c>
      <c r="Q73" s="42">
        <f>VLOOKUP(B73,[1]!Table5[#Data],2,0)</f>
        <v>6.8</v>
      </c>
      <c r="R73" s="42">
        <f>VLOOKUP(B73,[1]!Table8[#Data],2,0)</f>
        <v>9.3000000000000007</v>
      </c>
      <c r="S73" t="str">
        <f>VLOOKUP(B73,[1]!Table9[#Data],2,0)</f>
        <v>South America</v>
      </c>
      <c r="T73" s="42">
        <f>VLOOKUP(B73,[1]!Table10[#Data],2,0)</f>
        <v>18.172000000000001</v>
      </c>
    </row>
    <row r="74" spans="1:20">
      <c r="A74">
        <v>74</v>
      </c>
      <c r="B74" t="s">
        <v>90</v>
      </c>
      <c r="C74">
        <v>5.5590000000000002</v>
      </c>
      <c r="D74">
        <v>5.6790000000000003</v>
      </c>
      <c r="E74">
        <v>5.4390000000000001</v>
      </c>
      <c r="F74">
        <v>1.89</v>
      </c>
      <c r="G74">
        <v>1.397</v>
      </c>
      <c r="H74">
        <v>0.86499999999999999</v>
      </c>
      <c r="I74">
        <v>0.73499999999999999</v>
      </c>
      <c r="J74">
        <v>0.54500000000000004</v>
      </c>
      <c r="K74">
        <v>0.09</v>
      </c>
      <c r="L74">
        <v>3.6999999999999998E-2</v>
      </c>
      <c r="M74" s="42">
        <f>VLOOKUP(B74,[1]!Table1[[Country]:[COVID-19 deaths]],3,0)</f>
        <v>3545628</v>
      </c>
      <c r="N74" s="42">
        <f>VLOOKUP(B74,[1]!Table1[[Country]:[COVID-19 deaths]],4,0)</f>
        <v>212157</v>
      </c>
      <c r="O74" s="42">
        <f>VLOOKUP(B74,[1]Crime!$B$2:$D$144,2,0)</f>
        <v>67.099999999999994</v>
      </c>
      <c r="P74" s="44">
        <f>VLOOKUP(B74,[1]!Table6[#Data],2,0)</f>
        <v>2.8</v>
      </c>
      <c r="Q74" s="42">
        <f>VLOOKUP(B74,[1]!Table5[#Data],2,0)</f>
        <v>8.9</v>
      </c>
      <c r="R74" s="42">
        <f>VLOOKUP(B74,[1]!Table8[#Data],2,0)</f>
        <v>6.15</v>
      </c>
      <c r="S74" t="str">
        <f>VLOOKUP(B74,[1]!Table9[#Data],2,0)</f>
        <v>South America</v>
      </c>
      <c r="T74" s="42">
        <f>VLOOKUP(B74,[1]!Table10[#Data],2,0)</f>
        <v>26.062000000000001</v>
      </c>
    </row>
    <row r="75" spans="1:20">
      <c r="A75">
        <v>75</v>
      </c>
      <c r="B75" t="s">
        <v>91</v>
      </c>
      <c r="C75">
        <v>5.5469999999999997</v>
      </c>
      <c r="D75">
        <v>5.681</v>
      </c>
      <c r="E75">
        <v>5.4130000000000003</v>
      </c>
      <c r="F75">
        <v>1.619</v>
      </c>
      <c r="G75">
        <v>1.573</v>
      </c>
      <c r="H75">
        <v>1.0229999999999999</v>
      </c>
      <c r="I75">
        <v>0.65900000000000003</v>
      </c>
      <c r="J75">
        <v>0.46</v>
      </c>
      <c r="K75">
        <v>0.13500000000000001</v>
      </c>
      <c r="L75">
        <v>7.6999999999999999E-2</v>
      </c>
      <c r="M75" s="42">
        <f>VLOOKUP(B75,[1]!Table1[[Country]:[COVID-19 deaths]],3,0)</f>
        <v>232832</v>
      </c>
      <c r="N75" s="42">
        <f>VLOOKUP(B75,[1]!Table1[[Country]:[COVID-19 deaths]],4,0)</f>
        <v>2699</v>
      </c>
      <c r="O75" s="42">
        <f>VLOOKUP(B75,[1]Crime!$B$2:$D$144,2,0)</f>
        <v>41.1</v>
      </c>
      <c r="P75" s="44">
        <f>VLOOKUP(B75,[1]!Table6[#Data],2,0)</f>
        <v>21</v>
      </c>
      <c r="Q75" s="42">
        <f>VLOOKUP(B75,[1]!Table5[#Data],2,0)</f>
        <v>23.9</v>
      </c>
      <c r="R75" s="42">
        <f>VLOOKUP(B75,[1]!Table8[#Data],2,0)</f>
        <v>6.7</v>
      </c>
      <c r="S75" t="str">
        <f>VLOOKUP(B75,[1]!Table9[#Data],2,0)</f>
        <v>Europe</v>
      </c>
      <c r="T75" s="42">
        <f>VLOOKUP(B75,[1]!Table10[#Data],2,0)</f>
        <v>46.695</v>
      </c>
    </row>
    <row r="76" spans="1:20">
      <c r="A76">
        <v>76</v>
      </c>
      <c r="B76" t="s">
        <v>92</v>
      </c>
      <c r="C76">
        <v>5.5330000000000004</v>
      </c>
      <c r="D76">
        <v>5.6529999999999996</v>
      </c>
      <c r="E76">
        <v>5.4139999999999997</v>
      </c>
      <c r="F76">
        <v>1.8660000000000001</v>
      </c>
      <c r="G76">
        <v>1.3520000000000001</v>
      </c>
      <c r="H76">
        <v>0.879</v>
      </c>
      <c r="I76">
        <v>0.70799999999999996</v>
      </c>
      <c r="J76">
        <v>0.56499999999999995</v>
      </c>
      <c r="K76">
        <v>0.08</v>
      </c>
      <c r="L76">
        <v>8.3000000000000004E-2</v>
      </c>
      <c r="M76" s="42">
        <f>VLOOKUP(B76,[1]!Table1[[Country]:[COVID-19 deaths]],3,0)</f>
        <v>857299</v>
      </c>
      <c r="N76" s="42">
        <f>VLOOKUP(B76,[1]!Table1[[Country]:[COVID-19 deaths]],4,0)</f>
        <v>35418</v>
      </c>
      <c r="O76" s="42">
        <f>VLOOKUP(B76,[1]Crime!$B$2:$D$144,2,0)</f>
        <v>57.24</v>
      </c>
      <c r="P76" s="44">
        <f>VLOOKUP(B76,[1]!Table6[#Data],2,0)</f>
        <v>7.6</v>
      </c>
      <c r="Q76" s="42">
        <f>VLOOKUP(B76,[1]!Table5[#Data],2,0)</f>
        <v>6.6</v>
      </c>
      <c r="R76" s="42">
        <f>VLOOKUP(B76,[1]!Table8[#Data],2,0)</f>
        <v>2.71</v>
      </c>
      <c r="S76" t="str">
        <f>VLOOKUP(B76,[1]!Table9[#Data],2,0)</f>
        <v>South America</v>
      </c>
      <c r="T76" s="42">
        <f>VLOOKUP(B76,[1]!Table10[#Data],2,0)</f>
        <v>72.025999999999996</v>
      </c>
    </row>
    <row r="77" spans="1:20">
      <c r="A77">
        <v>77</v>
      </c>
      <c r="B77" t="s">
        <v>93</v>
      </c>
      <c r="C77">
        <v>5.4850000000000003</v>
      </c>
      <c r="D77">
        <v>5.57</v>
      </c>
      <c r="E77">
        <v>5.4</v>
      </c>
      <c r="F77">
        <v>1.7350000000000001</v>
      </c>
      <c r="G77">
        <v>1.252</v>
      </c>
      <c r="H77">
        <v>0.93200000000000005</v>
      </c>
      <c r="I77">
        <v>0.61099999999999999</v>
      </c>
      <c r="J77">
        <v>0.70699999999999996</v>
      </c>
      <c r="K77">
        <v>0.14299999999999999</v>
      </c>
      <c r="L77">
        <v>0.105</v>
      </c>
      <c r="M77" s="42">
        <f>VLOOKUP(B77,[1]!Table1[[Country]:[COVID-19 deaths]],3,0)</f>
        <v>9274849</v>
      </c>
      <c r="N77" s="42">
        <f>VLOOKUP(B77,[1]!Table1[[Country]:[COVID-19 deaths]],4,0)</f>
        <v>42358</v>
      </c>
      <c r="O77" s="42">
        <f>VLOOKUP(B77,[1]Crime!$B$2:$D$144,2,0)</f>
        <v>45.81</v>
      </c>
      <c r="P77" s="44">
        <f>VLOOKUP(B77,[1]!Table6[#Data],2,0)</f>
        <v>7.5</v>
      </c>
      <c r="Q77" s="42">
        <f>VLOOKUP(B77,[1]!Table5[#Data],2,0)</f>
        <v>3.72</v>
      </c>
      <c r="R77" s="42">
        <f>VLOOKUP(B77,[1]!Table8[#Data],2,0)</f>
        <v>2.41</v>
      </c>
      <c r="S77" t="str">
        <f>VLOOKUP(B77,[1]!Table9[#Data],2,0)</f>
        <v>Asia</v>
      </c>
      <c r="T77" s="42">
        <f>VLOOKUP(B77,[1]!Table10[#Data],2,0)</f>
        <v>316.60199999999998</v>
      </c>
    </row>
    <row r="78" spans="1:20">
      <c r="A78">
        <v>80</v>
      </c>
      <c r="B78" t="s">
        <v>95</v>
      </c>
      <c r="C78">
        <v>5.4589999999999996</v>
      </c>
      <c r="D78">
        <v>5.5250000000000004</v>
      </c>
      <c r="E78">
        <v>5.3920000000000003</v>
      </c>
      <c r="F78">
        <v>1.494</v>
      </c>
      <c r="G78">
        <v>1.6850000000000001</v>
      </c>
      <c r="H78">
        <v>1.095</v>
      </c>
      <c r="I78">
        <v>0.58599999999999997</v>
      </c>
      <c r="J78">
        <v>0.40100000000000002</v>
      </c>
      <c r="K78">
        <v>0.11700000000000001</v>
      </c>
      <c r="L78">
        <v>0.08</v>
      </c>
      <c r="M78" s="42">
        <f>VLOOKUP(B78,[1]!Table1[[Country]:[COVID-19 deaths]],3,0)</f>
        <v>17525184</v>
      </c>
      <c r="N78" s="42">
        <f>VLOOKUP(B78,[1]!Table1[[Country]:[COVID-19 deaths]],4,0)</f>
        <v>360347</v>
      </c>
      <c r="O78" s="42">
        <f>VLOOKUP(B78,[1]Crime!$B$2:$D$144,2,0)</f>
        <v>39.619999999999997</v>
      </c>
      <c r="P78" s="44">
        <f>VLOOKUP(B78,[1]!Table6[#Data],2,0)</f>
        <v>25.1</v>
      </c>
      <c r="Q78" s="42">
        <f>VLOOKUP(B78,[1]!Table5[#Data],2,0)</f>
        <v>4.0999999999999996</v>
      </c>
      <c r="R78" s="42">
        <f>VLOOKUP(B78,[1]!Table8[#Data],2,0)</f>
        <v>9.17</v>
      </c>
      <c r="S78" t="str">
        <f>VLOOKUP(B78,[1]!Table9[#Data],2,0)</f>
        <v>Europe</v>
      </c>
      <c r="T78" s="42">
        <f>VLOOKUP(B78,[1]!Table10[#Data],2,0)</f>
        <v>8.91</v>
      </c>
    </row>
    <row r="79" spans="1:20">
      <c r="A79">
        <v>81</v>
      </c>
      <c r="B79" t="s">
        <v>96</v>
      </c>
      <c r="C79">
        <v>5.4249999999999998</v>
      </c>
      <c r="D79">
        <v>5.5010000000000003</v>
      </c>
      <c r="E79">
        <v>5.3479999999999999</v>
      </c>
      <c r="F79">
        <v>0.64200000000000002</v>
      </c>
      <c r="G79">
        <v>1.9570000000000001</v>
      </c>
      <c r="H79">
        <v>0.95399999999999996</v>
      </c>
      <c r="I79">
        <v>0.94199999999999995</v>
      </c>
      <c r="J79">
        <v>0.4</v>
      </c>
      <c r="K79">
        <v>0.14699999999999999</v>
      </c>
      <c r="L79">
        <v>0.38300000000000001</v>
      </c>
      <c r="M79" s="42">
        <f>VLOOKUP(B79,[1]!Table1[[Country]:[COVID-19 deaths]],3,0)</f>
        <v>1136192</v>
      </c>
      <c r="N79" s="42">
        <f>VLOOKUP(B79,[1]!Table1[[Country]:[COVID-19 deaths]],4,0)</f>
        <v>7420</v>
      </c>
      <c r="O79" s="42">
        <f>VLOOKUP(B79,[1]Crime!$B$2:$D$144,2,0)</f>
        <v>21.92</v>
      </c>
      <c r="P79" s="44">
        <v>12.1</v>
      </c>
      <c r="Q79" s="42">
        <f>VLOOKUP(B79,[1]!Table5[#Data],2,0)</f>
        <v>4.5</v>
      </c>
      <c r="R79" s="42">
        <f>VLOOKUP(B79,[1]!Table8[#Data],2,0)</f>
        <v>1.6</v>
      </c>
      <c r="S79" t="str">
        <f>VLOOKUP(B79,[1]!Table9[#Data],2,0)</f>
        <v>Asia</v>
      </c>
      <c r="T79" s="42">
        <f>VLOOKUP(B79,[1]!Table10[#Data],2,0)</f>
        <v>7193.143</v>
      </c>
    </row>
    <row r="80" spans="1:20">
      <c r="A80">
        <v>82</v>
      </c>
      <c r="B80" t="s">
        <v>97</v>
      </c>
      <c r="C80">
        <v>5.399</v>
      </c>
      <c r="D80">
        <v>5.5190000000000001</v>
      </c>
      <c r="E80">
        <v>5.2779999999999996</v>
      </c>
      <c r="F80">
        <v>1.6539999999999999</v>
      </c>
      <c r="G80">
        <v>1.4339999999999999</v>
      </c>
      <c r="H80">
        <v>0.82</v>
      </c>
      <c r="I80">
        <v>0.66800000000000004</v>
      </c>
      <c r="J80">
        <v>0.55800000000000005</v>
      </c>
      <c r="K80">
        <v>5.3999999999999999E-2</v>
      </c>
      <c r="L80">
        <v>0.21</v>
      </c>
      <c r="M80" s="42">
        <f>VLOOKUP(B80,[1]!Table1[[Country]:[COVID-19 deaths]],3,0)</f>
        <v>422468</v>
      </c>
      <c r="N80" s="42">
        <f>VLOOKUP(B80,[1]!Table1[[Country]:[COVID-19 deaths]],4,0)</f>
        <v>8610</v>
      </c>
      <c r="O80" s="42">
        <f>VLOOKUP(B80,[1]Crime!$B$2:$D$144,2,0)</f>
        <v>22.13</v>
      </c>
      <c r="P80" s="44">
        <f>VLOOKUP(B80,[1]!Table6[#Data],2,0)</f>
        <v>3.3</v>
      </c>
      <c r="Q80" s="42">
        <f>VLOOKUP(B80,[1]!Table5[#Data],2,0)</f>
        <v>15</v>
      </c>
      <c r="R80" s="42">
        <f>VLOOKUP(B80,[1]!Table8[#Data],2,0)</f>
        <v>6.5</v>
      </c>
      <c r="S80" t="str">
        <f>VLOOKUP(B80,[1]!Table9[#Data],2,0)</f>
        <v>Asia</v>
      </c>
      <c r="T80" s="42">
        <f>VLOOKUP(B80,[1]!Table10[#Data],2,0)</f>
        <v>104.255</v>
      </c>
    </row>
    <row r="81" spans="1:20">
      <c r="A81">
        <v>83</v>
      </c>
      <c r="B81" t="s">
        <v>98</v>
      </c>
      <c r="C81">
        <v>5.3769999999999998</v>
      </c>
      <c r="D81">
        <v>5.468</v>
      </c>
      <c r="E81">
        <v>5.2869999999999999</v>
      </c>
      <c r="F81">
        <v>1.895</v>
      </c>
      <c r="G81">
        <v>0.96599999999999997</v>
      </c>
      <c r="H81">
        <v>1.0049999999999999</v>
      </c>
      <c r="I81">
        <v>0.51800000000000002</v>
      </c>
      <c r="J81">
        <v>0.57199999999999995</v>
      </c>
      <c r="K81">
        <v>0.11799999999999999</v>
      </c>
      <c r="L81">
        <v>0.30399999999999999</v>
      </c>
      <c r="M81" s="42">
        <f>VLOOKUP(B81,[1]!Table1[[Country]:[COVID-19 deaths]],3,0)</f>
        <v>17786</v>
      </c>
      <c r="N81" s="42">
        <f>VLOOKUP(B81,[1]!Table1[[Country]:[COVID-19 deaths]],4,0)</f>
        <v>125</v>
      </c>
      <c r="O81" s="42" t="e">
        <f>VLOOKUP(B81,[1]Crime!$B$2:$D$144,2,0)</f>
        <v>#N/A</v>
      </c>
      <c r="P81" s="44">
        <f>VLOOKUP(B81,[1]!Table6[#Data],2,0)</f>
        <v>4.3</v>
      </c>
      <c r="Q81" s="42">
        <f>VLOOKUP(B81,[1]!Table5[#Data],2,0)</f>
        <v>7.5</v>
      </c>
      <c r="R81" s="42">
        <f>VLOOKUP(B81,[1]!Table8[#Data],2,0)</f>
        <v>7.8</v>
      </c>
      <c r="S81" t="str">
        <f>VLOOKUP(B81,[1]!Table9[#Data],2,0)</f>
        <v>Asia</v>
      </c>
      <c r="T81" s="42">
        <f>VLOOKUP(B81,[1]!Table10[#Data],2,0)</f>
        <v>70.247</v>
      </c>
    </row>
    <row r="82" spans="1:20">
      <c r="A82">
        <v>84</v>
      </c>
      <c r="B82" t="s">
        <v>99</v>
      </c>
      <c r="C82">
        <v>5.3769999999999998</v>
      </c>
      <c r="D82">
        <v>5.5019999999999998</v>
      </c>
      <c r="E82">
        <v>5.2510000000000003</v>
      </c>
      <c r="F82">
        <v>2.2240000000000002</v>
      </c>
      <c r="G82">
        <v>0.98399999999999999</v>
      </c>
      <c r="H82">
        <v>0.78400000000000003</v>
      </c>
      <c r="I82">
        <v>0.499</v>
      </c>
      <c r="J82">
        <v>0.51900000000000002</v>
      </c>
      <c r="K82">
        <v>0.23699999999999999</v>
      </c>
      <c r="L82">
        <v>0.13</v>
      </c>
      <c r="M82" s="42">
        <f>VLOOKUP(B82,[1]!Table1[[Country]:[COVID-19 deaths]],3,0)</f>
        <v>978347</v>
      </c>
      <c r="N82" s="42">
        <f>VLOOKUP(B82,[1]!Table1[[Country]:[COVID-19 deaths]],4,0)</f>
        <v>11951</v>
      </c>
      <c r="O82" s="42">
        <f>VLOOKUP(B82,[1]Crime!$B$2:$D$144,2,0)</f>
        <v>37.54</v>
      </c>
      <c r="P82" s="44">
        <f>VLOOKUP(B82,[1]!Table6[#Data],2,0)</f>
        <v>9</v>
      </c>
      <c r="Q82" s="42">
        <f>VLOOKUP(B82,[1]!Table5[#Data],2,0)</f>
        <v>4.4400000000000004</v>
      </c>
      <c r="R82" s="42">
        <f>VLOOKUP(B82,[1]!Table8[#Data],2,0)</f>
        <v>5.97</v>
      </c>
      <c r="S82" t="str">
        <f>VLOOKUP(B82,[1]!Table9[#Data],2,0)</f>
        <v>Asia</v>
      </c>
      <c r="T82" s="42">
        <f>VLOOKUP(B82,[1]!Table10[#Data],2,0)</f>
        <v>207.01</v>
      </c>
    </row>
    <row r="83" spans="1:20">
      <c r="A83">
        <v>85</v>
      </c>
      <c r="B83" t="s">
        <v>100</v>
      </c>
      <c r="C83">
        <v>5.3710000000000004</v>
      </c>
      <c r="D83">
        <v>5.4850000000000003</v>
      </c>
      <c r="E83">
        <v>5.2569999999999997</v>
      </c>
      <c r="F83">
        <v>1.2350000000000001</v>
      </c>
      <c r="G83">
        <v>1.625</v>
      </c>
      <c r="H83">
        <v>1.163</v>
      </c>
      <c r="I83">
        <v>0.64</v>
      </c>
      <c r="J83">
        <v>0.56299999999999994</v>
      </c>
      <c r="K83">
        <v>0.123</v>
      </c>
      <c r="L83">
        <v>2.1000000000000001E-2</v>
      </c>
      <c r="M83" s="42">
        <f>VLOOKUP(B83,[1]!Table1[[Country]:[COVID-19 deaths]],3,0)</f>
        <v>1134906</v>
      </c>
      <c r="N83" s="42">
        <f>VLOOKUP(B83,[1]!Table1[[Country]:[COVID-19 deaths]],4,0)</f>
        <v>36480</v>
      </c>
      <c r="O83" s="42">
        <f>VLOOKUP(B83,[1]Crime!$B$2:$D$144,2,0)</f>
        <v>38.74</v>
      </c>
      <c r="P83" s="44">
        <f>VLOOKUP(B83,[1]!Table6[#Data],2,0)</f>
        <v>9.6999999999999993</v>
      </c>
      <c r="Q83" s="42">
        <f>VLOOKUP(B83,[1]!Table5[#Data],2,0)</f>
        <v>4.9000000000000004</v>
      </c>
      <c r="R83" s="42">
        <f>VLOOKUP(B83,[1]!Table8[#Data],2,0)</f>
        <v>10</v>
      </c>
      <c r="S83" t="str">
        <f>VLOOKUP(B83,[1]!Table9[#Data],2,0)</f>
        <v>Europe</v>
      </c>
      <c r="T83" s="42">
        <f>VLOOKUP(B83,[1]!Table10[#Data],2,0)</f>
        <v>63.529000000000003</v>
      </c>
    </row>
    <row r="84" spans="1:20">
      <c r="A84">
        <v>86</v>
      </c>
      <c r="B84" t="s">
        <v>101</v>
      </c>
      <c r="C84">
        <v>5.33</v>
      </c>
      <c r="D84">
        <v>5.5430000000000001</v>
      </c>
      <c r="E84">
        <v>5.1180000000000003</v>
      </c>
      <c r="F84">
        <v>1.544</v>
      </c>
      <c r="G84">
        <v>1.476</v>
      </c>
      <c r="H84">
        <v>0.94299999999999995</v>
      </c>
      <c r="I84">
        <v>0.60599999999999998</v>
      </c>
      <c r="J84">
        <v>0.47699999999999998</v>
      </c>
      <c r="K84">
        <v>0.106</v>
      </c>
      <c r="L84">
        <v>0.17899999999999999</v>
      </c>
      <c r="M84" s="42">
        <f>VLOOKUP(B84,[1]!Table1[[Country]:[COVID-19 deaths]],3,0)</f>
        <v>501559</v>
      </c>
      <c r="N84" s="42">
        <f>VLOOKUP(B84,[1]!Table1[[Country]:[COVID-19 deaths]],4,0)</f>
        <v>6408</v>
      </c>
      <c r="O84" s="42">
        <f>VLOOKUP(B84,[1]Crime!$B$2:$D$144,2,0)</f>
        <v>60.28</v>
      </c>
      <c r="P84" s="44">
        <f>VLOOKUP(B84,[1]!Table6[#Data],2,0)</f>
        <v>4.5</v>
      </c>
      <c r="Q84" s="42">
        <f>VLOOKUP(B84,[1]!Table5[#Data],2,0)</f>
        <v>18.63</v>
      </c>
      <c r="R84" s="42">
        <f>VLOOKUP(B84,[1]!Table8[#Data],2,0)</f>
        <v>3.9</v>
      </c>
      <c r="S84" t="str">
        <f>VLOOKUP(B84,[1]!Table9[#Data],2,0)</f>
        <v>Africa</v>
      </c>
      <c r="T84" s="42">
        <f>VLOOKUP(B84,[1]!Table10[#Data],2,0)</f>
        <v>3.9550000000000001</v>
      </c>
    </row>
    <row r="85" spans="1:20">
      <c r="A85">
        <v>87</v>
      </c>
      <c r="B85" t="s">
        <v>102</v>
      </c>
      <c r="C85">
        <v>5.24</v>
      </c>
      <c r="D85">
        <v>5.3410000000000002</v>
      </c>
      <c r="E85">
        <v>5.1390000000000002</v>
      </c>
      <c r="F85">
        <v>1.3</v>
      </c>
      <c r="G85">
        <v>1.3819999999999999</v>
      </c>
      <c r="H85">
        <v>0.88300000000000001</v>
      </c>
      <c r="I85">
        <v>0.53900000000000003</v>
      </c>
      <c r="J85">
        <v>0.62</v>
      </c>
      <c r="K85">
        <v>0.46800000000000003</v>
      </c>
      <c r="L85">
        <v>4.7E-2</v>
      </c>
      <c r="M85" s="42">
        <f>VLOOKUP(B85,[1]!Table1[[Country]:[COVID-19 deaths]],3,0)</f>
        <v>6001751</v>
      </c>
      <c r="N85" s="42">
        <f>VLOOKUP(B85,[1]!Table1[[Country]:[COVID-19 deaths]],4,0)</f>
        <v>154774</v>
      </c>
      <c r="O85" s="42">
        <f>VLOOKUP(B85,[1]Crime!$B$2:$D$144,2,0)</f>
        <v>46.12</v>
      </c>
      <c r="P85" s="44">
        <f>VLOOKUP(B85,[1]!Table6[#Data],2,0)</f>
        <v>2.4</v>
      </c>
      <c r="Q85" s="42">
        <f>VLOOKUP(B85,[1]!Table5[#Data],2,0)</f>
        <v>6.49</v>
      </c>
      <c r="R85" s="42">
        <f>VLOOKUP(B85,[1]!Table8[#Data],2,0)</f>
        <v>2.64</v>
      </c>
      <c r="S85" t="str">
        <f>VLOOKUP(B85,[1]!Table9[#Data],2,0)</f>
        <v>Asia</v>
      </c>
      <c r="T85" s="42">
        <f>VLOOKUP(B85,[1]!Table10[#Data],2,0)</f>
        <v>147.19499999999999</v>
      </c>
    </row>
    <row r="86" spans="1:20">
      <c r="A86">
        <v>89</v>
      </c>
      <c r="B86" t="s">
        <v>104</v>
      </c>
      <c r="C86">
        <v>5.1989999999999998</v>
      </c>
      <c r="D86">
        <v>5.3029999999999999</v>
      </c>
      <c r="E86">
        <v>5.0949999999999998</v>
      </c>
      <c r="F86">
        <v>1.4610000000000001</v>
      </c>
      <c r="G86">
        <v>1.5049999999999999</v>
      </c>
      <c r="H86">
        <v>0.86299999999999999</v>
      </c>
      <c r="I86">
        <v>0.63700000000000001</v>
      </c>
      <c r="J86">
        <v>0.48799999999999999</v>
      </c>
      <c r="K86">
        <v>0.215</v>
      </c>
      <c r="L86">
        <v>3.1E-2</v>
      </c>
      <c r="M86" s="42">
        <f>VLOOKUP(B86,[1]!Table1[[Country]:[COVID-19 deaths]],3,0)</f>
        <v>305114</v>
      </c>
      <c r="N86" s="42">
        <f>VLOOKUP(B86,[1]!Table1[[Country]:[COVID-19 deaths]],4,0)</f>
        <v>9208</v>
      </c>
      <c r="O86" s="42">
        <f>VLOOKUP(B86,[1]Crime!$B$2:$D$144,2,0)</f>
        <v>40.869999999999997</v>
      </c>
      <c r="P86" s="44">
        <f>VLOOKUP(B86,[1]!Table6[#Data],2,0)</f>
        <v>9.4</v>
      </c>
      <c r="Q86" s="42">
        <v>15.2</v>
      </c>
      <c r="R86" s="42">
        <v>7.6</v>
      </c>
      <c r="S86" t="str">
        <f>VLOOKUP(B86,[1]!Table9[#Data],2,0)</f>
        <v>Europe</v>
      </c>
      <c r="T86" s="42">
        <f>VLOOKUP(B86,[1]!Table10[#Data],2,0)</f>
        <v>82.58</v>
      </c>
    </row>
    <row r="87" spans="1:20">
      <c r="A87">
        <v>90</v>
      </c>
      <c r="B87" t="s">
        <v>105</v>
      </c>
      <c r="C87">
        <v>5.1989999999999998</v>
      </c>
      <c r="D87">
        <v>5.3209999999999997</v>
      </c>
      <c r="E87">
        <v>5.0759999999999996</v>
      </c>
      <c r="F87">
        <v>1.718</v>
      </c>
      <c r="G87">
        <v>1.4390000000000001</v>
      </c>
      <c r="H87">
        <v>0.64600000000000002</v>
      </c>
      <c r="I87">
        <v>0.71899999999999997</v>
      </c>
      <c r="J87">
        <v>0.51100000000000001</v>
      </c>
      <c r="K87">
        <v>0.13800000000000001</v>
      </c>
      <c r="L87">
        <v>2.8000000000000001E-2</v>
      </c>
      <c r="M87" s="42">
        <f>VLOOKUP(B87,[1]!Table1[[Country]:[COVID-19 deaths]],3,0)</f>
        <v>273432</v>
      </c>
      <c r="N87" s="42">
        <f>VLOOKUP(B87,[1]!Table1[[Country]:[COVID-19 deaths]],4,0)</f>
        <v>3491</v>
      </c>
      <c r="O87" s="42">
        <f>VLOOKUP(B87,[1]Crime!$B$2:$D$144,2,0)</f>
        <v>46.08</v>
      </c>
      <c r="P87" s="44">
        <f>VLOOKUP(B87,[1]!Table6[#Data],2,0)</f>
        <v>4.3</v>
      </c>
      <c r="Q87" s="42">
        <f>VLOOKUP(B87,[1]!Table5[#Data],2,0)</f>
        <v>11.9</v>
      </c>
      <c r="R87" s="42">
        <f>VLOOKUP(B87,[1]!Table8[#Data],2,0)</f>
        <v>3.9</v>
      </c>
      <c r="S87" t="str">
        <f>VLOOKUP(B87,[1]!Table9[#Data],2,0)</f>
        <v>Europe</v>
      </c>
      <c r="T87" s="42">
        <f>VLOOKUP(B87,[1]!Table10[#Data],2,0)</f>
        <v>104.852</v>
      </c>
    </row>
    <row r="88" spans="1:20">
      <c r="A88">
        <v>91</v>
      </c>
      <c r="B88" t="s">
        <v>106</v>
      </c>
      <c r="C88">
        <v>5.194</v>
      </c>
      <c r="D88">
        <v>5.3150000000000004</v>
      </c>
      <c r="E88">
        <v>5.0730000000000004</v>
      </c>
      <c r="F88">
        <v>1.742</v>
      </c>
      <c r="G88">
        <v>1.425</v>
      </c>
      <c r="H88">
        <v>1.0880000000000001</v>
      </c>
      <c r="I88">
        <v>0.36099999999999999</v>
      </c>
      <c r="J88">
        <v>0.442</v>
      </c>
      <c r="K88">
        <v>8.8999999999999996E-2</v>
      </c>
      <c r="L88">
        <v>4.5999999999999999E-2</v>
      </c>
      <c r="M88" s="42">
        <f>VLOOKUP(B88,[1]!Table1[[Country]:[COVID-19 deaths]],3,0)</f>
        <v>3713833</v>
      </c>
      <c r="N88" s="42">
        <f>VLOOKUP(B88,[1]!Table1[[Country]:[COVID-19 deaths]],4,0)</f>
        <v>99970</v>
      </c>
      <c r="O88" s="42">
        <f>VLOOKUP(B88,[1]Crime!$B$2:$D$144,2,0)</f>
        <v>76.06</v>
      </c>
      <c r="P88" s="44">
        <f>VLOOKUP(B88,[1]!Table6[#Data],2,0)</f>
        <v>23.5</v>
      </c>
      <c r="Q88" s="42">
        <f>VLOOKUP(B88,[1]!Table5[#Data],2,0)</f>
        <v>35.299999999999997</v>
      </c>
      <c r="R88" s="42">
        <f>VLOOKUP(B88,[1]!Table8[#Data],2,0)</f>
        <v>5.7</v>
      </c>
      <c r="S88" t="str">
        <f>VLOOKUP(B88,[1]!Table9[#Data],2,0)</f>
        <v>Africa</v>
      </c>
      <c r="T88" s="42">
        <f>VLOOKUP(B88,[1]!Table10[#Data],2,0)</f>
        <v>49.494999999999997</v>
      </c>
    </row>
    <row r="89" spans="1:20">
      <c r="A89">
        <v>92</v>
      </c>
      <c r="B89" t="s">
        <v>107</v>
      </c>
      <c r="C89">
        <v>5.173</v>
      </c>
      <c r="D89">
        <v>5.2649999999999997</v>
      </c>
      <c r="E89">
        <v>5.0819999999999999</v>
      </c>
      <c r="F89">
        <v>1.0980000000000001</v>
      </c>
      <c r="G89">
        <v>1.458</v>
      </c>
      <c r="H89">
        <v>1.093</v>
      </c>
      <c r="I89">
        <v>0.56000000000000005</v>
      </c>
      <c r="J89">
        <v>0.60099999999999998</v>
      </c>
      <c r="K89">
        <v>2.3E-2</v>
      </c>
      <c r="L89">
        <v>0.34100000000000003</v>
      </c>
      <c r="M89" s="42">
        <f>VLOOKUP(B89,[1]!Table1[[Country]:[COVID-19 deaths]],3,0)</f>
        <v>791766</v>
      </c>
      <c r="N89" s="42">
        <f>VLOOKUP(B89,[1]!Table1[[Country]:[COVID-19 deaths]],4,0)</f>
        <v>9684</v>
      </c>
      <c r="O89" s="42">
        <f>VLOOKUP(B89,[1]Crime!$B$2:$D$144,2,0)</f>
        <v>32.25</v>
      </c>
      <c r="P89" s="44">
        <f>VLOOKUP(B89,[1]!Table6[#Data],2,0)</f>
        <v>4.0999999999999996</v>
      </c>
      <c r="Q89" s="42">
        <f>VLOOKUP(B89,[1]!Table5[#Data],2,0)</f>
        <v>6.27</v>
      </c>
      <c r="R89" s="42">
        <f>VLOOKUP(B89,[1]!Table8[#Data],2,0)</f>
        <v>12.2</v>
      </c>
      <c r="S89" t="str">
        <f>VLOOKUP(B89,[1]!Table9[#Data],2,0)</f>
        <v>Asia</v>
      </c>
      <c r="T89" s="42">
        <f>VLOOKUP(B89,[1]!Table10[#Data],2,0)</f>
        <v>123.688</v>
      </c>
    </row>
    <row r="90" spans="1:20">
      <c r="A90">
        <v>93</v>
      </c>
      <c r="B90" t="s">
        <v>108</v>
      </c>
      <c r="C90">
        <v>5.1639999999999997</v>
      </c>
      <c r="D90">
        <v>5.4089999999999998</v>
      </c>
      <c r="E90">
        <v>4.9180000000000001</v>
      </c>
      <c r="F90">
        <v>2.5310000000000001</v>
      </c>
      <c r="G90">
        <v>0.78500000000000003</v>
      </c>
      <c r="H90">
        <v>0.621</v>
      </c>
      <c r="I90">
        <v>0.36899999999999999</v>
      </c>
      <c r="J90">
        <v>0.36699999999999999</v>
      </c>
      <c r="K90">
        <v>0.38800000000000001</v>
      </c>
      <c r="L90">
        <v>0.10299999999999999</v>
      </c>
      <c r="M90" s="42">
        <f>VLOOKUP(B90,[1]!Table1[[Country]:[COVID-19 deaths]],3,0)</f>
        <v>11986</v>
      </c>
      <c r="N90" s="42">
        <f>VLOOKUP(B90,[1]!Table1[[Country]:[COVID-19 deaths]],4,0)</f>
        <v>365</v>
      </c>
      <c r="O90" s="42" t="e">
        <f>VLOOKUP(B90,[1]Crime!$B$2:$D$144,2,0)</f>
        <v>#N/A</v>
      </c>
      <c r="P90" s="44">
        <f>VLOOKUP(B90,[1]!Table6[#Data],2,0)</f>
        <v>4.8</v>
      </c>
      <c r="Q90" s="42">
        <f>VLOOKUP(B90,[1]!Table5[#Data],2,0)</f>
        <v>9.6</v>
      </c>
      <c r="R90" s="42">
        <f>VLOOKUP(B90,[1]!Table8[#Data],2,0)</f>
        <v>8.35</v>
      </c>
      <c r="S90" t="str">
        <f>VLOOKUP(B90,[1]!Table9[#Data],2,0)</f>
        <v>Africa</v>
      </c>
      <c r="T90" s="42">
        <f>VLOOKUP(B90,[1]!Table10[#Data],2,0)</f>
        <v>245.745</v>
      </c>
    </row>
    <row r="91" spans="1:20">
      <c r="A91">
        <v>94</v>
      </c>
      <c r="B91" t="s">
        <v>109</v>
      </c>
      <c r="C91">
        <v>5.1550000000000002</v>
      </c>
      <c r="D91">
        <v>5.2619999999999996</v>
      </c>
      <c r="E91">
        <v>5.0490000000000004</v>
      </c>
      <c r="F91">
        <v>1.9670000000000001</v>
      </c>
      <c r="G91">
        <v>1.06</v>
      </c>
      <c r="H91">
        <v>0.61399999999999999</v>
      </c>
      <c r="I91">
        <v>0.58099999999999996</v>
      </c>
      <c r="J91">
        <v>0.622</v>
      </c>
      <c r="K91">
        <v>0.125</v>
      </c>
      <c r="L91">
        <v>0.187</v>
      </c>
      <c r="M91" s="42">
        <f>VLOOKUP(B91,[1]!Table1[[Country]:[COVID-19 deaths]],3,0)</f>
        <v>1951363</v>
      </c>
      <c r="N91" s="42">
        <f>VLOOKUP(B91,[1]!Table1[[Country]:[COVID-19 deaths]],4,0)</f>
        <v>29119</v>
      </c>
      <c r="O91" s="42">
        <f>VLOOKUP(B91,[1]Crime!$B$2:$D$144,2,0)</f>
        <v>63.45</v>
      </c>
      <c r="P91" s="44">
        <f>VLOOKUP(B91,[1]!Table6[#Data],2,0)</f>
        <v>3.7</v>
      </c>
      <c r="Q91" s="42">
        <f>VLOOKUP(B91,[1]!Table5[#Data],2,0)</f>
        <v>5.3</v>
      </c>
      <c r="R91" s="42">
        <f>VLOOKUP(B91,[1]!Table8[#Data],2,0)</f>
        <v>6.17</v>
      </c>
      <c r="S91" t="str">
        <f>VLOOKUP(B91,[1]!Table9[#Data],2,0)</f>
        <v>Asia</v>
      </c>
      <c r="T91" s="42">
        <f>VLOOKUP(B91,[1]!Table10[#Data],2,0)</f>
        <v>1277.587</v>
      </c>
    </row>
    <row r="92" spans="1:20">
      <c r="A92">
        <v>95</v>
      </c>
      <c r="B92" t="s">
        <v>110</v>
      </c>
      <c r="C92">
        <v>5.14</v>
      </c>
      <c r="D92">
        <v>5.2629999999999999</v>
      </c>
      <c r="E92">
        <v>5.0179999999999998</v>
      </c>
      <c r="F92">
        <v>1.7090000000000001</v>
      </c>
      <c r="G92">
        <v>1.2390000000000001</v>
      </c>
      <c r="H92">
        <v>0.65400000000000003</v>
      </c>
      <c r="I92">
        <v>0.47899999999999998</v>
      </c>
      <c r="J92">
        <v>0.67900000000000005</v>
      </c>
      <c r="K92">
        <v>0.19700000000000001</v>
      </c>
      <c r="L92">
        <v>0.184</v>
      </c>
      <c r="M92" s="42">
        <f>VLOOKUP(B92,[1]!Table1[[Country]:[COVID-19 deaths]],3,0)</f>
        <v>169256</v>
      </c>
      <c r="N92" s="42">
        <f>VLOOKUP(B92,[1]!Table1[[Country]:[COVID-19 deaths]],4,0)</f>
        <v>661</v>
      </c>
      <c r="O92" s="42" t="e">
        <f>VLOOKUP(B92,[1]Crime!$B$2:$D$144,2,0)</f>
        <v>#N/A</v>
      </c>
      <c r="P92" s="44">
        <f>VLOOKUP(B92,[1]!Table6[#Data],2,0)</f>
        <v>5.4</v>
      </c>
      <c r="Q92" s="42">
        <f>VLOOKUP(B92,[1]!Table5[#Data],2,0)</f>
        <v>1</v>
      </c>
      <c r="R92" s="42">
        <f>VLOOKUP(B92,[1]!Table8[#Data],2,0)</f>
        <v>7.31</v>
      </c>
      <c r="S92" t="str">
        <f>VLOOKUP(B92,[1]!Table9[#Data],2,0)</f>
        <v>Asia</v>
      </c>
      <c r="T92" s="42">
        <f>VLOOKUP(B92,[1]!Table10[#Data],2,0)</f>
        <v>31.972999999999999</v>
      </c>
    </row>
    <row r="93" spans="1:20">
      <c r="A93">
        <v>96</v>
      </c>
      <c r="B93" t="s">
        <v>111</v>
      </c>
      <c r="C93">
        <v>5.1219999999999999</v>
      </c>
      <c r="D93">
        <v>5.2149999999999999</v>
      </c>
      <c r="E93">
        <v>5.03</v>
      </c>
      <c r="F93">
        <v>1.744</v>
      </c>
      <c r="G93">
        <v>1.363</v>
      </c>
      <c r="H93">
        <v>0.97</v>
      </c>
      <c r="I93">
        <v>0.64300000000000002</v>
      </c>
      <c r="J93">
        <v>0.14599999999999999</v>
      </c>
      <c r="K93">
        <v>0.106</v>
      </c>
      <c r="L93">
        <v>0.15</v>
      </c>
      <c r="M93" s="42">
        <f>VLOOKUP(B93,[1]!Table1[[Country]:[COVID-19 deaths]],3,0)</f>
        <v>265641</v>
      </c>
      <c r="N93" s="42">
        <f>VLOOKUP(B93,[1]!Table1[[Country]:[COVID-19 deaths]],4,0)</f>
        <v>6873</v>
      </c>
      <c r="O93" s="42">
        <f>VLOOKUP(B93,[1]Crime!$B$2:$D$144,2,0)</f>
        <v>53.82</v>
      </c>
      <c r="P93" s="44">
        <f>VLOOKUP(B93,[1]!Table6[#Data],2,0)</f>
        <v>2.5</v>
      </c>
      <c r="Q93" s="42">
        <f>VLOOKUP(B93,[1]!Table5[#Data],2,0)</f>
        <v>11.4</v>
      </c>
      <c r="R93" s="42">
        <f>VLOOKUP(B93,[1]!Table8[#Data],2,0)</f>
        <v>8.5</v>
      </c>
      <c r="S93" t="str">
        <f>VLOOKUP(B93,[1]!Table9[#Data],2,0)</f>
        <v>Africa</v>
      </c>
      <c r="T93" s="42">
        <f>VLOOKUP(B93,[1]!Table10[#Data],2,0)</f>
        <v>18.733000000000001</v>
      </c>
    </row>
    <row r="94" spans="1:20">
      <c r="A94">
        <v>97</v>
      </c>
      <c r="B94" t="s">
        <v>112</v>
      </c>
      <c r="C94">
        <v>5.1219999999999999</v>
      </c>
      <c r="D94">
        <v>5.4279999999999999</v>
      </c>
      <c r="E94">
        <v>4.8150000000000004</v>
      </c>
      <c r="F94">
        <v>2.8439999999999999</v>
      </c>
      <c r="G94">
        <v>0.63600000000000001</v>
      </c>
      <c r="H94">
        <v>0.67</v>
      </c>
      <c r="I94">
        <v>0.309</v>
      </c>
      <c r="J94">
        <v>0.40500000000000003</v>
      </c>
      <c r="K94">
        <v>0.17799999999999999</v>
      </c>
      <c r="L94">
        <v>0.08</v>
      </c>
      <c r="M94" s="42">
        <f>VLOOKUP(B94,[1]!Table1[[Country]:[COVID-19 deaths]],3,0)</f>
        <v>7400</v>
      </c>
      <c r="N94" s="42">
        <f>VLOOKUP(B94,[1]!Table1[[Country]:[COVID-19 deaths]],4,0)</f>
        <v>294</v>
      </c>
      <c r="O94" s="42" t="e">
        <f>VLOOKUP(B94,[1]Crime!$B$2:$D$144,2,0)</f>
        <v>#N/A</v>
      </c>
      <c r="P94" s="44">
        <f>VLOOKUP(B94,[1]!Table6[#Data],2,0)</f>
        <v>4.5</v>
      </c>
      <c r="Q94" s="42">
        <f>VLOOKUP(B94,[1]!Table5[#Data],2,0)</f>
        <v>2.7</v>
      </c>
      <c r="R94" s="42">
        <f>VLOOKUP(B94,[1]!Table8[#Data],2,0)</f>
        <v>5.44</v>
      </c>
      <c r="S94" t="str">
        <f>VLOOKUP(B94,[1]!Table9[#Data],2,0)</f>
        <v>Africa</v>
      </c>
      <c r="T94" s="42">
        <f>VLOOKUP(B94,[1]!Table10[#Data],2,0)</f>
        <v>53.780999999999999</v>
      </c>
    </row>
    <row r="95" spans="1:20">
      <c r="A95">
        <v>98</v>
      </c>
      <c r="B95" t="s">
        <v>113</v>
      </c>
      <c r="C95">
        <v>5.0839999999999996</v>
      </c>
      <c r="D95">
        <v>5.19</v>
      </c>
      <c r="E95">
        <v>4.9779999999999998</v>
      </c>
      <c r="F95">
        <v>1.331</v>
      </c>
      <c r="G95">
        <v>1.411</v>
      </c>
      <c r="H95">
        <v>1.081</v>
      </c>
      <c r="I95">
        <v>0.58299999999999996</v>
      </c>
      <c r="J95">
        <v>0.47299999999999998</v>
      </c>
      <c r="K95">
        <v>0.188</v>
      </c>
      <c r="L95">
        <v>1.7000000000000001E-2</v>
      </c>
      <c r="M95" s="42">
        <f>VLOOKUP(B95,[1]!Table1[[Country]:[COVID-19 deaths]],3,0)</f>
        <v>5040518</v>
      </c>
      <c r="N95" s="42">
        <f>VLOOKUP(B95,[1]!Table1[[Country]:[COVID-19 deaths]],4,0)</f>
        <v>112459</v>
      </c>
      <c r="O95" s="42">
        <f>VLOOKUP(B95,[1]Crime!$B$2:$D$144,2,0)</f>
        <v>46.94</v>
      </c>
      <c r="P95" s="44">
        <f>VLOOKUP(B95,[1]!Table6[#Data],2,0)</f>
        <v>21.6</v>
      </c>
      <c r="Q95" s="42">
        <f>VLOOKUP(B95,[1]!Table5[#Data],2,0)</f>
        <v>10.6</v>
      </c>
      <c r="R95" s="42">
        <f>VLOOKUP(B95,[1]!Table8[#Data],2,0)</f>
        <v>10.7</v>
      </c>
      <c r="S95" t="str">
        <f>VLOOKUP(B95,[1]!Table9[#Data],2,0)</f>
        <v>Europe</v>
      </c>
      <c r="T95" s="42">
        <f>VLOOKUP(B95,[1]!Table10[#Data],2,0)</f>
        <v>75.02</v>
      </c>
    </row>
    <row r="96" spans="1:20">
      <c r="A96">
        <v>100</v>
      </c>
      <c r="B96" t="s">
        <v>115</v>
      </c>
      <c r="C96">
        <v>5.0599999999999996</v>
      </c>
      <c r="D96">
        <v>5.181</v>
      </c>
      <c r="E96">
        <v>4.9379999999999997</v>
      </c>
      <c r="F96">
        <v>2.4049999999999998</v>
      </c>
      <c r="G96">
        <v>1.208</v>
      </c>
      <c r="H96">
        <v>0.26800000000000002</v>
      </c>
      <c r="I96">
        <v>0.56499999999999995</v>
      </c>
      <c r="J96">
        <v>0.49199999999999999</v>
      </c>
      <c r="K96">
        <v>0.02</v>
      </c>
      <c r="L96">
        <v>0.10199999999999999</v>
      </c>
      <c r="M96" s="42">
        <f>VLOOKUP(B96,[1]!Table1[[Country]:[COVID-19 deaths]],3,0)</f>
        <v>1163012</v>
      </c>
      <c r="N96" s="42">
        <f>VLOOKUP(B96,[1]!Table1[[Country]:[COVID-19 deaths]],4,0)</f>
        <v>16058</v>
      </c>
      <c r="O96" s="42">
        <f>VLOOKUP(B96,[1]Crime!$B$2:$D$144,2,0)</f>
        <v>49.07</v>
      </c>
      <c r="P96" s="44">
        <f>VLOOKUP(B96,[1]!Table6[#Data],2,0)</f>
        <v>7.2</v>
      </c>
      <c r="Q96" s="42">
        <f>VLOOKUP(B96,[1]!Table5[#Data],2,0)</f>
        <v>12.3</v>
      </c>
      <c r="R96" s="42">
        <f>VLOOKUP(B96,[1]!Table8[#Data],2,0)</f>
        <v>3.6</v>
      </c>
      <c r="S96" t="str">
        <f>VLOOKUP(B96,[1]!Table9[#Data],2,0)</f>
        <v>Africa</v>
      </c>
      <c r="T96" s="42">
        <f>VLOOKUP(B96,[1]!Table10[#Data],2,0)</f>
        <v>83.676000000000002</v>
      </c>
    </row>
    <row r="97" spans="1:20">
      <c r="A97">
        <v>101</v>
      </c>
      <c r="B97" t="s">
        <v>116</v>
      </c>
      <c r="C97">
        <v>5.048</v>
      </c>
      <c r="D97">
        <v>5.2729999999999997</v>
      </c>
      <c r="E97">
        <v>4.8230000000000004</v>
      </c>
      <c r="F97">
        <v>2.641</v>
      </c>
      <c r="G97">
        <v>0.57799999999999996</v>
      </c>
      <c r="H97">
        <v>0.66</v>
      </c>
      <c r="I97">
        <v>0.191</v>
      </c>
      <c r="J97">
        <v>0.59299999999999997</v>
      </c>
      <c r="K97">
        <v>0.185</v>
      </c>
      <c r="L97">
        <v>0.2</v>
      </c>
      <c r="M97" s="42">
        <f>VLOOKUP(B97,[1]!Table1[[Country]:[COVID-19 deaths]],3,0)</f>
        <v>225239</v>
      </c>
      <c r="N97" s="42">
        <f>VLOOKUP(B97,[1]!Table1[[Country]:[COVID-19 deaths]],4,0)</f>
        <v>2200</v>
      </c>
      <c r="O97" s="42">
        <f>VLOOKUP(B97,[1]Crime!$B$2:$D$144,2,0)</f>
        <v>62.8</v>
      </c>
      <c r="P97" s="44">
        <f>VLOOKUP(B97,[1]!Table6[#Data],2,0)</f>
        <v>13.6</v>
      </c>
      <c r="Q97" s="42">
        <f>VLOOKUP(B97,[1]!Table5[#Data],2,0)</f>
        <v>25.04</v>
      </c>
      <c r="R97" s="42">
        <f>VLOOKUP(B97,[1]!Table8[#Data],2,0)</f>
        <v>6.84</v>
      </c>
      <c r="S97" t="str">
        <f>VLOOKUP(B97,[1]!Table9[#Data],2,0)</f>
        <v>Africa</v>
      </c>
      <c r="T97" s="42">
        <f>VLOOKUP(B97,[1]!Table10[#Data],2,0)</f>
        <v>40.9</v>
      </c>
    </row>
    <row r="98" spans="1:20">
      <c r="A98">
        <v>102</v>
      </c>
      <c r="B98" t="s">
        <v>117</v>
      </c>
      <c r="C98">
        <v>5.048</v>
      </c>
      <c r="D98">
        <v>5.1879999999999997</v>
      </c>
      <c r="E98">
        <v>4.907</v>
      </c>
      <c r="F98">
        <v>2.4689999999999999</v>
      </c>
      <c r="G98">
        <v>0.96799999999999997</v>
      </c>
      <c r="H98">
        <v>0.67200000000000004</v>
      </c>
      <c r="I98">
        <v>0.317</v>
      </c>
      <c r="J98">
        <v>0.39700000000000002</v>
      </c>
      <c r="K98">
        <v>0.152</v>
      </c>
      <c r="L98">
        <v>7.3999999999999996E-2</v>
      </c>
      <c r="M98" s="42">
        <f>VLOOKUP(B98,[1]!Table1[[Country]:[COVID-19 deaths]],3,0)</f>
        <v>119544</v>
      </c>
      <c r="N98" s="42">
        <f>VLOOKUP(B98,[1]!Table1[[Country]:[COVID-19 deaths]],4,0)</f>
        <v>1927</v>
      </c>
      <c r="O98" s="42">
        <f>VLOOKUP(B98,[1]Crime!$B$2:$D$144,2,0)</f>
        <v>66.59</v>
      </c>
      <c r="P98" s="44">
        <f>VLOOKUP(B98,[1]!Table6[#Data],2,0)</f>
        <v>9</v>
      </c>
      <c r="Q98" s="42">
        <f>VLOOKUP(B98,[1]!Table5[#Data],2,0)</f>
        <v>3.6</v>
      </c>
      <c r="R98" s="42">
        <f>VLOOKUP(B98,[1]!Table8[#Data],2,0)</f>
        <v>2.37</v>
      </c>
      <c r="S98" t="str">
        <f>VLOOKUP(B98,[1]!Table9[#Data],2,0)</f>
        <v>Africa</v>
      </c>
      <c r="T98" s="42">
        <f>VLOOKUP(B98,[1]!Table10[#Data],2,0)</f>
        <v>57.591999999999999</v>
      </c>
    </row>
    <row r="99" spans="1:20">
      <c r="A99">
        <v>103</v>
      </c>
      <c r="B99" t="s">
        <v>118</v>
      </c>
      <c r="C99">
        <v>5.0460000000000003</v>
      </c>
      <c r="D99">
        <v>5.1710000000000003</v>
      </c>
      <c r="E99">
        <v>4.9210000000000003</v>
      </c>
      <c r="F99">
        <v>2.419</v>
      </c>
      <c r="G99">
        <v>0.93300000000000005</v>
      </c>
      <c r="H99">
        <v>0.53</v>
      </c>
      <c r="I99">
        <v>0.44700000000000001</v>
      </c>
      <c r="J99">
        <v>0.49399999999999999</v>
      </c>
      <c r="K99">
        <v>0.14299999999999999</v>
      </c>
      <c r="L99">
        <v>8.1000000000000003E-2</v>
      </c>
      <c r="M99" s="42">
        <f>VLOOKUP(B99,[1]!Table1[[Country]:[COVID-19 deaths]],3,0)</f>
        <v>85876</v>
      </c>
      <c r="N99" s="42">
        <f>VLOOKUP(B99,[1]!Table1[[Country]:[COVID-19 deaths]],4,0)</f>
        <v>1964</v>
      </c>
      <c r="O99" s="42" t="e">
        <f>VLOOKUP(B99,[1]Crime!$B$2:$D$144,2,0)</f>
        <v>#N/A</v>
      </c>
      <c r="P99" s="44">
        <f>VLOOKUP(B99,[1]!Table6[#Data],2,0)</f>
        <v>6</v>
      </c>
      <c r="Q99" s="42">
        <f>VLOOKUP(B99,[1]!Table5[#Data],2,0)</f>
        <v>22.6</v>
      </c>
      <c r="R99" s="42">
        <f>VLOOKUP(B99,[1]!Table8[#Data],2,0)</f>
        <v>6.5</v>
      </c>
      <c r="S99" t="str">
        <f>VLOOKUP(B99,[1]!Table9[#Data],2,0)</f>
        <v>Africa</v>
      </c>
      <c r="T99" s="42">
        <f>VLOOKUP(B99,[1]!Table10[#Data],2,0)</f>
        <v>89.317999999999998</v>
      </c>
    </row>
    <row r="100" spans="1:20">
      <c r="A100">
        <v>104</v>
      </c>
      <c r="B100" t="s">
        <v>119</v>
      </c>
      <c r="C100">
        <v>5.0030000000000001</v>
      </c>
      <c r="D100">
        <v>5.2469999999999999</v>
      </c>
      <c r="E100">
        <v>4.76</v>
      </c>
      <c r="F100">
        <v>2.6669999999999998</v>
      </c>
      <c r="G100">
        <v>0.56999999999999995</v>
      </c>
      <c r="H100">
        <v>0.56000000000000005</v>
      </c>
      <c r="I100">
        <v>0.32600000000000001</v>
      </c>
      <c r="J100">
        <v>0.57099999999999995</v>
      </c>
      <c r="K100">
        <v>0.16500000000000001</v>
      </c>
      <c r="L100">
        <v>0.14499999999999999</v>
      </c>
      <c r="M100" s="42">
        <f>VLOOKUP(B100,[1]!Table1[[Country]:[COVID-19 deaths]],3,0)</f>
        <v>8801</v>
      </c>
      <c r="N100" s="42">
        <f>VLOOKUP(B100,[1]!Table1[[Country]:[COVID-19 deaths]],4,0)</f>
        <v>308</v>
      </c>
      <c r="O100" s="42" t="e">
        <f>VLOOKUP(B100,[1]Crime!$B$2:$D$144,2,0)</f>
        <v>#N/A</v>
      </c>
      <c r="P100" s="44">
        <f>VLOOKUP(B100,[1]!Table6[#Data],2,0)</f>
        <v>5.3</v>
      </c>
      <c r="Q100" s="42">
        <f>VLOOKUP(B100,[1]!Table5[#Data],2,0)</f>
        <v>0.7</v>
      </c>
      <c r="R100" s="42">
        <f>VLOOKUP(B100,[1]!Table8[#Data],2,0)</f>
        <v>4.8899999999999997</v>
      </c>
      <c r="S100" t="str">
        <f>VLOOKUP(B100,[1]!Table9[#Data],2,0)</f>
        <v>Africa</v>
      </c>
      <c r="T100" s="42">
        <f>VLOOKUP(B100,[1]!Table10[#Data],2,0)</f>
        <v>19.84</v>
      </c>
    </row>
    <row r="101" spans="1:20">
      <c r="A101">
        <v>105</v>
      </c>
      <c r="B101" t="s">
        <v>120</v>
      </c>
      <c r="C101">
        <v>4.9729999999999999</v>
      </c>
      <c r="D101">
        <v>5.0789999999999997</v>
      </c>
      <c r="E101">
        <v>4.867</v>
      </c>
      <c r="F101">
        <v>1.583</v>
      </c>
      <c r="G101">
        <v>1.4670000000000001</v>
      </c>
      <c r="H101">
        <v>0.61199999999999999</v>
      </c>
      <c r="I101">
        <v>0.59499999999999997</v>
      </c>
      <c r="J101">
        <v>0.50800000000000001</v>
      </c>
      <c r="K101">
        <v>0</v>
      </c>
      <c r="L101">
        <v>0.20799999999999999</v>
      </c>
      <c r="M101" s="42">
        <f>VLOOKUP(B101,[1]!Table1[[Country]:[COVID-19 deaths]],3,0)</f>
        <v>1646545</v>
      </c>
      <c r="N101" s="42">
        <f>VLOOKUP(B101,[1]!Table1[[Country]:[COVID-19 deaths]],4,0)</f>
        <v>16720</v>
      </c>
      <c r="O101" s="42">
        <f>VLOOKUP(B101,[1]Crime!$B$2:$D$144,2,0)</f>
        <v>24.3</v>
      </c>
      <c r="P101" s="44">
        <f>VLOOKUP(B101,[1]!Table6[#Data],2,0)</f>
        <v>9.1999999999999993</v>
      </c>
      <c r="Q101" s="42">
        <f>VLOOKUP(B101,[1]!Table5[#Data],2,0)</f>
        <v>18.5</v>
      </c>
      <c r="R101" s="42">
        <f>VLOOKUP(B101,[1]!Table8[#Data],2,0)</f>
        <v>13.7</v>
      </c>
      <c r="S101" t="str">
        <f>VLOOKUP(B101,[1]!Table9[#Data],2,0)</f>
        <v>Asia</v>
      </c>
      <c r="T101" s="42">
        <f>VLOOKUP(B101,[1]!Table10[#Data],2,0)</f>
        <v>57.271000000000001</v>
      </c>
    </row>
    <row r="102" spans="1:20">
      <c r="A102">
        <v>106</v>
      </c>
      <c r="B102" t="s">
        <v>121</v>
      </c>
      <c r="C102">
        <v>4.9580000000000002</v>
      </c>
      <c r="D102">
        <v>5.0910000000000002</v>
      </c>
      <c r="E102">
        <v>4.8259999999999996</v>
      </c>
      <c r="F102">
        <v>1.8919999999999999</v>
      </c>
      <c r="G102">
        <v>1.4590000000000001</v>
      </c>
      <c r="H102">
        <v>0.73799999999999999</v>
      </c>
      <c r="I102">
        <v>0.39600000000000002</v>
      </c>
      <c r="J102">
        <v>0.34300000000000003</v>
      </c>
      <c r="K102">
        <v>3.2000000000000001E-2</v>
      </c>
      <c r="L102">
        <v>9.9000000000000005E-2</v>
      </c>
      <c r="M102" s="42">
        <f>VLOOKUP(B102,[1]!Table1[[Country]:[COVID-19 deaths]],3,0)</f>
        <v>47584</v>
      </c>
      <c r="N102" s="42">
        <f>VLOOKUP(B102,[1]!Table1[[Country]:[COVID-19 deaths]],4,0)</f>
        <v>303</v>
      </c>
      <c r="O102" s="42" t="e">
        <f>VLOOKUP(B102,[1]Crime!$B$2:$D$144,2,0)</f>
        <v>#N/A</v>
      </c>
      <c r="P102" s="44">
        <f>VLOOKUP(B102,[1]!Table6[#Data],2,0)</f>
        <v>8.4</v>
      </c>
      <c r="Q102" s="42">
        <f>VLOOKUP(B102,[1]!Table5[#Data],2,0)</f>
        <v>20.5</v>
      </c>
      <c r="R102" s="42">
        <f>VLOOKUP(B102,[1]!Table8[#Data],2,0)</f>
        <v>2.4</v>
      </c>
      <c r="S102" t="str">
        <f>VLOOKUP(B102,[1]!Table9[#Data],2,0)</f>
        <v>Africa</v>
      </c>
      <c r="T102" s="42">
        <f>VLOOKUP(B102,[1]!Table10[#Data],2,0)</f>
        <v>8.8439999999999994</v>
      </c>
    </row>
    <row r="103" spans="1:20">
      <c r="A103">
        <v>107</v>
      </c>
      <c r="B103" t="s">
        <v>122</v>
      </c>
      <c r="C103">
        <v>4.9409999999999998</v>
      </c>
      <c r="D103">
        <v>5.0990000000000002</v>
      </c>
      <c r="E103">
        <v>4.7830000000000004</v>
      </c>
      <c r="F103">
        <v>1.8939999999999999</v>
      </c>
      <c r="G103">
        <v>1.2889999999999999</v>
      </c>
      <c r="H103">
        <v>0.68200000000000005</v>
      </c>
      <c r="I103">
        <v>0.55400000000000005</v>
      </c>
      <c r="J103">
        <v>0.32800000000000001</v>
      </c>
      <c r="K103">
        <v>0.14699999999999999</v>
      </c>
      <c r="L103">
        <v>4.5999999999999999E-2</v>
      </c>
      <c r="M103" s="42">
        <f>VLOOKUP(B103,[1]!Table1[[Country]:[COVID-19 deaths]],3,0)</f>
        <v>2318450</v>
      </c>
      <c r="N103" s="42">
        <f>VLOOKUP(B103,[1]!Table1[[Country]:[COVID-19 deaths]],4,0)</f>
        <v>25156</v>
      </c>
      <c r="O103" s="42">
        <f>VLOOKUP(B103,[1]Crime!$B$2:$D$144,2,0)</f>
        <v>46.95</v>
      </c>
      <c r="P103" s="44">
        <f>VLOOKUP(B103,[1]!Table6[#Data],2,0)</f>
        <v>3.6</v>
      </c>
      <c r="Q103" s="42">
        <f>VLOOKUP(B103,[1]!Table5[#Data],2,0)</f>
        <v>13.74</v>
      </c>
      <c r="R103" s="42">
        <f>VLOOKUP(B103,[1]!Table8[#Data],2,0)</f>
        <v>5.0999999999999996</v>
      </c>
      <c r="S103" t="str">
        <f>VLOOKUP(B103,[1]!Table9[#Data],2,0)</f>
        <v>Asia</v>
      </c>
      <c r="T103" s="42">
        <f>VLOOKUP(B103,[1]!Table10[#Data],2,0)</f>
        <v>94.855000000000004</v>
      </c>
    </row>
    <row r="104" spans="1:20">
      <c r="A104">
        <v>108</v>
      </c>
      <c r="B104" t="s">
        <v>123</v>
      </c>
      <c r="C104">
        <v>4.9249999999999998</v>
      </c>
      <c r="D104">
        <v>5.0510000000000002</v>
      </c>
      <c r="E104">
        <v>4.8</v>
      </c>
      <c r="F104">
        <v>2.79</v>
      </c>
      <c r="G104">
        <v>0</v>
      </c>
      <c r="H104">
        <v>0.96799999999999997</v>
      </c>
      <c r="I104">
        <v>0.57799999999999996</v>
      </c>
      <c r="J104">
        <v>0.28299999999999997</v>
      </c>
      <c r="K104">
        <v>0.22500000000000001</v>
      </c>
      <c r="L104">
        <v>8.2000000000000003E-2</v>
      </c>
      <c r="M104" s="42">
        <f>VLOOKUP(B104,[1]!Table1[[Country]:[COVID-19 deaths]],3,0)</f>
        <v>520169</v>
      </c>
      <c r="N104" s="42">
        <f>VLOOKUP(B104,[1]!Table1[[Country]:[COVID-19 deaths]],4,0)</f>
        <v>5680</v>
      </c>
      <c r="O104" s="42">
        <f>VLOOKUP(B104,[1]Crime!$B$2:$D$144,2,0)</f>
        <v>83.58</v>
      </c>
      <c r="P104" s="44">
        <f>VLOOKUP(B104,[1]!Table6[#Data],2,0)</f>
        <v>2.1</v>
      </c>
      <c r="Q104" s="42">
        <f>VLOOKUP(B104,[1]!Table5[#Data],2,0)</f>
        <v>6.4</v>
      </c>
      <c r="R104" s="42">
        <f>VLOOKUP(B104,[1]!Table8[#Data],2,0)</f>
        <v>340</v>
      </c>
      <c r="S104" t="str">
        <f>VLOOKUP(B104,[1]!Table9[#Data],2,0)</f>
        <v>South America</v>
      </c>
      <c r="T104" s="42">
        <f>VLOOKUP(B104,[1]!Table10[#Data],2,0)</f>
        <v>32.542999999999999</v>
      </c>
    </row>
    <row r="105" spans="1:20">
      <c r="A105">
        <v>109</v>
      </c>
      <c r="B105" t="s">
        <v>124</v>
      </c>
      <c r="C105">
        <v>4.891</v>
      </c>
      <c r="D105">
        <v>5.0279999999999996</v>
      </c>
      <c r="E105">
        <v>4.7530000000000001</v>
      </c>
      <c r="F105">
        <v>2.5379999999999998</v>
      </c>
      <c r="G105">
        <v>0.84799999999999998</v>
      </c>
      <c r="H105">
        <v>0.56599999999999995</v>
      </c>
      <c r="I105">
        <v>0.27500000000000002</v>
      </c>
      <c r="J105">
        <v>0.33400000000000002</v>
      </c>
      <c r="K105">
        <v>0.214</v>
      </c>
      <c r="L105">
        <v>0.11600000000000001</v>
      </c>
      <c r="M105" s="42">
        <f>VLOOKUP(B105,[1]!Table1[[Country]:[COVID-19 deaths]],3,0)</f>
        <v>36459</v>
      </c>
      <c r="N105" s="42">
        <f>VLOOKUP(B105,[1]!Table1[[Country]:[COVID-19 deaths]],4,0)</f>
        <v>440</v>
      </c>
      <c r="O105" s="42" t="e">
        <f>VLOOKUP(B105,[1]Crime!$B$2:$D$144,2,0)</f>
        <v>#N/A</v>
      </c>
      <c r="P105" s="44">
        <f>VLOOKUP(B105,[1]!Table6[#Data],2,0)</f>
        <v>7</v>
      </c>
      <c r="Q105" s="42">
        <f>VLOOKUP(B105,[1]!Table5[#Data],2,0)</f>
        <v>4.4000000000000004</v>
      </c>
      <c r="R105" s="42">
        <f>VLOOKUP(B105,[1]!Table8[#Data],2,0)</f>
        <v>11.78</v>
      </c>
      <c r="S105" t="str">
        <f>VLOOKUP(B105,[1]!Table9[#Data],2,0)</f>
        <v>Africa</v>
      </c>
      <c r="T105" s="42">
        <f>VLOOKUP(B105,[1]!Table10[#Data],2,0)</f>
        <v>54.929000000000002</v>
      </c>
    </row>
    <row r="106" spans="1:20">
      <c r="A106">
        <v>110</v>
      </c>
      <c r="B106" t="s">
        <v>125</v>
      </c>
      <c r="C106">
        <v>4.8879999999999999</v>
      </c>
      <c r="D106">
        <v>4.9950000000000001</v>
      </c>
      <c r="E106">
        <v>4.78</v>
      </c>
      <c r="F106">
        <v>1.427</v>
      </c>
      <c r="G106">
        <v>1.41</v>
      </c>
      <c r="H106">
        <v>0.74099999999999999</v>
      </c>
      <c r="I106">
        <v>0.64200000000000002</v>
      </c>
      <c r="J106">
        <v>0.28100000000000003</v>
      </c>
      <c r="K106">
        <v>0.24099999999999999</v>
      </c>
      <c r="L106">
        <v>0.14599999999999999</v>
      </c>
      <c r="M106" s="42">
        <f>VLOOKUP(B106,[1]!Table1[[Country]:[COVID-19 deaths]],3,0)</f>
        <v>7154003</v>
      </c>
      <c r="N106" s="42">
        <f>VLOOKUP(B106,[1]!Table1[[Country]:[COVID-19 deaths]],4,0)</f>
        <v>140063</v>
      </c>
      <c r="O106" s="42">
        <f>VLOOKUP(B106,[1]Crime!$B$2:$D$144,2,0)</f>
        <v>49.11</v>
      </c>
      <c r="P106" s="44">
        <f>VLOOKUP(B106,[1]!Table6[#Data],2,0)</f>
        <v>5.2</v>
      </c>
      <c r="Q106" s="42">
        <f>VLOOKUP(B106,[1]!Table5[#Data],2,0)</f>
        <v>8.9</v>
      </c>
      <c r="R106" s="42">
        <f>VLOOKUP(B106,[1]!Table8[#Data],2,0)</f>
        <v>34.700000000000003</v>
      </c>
      <c r="S106" t="str">
        <f>VLOOKUP(B106,[1]!Table9[#Data],2,0)</f>
        <v>Asia</v>
      </c>
      <c r="T106" s="42">
        <f>VLOOKUP(B106,[1]!Table10[#Data],2,0)</f>
        <v>52.204999999999998</v>
      </c>
    </row>
    <row r="107" spans="1:20">
      <c r="A107">
        <v>111</v>
      </c>
      <c r="B107" t="s">
        <v>126</v>
      </c>
      <c r="C107">
        <v>4.8719999999999999</v>
      </c>
      <c r="D107">
        <v>4.9989999999999997</v>
      </c>
      <c r="E107">
        <v>4.7450000000000001</v>
      </c>
      <c r="F107">
        <v>1.972</v>
      </c>
      <c r="G107">
        <v>1.1120000000000001</v>
      </c>
      <c r="H107">
        <v>0.59499999999999997</v>
      </c>
      <c r="I107">
        <v>0.40899999999999997</v>
      </c>
      <c r="J107">
        <v>0.5</v>
      </c>
      <c r="K107">
        <v>0.23</v>
      </c>
      <c r="L107">
        <v>5.6000000000000001E-2</v>
      </c>
      <c r="M107" s="42">
        <f>VLOOKUP(B107,[1]!Table1[[Country]:[COVID-19 deaths]],3,0)</f>
        <v>160925</v>
      </c>
      <c r="N107" s="42">
        <f>VLOOKUP(B107,[1]!Table1[[Country]:[COVID-19 deaths]],4,0)</f>
        <v>1445</v>
      </c>
      <c r="O107" s="42">
        <f>VLOOKUP(B107,[1]Crime!$B$2:$D$144,2,0)</f>
        <v>46.81</v>
      </c>
      <c r="P107" s="44">
        <f>VLOOKUP(B107,[1]!Table6[#Data],2,0)</f>
        <v>6.6</v>
      </c>
      <c r="Q107" s="42">
        <f>VLOOKUP(B107,[1]!Table5[#Data],2,0)</f>
        <v>4.5</v>
      </c>
      <c r="R107" s="42">
        <f>VLOOKUP(B107,[1]!Table8[#Data],2,0)</f>
        <v>15.7</v>
      </c>
      <c r="S107" t="str">
        <f>VLOOKUP(B107,[1]!Table9[#Data],2,0)</f>
        <v>Africa</v>
      </c>
      <c r="T107" s="42">
        <f>VLOOKUP(B107,[1]!Table10[#Data],2,0)</f>
        <v>139.45699999999999</v>
      </c>
    </row>
    <row r="108" spans="1:20">
      <c r="A108">
        <v>112</v>
      </c>
      <c r="B108" t="s">
        <v>127</v>
      </c>
      <c r="C108">
        <v>4.7439999999999998</v>
      </c>
      <c r="D108">
        <v>4.8449999999999998</v>
      </c>
      <c r="E108">
        <v>4.6440000000000001</v>
      </c>
      <c r="F108">
        <v>1.0589999999999999</v>
      </c>
      <c r="G108">
        <v>1.7070000000000001</v>
      </c>
      <c r="H108">
        <v>0.86499999999999999</v>
      </c>
      <c r="I108">
        <v>0.70199999999999996</v>
      </c>
      <c r="J108">
        <v>0.20899999999999999</v>
      </c>
      <c r="K108">
        <v>8.6999999999999994E-2</v>
      </c>
      <c r="L108">
        <v>0.115</v>
      </c>
      <c r="M108" s="42">
        <f>VLOOKUP(B108,[1]!Table1[[Country]:[COVID-19 deaths]],3,0)</f>
        <v>14815041</v>
      </c>
      <c r="N108" s="42">
        <f>VLOOKUP(B108,[1]!Table1[[Country]:[COVID-19 deaths]],4,0)</f>
        <v>97861</v>
      </c>
      <c r="O108" s="42">
        <f>VLOOKUP(B108,[1]Crime!$B$2:$D$144,2,0)</f>
        <v>39.69</v>
      </c>
      <c r="P108" s="44">
        <f>VLOOKUP(B108,[1]!Table6[#Data],2,0)</f>
        <v>2.4</v>
      </c>
      <c r="Q108" s="42">
        <f>VLOOKUP(B108,[1]!Table5[#Data],2,0)</f>
        <v>11.4</v>
      </c>
      <c r="R108" s="42">
        <f>VLOOKUP(B108,[1]!Table8[#Data],2,0)</f>
        <v>54.44</v>
      </c>
      <c r="S108" t="str">
        <f>VLOOKUP(B108,[1]!Table9[#Data],2,0)</f>
        <v>Asia</v>
      </c>
      <c r="T108" s="42">
        <f>VLOOKUP(B108,[1]!Table10[#Data],2,0)</f>
        <v>110.498</v>
      </c>
    </row>
    <row r="109" spans="1:20">
      <c r="A109">
        <v>113</v>
      </c>
      <c r="B109" t="s">
        <v>128</v>
      </c>
      <c r="C109">
        <v>4.67</v>
      </c>
      <c r="D109">
        <v>4.8140000000000001</v>
      </c>
      <c r="E109">
        <v>4.5270000000000001</v>
      </c>
      <c r="F109">
        <v>2.3130000000000002</v>
      </c>
      <c r="G109">
        <v>0.77900000000000003</v>
      </c>
      <c r="H109">
        <v>0.56499999999999995</v>
      </c>
      <c r="I109">
        <v>0.32</v>
      </c>
      <c r="J109">
        <v>0.38200000000000001</v>
      </c>
      <c r="K109">
        <v>0.186</v>
      </c>
      <c r="L109">
        <v>0.126</v>
      </c>
      <c r="M109" s="42">
        <f>VLOOKUP(B109,[1]!Table1[[Country]:[COVID-19 deaths]],3,0)</f>
        <v>20853</v>
      </c>
      <c r="N109" s="42">
        <f>VLOOKUP(B109,[1]!Table1[[Country]:[COVID-19 deaths]],4,0)</f>
        <v>382</v>
      </c>
      <c r="O109" s="42" t="e">
        <f>VLOOKUP(B109,[1]Crime!$B$2:$D$144,2,0)</f>
        <v>#N/A</v>
      </c>
      <c r="P109" s="44">
        <f>VLOOKUP(B109,[1]!Table6[#Data],2,0)</f>
        <v>7.5</v>
      </c>
      <c r="Q109" s="42">
        <f>VLOOKUP(B109,[1]!Table5[#Data],2,0)</f>
        <v>5</v>
      </c>
      <c r="R109" s="42">
        <f>VLOOKUP(B109,[1]!Table8[#Data],2,0)</f>
        <v>10.1</v>
      </c>
      <c r="S109" t="str">
        <f>VLOOKUP(B109,[1]!Table9[#Data],2,0)</f>
        <v>Africa</v>
      </c>
      <c r="T109" s="42">
        <f>VLOOKUP(B109,[1]!Table10[#Data],2,0)</f>
        <v>78.570999999999998</v>
      </c>
    </row>
    <row r="110" spans="1:20">
      <c r="A110">
        <v>114</v>
      </c>
      <c r="B110" t="s">
        <v>129</v>
      </c>
      <c r="C110">
        <v>4.6399999999999997</v>
      </c>
      <c r="D110">
        <v>4.7649999999999997</v>
      </c>
      <c r="E110">
        <v>4.516</v>
      </c>
      <c r="F110">
        <v>1.41</v>
      </c>
      <c r="G110">
        <v>1.0189999999999999</v>
      </c>
      <c r="H110">
        <v>0.73199999999999998</v>
      </c>
      <c r="I110">
        <v>0.505</v>
      </c>
      <c r="J110">
        <v>0.74</v>
      </c>
      <c r="K110">
        <v>0.16600000000000001</v>
      </c>
      <c r="L110">
        <v>6.8000000000000005E-2</v>
      </c>
      <c r="M110" s="42">
        <f>VLOOKUP(B110,[1]!Table1[[Country]:[COVID-19 deaths]],3,0)</f>
        <v>135513</v>
      </c>
      <c r="N110" s="42">
        <f>VLOOKUP(B110,[1]!Table1[[Country]:[COVID-19 deaths]],4,0)</f>
        <v>3054</v>
      </c>
      <c r="O110" s="42">
        <f>VLOOKUP(B110,[1]Crime!$B$2:$D$144,2,0)</f>
        <v>50.74</v>
      </c>
      <c r="P110" s="44">
        <f>VLOOKUP(B110,[1]!Table6[#Data],2,0)</f>
        <v>4.9000000000000004</v>
      </c>
      <c r="Q110" s="42">
        <f>VLOOKUP(B110,[1]!Table5[#Data],2,0)</f>
        <v>0.31</v>
      </c>
      <c r="R110" s="42">
        <f>VLOOKUP(B110,[1]!Table8[#Data],2,0)</f>
        <v>3.7</v>
      </c>
      <c r="S110" t="str">
        <f>VLOOKUP(B110,[1]!Table9[#Data],2,0)</f>
        <v>Asia</v>
      </c>
      <c r="T110" s="42">
        <f>VLOOKUP(B110,[1]!Table10[#Data],2,0)</f>
        <v>96.003</v>
      </c>
    </row>
    <row r="111" spans="1:20">
      <c r="A111">
        <v>115</v>
      </c>
      <c r="B111" t="s">
        <v>130</v>
      </c>
      <c r="C111">
        <v>4.6230000000000002</v>
      </c>
      <c r="D111">
        <v>4.7539999999999996</v>
      </c>
      <c r="E111">
        <v>4.492</v>
      </c>
      <c r="F111">
        <v>2.4580000000000002</v>
      </c>
      <c r="G111">
        <v>0.93200000000000005</v>
      </c>
      <c r="H111">
        <v>6.4000000000000001E-2</v>
      </c>
      <c r="I111">
        <v>0.33500000000000002</v>
      </c>
      <c r="J111">
        <v>0.47899999999999998</v>
      </c>
      <c r="K111">
        <v>0.127</v>
      </c>
      <c r="L111">
        <v>0.23</v>
      </c>
      <c r="M111" s="42">
        <f>VLOOKUP(B111,[1]!Table1[[Country]:[COVID-19 deaths]],3,0)</f>
        <v>26952</v>
      </c>
      <c r="N111" s="42">
        <f>VLOOKUP(B111,[1]!Table1[[Country]:[COVID-19 deaths]],4,0)</f>
        <v>163</v>
      </c>
      <c r="O111" s="42" t="e">
        <f>VLOOKUP(B111,[1]Crime!$B$2:$D$144,2,0)</f>
        <v>#N/A</v>
      </c>
      <c r="P111" s="44">
        <f>VLOOKUP(B111,[1]!Table6[#Data],2,0)</f>
        <v>7.8</v>
      </c>
      <c r="Q111" s="42">
        <f>VLOOKUP(B111,[1]!Table5[#Data],2,0)</f>
        <v>2.5</v>
      </c>
      <c r="R111" s="42">
        <f>VLOOKUP(B111,[1]!Table8[#Data],2,0)</f>
        <v>2.5</v>
      </c>
      <c r="S111" t="str">
        <f>VLOOKUP(B111,[1]!Table9[#Data],2,0)</f>
        <v>Africa</v>
      </c>
      <c r="T111" s="42">
        <f>VLOOKUP(B111,[1]!Table10[#Data],2,0)</f>
        <v>110.42100000000001</v>
      </c>
    </row>
    <row r="112" spans="1:20">
      <c r="A112">
        <v>116</v>
      </c>
      <c r="B112" t="s">
        <v>131</v>
      </c>
      <c r="C112">
        <v>4.609</v>
      </c>
      <c r="D112">
        <v>4.8490000000000002</v>
      </c>
      <c r="E112">
        <v>4.3680000000000003</v>
      </c>
      <c r="F112">
        <v>2.3039999999999998</v>
      </c>
      <c r="G112">
        <v>0.89900000000000002</v>
      </c>
      <c r="H112">
        <v>0.47599999999999998</v>
      </c>
      <c r="I112">
        <v>0.42399999999999999</v>
      </c>
      <c r="J112">
        <v>0.185</v>
      </c>
      <c r="K112">
        <v>0.19500000000000001</v>
      </c>
      <c r="L112">
        <v>0.125</v>
      </c>
      <c r="M112" s="42">
        <f>VLOOKUP(B112,[1]!Table1[[Country]:[COVID-19 deaths]],3,0)</f>
        <v>8083</v>
      </c>
      <c r="N112" s="42">
        <f>VLOOKUP(B112,[1]!Table1[[Country]:[COVID-19 deaths]],4,0)</f>
        <v>160</v>
      </c>
      <c r="O112" s="42" t="e">
        <f>VLOOKUP(B112,[1]Crime!$B$2:$D$144,2,0)</f>
        <v>#N/A</v>
      </c>
      <c r="P112" s="44">
        <f>VLOOKUP(B112,[1]!Table6[#Data],2,0)</f>
        <v>5.4</v>
      </c>
      <c r="Q112" s="42">
        <f>VLOOKUP(B112,[1]!Table5[#Data],2,0)</f>
        <v>8.4</v>
      </c>
      <c r="R112" s="42">
        <f>VLOOKUP(B112,[1]!Table8[#Data],2,0)</f>
        <v>3.59</v>
      </c>
      <c r="S112" t="str">
        <f>VLOOKUP(B112,[1]!Table9[#Data],2,0)</f>
        <v>Africa</v>
      </c>
      <c r="T112" s="42">
        <f>VLOOKUP(B112,[1]!Table10[#Data],2,0)</f>
        <v>477.40800000000002</v>
      </c>
    </row>
    <row r="113" spans="1:20">
      <c r="A113">
        <v>117</v>
      </c>
      <c r="B113" t="s">
        <v>132</v>
      </c>
      <c r="C113">
        <v>4.6029999999999998</v>
      </c>
      <c r="D113">
        <v>4.7469999999999999</v>
      </c>
      <c r="E113">
        <v>4.4589999999999996</v>
      </c>
      <c r="F113">
        <v>1.8420000000000001</v>
      </c>
      <c r="G113">
        <v>0.77700000000000002</v>
      </c>
      <c r="H113">
        <v>0.875</v>
      </c>
      <c r="I113">
        <v>0.41799999999999998</v>
      </c>
      <c r="J113">
        <v>0.40200000000000002</v>
      </c>
      <c r="K113">
        <v>0.222</v>
      </c>
      <c r="L113">
        <v>6.6000000000000003E-2</v>
      </c>
      <c r="M113" s="42">
        <f>VLOOKUP(B113,[1]!Table1[[Country]:[COVID-19 deaths]],3,0)</f>
        <v>163869</v>
      </c>
      <c r="N113" s="42">
        <f>VLOOKUP(B113,[1]!Table1[[Country]:[COVID-19 deaths]],4,0)</f>
        <v>3596</v>
      </c>
      <c r="O113" s="42">
        <f>VLOOKUP(B113,[1]Crime!$B$2:$D$144,2,0)</f>
        <v>56.24</v>
      </c>
      <c r="P113" s="44">
        <f>VLOOKUP(B113,[1]!Table6[#Data],2,0)</f>
        <v>4.5999999999999996</v>
      </c>
      <c r="Q113" s="42">
        <f>VLOOKUP(B113,[1]!Table5[#Data],2,0)</f>
        <v>2.44</v>
      </c>
      <c r="R113" s="42">
        <f>VLOOKUP(B113,[1]!Table8[#Data],2,0)</f>
        <v>3.7</v>
      </c>
      <c r="S113" t="str">
        <f>VLOOKUP(B113,[1]!Table9[#Data],2,0)</f>
        <v>Africa</v>
      </c>
      <c r="T113" s="42">
        <f>VLOOKUP(B113,[1]!Table10[#Data],2,0)</f>
        <v>235.00700000000001</v>
      </c>
    </row>
    <row r="114" spans="1:20">
      <c r="A114">
        <v>118</v>
      </c>
      <c r="B114" t="s">
        <v>133</v>
      </c>
      <c r="C114">
        <v>4.5519999999999996</v>
      </c>
      <c r="D114">
        <v>4.6509999999999998</v>
      </c>
      <c r="E114">
        <v>4.4530000000000003</v>
      </c>
      <c r="F114">
        <v>1.784</v>
      </c>
      <c r="G114">
        <v>1.079</v>
      </c>
      <c r="H114">
        <v>0.73199999999999998</v>
      </c>
      <c r="I114">
        <v>0.3</v>
      </c>
      <c r="J114">
        <v>0.44400000000000001</v>
      </c>
      <c r="K114">
        <v>0.17499999999999999</v>
      </c>
      <c r="L114">
        <v>3.7999999999999999E-2</v>
      </c>
      <c r="M114" s="42">
        <f>VLOOKUP(B114,[1]!Table1[[Country]:[COVID-19 deaths]],3,0)</f>
        <v>255341</v>
      </c>
      <c r="N114" s="42">
        <f>VLOOKUP(B114,[1]!Table1[[Country]:[COVID-19 deaths]],4,0)</f>
        <v>3142</v>
      </c>
      <c r="O114" s="42">
        <f>VLOOKUP(B114,[1]Crime!$B$2:$D$144,2,0)</f>
        <v>63.84</v>
      </c>
      <c r="P114" s="44">
        <f>VLOOKUP(B114,[1]!Table6[#Data],2,0)</f>
        <v>3.5</v>
      </c>
      <c r="Q114" s="42">
        <f>VLOOKUP(B114,[1]!Table5[#Data],2,0)</f>
        <v>33.299999999999997</v>
      </c>
      <c r="R114" s="42">
        <f>VLOOKUP(B114,[1]!Table8[#Data],2,0)</f>
        <v>15.7</v>
      </c>
      <c r="S114" t="str">
        <f>VLOOKUP(B114,[1]!Table9[#Data],2,0)</f>
        <v>Africa</v>
      </c>
      <c r="T114" s="42">
        <f>VLOOKUP(B114,[1]!Table10[#Data],2,0)</f>
        <v>232.11199999999999</v>
      </c>
    </row>
    <row r="115" spans="1:20">
      <c r="A115">
        <v>119</v>
      </c>
      <c r="B115" t="s">
        <v>134</v>
      </c>
      <c r="C115">
        <v>4.5430000000000001</v>
      </c>
      <c r="D115">
        <v>4.6829999999999998</v>
      </c>
      <c r="E115">
        <v>4.4029999999999996</v>
      </c>
      <c r="F115">
        <v>1.661</v>
      </c>
      <c r="G115">
        <v>1.032</v>
      </c>
      <c r="H115">
        <v>0.60499999999999998</v>
      </c>
      <c r="I115">
        <v>0.40100000000000002</v>
      </c>
      <c r="J115">
        <v>0.44</v>
      </c>
      <c r="K115">
        <v>0.32200000000000001</v>
      </c>
      <c r="L115">
        <v>8.2000000000000003E-2</v>
      </c>
      <c r="M115" s="42">
        <f>VLOOKUP(B115,[1]!Table1[[Country]:[COVID-19 deaths]],3,0)</f>
        <v>323383</v>
      </c>
      <c r="N115" s="42">
        <f>VLOOKUP(B115,[1]!Table1[[Country]:[COVID-19 deaths]],4,0)</f>
        <v>5647</v>
      </c>
      <c r="O115" s="42">
        <f>VLOOKUP(B115,[1]Crime!$B$2:$D$144,2,0)</f>
        <v>56.21</v>
      </c>
      <c r="P115" s="44">
        <f>VLOOKUP(B115,[1]!Table6[#Data],2,0)</f>
        <v>6.1</v>
      </c>
      <c r="Q115" s="42">
        <f>VLOOKUP(B115,[1]!Table5[#Data],2,0)</f>
        <v>6.6</v>
      </c>
      <c r="R115" s="42">
        <f>VLOOKUP(B115,[1]!Table8[#Data],2,0)</f>
        <v>5.56</v>
      </c>
      <c r="S115" t="str">
        <f>VLOOKUP(B115,[1]!Table9[#Data],2,0)</f>
        <v>Africa</v>
      </c>
      <c r="T115" s="42">
        <f>VLOOKUP(B115,[1]!Table10[#Data],2,0)</f>
        <v>96.611999999999995</v>
      </c>
    </row>
    <row r="116" spans="1:20">
      <c r="A116">
        <v>120</v>
      </c>
      <c r="B116" t="s">
        <v>135</v>
      </c>
      <c r="C116">
        <v>4.516</v>
      </c>
      <c r="D116">
        <v>4.6289999999999996</v>
      </c>
      <c r="E116">
        <v>4.4029999999999996</v>
      </c>
      <c r="F116">
        <v>1.54</v>
      </c>
      <c r="G116">
        <v>1.35</v>
      </c>
      <c r="H116">
        <v>0.59599999999999997</v>
      </c>
      <c r="I116">
        <v>0.65600000000000003</v>
      </c>
      <c r="J116">
        <v>0.316</v>
      </c>
      <c r="K116">
        <v>2.9000000000000001E-2</v>
      </c>
      <c r="L116">
        <v>2.9000000000000001E-2</v>
      </c>
      <c r="M116" s="42">
        <f>VLOOKUP(B116,[1]!Table1[[Country]:[COVID-19 deaths]],3,0)</f>
        <v>1033731</v>
      </c>
      <c r="N116" s="42">
        <f>VLOOKUP(B116,[1]!Table1[[Country]:[COVID-19 deaths]],4,0)</f>
        <v>28165</v>
      </c>
      <c r="O116" s="42">
        <f>VLOOKUP(B116,[1]Crime!$B$2:$D$144,2,0)</f>
        <v>44.29</v>
      </c>
      <c r="P116" s="44">
        <f>VLOOKUP(B116,[1]!Table6[#Data],2,0)</f>
        <v>3.3</v>
      </c>
      <c r="Q116" s="42">
        <f>VLOOKUP(B116,[1]!Table5[#Data],2,0)</f>
        <v>18.399999999999999</v>
      </c>
      <c r="R116" s="42">
        <f>VLOOKUP(B116,[1]!Table8[#Data],2,0)</f>
        <v>6.7</v>
      </c>
      <c r="S116" t="str">
        <f>VLOOKUP(B116,[1]!Table9[#Data],2,0)</f>
        <v>Africa</v>
      </c>
      <c r="T116" s="42">
        <f>VLOOKUP(B116,[1]!Table10[#Data],2,0)</f>
        <v>76.825999999999993</v>
      </c>
    </row>
    <row r="117" spans="1:20">
      <c r="A117">
        <v>121</v>
      </c>
      <c r="B117" t="s">
        <v>136</v>
      </c>
      <c r="C117">
        <v>4.516</v>
      </c>
      <c r="D117">
        <v>4.6340000000000003</v>
      </c>
      <c r="E117">
        <v>4.3970000000000002</v>
      </c>
      <c r="F117">
        <v>1.94</v>
      </c>
      <c r="G117">
        <v>1.0489999999999999</v>
      </c>
      <c r="H117">
        <v>0.41299999999999998</v>
      </c>
      <c r="I117">
        <v>0.374</v>
      </c>
      <c r="J117">
        <v>0.44800000000000001</v>
      </c>
      <c r="K117">
        <v>0.18099999999999999</v>
      </c>
      <c r="L117">
        <v>0.112</v>
      </c>
      <c r="M117" s="42">
        <f>VLOOKUP(B117,[1]!Table1[[Country]:[COVID-19 deaths]],3,0)</f>
        <v>1524355</v>
      </c>
      <c r="N117" s="42">
        <f>VLOOKUP(B117,[1]!Table1[[Country]:[COVID-19 deaths]],4,0)</f>
        <v>30347</v>
      </c>
      <c r="O117" s="42">
        <f>VLOOKUP(B117,[1]Crime!$B$2:$D$144,2,0)</f>
        <v>42.01</v>
      </c>
      <c r="P117" s="44">
        <f>VLOOKUP(B117,[1]!Table6[#Data],2,0)</f>
        <v>8.9</v>
      </c>
      <c r="Q117" s="42">
        <f>VLOOKUP(B117,[1]!Table5[#Data],2,0)</f>
        <v>4.4000000000000004</v>
      </c>
      <c r="R117" s="42">
        <f>VLOOKUP(B117,[1]!Table8[#Data],2,0)</f>
        <v>12.7</v>
      </c>
      <c r="S117" t="str">
        <f>VLOOKUP(B117,[1]!Table9[#Data],2,0)</f>
        <v>Asia</v>
      </c>
      <c r="T117" s="42">
        <f>VLOOKUP(B117,[1]!Table10[#Data],2,0)</f>
        <v>292.13400000000001</v>
      </c>
    </row>
    <row r="118" spans="1:20">
      <c r="A118">
        <v>123</v>
      </c>
      <c r="B118" t="s">
        <v>137</v>
      </c>
      <c r="C118">
        <v>4.4790000000000001</v>
      </c>
      <c r="D118">
        <v>4.6109999999999998</v>
      </c>
      <c r="E118">
        <v>4.3470000000000004</v>
      </c>
      <c r="F118">
        <v>2.3730000000000002</v>
      </c>
      <c r="G118">
        <v>0.79200000000000004</v>
      </c>
      <c r="H118">
        <v>0.48299999999999998</v>
      </c>
      <c r="I118">
        <v>0.311</v>
      </c>
      <c r="J118">
        <v>0.35</v>
      </c>
      <c r="K118">
        <v>0.128</v>
      </c>
      <c r="L118">
        <v>4.2000000000000003E-2</v>
      </c>
      <c r="M118" s="42">
        <f>VLOOKUP(B118,[1]!Table1[[Country]:[COVID-19 deaths]],3,0)</f>
        <v>30473</v>
      </c>
      <c r="N118" s="42">
        <f>VLOOKUP(B118,[1]!Table1[[Country]:[COVID-19 deaths]],4,0)</f>
        <v>727</v>
      </c>
      <c r="O118" s="42" t="e">
        <f>VLOOKUP(B118,[1]Crime!$B$2:$D$144,2,0)</f>
        <v>#N/A</v>
      </c>
      <c r="P118" s="44">
        <f>VLOOKUP(B118,[1]!Table6[#Data],2,0)</f>
        <v>4.0999999999999996</v>
      </c>
      <c r="Q118" s="42">
        <f>VLOOKUP(B118,[1]!Table5[#Data],2,0)</f>
        <v>7.5</v>
      </c>
      <c r="R118" s="42">
        <f>VLOOKUP(B118,[1]!Table8[#Data],2,0)</f>
        <v>4.5</v>
      </c>
      <c r="S118" t="str">
        <f>VLOOKUP(B118,[1]!Table9[#Data],2,0)</f>
        <v>Africa</v>
      </c>
      <c r="T118" s="42">
        <f>VLOOKUP(B118,[1]!Table10[#Data],2,0)</f>
        <v>17.091999999999999</v>
      </c>
    </row>
    <row r="119" spans="1:20">
      <c r="A119">
        <v>124</v>
      </c>
      <c r="B119" t="s">
        <v>138</v>
      </c>
      <c r="C119">
        <v>4.4589999999999996</v>
      </c>
      <c r="D119">
        <v>4.593</v>
      </c>
      <c r="E119">
        <v>4.3259999999999996</v>
      </c>
      <c r="F119">
        <v>1.4139999999999999</v>
      </c>
      <c r="G119">
        <v>1.292</v>
      </c>
      <c r="H119">
        <v>0.877</v>
      </c>
      <c r="I119">
        <v>0.35399999999999998</v>
      </c>
      <c r="J119">
        <v>0.38400000000000001</v>
      </c>
      <c r="K119">
        <v>6.7000000000000004E-2</v>
      </c>
      <c r="L119">
        <v>7.0999999999999994E-2</v>
      </c>
      <c r="M119" s="42">
        <f>VLOOKUP(B119,[1]!Table1[[Country]:[COVID-19 deaths]],3,0)</f>
        <v>157615</v>
      </c>
      <c r="N119" s="42">
        <f>VLOOKUP(B119,[1]!Table1[[Country]:[COVID-19 deaths]],4,0)</f>
        <v>4019</v>
      </c>
      <c r="O119" s="42">
        <f>VLOOKUP(B119,[1]Crime!$B$2:$D$144,2,0)</f>
        <v>64.7</v>
      </c>
      <c r="P119" s="44">
        <f>VLOOKUP(B119,[1]!Table6[#Data],2,0)</f>
        <v>9.6999999999999993</v>
      </c>
      <c r="Q119" s="42">
        <f>VLOOKUP(B119,[1]!Table5[#Data],2,0)</f>
        <v>33.4</v>
      </c>
      <c r="R119" s="42">
        <f>VLOOKUP(B119,[1]!Table8[#Data],2,0)</f>
        <v>4.5</v>
      </c>
      <c r="S119" t="str">
        <f>VLOOKUP(B119,[1]!Table9[#Data],2,0)</f>
        <v>Africa</v>
      </c>
      <c r="T119" s="42">
        <f>VLOOKUP(B119,[1]!Table10[#Data],2,0)</f>
        <v>3.1429999999999998</v>
      </c>
    </row>
    <row r="120" spans="1:20">
      <c r="A120">
        <v>126</v>
      </c>
      <c r="B120" t="s">
        <v>140</v>
      </c>
      <c r="C120">
        <v>4.3940000000000001</v>
      </c>
      <c r="D120">
        <v>4.5110000000000001</v>
      </c>
      <c r="E120">
        <v>4.2770000000000001</v>
      </c>
      <c r="F120">
        <v>0.877</v>
      </c>
      <c r="G120">
        <v>1.038</v>
      </c>
      <c r="H120">
        <v>0.82899999999999996</v>
      </c>
      <c r="I120">
        <v>0.49099999999999999</v>
      </c>
      <c r="J120">
        <v>0.51300000000000001</v>
      </c>
      <c r="K120">
        <v>0.45200000000000001</v>
      </c>
      <c r="L120">
        <v>0.19400000000000001</v>
      </c>
      <c r="M120" s="42">
        <f>VLOOKUP(B120,[1]!Table1[[Country]:[COVID-19 deaths]],3,0)</f>
        <v>611021</v>
      </c>
      <c r="N120" s="42">
        <f>VLOOKUP(B120,[1]!Table1[[Country]:[COVID-19 deaths]],4,0)</f>
        <v>19430</v>
      </c>
      <c r="O120" s="42">
        <f>VLOOKUP(B120,[1]Crime!$B$2:$D$144,2,0)</f>
        <v>46.51</v>
      </c>
      <c r="P120" s="44">
        <f>VLOOKUP(B120,[1]!Table6[#Data],2,0)</f>
        <v>2.9</v>
      </c>
      <c r="Q120" s="42">
        <f>VLOOKUP(B120,[1]!Table5[#Data],2,0)</f>
        <v>1.79</v>
      </c>
      <c r="R120" s="42">
        <f>VLOOKUP(B120,[1]!Table8[#Data],2,0)</f>
        <v>7.28</v>
      </c>
      <c r="S120" t="str">
        <f>VLOOKUP(B120,[1]!Table9[#Data],2,0)</f>
        <v>Asia</v>
      </c>
      <c r="T120" s="42">
        <f>VLOOKUP(B120,[1]!Table10[#Data],2,0)</f>
        <v>83.956999999999994</v>
      </c>
    </row>
    <row r="121" spans="1:20">
      <c r="A121">
        <v>127</v>
      </c>
      <c r="B121" t="s">
        <v>141</v>
      </c>
      <c r="C121">
        <v>4.3620000000000001</v>
      </c>
      <c r="D121">
        <v>4.4870000000000001</v>
      </c>
      <c r="E121">
        <v>4.2370000000000001</v>
      </c>
      <c r="F121">
        <v>0.59499999999999997</v>
      </c>
      <c r="G121">
        <v>1.415</v>
      </c>
      <c r="H121">
        <v>0.93400000000000005</v>
      </c>
      <c r="I121">
        <v>0.66</v>
      </c>
      <c r="J121">
        <v>0.52900000000000003</v>
      </c>
      <c r="K121">
        <v>0.15</v>
      </c>
      <c r="L121">
        <v>7.9000000000000001E-2</v>
      </c>
      <c r="M121" s="42">
        <f>VLOOKUP(B121,[1]!Table1[[Country]:[COVID-19 deaths]],3,0)</f>
        <v>661053</v>
      </c>
      <c r="N121" s="42">
        <f>VLOOKUP(B121,[1]!Table1[[Country]:[COVID-19 deaths]],4,0)</f>
        <v>16465</v>
      </c>
      <c r="O121" s="42">
        <f>VLOOKUP(B121,[1]Crime!$B$2:$D$144,2,0)</f>
        <v>41.21</v>
      </c>
      <c r="P121" s="44">
        <f>VLOOKUP(B121,[1]!Table6[#Data],2,0)</f>
        <v>14</v>
      </c>
      <c r="Q121" s="42">
        <f>VLOOKUP(B121,[1]!Table5[#Data],2,0)</f>
        <v>4.5999999999999996</v>
      </c>
      <c r="R121" s="42">
        <f>VLOOKUP(B121,[1]!Table8[#Data],2,0)</f>
        <v>18.7</v>
      </c>
      <c r="S121" t="str">
        <f>VLOOKUP(B121,[1]!Table9[#Data],2,0)</f>
        <v>Asia</v>
      </c>
      <c r="T121" s="42">
        <f>VLOOKUP(B121,[1]!Table10[#Data],2,0)</f>
        <v>347.49299999999999</v>
      </c>
    </row>
    <row r="122" spans="1:20">
      <c r="A122">
        <v>128</v>
      </c>
      <c r="B122" t="s">
        <v>142</v>
      </c>
      <c r="C122">
        <v>4.3390000000000004</v>
      </c>
      <c r="D122">
        <v>4.53</v>
      </c>
      <c r="E122">
        <v>4.1479999999999997</v>
      </c>
      <c r="F122">
        <v>2.1480000000000001</v>
      </c>
      <c r="G122">
        <v>0.67</v>
      </c>
      <c r="H122">
        <v>0.64500000000000002</v>
      </c>
      <c r="I122">
        <v>0.378</v>
      </c>
      <c r="J122">
        <v>0.20200000000000001</v>
      </c>
      <c r="K122">
        <v>0.14299999999999999</v>
      </c>
      <c r="L122">
        <v>0.154</v>
      </c>
      <c r="M122" s="42">
        <f>VLOOKUP(B122,[1]!Table1[[Country]:[COVID-19 deaths]],3,0)</f>
        <v>64009</v>
      </c>
      <c r="N122" s="42">
        <f>VLOOKUP(B122,[1]!Table1[[Country]:[COVID-19 deaths]],4,0)</f>
        <v>1384</v>
      </c>
      <c r="O122" s="42" t="e">
        <f>VLOOKUP(B122,[1]Crime!$B$2:$D$144,2,0)</f>
        <v>#N/A</v>
      </c>
      <c r="P122" s="44">
        <f>VLOOKUP(B122,[1]!Table6[#Data],2,0)</f>
        <v>5.5</v>
      </c>
      <c r="Q122" s="42">
        <f>VLOOKUP(B122,[1]!Table5[#Data],2,0)</f>
        <v>1.9</v>
      </c>
      <c r="R122" s="42">
        <f>VLOOKUP(B122,[1]!Table8[#Data],2,0)</f>
        <v>6.11</v>
      </c>
      <c r="S122" t="str">
        <f>VLOOKUP(B122,[1]!Table9[#Data],2,0)</f>
        <v>Africa</v>
      </c>
      <c r="T122" s="42">
        <f>VLOOKUP(B122,[1]!Table10[#Data],2,0)</f>
        <v>48.860999999999997</v>
      </c>
    </row>
    <row r="123" spans="1:20">
      <c r="A123">
        <v>129</v>
      </c>
      <c r="B123" t="s">
        <v>143</v>
      </c>
      <c r="C123">
        <v>4.2880000000000003</v>
      </c>
      <c r="D123">
        <v>4.3769999999999998</v>
      </c>
      <c r="E123">
        <v>4.1980000000000004</v>
      </c>
      <c r="F123">
        <v>0.85599999999999998</v>
      </c>
      <c r="G123">
        <v>1.3879999999999999</v>
      </c>
      <c r="H123">
        <v>0.73199999999999998</v>
      </c>
      <c r="I123">
        <v>0.54800000000000004</v>
      </c>
      <c r="J123">
        <v>0.46899999999999997</v>
      </c>
      <c r="K123">
        <v>4.1000000000000002E-2</v>
      </c>
      <c r="L123">
        <v>0.254</v>
      </c>
      <c r="M123" s="42">
        <f>VLOOKUP(B123,[1]!Table1[[Country]:[COVID-19 deaths]],3,0)</f>
        <v>505264</v>
      </c>
      <c r="N123" s="42">
        <f>VLOOKUP(B123,[1]!Table1[[Country]:[COVID-19 deaths]],4,0)</f>
        <v>24417</v>
      </c>
      <c r="O123" s="42">
        <f>VLOOKUP(B123,[1]Crime!$B$2:$D$144,2,0)</f>
        <v>46.57</v>
      </c>
      <c r="P123" s="44">
        <f>VLOOKUP(B123,[1]!Table6[#Data],2,0)</f>
        <v>3</v>
      </c>
      <c r="Q123" s="42">
        <f>VLOOKUP(B123,[1]!Table5[#Data],2,0)</f>
        <v>7.4</v>
      </c>
      <c r="R123" s="42">
        <f>VLOOKUP(B123,[1]!Table8[#Data],2,0)</f>
        <v>8.8000000000000007</v>
      </c>
      <c r="S123" t="str">
        <f>VLOOKUP(B123,[1]!Table9[#Data],2,0)</f>
        <v>Africa</v>
      </c>
      <c r="T123" s="42">
        <f>VLOOKUP(B123,[1]!Table10[#Data],2,0)</f>
        <v>104.735</v>
      </c>
    </row>
    <row r="124" spans="1:20">
      <c r="A124">
        <v>130</v>
      </c>
      <c r="B124" t="s">
        <v>144</v>
      </c>
      <c r="C124">
        <v>4.2510000000000003</v>
      </c>
      <c r="D124">
        <v>4.5030000000000001</v>
      </c>
      <c r="E124">
        <v>3.9990000000000001</v>
      </c>
      <c r="F124">
        <v>2.419</v>
      </c>
      <c r="G124">
        <v>0.66200000000000003</v>
      </c>
      <c r="H124">
        <v>0.50600000000000001</v>
      </c>
      <c r="I124">
        <v>0.22500000000000001</v>
      </c>
      <c r="J124">
        <v>0.18</v>
      </c>
      <c r="K124">
        <v>0.182</v>
      </c>
      <c r="L124">
        <v>7.6999999999999999E-2</v>
      </c>
      <c r="M124" s="42">
        <f>VLOOKUP(B124,[1]!Table1[[Country]:[COVID-19 deaths]],3,0)</f>
        <v>7308</v>
      </c>
      <c r="N124" s="42">
        <f>VLOOKUP(B124,[1]!Table1[[Country]:[COVID-19 deaths]],4,0)</f>
        <v>191</v>
      </c>
      <c r="O124" s="42" t="e">
        <f>VLOOKUP(B124,[1]Crime!$B$2:$D$144,2,0)</f>
        <v>#N/A</v>
      </c>
      <c r="P124" s="44">
        <f>VLOOKUP(B124,[1]!Table6[#Data],2,0)</f>
        <v>6.4</v>
      </c>
      <c r="Q124" s="42">
        <f>VLOOKUP(B124,[1]!Table5[#Data],2,0)</f>
        <v>2.2999999999999998</v>
      </c>
      <c r="R124" s="42">
        <f>VLOOKUP(B124,[1]!Table8[#Data],2,0)</f>
        <v>1</v>
      </c>
      <c r="S124" t="str">
        <f>VLOOKUP(B124,[1]!Table9[#Data],2,0)</f>
        <v>Africa</v>
      </c>
      <c r="T124" s="42">
        <f>VLOOKUP(B124,[1]!Table10[#Data],2,0)</f>
        <v>13.433</v>
      </c>
    </row>
    <row r="125" spans="1:20">
      <c r="A125">
        <v>131</v>
      </c>
      <c r="B125" t="s">
        <v>145</v>
      </c>
      <c r="C125">
        <v>4.2409999999999997</v>
      </c>
      <c r="D125">
        <v>4.3650000000000002</v>
      </c>
      <c r="E125">
        <v>4.1180000000000003</v>
      </c>
      <c r="F125">
        <v>1.375</v>
      </c>
      <c r="G125">
        <v>0.78800000000000003</v>
      </c>
      <c r="H125">
        <v>0.80900000000000005</v>
      </c>
      <c r="I125">
        <v>0.45700000000000002</v>
      </c>
      <c r="J125">
        <v>0.47199999999999998</v>
      </c>
      <c r="K125">
        <v>0.20499999999999999</v>
      </c>
      <c r="L125">
        <v>0.13600000000000001</v>
      </c>
      <c r="M125" s="42">
        <f>VLOOKUP(B125,[1]!Table1[[Country]:[COVID-19 deaths]],3,0)</f>
        <v>469656</v>
      </c>
      <c r="N125" s="42">
        <f>VLOOKUP(B125,[1]!Table1[[Country]:[COVID-19 deaths]],4,0)</f>
        <v>7492</v>
      </c>
      <c r="O125" s="42">
        <f>VLOOKUP(B125,[1]Crime!$B$2:$D$144,2,0)</f>
        <v>50.09</v>
      </c>
      <c r="P125" s="44">
        <f>VLOOKUP(B125,[1]!Table6[#Data],2,0)</f>
        <v>5.4</v>
      </c>
      <c r="Q125" s="42">
        <f>VLOOKUP(B125,[1]!Table5[#Data],2,0)</f>
        <v>19.100000000000001</v>
      </c>
      <c r="R125" s="42">
        <f>VLOOKUP(B125,[1]!Table8[#Data],2,0)</f>
        <v>33.6</v>
      </c>
      <c r="S125" t="str">
        <f>VLOOKUP(B125,[1]!Table9[#Data],2,0)</f>
        <v>Africa</v>
      </c>
      <c r="T125" s="42">
        <f>VLOOKUP(B125,[1]!Table10[#Data],2,0)</f>
        <v>104.38</v>
      </c>
    </row>
    <row r="126" spans="1:20">
      <c r="A126">
        <v>132</v>
      </c>
      <c r="B126" t="s">
        <v>146</v>
      </c>
      <c r="C126">
        <v>4.1970000000000001</v>
      </c>
      <c r="D126">
        <v>4.3840000000000003</v>
      </c>
      <c r="E126">
        <v>4.01</v>
      </c>
      <c r="F126">
        <v>1.5609999999999999</v>
      </c>
      <c r="G126">
        <v>0.69099999999999995</v>
      </c>
      <c r="H126">
        <v>1.0429999999999999</v>
      </c>
      <c r="I126">
        <v>0.38400000000000001</v>
      </c>
      <c r="J126">
        <v>0.33</v>
      </c>
      <c r="K126">
        <v>0.09</v>
      </c>
      <c r="L126">
        <v>9.8000000000000004E-2</v>
      </c>
      <c r="M126" s="42">
        <f>VLOOKUP(B126,[1]!Table1[[Country]:[COVID-19 deaths]],3,0)</f>
        <v>11803</v>
      </c>
      <c r="N126" s="42">
        <f>VLOOKUP(B126,[1]!Table1[[Country]:[COVID-19 deaths]],4,0)</f>
        <v>2142</v>
      </c>
      <c r="O126" s="42" t="e">
        <f>VLOOKUP(B126,[1]Crime!$B$2:$D$144,2,0)</f>
        <v>#N/A</v>
      </c>
      <c r="P126" s="44">
        <f>VLOOKUP(B126,[1]!Table6[#Data],2,0)</f>
        <v>5.8</v>
      </c>
      <c r="Q126" s="42">
        <f>VLOOKUP(B126,[1]!Table5[#Data],2,0)</f>
        <v>13.42</v>
      </c>
      <c r="R126" s="42">
        <v>0.77</v>
      </c>
      <c r="S126" t="str">
        <f>VLOOKUP(B126,[1]!Table9[#Data],2,0)</f>
        <v>Asia</v>
      </c>
      <c r="T126" s="42">
        <f>VLOOKUP(B126,[1]!Table10[#Data],2,0)</f>
        <v>57.750999999999998</v>
      </c>
    </row>
    <row r="127" spans="1:20">
      <c r="A127">
        <v>133</v>
      </c>
      <c r="B127" t="s">
        <v>147</v>
      </c>
      <c r="C127">
        <v>4.1529999999999996</v>
      </c>
      <c r="D127">
        <v>4.3559999999999999</v>
      </c>
      <c r="E127">
        <v>3.95</v>
      </c>
      <c r="F127">
        <v>1.2070000000000001</v>
      </c>
      <c r="G127">
        <v>1.1000000000000001</v>
      </c>
      <c r="H127">
        <v>0.86499999999999999</v>
      </c>
      <c r="I127">
        <v>0.45</v>
      </c>
      <c r="J127">
        <v>0.30399999999999999</v>
      </c>
      <c r="K127">
        <v>8.7999999999999995E-2</v>
      </c>
      <c r="L127">
        <v>0.13800000000000001</v>
      </c>
      <c r="M127" s="42">
        <f>VLOOKUP(B127,[1]!Table1[[Country]:[COVID-19 deaths]],3,0)</f>
        <v>58668</v>
      </c>
      <c r="N127" s="42">
        <f>VLOOKUP(B127,[1]!Table1[[Country]:[COVID-19 deaths]],4,0)</f>
        <v>982</v>
      </c>
      <c r="O127" s="42" t="e">
        <f>VLOOKUP(B127,[1]Crime!$B$2:$D$144,2,0)</f>
        <v>#N/A</v>
      </c>
      <c r="P127" s="44">
        <f>VLOOKUP(B127,[1]!Table6[#Data],2,0)</f>
        <v>3.1</v>
      </c>
      <c r="Q127" s="42">
        <f>VLOOKUP(B127,[1]!Table5[#Data],2,0)</f>
        <v>10.7</v>
      </c>
      <c r="R127" s="42">
        <f>VLOOKUP(B127,[1]!Table8[#Data],2,0)</f>
        <v>6.1</v>
      </c>
      <c r="S127" t="str">
        <f>VLOOKUP(B127,[1]!Table9[#Data],2,0)</f>
        <v>Africa</v>
      </c>
      <c r="T127" s="42">
        <f>VLOOKUP(B127,[1]!Table10[#Data],2,0)</f>
        <v>4.633</v>
      </c>
    </row>
    <row r="128" spans="1:20">
      <c r="A128">
        <v>134</v>
      </c>
      <c r="B128" t="s">
        <v>148</v>
      </c>
      <c r="C128">
        <v>4.1520000000000001</v>
      </c>
      <c r="D128">
        <v>4.2759999999999998</v>
      </c>
      <c r="E128">
        <v>4.0289999999999999</v>
      </c>
      <c r="F128">
        <v>0.69499999999999995</v>
      </c>
      <c r="G128">
        <v>1.3240000000000001</v>
      </c>
      <c r="H128">
        <v>0.72399999999999998</v>
      </c>
      <c r="I128">
        <v>0.67500000000000004</v>
      </c>
      <c r="J128">
        <v>0.47599999999999998</v>
      </c>
      <c r="K128">
        <v>5.8000000000000003E-2</v>
      </c>
      <c r="L128">
        <v>0.2</v>
      </c>
      <c r="M128" s="42">
        <f>VLOOKUP(B128,[1]!Table1[[Country]:[COVID-19 deaths]],3,0)</f>
        <v>1692485</v>
      </c>
      <c r="N128" s="42">
        <f>VLOOKUP(B128,[1]!Table1[[Country]:[COVID-19 deaths]],4,0)</f>
        <v>14031</v>
      </c>
      <c r="O128" s="42">
        <f>VLOOKUP(B128,[1]Crime!$B$2:$D$144,2,0)</f>
        <v>40.24</v>
      </c>
      <c r="P128" s="44">
        <f>VLOOKUP(B128,[1]!Table6[#Data],2,0)</f>
        <v>1.6</v>
      </c>
      <c r="Q128" s="42">
        <f>VLOOKUP(B128,[1]!Table5[#Data],2,0)</f>
        <v>23.3</v>
      </c>
      <c r="R128" s="42">
        <f>VLOOKUP(B128,[1]!Table8[#Data],2,0)</f>
        <v>1.95</v>
      </c>
      <c r="S128" t="str">
        <f>VLOOKUP(B128,[1]!Table9[#Data],2,0)</f>
        <v>Asia</v>
      </c>
      <c r="T128" s="42">
        <f>VLOOKUP(B128,[1]!Table10[#Data],2,0)</f>
        <v>115.66800000000001</v>
      </c>
    </row>
    <row r="129" spans="1:20">
      <c r="A129">
        <v>135</v>
      </c>
      <c r="B129" t="s">
        <v>149</v>
      </c>
      <c r="C129">
        <v>4.1120000000000001</v>
      </c>
      <c r="D129">
        <v>4.2720000000000002</v>
      </c>
      <c r="E129">
        <v>3.9529999999999998</v>
      </c>
      <c r="F129">
        <v>2.0609999999999999</v>
      </c>
      <c r="G129">
        <v>0.77100000000000002</v>
      </c>
      <c r="H129">
        <v>0.32200000000000001</v>
      </c>
      <c r="I129">
        <v>0.36</v>
      </c>
      <c r="J129">
        <v>0.29199999999999998</v>
      </c>
      <c r="K129">
        <v>0.17399999999999999</v>
      </c>
      <c r="L129">
        <v>0.13200000000000001</v>
      </c>
      <c r="M129" s="42">
        <f>VLOOKUP(B129,[1]!Table1[[Country]:[COVID-19 deaths]],3,0)</f>
        <v>36921</v>
      </c>
      <c r="N129" s="42">
        <f>VLOOKUP(B129,[1]!Table1[[Country]:[COVID-19 deaths]],4,0)</f>
        <v>272</v>
      </c>
      <c r="O129" s="42" t="e">
        <f>VLOOKUP(B129,[1]Crime!$B$2:$D$144,2,0)</f>
        <v>#N/A</v>
      </c>
      <c r="P129" s="44">
        <f>VLOOKUP(B129,[1]!Table6[#Data],2,0)</f>
        <v>8.8000000000000007</v>
      </c>
      <c r="Q129" s="42">
        <f>VLOOKUP(B129,[1]!Table5[#Data],2,0)</f>
        <v>4.0999999999999996</v>
      </c>
      <c r="R129" s="42">
        <f>VLOOKUP(B129,[1]!Table8[#Data],2,0)</f>
        <v>7.4</v>
      </c>
      <c r="S129" t="str">
        <f>VLOOKUP(B129,[1]!Table9[#Data],2,0)</f>
        <v>Africa</v>
      </c>
      <c r="T129" s="42">
        <f>VLOOKUP(B129,[1]!Table10[#Data],2,0)</f>
        <v>155.87899999999999</v>
      </c>
    </row>
    <row r="130" spans="1:20">
      <c r="A130">
        <v>136</v>
      </c>
      <c r="B130" t="s">
        <v>150</v>
      </c>
      <c r="C130">
        <v>3.7770000000000001</v>
      </c>
      <c r="D130">
        <v>3.8279999999999998</v>
      </c>
      <c r="E130">
        <v>3.726</v>
      </c>
      <c r="F130">
        <v>0.79500000000000004</v>
      </c>
      <c r="G130">
        <v>1.167</v>
      </c>
      <c r="H130">
        <v>0.376</v>
      </c>
      <c r="I130">
        <v>0.47099999999999997</v>
      </c>
      <c r="J130">
        <v>0.64700000000000002</v>
      </c>
      <c r="K130">
        <v>0.19800000000000001</v>
      </c>
      <c r="L130">
        <v>0.123</v>
      </c>
      <c r="M130" s="42">
        <f>VLOOKUP(B130,[1]!Table1[[Country]:[COVID-19 deaths]],3,0)</f>
        <v>43021982</v>
      </c>
      <c r="N130" s="42">
        <f>VLOOKUP(B130,[1]!Table1[[Country]:[COVID-19 deaths]],4,0)</f>
        <v>521070</v>
      </c>
      <c r="O130" s="42">
        <f>VLOOKUP(B130,[1]Crime!$B$2:$D$144,2,0)</f>
        <v>44.63</v>
      </c>
      <c r="P130" s="44">
        <f>VLOOKUP(B130,[1]!Table6[#Data],2,0)</f>
        <v>12.7</v>
      </c>
      <c r="Q130" s="42">
        <f>VLOOKUP(B130,[1]!Table5[#Data],2,0)</f>
        <v>8.1</v>
      </c>
      <c r="R130" s="42">
        <f>VLOOKUP(B130,[1]!Table8[#Data],2,0)</f>
        <v>6.07</v>
      </c>
      <c r="S130" t="str">
        <f>VLOOKUP(B130,[1]!Table9[#Data],2,0)</f>
        <v>Asia</v>
      </c>
      <c r="T130" s="42">
        <f>VLOOKUP(B130,[1]!Table10[#Data],2,0)</f>
        <v>468.65800000000002</v>
      </c>
    </row>
    <row r="131" spans="1:20">
      <c r="A131">
        <v>137</v>
      </c>
      <c r="B131" t="s">
        <v>151</v>
      </c>
      <c r="C131">
        <v>3.76</v>
      </c>
      <c r="D131">
        <v>3.9020000000000001</v>
      </c>
      <c r="E131">
        <v>3.6179999999999999</v>
      </c>
      <c r="F131">
        <v>1.135</v>
      </c>
      <c r="G131">
        <v>0.93</v>
      </c>
      <c r="H131">
        <v>0.57699999999999996</v>
      </c>
      <c r="I131">
        <v>0.30599999999999999</v>
      </c>
      <c r="J131">
        <v>0.52500000000000002</v>
      </c>
      <c r="K131">
        <v>0.20300000000000001</v>
      </c>
      <c r="L131">
        <v>8.3000000000000004E-2</v>
      </c>
      <c r="M131" s="42">
        <f>VLOOKUP(B131,[1]!Table1[[Country]:[COVID-19 deaths]],3,0)</f>
        <v>316550</v>
      </c>
      <c r="N131" s="42">
        <f>VLOOKUP(B131,[1]!Table1[[Country]:[COVID-19 deaths]],4,0)</f>
        <v>3966</v>
      </c>
      <c r="O131" s="42">
        <f>VLOOKUP(B131,[1]Crime!$B$2:$D$144,2,0)</f>
        <v>46.28</v>
      </c>
      <c r="P131" s="44">
        <f>VLOOKUP(B131,[1]!Table6[#Data],2,0)</f>
        <v>7.3</v>
      </c>
      <c r="Q131" s="42">
        <f>VLOOKUP(B131,[1]!Table5[#Data],2,0)</f>
        <v>12.2</v>
      </c>
      <c r="R131" s="42">
        <f>VLOOKUP(B131,[1]!Table8[#Data],2,0)</f>
        <v>13.1</v>
      </c>
      <c r="S131" t="str">
        <f>VLOOKUP(B131,[1]!Table9[#Data],2,0)</f>
        <v>Africa</v>
      </c>
      <c r="T131" s="42">
        <f>VLOOKUP(B131,[1]!Table10[#Data],2,0)</f>
        <v>25.452000000000002</v>
      </c>
    </row>
    <row r="132" spans="1:20">
      <c r="A132">
        <v>138</v>
      </c>
      <c r="B132" t="s">
        <v>152</v>
      </c>
      <c r="C132">
        <v>3.75</v>
      </c>
      <c r="D132">
        <v>3.9409999999999998</v>
      </c>
      <c r="E132">
        <v>3.56</v>
      </c>
      <c r="F132">
        <v>1.661</v>
      </c>
      <c r="G132">
        <v>0.64800000000000002</v>
      </c>
      <c r="H132">
        <v>0.27900000000000003</v>
      </c>
      <c r="I132">
        <v>0.38800000000000001</v>
      </c>
      <c r="J132">
        <v>0.47699999999999998</v>
      </c>
      <c r="K132">
        <v>0.14000000000000001</v>
      </c>
      <c r="L132">
        <v>0.157</v>
      </c>
      <c r="M132" s="42">
        <f>VLOOKUP(B132,[1]!Table1[[Country]:[COVID-19 deaths]],3,0)</f>
        <v>85620</v>
      </c>
      <c r="N132" s="42">
        <f>VLOOKUP(B132,[1]!Table1[[Country]:[COVID-19 deaths]],4,0)</f>
        <v>2626</v>
      </c>
      <c r="O132" s="42" t="e">
        <f>VLOOKUP(B132,[1]Crime!$B$2:$D$144,2,0)</f>
        <v>#N/A</v>
      </c>
      <c r="P132" s="44">
        <f>VLOOKUP(B132,[1]!Table6[#Data],2,0)</f>
        <v>5.4</v>
      </c>
      <c r="Q132" s="42">
        <f>VLOOKUP(B132,[1]!Table5[#Data],2,0)</f>
        <v>6</v>
      </c>
      <c r="R132" s="42">
        <f>VLOOKUP(B132,[1]!Table8[#Data],2,0)</f>
        <v>13</v>
      </c>
      <c r="S132" t="str">
        <f>VLOOKUP(B132,[1]!Table9[#Data],2,0)</f>
        <v>Africa</v>
      </c>
      <c r="T132" s="42">
        <f>VLOOKUP(B132,[1]!Table10[#Data],2,0)</f>
        <v>208.39699999999999</v>
      </c>
    </row>
    <row r="133" spans="1:20">
      <c r="A133">
        <v>139</v>
      </c>
      <c r="B133" t="s">
        <v>153</v>
      </c>
      <c r="C133">
        <v>3.702</v>
      </c>
      <c r="D133">
        <v>3.847</v>
      </c>
      <c r="E133">
        <v>3.5579999999999998</v>
      </c>
      <c r="F133">
        <v>0.73499999999999999</v>
      </c>
      <c r="G133">
        <v>0.84799999999999998</v>
      </c>
      <c r="H133">
        <v>0.59699999999999998</v>
      </c>
      <c r="I133">
        <v>0.42499999999999999</v>
      </c>
      <c r="J133">
        <v>0.57799999999999996</v>
      </c>
      <c r="K133">
        <v>0.248</v>
      </c>
      <c r="L133">
        <v>0.27</v>
      </c>
      <c r="M133" s="42">
        <f>VLOOKUP(B133,[1]!Table1[[Country]:[COVID-19 deaths]],3,0)</f>
        <v>33797</v>
      </c>
      <c r="N133" s="42">
        <f>VLOOKUP(B133,[1]!Table1[[Country]:[COVID-19 deaths]],4,0)</f>
        <v>800</v>
      </c>
      <c r="O133" s="42">
        <f>VLOOKUP(B133,[1]Crime!$B$2:$D$144,2,0)</f>
        <v>56.3</v>
      </c>
      <c r="P133" s="44">
        <f>VLOOKUP(B133,[1]!Table6[#Data],2,0)</f>
        <v>4.3</v>
      </c>
      <c r="Q133" s="42">
        <f>VLOOKUP(B133,[1]!Table5[#Data],2,0)</f>
        <v>9.5</v>
      </c>
      <c r="R133" s="42">
        <f>VLOOKUP(B133,[1]!Table8[#Data],2,0)</f>
        <v>3.7</v>
      </c>
      <c r="S133" t="str">
        <f>VLOOKUP(B133,[1]!Table9[#Data],2,0)</f>
        <v>Africa</v>
      </c>
      <c r="T133" s="42">
        <f>VLOOKUP(B133,[1]!Table10[#Data],2,0)</f>
        <v>69.427000000000007</v>
      </c>
    </row>
    <row r="134" spans="1:20">
      <c r="A134">
        <v>140</v>
      </c>
      <c r="B134" t="s">
        <v>154</v>
      </c>
      <c r="C134">
        <v>3.5739999999999998</v>
      </c>
      <c r="D134">
        <v>3.7320000000000002</v>
      </c>
      <c r="E134">
        <v>3.4159999999999999</v>
      </c>
      <c r="F134">
        <v>1.556</v>
      </c>
      <c r="G134">
        <v>0.68600000000000005</v>
      </c>
      <c r="H134">
        <v>0.41599999999999998</v>
      </c>
      <c r="I134">
        <v>0.27300000000000002</v>
      </c>
      <c r="J134">
        <v>0.38700000000000001</v>
      </c>
      <c r="K134">
        <v>0.20200000000000001</v>
      </c>
      <c r="L134">
        <v>5.5E-2</v>
      </c>
      <c r="M134" s="42">
        <f>VLOOKUP(B134,[1]!Table1[[Country]:[COVID-19 deaths]],3,0)</f>
        <v>7674</v>
      </c>
      <c r="N134" s="42">
        <f>VLOOKUP(B134,[1]!Table1[[Country]:[COVID-19 deaths]],4,0)</f>
        <v>125</v>
      </c>
      <c r="O134" s="42" t="e">
        <f>VLOOKUP(B134,[1]Crime!$B$2:$D$144,2,0)</f>
        <v>#N/A</v>
      </c>
      <c r="P134" s="44">
        <f>VLOOKUP(B134,[1]!Table6[#Data],2,0)</f>
        <v>6.7</v>
      </c>
      <c r="Q134" s="42">
        <f>VLOOKUP(B134,[1]!Table5[#Data],2,0)</f>
        <v>4.5999999999999996</v>
      </c>
      <c r="R134" s="42">
        <f>VLOOKUP(B134,[1]!Table8[#Data],2,0)</f>
        <v>17.940000000000001</v>
      </c>
      <c r="S134" t="str">
        <f>VLOOKUP(B134,[1]!Table9[#Data],2,0)</f>
        <v>Africa</v>
      </c>
      <c r="T134" s="42">
        <f>VLOOKUP(B134,[1]!Table10[#Data],2,0)</f>
        <v>112.792</v>
      </c>
    </row>
    <row r="135" spans="1:20">
      <c r="A135">
        <v>141</v>
      </c>
      <c r="B135" t="s">
        <v>155</v>
      </c>
      <c r="C135">
        <v>3.512</v>
      </c>
      <c r="D135">
        <v>3.7480000000000002</v>
      </c>
      <c r="E135">
        <v>3.2759999999999998</v>
      </c>
      <c r="F135">
        <v>1.3120000000000001</v>
      </c>
      <c r="G135">
        <v>0.83899999999999997</v>
      </c>
      <c r="H135">
        <v>0.84799999999999998</v>
      </c>
      <c r="I135">
        <v>0</v>
      </c>
      <c r="J135">
        <v>0.41899999999999998</v>
      </c>
      <c r="K135">
        <v>7.5999999999999998E-2</v>
      </c>
      <c r="L135">
        <v>1.7999999999999999E-2</v>
      </c>
      <c r="M135" s="42">
        <f>VLOOKUP(B135,[1]!Table1[[Country]:[COVID-19 deaths]],3,0)</f>
        <v>32880</v>
      </c>
      <c r="N135" s="42">
        <f>VLOOKUP(B135,[1]!Table1[[Country]:[COVID-19 deaths]],4,0)</f>
        <v>697</v>
      </c>
      <c r="O135" s="42" t="e">
        <f>VLOOKUP(B135,[1]Crime!$B$2:$D$144,2,0)</f>
        <v>#N/A</v>
      </c>
      <c r="P135" s="44">
        <f>VLOOKUP(B135,[1]!Table6[#Data],2,0)</f>
        <v>72.400000000000006</v>
      </c>
      <c r="Q135" s="42">
        <f>VLOOKUP(B135,[1]!Table5[#Data],2,0)</f>
        <v>24.7</v>
      </c>
      <c r="R135" s="42">
        <f>VLOOKUP(B135,[1]!Table8[#Data],2,0)</f>
        <v>7.6</v>
      </c>
      <c r="S135" t="str">
        <f>VLOOKUP(B135,[1]!Table9[#Data],2,0)</f>
        <v>Africa</v>
      </c>
      <c r="T135" s="42">
        <f>VLOOKUP(B135,[1]!Table10[#Data],2,0)</f>
        <v>71.116</v>
      </c>
    </row>
    <row r="136" spans="1:20">
      <c r="A136">
        <v>142</v>
      </c>
      <c r="B136" t="s">
        <v>156</v>
      </c>
      <c r="C136">
        <v>3.4710000000000001</v>
      </c>
      <c r="D136">
        <v>3.6669999999999998</v>
      </c>
      <c r="E136">
        <v>3.2749999999999999</v>
      </c>
      <c r="F136">
        <v>0.187</v>
      </c>
      <c r="G136">
        <v>1.5029999999999999</v>
      </c>
      <c r="H136">
        <v>0.81499999999999995</v>
      </c>
      <c r="I136">
        <v>0.28000000000000003</v>
      </c>
      <c r="J136">
        <v>0.57099999999999995</v>
      </c>
      <c r="K136">
        <v>1.2E-2</v>
      </c>
      <c r="L136">
        <v>0.10199999999999999</v>
      </c>
      <c r="M136" s="42">
        <f>VLOOKUP(B136,[1]!Table1[[Country]:[COVID-19 deaths]],3,0)</f>
        <v>263950</v>
      </c>
      <c r="N136" s="42">
        <f>VLOOKUP(B136,[1]!Table1[[Country]:[COVID-19 deaths]],4,0)</f>
        <v>2619</v>
      </c>
      <c r="O136" s="42">
        <f>VLOOKUP(B136,[1]Crime!$B$2:$D$144,2,0)</f>
        <v>52.37</v>
      </c>
      <c r="P136" s="44">
        <f>VLOOKUP(B136,[1]!Table6[#Data],2,0)</f>
        <v>16.100000000000001</v>
      </c>
      <c r="Q136" s="42">
        <f>VLOOKUP(B136,[1]!Table5[#Data],2,0)</f>
        <v>23.3</v>
      </c>
      <c r="R136" s="42">
        <f>VLOOKUP(B136,[1]!Table8[#Data],2,0)</f>
        <v>10.6</v>
      </c>
      <c r="S136" t="str">
        <f>VLOOKUP(B136,[1]!Table9[#Data],2,0)</f>
        <v>Africa</v>
      </c>
      <c r="T136" s="42">
        <f>VLOOKUP(B136,[1]!Table10[#Data],2,0)</f>
        <v>4.2300000000000004</v>
      </c>
    </row>
    <row r="137" spans="1:20">
      <c r="A137">
        <v>143</v>
      </c>
      <c r="B137" t="s">
        <v>157</v>
      </c>
      <c r="C137">
        <v>3.2679999999999998</v>
      </c>
      <c r="D137">
        <v>3.4620000000000002</v>
      </c>
      <c r="E137">
        <v>3.0739999999999998</v>
      </c>
      <c r="F137">
        <v>0.53600000000000003</v>
      </c>
      <c r="G137">
        <v>0.78500000000000003</v>
      </c>
      <c r="H137">
        <v>0.13300000000000001</v>
      </c>
      <c r="I137">
        <v>0.46200000000000002</v>
      </c>
      <c r="J137">
        <v>0.621</v>
      </c>
      <c r="K137">
        <v>0.187</v>
      </c>
      <c r="L137">
        <v>0.54400000000000004</v>
      </c>
      <c r="M137" s="42">
        <f>VLOOKUP(B137,[1]!Table1[[Country]:[COVID-19 deaths]],3,0)</f>
        <v>129712</v>
      </c>
      <c r="N137" s="42">
        <f>VLOOKUP(B137,[1]!Table1[[Country]:[COVID-19 deaths]],4,0)</f>
        <v>1459</v>
      </c>
      <c r="O137" s="42">
        <f>VLOOKUP(B137,[1]Crime!$B$2:$D$144,2,0)</f>
        <v>24.35</v>
      </c>
      <c r="P137" s="44">
        <f>VLOOKUP(B137,[1]!Table6[#Data],2,0)</f>
        <v>5.6</v>
      </c>
      <c r="Q137" s="42">
        <f>VLOOKUP(B137,[1]!Table5[#Data],2,0)</f>
        <v>23.8</v>
      </c>
      <c r="R137" s="42">
        <f>VLOOKUP(B137,[1]!Table8[#Data],2,0)</f>
        <v>4.2</v>
      </c>
      <c r="S137" t="str">
        <f>VLOOKUP(B137,[1]!Table9[#Data],2,0)</f>
        <v>Africa</v>
      </c>
      <c r="T137" s="42">
        <f>VLOOKUP(B137,[1]!Table10[#Data],2,0)</f>
        <v>538.16399999999999</v>
      </c>
    </row>
    <row r="138" spans="1:20">
      <c r="A138">
        <v>144</v>
      </c>
      <c r="B138" t="s">
        <v>158</v>
      </c>
      <c r="C138">
        <v>2.9950000000000001</v>
      </c>
      <c r="D138">
        <v>3.11</v>
      </c>
      <c r="E138">
        <v>2.88</v>
      </c>
      <c r="F138">
        <v>0.54800000000000004</v>
      </c>
      <c r="G138">
        <v>0.94699999999999995</v>
      </c>
      <c r="H138">
        <v>0.69</v>
      </c>
      <c r="I138">
        <v>0.27</v>
      </c>
      <c r="J138">
        <v>0.32900000000000001</v>
      </c>
      <c r="K138">
        <v>0.106</v>
      </c>
      <c r="L138">
        <v>0.105</v>
      </c>
      <c r="M138" s="42">
        <f>VLOOKUP(B138,[1]!Table1[[Country]:[COVID-19 deaths]],3,0)</f>
        <v>245927</v>
      </c>
      <c r="N138" s="42">
        <f>VLOOKUP(B138,[1]!Table1[[Country]:[COVID-19 deaths]],4,0)</f>
        <v>5438</v>
      </c>
      <c r="O138" s="42">
        <f>VLOOKUP(B138,[1]Crime!$B$2:$D$144,2,0)</f>
        <v>59.67</v>
      </c>
      <c r="P138" s="44">
        <f>VLOOKUP(B138,[1]!Table6[#Data],2,0)</f>
        <v>14.1</v>
      </c>
      <c r="Q138" s="42">
        <f>VLOOKUP(B138,[1]!Table5[#Data],2,0)</f>
        <v>5.7</v>
      </c>
      <c r="R138" s="42">
        <f>VLOOKUP(B138,[1]!Table8[#Data],2,0)</f>
        <v>72.7</v>
      </c>
      <c r="S138" t="str">
        <f>VLOOKUP(B138,[1]!Table9[#Data],2,0)</f>
        <v>Africa</v>
      </c>
      <c r="T138" s="42">
        <f>VLOOKUP(B138,[1]!Table10[#Data],2,0)</f>
        <v>39.012999999999998</v>
      </c>
    </row>
    <row r="139" spans="1:20">
      <c r="A139">
        <v>145</v>
      </c>
      <c r="B139" t="s">
        <v>159</v>
      </c>
      <c r="C139">
        <v>2.9550000000000001</v>
      </c>
      <c r="D139">
        <v>3.0489999999999999</v>
      </c>
      <c r="E139">
        <v>2.8620000000000001</v>
      </c>
      <c r="F139">
        <v>0.216</v>
      </c>
      <c r="G139">
        <v>1.3919999999999999</v>
      </c>
      <c r="H139">
        <v>0.498</v>
      </c>
      <c r="I139">
        <v>0.63100000000000001</v>
      </c>
      <c r="J139">
        <v>0.10299999999999999</v>
      </c>
      <c r="K139">
        <v>8.2000000000000003E-2</v>
      </c>
      <c r="L139">
        <v>3.4000000000000002E-2</v>
      </c>
      <c r="M139" s="42">
        <f>VLOOKUP(B139,[1]!Table1[[Country]:[COVID-19 deaths]],3,0)</f>
        <v>1091084</v>
      </c>
      <c r="N139" s="42">
        <f>VLOOKUP(B139,[1]!Table1[[Country]:[COVID-19 deaths]],4,0)</f>
        <v>10288</v>
      </c>
      <c r="O139" s="42">
        <f>VLOOKUP(B139,[1]Crime!$B$2:$D$144,2,0)</f>
        <v>46.87</v>
      </c>
      <c r="P139" s="44">
        <f>VLOOKUP(B139,[1]!Table6[#Data],2,0)</f>
        <v>2.8</v>
      </c>
      <c r="Q139" s="42">
        <f>VLOOKUP(B139,[1]!Table5[#Data],2,0)</f>
        <v>6.6</v>
      </c>
      <c r="R139" s="42">
        <f>VLOOKUP(B139,[1]!Table8[#Data],2,0)</f>
        <v>215</v>
      </c>
      <c r="S139" t="str">
        <f>VLOOKUP(B139,[1]!Table9[#Data],2,0)</f>
        <v>Asia</v>
      </c>
      <c r="T139" s="42">
        <f>VLOOKUP(B139,[1]!Table10[#Data],2,0)</f>
        <v>661.69600000000003</v>
      </c>
    </row>
    <row r="140" spans="1:20">
      <c r="A140">
        <v>146</v>
      </c>
      <c r="B140" t="s">
        <v>160</v>
      </c>
      <c r="C140">
        <v>2.4039999999999999</v>
      </c>
      <c r="D140">
        <v>2.4689999999999999</v>
      </c>
      <c r="E140">
        <v>2.339</v>
      </c>
      <c r="F140">
        <v>1.2629999999999999</v>
      </c>
      <c r="G140">
        <v>0.75800000000000001</v>
      </c>
      <c r="H140">
        <v>0</v>
      </c>
      <c r="I140">
        <v>0.28899999999999998</v>
      </c>
      <c r="J140">
        <v>0</v>
      </c>
      <c r="K140">
        <v>8.8999999999999996E-2</v>
      </c>
      <c r="L140">
        <v>5.0000000000000001E-3</v>
      </c>
      <c r="M140" s="42">
        <f>VLOOKUP(B140,[1]!Table1[[Country]:[COVID-19 deaths]],3,0)</f>
        <v>177602</v>
      </c>
      <c r="N140" s="42">
        <f>VLOOKUP(B140,[1]!Table1[[Country]:[COVID-19 deaths]],4,0)</f>
        <v>7663</v>
      </c>
      <c r="O140" s="42">
        <f>VLOOKUP(B140,[1]Crime!$B$2:$D$144,2,0)</f>
        <v>77.010000000000005</v>
      </c>
      <c r="P140" s="44">
        <f>VLOOKUP(B140,[1]!Table6[#Data],2,0)</f>
        <v>4.0999999999999996</v>
      </c>
      <c r="Q140" s="42">
        <f>VLOOKUP(B140,[1]!Table5[#Data],2,0)</f>
        <v>11.2</v>
      </c>
      <c r="R140" s="42">
        <f>VLOOKUP(B140,[1]!Table8[#Data],2,0)</f>
        <v>1.56</v>
      </c>
      <c r="S140" t="str">
        <f>VLOOKUP(B140,[1]!Table9[#Data],2,0)</f>
        <v>Asia</v>
      </c>
      <c r="T140" s="42">
        <f>VLOOKUP(B140,[1]!Table10[#Data],2,0)</f>
        <v>61.017000000000003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34D3-BF91-4A32-9C22-D4A6D4F7CA2E}">
  <sheetPr codeName="Sheet8"/>
  <dimension ref="A1:F215"/>
  <sheetViews>
    <sheetView topLeftCell="A97" workbookViewId="0">
      <selection activeCell="J164" sqref="J164"/>
    </sheetView>
  </sheetViews>
  <sheetFormatPr defaultRowHeight="14.4"/>
  <cols>
    <col min="1" max="1" width="11.44140625" customWidth="1"/>
    <col min="2" max="2" width="14" customWidth="1"/>
    <col min="3" max="3" width="30.6640625" bestFit="1" customWidth="1"/>
    <col min="4" max="4" width="11.44140625" customWidth="1"/>
    <col min="5" max="5" width="17.44140625" bestFit="1" customWidth="1"/>
    <col min="6" max="6" width="18.6640625" bestFit="1" customWidth="1"/>
  </cols>
  <sheetData>
    <row r="1" spans="1:6">
      <c r="A1" t="s">
        <v>267</v>
      </c>
      <c r="B1" t="s">
        <v>268</v>
      </c>
      <c r="C1" s="1" t="s">
        <v>1</v>
      </c>
      <c r="D1" t="s">
        <v>269</v>
      </c>
      <c r="E1" s="1" t="s">
        <v>12</v>
      </c>
      <c r="F1" s="1" t="s">
        <v>13</v>
      </c>
    </row>
    <row r="2" spans="1:6">
      <c r="A2" s="1" t="s">
        <v>270</v>
      </c>
      <c r="B2" t="s">
        <v>271</v>
      </c>
      <c r="C2" t="s">
        <v>160</v>
      </c>
      <c r="D2" s="3">
        <v>44648</v>
      </c>
      <c r="E2">
        <v>177602</v>
      </c>
      <c r="F2">
        <v>7663</v>
      </c>
    </row>
    <row r="3" spans="1:6">
      <c r="A3" t="s">
        <v>272</v>
      </c>
      <c r="B3" t="s">
        <v>273</v>
      </c>
      <c r="C3" t="s">
        <v>105</v>
      </c>
      <c r="D3" s="3">
        <v>44648</v>
      </c>
      <c r="E3">
        <v>273432</v>
      </c>
      <c r="F3">
        <v>3491</v>
      </c>
    </row>
    <row r="4" spans="1:6">
      <c r="A4" t="s">
        <v>274</v>
      </c>
      <c r="B4" t="s">
        <v>275</v>
      </c>
      <c r="C4" t="s">
        <v>111</v>
      </c>
      <c r="D4" s="3">
        <v>44648</v>
      </c>
      <c r="E4">
        <v>265641</v>
      </c>
      <c r="F4">
        <v>6873</v>
      </c>
    </row>
    <row r="5" spans="1:6">
      <c r="A5" t="s">
        <v>276</v>
      </c>
      <c r="B5" t="s">
        <v>273</v>
      </c>
      <c r="C5" t="s">
        <v>223</v>
      </c>
      <c r="D5" s="3">
        <v>44648</v>
      </c>
      <c r="E5">
        <v>39713</v>
      </c>
      <c r="F5">
        <v>153</v>
      </c>
    </row>
    <row r="6" spans="1:6">
      <c r="A6" t="s">
        <v>277</v>
      </c>
      <c r="B6" t="s">
        <v>275</v>
      </c>
      <c r="C6" t="s">
        <v>170</v>
      </c>
      <c r="D6" s="3">
        <v>44648</v>
      </c>
      <c r="E6">
        <v>99115</v>
      </c>
      <c r="F6">
        <v>1900</v>
      </c>
    </row>
    <row r="7" spans="1:6">
      <c r="A7" t="s">
        <v>278</v>
      </c>
      <c r="B7" t="s">
        <v>279</v>
      </c>
      <c r="C7" t="s">
        <v>280</v>
      </c>
      <c r="D7" s="3">
        <v>44648</v>
      </c>
      <c r="E7">
        <v>2700</v>
      </c>
      <c r="F7">
        <v>9</v>
      </c>
    </row>
    <row r="8" spans="1:6">
      <c r="A8" t="s">
        <v>281</v>
      </c>
      <c r="B8" t="s">
        <v>279</v>
      </c>
      <c r="C8" t="s">
        <v>221</v>
      </c>
      <c r="D8" s="3">
        <v>44648</v>
      </c>
      <c r="E8">
        <v>7491</v>
      </c>
      <c r="F8">
        <v>135</v>
      </c>
    </row>
    <row r="9" spans="1:6">
      <c r="A9" t="s">
        <v>282</v>
      </c>
      <c r="B9" t="s">
        <v>283</v>
      </c>
      <c r="C9" t="s">
        <v>73</v>
      </c>
      <c r="D9" s="3">
        <v>44648</v>
      </c>
      <c r="E9">
        <v>9028730</v>
      </c>
      <c r="F9">
        <v>127943</v>
      </c>
    </row>
    <row r="10" spans="1:6">
      <c r="A10" t="s">
        <v>284</v>
      </c>
      <c r="B10" t="s">
        <v>271</v>
      </c>
      <c r="C10" t="s">
        <v>97</v>
      </c>
      <c r="D10" s="3">
        <v>44648</v>
      </c>
      <c r="E10">
        <v>422468</v>
      </c>
      <c r="F10">
        <v>8610</v>
      </c>
    </row>
    <row r="11" spans="1:6">
      <c r="A11" t="s">
        <v>285</v>
      </c>
      <c r="B11" t="s">
        <v>279</v>
      </c>
      <c r="C11" t="s">
        <v>263</v>
      </c>
      <c r="D11" s="3">
        <v>44648</v>
      </c>
      <c r="E11">
        <v>33929</v>
      </c>
      <c r="F11">
        <v>212</v>
      </c>
    </row>
    <row r="12" spans="1:6">
      <c r="A12" t="s">
        <v>286</v>
      </c>
      <c r="B12" t="s">
        <v>287</v>
      </c>
      <c r="C12" t="s">
        <v>28</v>
      </c>
      <c r="D12" s="3">
        <v>44648</v>
      </c>
      <c r="E12">
        <v>4381919</v>
      </c>
      <c r="F12">
        <v>5926</v>
      </c>
    </row>
    <row r="13" spans="1:6">
      <c r="A13" t="s">
        <v>288</v>
      </c>
      <c r="B13" t="s">
        <v>273</v>
      </c>
      <c r="C13" t="s">
        <v>27</v>
      </c>
      <c r="D13" s="3">
        <v>44648</v>
      </c>
      <c r="E13">
        <v>3747582</v>
      </c>
      <c r="F13">
        <v>15706</v>
      </c>
    </row>
    <row r="14" spans="1:6">
      <c r="A14" t="s">
        <v>289</v>
      </c>
      <c r="B14" t="s">
        <v>271</v>
      </c>
      <c r="C14" t="s">
        <v>107</v>
      </c>
      <c r="D14" s="3">
        <v>44648</v>
      </c>
      <c r="E14">
        <v>791766</v>
      </c>
      <c r="F14">
        <v>9684</v>
      </c>
    </row>
    <row r="15" spans="1:6">
      <c r="A15" t="s">
        <v>290</v>
      </c>
      <c r="B15" t="s">
        <v>279</v>
      </c>
      <c r="C15" t="s">
        <v>206</v>
      </c>
      <c r="D15" s="3">
        <v>44648</v>
      </c>
      <c r="E15">
        <v>33257</v>
      </c>
      <c r="F15">
        <v>788</v>
      </c>
    </row>
    <row r="16" spans="1:6">
      <c r="A16" t="s">
        <v>291</v>
      </c>
      <c r="B16" t="s">
        <v>271</v>
      </c>
      <c r="C16" t="s">
        <v>37</v>
      </c>
      <c r="D16" s="3">
        <v>44648</v>
      </c>
      <c r="E16">
        <v>552155</v>
      </c>
      <c r="F16">
        <v>1469</v>
      </c>
    </row>
    <row r="17" spans="1:6">
      <c r="A17" t="s">
        <v>292</v>
      </c>
      <c r="B17" t="s">
        <v>271</v>
      </c>
      <c r="C17" t="s">
        <v>109</v>
      </c>
      <c r="D17" s="3">
        <v>44648</v>
      </c>
      <c r="E17">
        <v>1951363</v>
      </c>
      <c r="F17">
        <v>29119</v>
      </c>
    </row>
    <row r="18" spans="1:6">
      <c r="A18" t="s">
        <v>293</v>
      </c>
      <c r="B18" t="s">
        <v>279</v>
      </c>
      <c r="C18" t="s">
        <v>211</v>
      </c>
      <c r="D18" s="3">
        <v>44648</v>
      </c>
      <c r="E18">
        <v>58634</v>
      </c>
      <c r="F18">
        <v>331</v>
      </c>
    </row>
    <row r="19" spans="1:6">
      <c r="A19" t="s">
        <v>294</v>
      </c>
      <c r="B19" t="s">
        <v>273</v>
      </c>
      <c r="C19" t="s">
        <v>81</v>
      </c>
      <c r="D19" s="3">
        <v>44648</v>
      </c>
      <c r="E19">
        <v>959802</v>
      </c>
      <c r="F19">
        <v>6791</v>
      </c>
    </row>
    <row r="20" spans="1:6">
      <c r="A20" t="s">
        <v>295</v>
      </c>
      <c r="B20" t="s">
        <v>273</v>
      </c>
      <c r="C20" t="s">
        <v>35</v>
      </c>
      <c r="D20" s="3">
        <v>44648</v>
      </c>
      <c r="E20">
        <v>3807447</v>
      </c>
      <c r="F20">
        <v>30747</v>
      </c>
    </row>
    <row r="21" spans="1:6">
      <c r="A21" t="s">
        <v>296</v>
      </c>
      <c r="B21" t="s">
        <v>279</v>
      </c>
      <c r="C21" t="s">
        <v>205</v>
      </c>
      <c r="D21" s="3">
        <v>44648</v>
      </c>
      <c r="E21">
        <v>57253</v>
      </c>
      <c r="F21">
        <v>654</v>
      </c>
    </row>
    <row r="22" spans="1:6">
      <c r="A22" t="s">
        <v>297</v>
      </c>
      <c r="B22" t="s">
        <v>275</v>
      </c>
      <c r="C22" t="s">
        <v>130</v>
      </c>
      <c r="D22" s="3">
        <v>44648</v>
      </c>
      <c r="E22">
        <v>26952</v>
      </c>
      <c r="F22">
        <v>163</v>
      </c>
    </row>
    <row r="23" spans="1:6">
      <c r="A23" t="s">
        <v>298</v>
      </c>
      <c r="B23" t="s">
        <v>279</v>
      </c>
      <c r="C23" t="s">
        <v>264</v>
      </c>
      <c r="D23" s="3">
        <v>44648</v>
      </c>
      <c r="E23">
        <v>12456</v>
      </c>
      <c r="F23">
        <v>127</v>
      </c>
    </row>
    <row r="24" spans="1:6">
      <c r="A24" t="s">
        <v>299</v>
      </c>
      <c r="B24" t="s">
        <v>271</v>
      </c>
      <c r="C24" t="s">
        <v>198</v>
      </c>
      <c r="D24" s="3">
        <v>44648</v>
      </c>
      <c r="E24">
        <v>25080</v>
      </c>
      <c r="F24">
        <v>9</v>
      </c>
    </row>
    <row r="25" spans="1:6">
      <c r="A25" t="s">
        <v>300</v>
      </c>
      <c r="B25" t="s">
        <v>283</v>
      </c>
      <c r="C25" t="s">
        <v>87</v>
      </c>
      <c r="D25" s="3">
        <v>44648</v>
      </c>
      <c r="E25">
        <v>901587</v>
      </c>
      <c r="F25">
        <v>21489</v>
      </c>
    </row>
    <row r="26" spans="1:6">
      <c r="A26" t="s">
        <v>301</v>
      </c>
      <c r="B26" t="s">
        <v>279</v>
      </c>
      <c r="C26" t="s">
        <v>302</v>
      </c>
      <c r="D26" s="3">
        <v>44648</v>
      </c>
      <c r="E26">
        <v>8189</v>
      </c>
      <c r="F26">
        <v>31</v>
      </c>
    </row>
    <row r="27" spans="1:6">
      <c r="A27" t="s">
        <v>303</v>
      </c>
      <c r="B27" t="s">
        <v>273</v>
      </c>
      <c r="C27" t="s">
        <v>83</v>
      </c>
      <c r="D27" s="3">
        <v>44648</v>
      </c>
      <c r="E27">
        <v>375054</v>
      </c>
      <c r="F27">
        <v>15706</v>
      </c>
    </row>
    <row r="28" spans="1:6">
      <c r="A28" t="s">
        <v>304</v>
      </c>
      <c r="B28" t="s">
        <v>275</v>
      </c>
      <c r="C28" t="s">
        <v>156</v>
      </c>
      <c r="D28" s="3">
        <v>44648</v>
      </c>
      <c r="E28">
        <v>263950</v>
      </c>
      <c r="F28">
        <v>2619</v>
      </c>
    </row>
    <row r="29" spans="1:6">
      <c r="A29" t="s">
        <v>305</v>
      </c>
      <c r="B29" t="s">
        <v>283</v>
      </c>
      <c r="C29" t="s">
        <v>54</v>
      </c>
      <c r="D29" s="3">
        <v>44648</v>
      </c>
      <c r="E29">
        <v>29857641</v>
      </c>
      <c r="F29">
        <v>659227</v>
      </c>
    </row>
    <row r="30" spans="1:6">
      <c r="A30" t="s">
        <v>306</v>
      </c>
      <c r="B30" t="s">
        <v>279</v>
      </c>
      <c r="C30" t="s">
        <v>307</v>
      </c>
      <c r="D30" s="3">
        <v>44648</v>
      </c>
      <c r="E30">
        <v>6141</v>
      </c>
      <c r="F30">
        <v>62</v>
      </c>
    </row>
    <row r="31" spans="1:6">
      <c r="A31" t="s">
        <v>308</v>
      </c>
      <c r="B31" t="s">
        <v>271</v>
      </c>
      <c r="C31" t="s">
        <v>204</v>
      </c>
      <c r="D31" s="3">
        <v>44648</v>
      </c>
      <c r="E31">
        <v>132194</v>
      </c>
      <c r="F31">
        <v>203</v>
      </c>
    </row>
    <row r="32" spans="1:6">
      <c r="A32" t="s">
        <v>309</v>
      </c>
      <c r="B32" t="s">
        <v>273</v>
      </c>
      <c r="C32" t="s">
        <v>100</v>
      </c>
      <c r="D32" s="3">
        <v>44648</v>
      </c>
      <c r="E32">
        <v>1134906</v>
      </c>
      <c r="F32">
        <v>36480</v>
      </c>
    </row>
    <row r="33" spans="1:6">
      <c r="A33" t="s">
        <v>310</v>
      </c>
      <c r="B33" t="s">
        <v>275</v>
      </c>
      <c r="C33" t="s">
        <v>128</v>
      </c>
      <c r="D33" s="3">
        <v>44648</v>
      </c>
      <c r="E33">
        <v>20853</v>
      </c>
      <c r="F33">
        <v>382</v>
      </c>
    </row>
    <row r="34" spans="1:6">
      <c r="A34" t="s">
        <v>311</v>
      </c>
      <c r="B34" t="s">
        <v>275</v>
      </c>
      <c r="C34" t="s">
        <v>175</v>
      </c>
      <c r="D34" s="3">
        <v>44648</v>
      </c>
      <c r="E34">
        <v>38463</v>
      </c>
      <c r="F34">
        <v>38</v>
      </c>
    </row>
    <row r="35" spans="1:6">
      <c r="A35" t="s">
        <v>312</v>
      </c>
      <c r="B35" t="s">
        <v>271</v>
      </c>
      <c r="C35" t="s">
        <v>129</v>
      </c>
      <c r="D35" s="3">
        <v>44648</v>
      </c>
      <c r="E35">
        <v>135513</v>
      </c>
      <c r="F35">
        <v>3054</v>
      </c>
    </row>
    <row r="36" spans="1:6">
      <c r="A36" t="s">
        <v>313</v>
      </c>
      <c r="B36" t="s">
        <v>275</v>
      </c>
      <c r="C36" t="s">
        <v>117</v>
      </c>
      <c r="D36" s="3">
        <v>44648</v>
      </c>
      <c r="E36">
        <v>119544</v>
      </c>
      <c r="F36">
        <v>1927</v>
      </c>
    </row>
    <row r="37" spans="1:6">
      <c r="A37" t="s">
        <v>314</v>
      </c>
      <c r="B37" t="s">
        <v>279</v>
      </c>
      <c r="C37" t="s">
        <v>31</v>
      </c>
      <c r="D37" s="3">
        <v>44648</v>
      </c>
      <c r="E37">
        <v>3459582</v>
      </c>
      <c r="F37">
        <v>37508</v>
      </c>
    </row>
    <row r="38" spans="1:6">
      <c r="A38" t="s">
        <v>315</v>
      </c>
      <c r="B38" t="s">
        <v>275</v>
      </c>
      <c r="C38" t="s">
        <v>202</v>
      </c>
      <c r="D38" s="3">
        <v>44648</v>
      </c>
      <c r="E38">
        <v>55949</v>
      </c>
      <c r="F38">
        <v>401</v>
      </c>
    </row>
    <row r="39" spans="1:6">
      <c r="A39" t="s">
        <v>316</v>
      </c>
      <c r="B39" t="s">
        <v>279</v>
      </c>
      <c r="C39" t="s">
        <v>242</v>
      </c>
      <c r="D39" s="3">
        <v>44648</v>
      </c>
      <c r="E39">
        <v>20606</v>
      </c>
      <c r="F39">
        <v>24</v>
      </c>
    </row>
    <row r="40" spans="1:6">
      <c r="A40" t="s">
        <v>317</v>
      </c>
      <c r="B40" t="s">
        <v>275</v>
      </c>
      <c r="C40" t="s">
        <v>185</v>
      </c>
      <c r="D40" s="3">
        <v>44648</v>
      </c>
      <c r="E40">
        <v>14649</v>
      </c>
      <c r="F40">
        <v>113</v>
      </c>
    </row>
    <row r="41" spans="1:6">
      <c r="A41" t="s">
        <v>318</v>
      </c>
      <c r="B41" t="s">
        <v>275</v>
      </c>
      <c r="C41" t="s">
        <v>144</v>
      </c>
      <c r="D41" s="3">
        <v>44648</v>
      </c>
      <c r="E41">
        <v>7308</v>
      </c>
      <c r="F41">
        <v>191</v>
      </c>
    </row>
    <row r="42" spans="1:6">
      <c r="A42" t="s">
        <v>319</v>
      </c>
      <c r="B42" t="s">
        <v>283</v>
      </c>
      <c r="C42" t="s">
        <v>60</v>
      </c>
      <c r="D42" s="3">
        <v>44648</v>
      </c>
      <c r="E42">
        <v>3455060</v>
      </c>
      <c r="F42">
        <v>56446</v>
      </c>
    </row>
    <row r="43" spans="1:6">
      <c r="A43" t="s">
        <v>320</v>
      </c>
      <c r="B43" t="s">
        <v>271</v>
      </c>
      <c r="C43" t="s">
        <v>88</v>
      </c>
      <c r="D43" s="3">
        <v>44648</v>
      </c>
      <c r="E43">
        <v>145808</v>
      </c>
      <c r="F43">
        <v>4638</v>
      </c>
    </row>
    <row r="44" spans="1:6">
      <c r="A44" t="s">
        <v>321</v>
      </c>
      <c r="B44" t="s">
        <v>283</v>
      </c>
      <c r="C44" t="s">
        <v>82</v>
      </c>
      <c r="D44" s="3">
        <v>44648</v>
      </c>
      <c r="E44">
        <v>6083939</v>
      </c>
      <c r="F44">
        <v>139585</v>
      </c>
    </row>
    <row r="45" spans="1:6">
      <c r="A45" t="s">
        <v>322</v>
      </c>
      <c r="B45" t="s">
        <v>275</v>
      </c>
      <c r="C45" t="s">
        <v>131</v>
      </c>
      <c r="D45" s="3">
        <v>44648</v>
      </c>
      <c r="E45">
        <v>8083</v>
      </c>
      <c r="F45">
        <v>160</v>
      </c>
    </row>
    <row r="46" spans="1:6">
      <c r="A46" t="s">
        <v>323</v>
      </c>
      <c r="B46" t="s">
        <v>275</v>
      </c>
      <c r="C46" t="s">
        <v>114</v>
      </c>
      <c r="D46" s="3">
        <v>44648</v>
      </c>
      <c r="E46">
        <v>24069</v>
      </c>
      <c r="F46">
        <v>384</v>
      </c>
    </row>
    <row r="47" spans="1:6">
      <c r="A47" t="s">
        <v>324</v>
      </c>
      <c r="B47" t="s">
        <v>287</v>
      </c>
      <c r="C47" t="s">
        <v>325</v>
      </c>
      <c r="D47" s="3">
        <v>44648</v>
      </c>
      <c r="E47">
        <v>1576</v>
      </c>
    </row>
    <row r="48" spans="1:6">
      <c r="A48" t="s">
        <v>326</v>
      </c>
      <c r="B48" t="s">
        <v>279</v>
      </c>
      <c r="C48" t="s">
        <v>39</v>
      </c>
      <c r="D48" s="3">
        <v>44648</v>
      </c>
      <c r="E48">
        <v>834726</v>
      </c>
      <c r="F48">
        <v>8266</v>
      </c>
    </row>
    <row r="49" spans="1:6">
      <c r="A49" t="s">
        <v>327</v>
      </c>
      <c r="B49" t="s">
        <v>275</v>
      </c>
      <c r="C49" t="s">
        <v>328</v>
      </c>
      <c r="D49" s="3">
        <v>44648</v>
      </c>
      <c r="E49">
        <v>81714</v>
      </c>
      <c r="F49">
        <v>796</v>
      </c>
    </row>
    <row r="50" spans="1:6">
      <c r="A50" t="s">
        <v>329</v>
      </c>
      <c r="B50" t="s">
        <v>273</v>
      </c>
      <c r="C50" t="s">
        <v>63</v>
      </c>
      <c r="D50" s="3">
        <v>44648</v>
      </c>
      <c r="E50">
        <v>1094202</v>
      </c>
      <c r="F50">
        <v>15534</v>
      </c>
    </row>
    <row r="51" spans="1:6">
      <c r="A51" t="s">
        <v>330</v>
      </c>
      <c r="B51" t="s">
        <v>279</v>
      </c>
      <c r="C51" t="s">
        <v>178</v>
      </c>
      <c r="D51" s="3">
        <v>44648</v>
      </c>
      <c r="E51">
        <v>1088017</v>
      </c>
      <c r="F51">
        <v>8510</v>
      </c>
    </row>
    <row r="52" spans="1:6">
      <c r="A52" t="s">
        <v>331</v>
      </c>
      <c r="B52" t="s">
        <v>279</v>
      </c>
      <c r="C52" t="s">
        <v>332</v>
      </c>
      <c r="D52" s="3">
        <v>44648</v>
      </c>
      <c r="E52">
        <v>40217</v>
      </c>
      <c r="F52">
        <v>267</v>
      </c>
    </row>
    <row r="53" spans="1:6">
      <c r="A53" t="s">
        <v>333</v>
      </c>
      <c r="B53" t="s">
        <v>273</v>
      </c>
      <c r="C53" t="s">
        <v>57</v>
      </c>
      <c r="D53" s="3">
        <v>44648</v>
      </c>
      <c r="E53">
        <v>416514</v>
      </c>
      <c r="F53">
        <v>935</v>
      </c>
    </row>
    <row r="54" spans="1:6">
      <c r="A54" t="s">
        <v>334</v>
      </c>
      <c r="B54" t="s">
        <v>273</v>
      </c>
      <c r="C54" t="s">
        <v>335</v>
      </c>
      <c r="D54" s="3">
        <v>44648</v>
      </c>
      <c r="E54">
        <v>3799158</v>
      </c>
      <c r="F54">
        <v>39610</v>
      </c>
    </row>
    <row r="55" spans="1:6">
      <c r="A55" t="s">
        <v>336</v>
      </c>
      <c r="B55" t="s">
        <v>275</v>
      </c>
      <c r="C55" t="s">
        <v>337</v>
      </c>
      <c r="D55" s="3">
        <v>44648</v>
      </c>
      <c r="E55">
        <v>86628</v>
      </c>
      <c r="F55">
        <v>1335</v>
      </c>
    </row>
    <row r="56" spans="1:6">
      <c r="A56" t="s">
        <v>338</v>
      </c>
      <c r="B56" t="s">
        <v>273</v>
      </c>
      <c r="C56" t="s">
        <v>18</v>
      </c>
      <c r="D56" s="3">
        <v>44648</v>
      </c>
      <c r="E56">
        <v>3045935</v>
      </c>
      <c r="F56">
        <v>5585</v>
      </c>
    </row>
    <row r="57" spans="1:6">
      <c r="A57" t="s">
        <v>339</v>
      </c>
      <c r="B57" t="s">
        <v>275</v>
      </c>
      <c r="C57" t="s">
        <v>194</v>
      </c>
      <c r="D57" s="3">
        <v>44648</v>
      </c>
      <c r="E57">
        <v>15585</v>
      </c>
      <c r="F57">
        <v>189</v>
      </c>
    </row>
    <row r="58" spans="1:6">
      <c r="A58" t="s">
        <v>340</v>
      </c>
      <c r="B58" t="s">
        <v>279</v>
      </c>
      <c r="C58" t="s">
        <v>224</v>
      </c>
      <c r="D58" s="3">
        <v>44648</v>
      </c>
      <c r="E58">
        <v>11805</v>
      </c>
      <c r="F58">
        <v>63</v>
      </c>
    </row>
    <row r="59" spans="1:6">
      <c r="A59" t="s">
        <v>341</v>
      </c>
      <c r="B59" t="s">
        <v>279</v>
      </c>
      <c r="C59" t="s">
        <v>85</v>
      </c>
      <c r="D59" s="3">
        <v>44648</v>
      </c>
      <c r="E59">
        <v>577910</v>
      </c>
      <c r="F59">
        <v>4375</v>
      </c>
    </row>
    <row r="60" spans="1:6">
      <c r="A60" t="s">
        <v>342</v>
      </c>
      <c r="B60" t="s">
        <v>283</v>
      </c>
      <c r="C60" t="s">
        <v>92</v>
      </c>
      <c r="D60" s="3">
        <v>44648</v>
      </c>
      <c r="E60">
        <v>857299</v>
      </c>
      <c r="F60">
        <v>35418</v>
      </c>
    </row>
    <row r="61" spans="1:6">
      <c r="A61" t="s">
        <v>343</v>
      </c>
      <c r="B61" t="s">
        <v>275</v>
      </c>
      <c r="C61" t="s">
        <v>143</v>
      </c>
      <c r="D61" s="3">
        <v>44648</v>
      </c>
      <c r="E61">
        <v>505264</v>
      </c>
      <c r="F61">
        <v>24417</v>
      </c>
    </row>
    <row r="62" spans="1:6">
      <c r="A62" t="s">
        <v>344</v>
      </c>
      <c r="B62" t="s">
        <v>279</v>
      </c>
      <c r="C62" t="s">
        <v>65</v>
      </c>
      <c r="D62" s="3">
        <v>44648</v>
      </c>
      <c r="E62">
        <v>161052</v>
      </c>
      <c r="F62">
        <v>4117</v>
      </c>
    </row>
    <row r="63" spans="1:6">
      <c r="A63" t="s">
        <v>345</v>
      </c>
      <c r="B63" t="s">
        <v>275</v>
      </c>
      <c r="C63" t="s">
        <v>191</v>
      </c>
      <c r="D63" s="3">
        <v>44648</v>
      </c>
      <c r="E63">
        <v>16000</v>
      </c>
      <c r="F63">
        <v>183</v>
      </c>
    </row>
    <row r="64" spans="1:6">
      <c r="A64" t="s">
        <v>346</v>
      </c>
      <c r="B64" t="s">
        <v>275</v>
      </c>
      <c r="C64" t="s">
        <v>186</v>
      </c>
      <c r="D64" s="3">
        <v>44648</v>
      </c>
      <c r="E64">
        <v>9724</v>
      </c>
      <c r="F64">
        <v>103</v>
      </c>
    </row>
    <row r="65" spans="1:6">
      <c r="A65" t="s">
        <v>347</v>
      </c>
      <c r="B65" t="s">
        <v>273</v>
      </c>
      <c r="C65" t="s">
        <v>52</v>
      </c>
      <c r="D65" s="3">
        <v>44648</v>
      </c>
      <c r="E65">
        <v>552287</v>
      </c>
      <c r="F65">
        <v>2444</v>
      </c>
    </row>
    <row r="66" spans="1:6">
      <c r="A66" t="s">
        <v>348</v>
      </c>
      <c r="B66" t="s">
        <v>275</v>
      </c>
      <c r="C66" t="s">
        <v>139</v>
      </c>
      <c r="D66" s="3">
        <v>44648</v>
      </c>
      <c r="E66">
        <v>69672</v>
      </c>
      <c r="F66">
        <v>1394</v>
      </c>
    </row>
    <row r="67" spans="1:6">
      <c r="A67" t="s">
        <v>349</v>
      </c>
      <c r="B67" t="s">
        <v>275</v>
      </c>
      <c r="C67" t="s">
        <v>145</v>
      </c>
      <c r="D67" s="3">
        <v>44648</v>
      </c>
      <c r="E67">
        <v>469656</v>
      </c>
      <c r="F67">
        <v>7492</v>
      </c>
    </row>
    <row r="68" spans="1:6">
      <c r="A68" t="s">
        <v>350</v>
      </c>
      <c r="B68" t="s">
        <v>273</v>
      </c>
      <c r="C68" t="s">
        <v>351</v>
      </c>
      <c r="D68" s="3">
        <v>44648</v>
      </c>
      <c r="E68">
        <v>34658</v>
      </c>
      <c r="F68">
        <v>28</v>
      </c>
    </row>
    <row r="69" spans="1:6">
      <c r="A69" t="s">
        <v>352</v>
      </c>
      <c r="B69" t="s">
        <v>283</v>
      </c>
      <c r="C69" t="s">
        <v>353</v>
      </c>
      <c r="D69" s="3">
        <v>44648</v>
      </c>
      <c r="E69">
        <v>119</v>
      </c>
    </row>
    <row r="70" spans="1:6">
      <c r="A70" t="s">
        <v>354</v>
      </c>
      <c r="B70" t="s">
        <v>287</v>
      </c>
      <c r="C70" t="s">
        <v>195</v>
      </c>
      <c r="D70" s="3">
        <v>44648</v>
      </c>
      <c r="E70">
        <v>64394</v>
      </c>
      <c r="F70">
        <v>834</v>
      </c>
    </row>
    <row r="71" spans="1:6">
      <c r="A71" t="s">
        <v>355</v>
      </c>
      <c r="B71" t="s">
        <v>273</v>
      </c>
      <c r="C71" t="s">
        <v>17</v>
      </c>
      <c r="D71" s="3">
        <v>44648</v>
      </c>
      <c r="E71">
        <v>859477</v>
      </c>
      <c r="F71">
        <v>3054</v>
      </c>
    </row>
    <row r="72" spans="1:6">
      <c r="A72" t="s">
        <v>356</v>
      </c>
      <c r="B72" t="s">
        <v>273</v>
      </c>
      <c r="C72" t="s">
        <v>36</v>
      </c>
      <c r="D72" s="3">
        <v>44648</v>
      </c>
      <c r="E72">
        <v>25111975</v>
      </c>
      <c r="F72">
        <v>141890</v>
      </c>
    </row>
    <row r="73" spans="1:6">
      <c r="A73" t="s">
        <v>357</v>
      </c>
      <c r="B73" t="s">
        <v>287</v>
      </c>
      <c r="C73" t="s">
        <v>358</v>
      </c>
      <c r="D73" s="3">
        <v>44648</v>
      </c>
      <c r="E73">
        <v>72058</v>
      </c>
      <c r="F73">
        <v>646</v>
      </c>
    </row>
    <row r="74" spans="1:6">
      <c r="A74" t="s">
        <v>359</v>
      </c>
      <c r="B74" t="s">
        <v>275</v>
      </c>
      <c r="C74" t="s">
        <v>121</v>
      </c>
      <c r="D74" s="3">
        <v>44648</v>
      </c>
      <c r="E74">
        <v>47584</v>
      </c>
      <c r="F74">
        <v>303</v>
      </c>
    </row>
    <row r="75" spans="1:6">
      <c r="A75" t="s">
        <v>360</v>
      </c>
      <c r="B75" t="s">
        <v>275</v>
      </c>
      <c r="C75" t="s">
        <v>108</v>
      </c>
      <c r="D75" s="3">
        <v>44648</v>
      </c>
      <c r="E75">
        <v>11986</v>
      </c>
      <c r="F75">
        <v>365</v>
      </c>
    </row>
    <row r="76" spans="1:6">
      <c r="A76" t="s">
        <v>361</v>
      </c>
      <c r="B76" t="s">
        <v>271</v>
      </c>
      <c r="C76" t="s">
        <v>120</v>
      </c>
      <c r="D76" s="3">
        <v>44648</v>
      </c>
      <c r="E76">
        <v>1646545</v>
      </c>
      <c r="F76">
        <v>16720</v>
      </c>
    </row>
    <row r="77" spans="1:6">
      <c r="A77" t="s">
        <v>362</v>
      </c>
      <c r="B77" t="s">
        <v>273</v>
      </c>
      <c r="C77" t="s">
        <v>30</v>
      </c>
      <c r="D77" s="3">
        <v>44648</v>
      </c>
      <c r="E77">
        <v>19492672</v>
      </c>
      <c r="F77">
        <v>127599</v>
      </c>
    </row>
    <row r="78" spans="1:6">
      <c r="A78" t="s">
        <v>363</v>
      </c>
      <c r="B78" t="s">
        <v>275</v>
      </c>
      <c r="C78" t="s">
        <v>126</v>
      </c>
      <c r="D78" s="3">
        <v>44648</v>
      </c>
      <c r="E78">
        <v>160925</v>
      </c>
      <c r="F78">
        <v>1445</v>
      </c>
    </row>
    <row r="79" spans="1:6">
      <c r="A79" t="s">
        <v>364</v>
      </c>
      <c r="B79" t="s">
        <v>273</v>
      </c>
      <c r="C79" t="s">
        <v>365</v>
      </c>
      <c r="D79" s="3">
        <v>44648</v>
      </c>
      <c r="E79">
        <v>16851</v>
      </c>
      <c r="F79">
        <v>101</v>
      </c>
    </row>
    <row r="80" spans="1:6">
      <c r="A80" t="s">
        <v>366</v>
      </c>
      <c r="B80" t="s">
        <v>273</v>
      </c>
      <c r="C80" t="s">
        <v>74</v>
      </c>
      <c r="D80" s="3">
        <v>44648</v>
      </c>
      <c r="E80">
        <v>2957810</v>
      </c>
      <c r="F80">
        <v>27341</v>
      </c>
    </row>
    <row r="81" spans="1:6">
      <c r="A81" t="s">
        <v>367</v>
      </c>
      <c r="B81" t="s">
        <v>279</v>
      </c>
      <c r="C81" t="s">
        <v>226</v>
      </c>
      <c r="D81" s="3">
        <v>44648</v>
      </c>
      <c r="E81">
        <v>11971</v>
      </c>
      <c r="F81">
        <v>21</v>
      </c>
    </row>
    <row r="82" spans="1:6">
      <c r="A82" t="s">
        <v>368</v>
      </c>
      <c r="B82" t="s">
        <v>279</v>
      </c>
      <c r="C82" t="s">
        <v>218</v>
      </c>
      <c r="D82" s="3">
        <v>44648</v>
      </c>
      <c r="E82">
        <v>13982</v>
      </c>
      <c r="F82">
        <v>218</v>
      </c>
    </row>
    <row r="83" spans="1:6">
      <c r="A83" t="s">
        <v>369</v>
      </c>
      <c r="B83" t="s">
        <v>279</v>
      </c>
      <c r="C83" t="s">
        <v>55</v>
      </c>
      <c r="D83" s="3">
        <v>44648</v>
      </c>
      <c r="E83">
        <v>824644</v>
      </c>
      <c r="F83">
        <v>17289</v>
      </c>
    </row>
    <row r="84" spans="1:6">
      <c r="A84" t="s">
        <v>370</v>
      </c>
      <c r="B84" t="s">
        <v>275</v>
      </c>
      <c r="C84" t="s">
        <v>124</v>
      </c>
      <c r="D84" s="3">
        <v>44648</v>
      </c>
      <c r="E84">
        <v>36459</v>
      </c>
      <c r="F84">
        <v>440</v>
      </c>
    </row>
    <row r="85" spans="1:6">
      <c r="A85" t="s">
        <v>371</v>
      </c>
      <c r="B85" t="s">
        <v>275</v>
      </c>
      <c r="C85" t="s">
        <v>190</v>
      </c>
      <c r="D85" s="3">
        <v>44648</v>
      </c>
      <c r="E85">
        <v>8140</v>
      </c>
      <c r="F85">
        <v>170</v>
      </c>
    </row>
    <row r="86" spans="1:6">
      <c r="A86" t="s">
        <v>372</v>
      </c>
      <c r="B86" t="s">
        <v>283</v>
      </c>
      <c r="C86" t="s">
        <v>197</v>
      </c>
      <c r="D86" s="3">
        <v>44648</v>
      </c>
      <c r="E86">
        <v>63235</v>
      </c>
      <c r="F86">
        <v>1226</v>
      </c>
    </row>
    <row r="87" spans="1:6">
      <c r="A87" t="s">
        <v>373</v>
      </c>
      <c r="B87" t="s">
        <v>279</v>
      </c>
      <c r="C87" t="s">
        <v>176</v>
      </c>
      <c r="D87" s="3">
        <v>44648</v>
      </c>
      <c r="E87">
        <v>30529</v>
      </c>
      <c r="F87">
        <v>833</v>
      </c>
    </row>
    <row r="88" spans="1:6">
      <c r="A88" t="s">
        <v>374</v>
      </c>
      <c r="B88" t="s">
        <v>279</v>
      </c>
      <c r="C88" t="s">
        <v>71</v>
      </c>
      <c r="D88" s="3">
        <v>44648</v>
      </c>
      <c r="E88">
        <v>420621</v>
      </c>
      <c r="F88">
        <v>10971</v>
      </c>
    </row>
    <row r="89" spans="1:6">
      <c r="A89" t="s">
        <v>375</v>
      </c>
      <c r="B89" t="s">
        <v>271</v>
      </c>
      <c r="C89" t="s">
        <v>96</v>
      </c>
      <c r="D89" s="3">
        <v>44648</v>
      </c>
      <c r="E89">
        <v>1136192</v>
      </c>
      <c r="F89">
        <v>7420</v>
      </c>
    </row>
    <row r="90" spans="1:6">
      <c r="A90" t="s">
        <v>376</v>
      </c>
      <c r="B90" t="s">
        <v>273</v>
      </c>
      <c r="C90" t="s">
        <v>67</v>
      </c>
      <c r="D90" s="3">
        <v>44648</v>
      </c>
      <c r="E90">
        <v>1844581</v>
      </c>
      <c r="F90">
        <v>45342</v>
      </c>
    </row>
    <row r="91" spans="1:6">
      <c r="A91" t="s">
        <v>377</v>
      </c>
      <c r="B91" t="s">
        <v>273</v>
      </c>
      <c r="C91" t="s">
        <v>19</v>
      </c>
      <c r="D91" s="3">
        <v>44648</v>
      </c>
      <c r="E91">
        <v>179813</v>
      </c>
      <c r="F91">
        <v>97</v>
      </c>
    </row>
    <row r="92" spans="1:6">
      <c r="A92" t="s">
        <v>378</v>
      </c>
      <c r="B92" t="s">
        <v>271</v>
      </c>
      <c r="C92" t="s">
        <v>150</v>
      </c>
      <c r="D92" s="3">
        <v>44648</v>
      </c>
      <c r="E92">
        <v>43021982</v>
      </c>
      <c r="F92">
        <v>521070</v>
      </c>
    </row>
    <row r="93" spans="1:6">
      <c r="A93" t="s">
        <v>379</v>
      </c>
      <c r="B93" t="s">
        <v>271</v>
      </c>
      <c r="C93" t="s">
        <v>102</v>
      </c>
      <c r="D93" s="3">
        <v>44648</v>
      </c>
      <c r="E93">
        <v>6001751</v>
      </c>
      <c r="F93">
        <v>154774</v>
      </c>
    </row>
    <row r="94" spans="1:6">
      <c r="A94" t="s">
        <v>380</v>
      </c>
      <c r="B94" t="s">
        <v>271</v>
      </c>
      <c r="C94" t="s">
        <v>125</v>
      </c>
      <c r="D94" s="3">
        <v>44648</v>
      </c>
      <c r="E94">
        <v>7154003</v>
      </c>
      <c r="F94">
        <v>140063</v>
      </c>
    </row>
    <row r="95" spans="1:6">
      <c r="A95" t="s">
        <v>381</v>
      </c>
      <c r="B95" t="s">
        <v>271</v>
      </c>
      <c r="C95" t="s">
        <v>122</v>
      </c>
      <c r="D95" s="3">
        <v>44648</v>
      </c>
      <c r="E95">
        <v>2318450</v>
      </c>
      <c r="F95">
        <v>25156</v>
      </c>
    </row>
    <row r="96" spans="1:6">
      <c r="A96" t="s">
        <v>382</v>
      </c>
      <c r="B96" t="s">
        <v>273</v>
      </c>
      <c r="C96" t="s">
        <v>29</v>
      </c>
      <c r="D96" s="3">
        <v>44648</v>
      </c>
      <c r="E96">
        <v>1442877</v>
      </c>
      <c r="F96">
        <v>6721</v>
      </c>
    </row>
    <row r="97" spans="1:6">
      <c r="A97" t="s">
        <v>383</v>
      </c>
      <c r="B97" t="s">
        <v>273</v>
      </c>
      <c r="C97" t="s">
        <v>384</v>
      </c>
      <c r="D97" s="3">
        <v>44648</v>
      </c>
      <c r="E97">
        <v>27925</v>
      </c>
      <c r="F97">
        <v>82</v>
      </c>
    </row>
    <row r="98" spans="1:6">
      <c r="A98" t="s">
        <v>385</v>
      </c>
      <c r="B98" t="s">
        <v>271</v>
      </c>
      <c r="C98" t="s">
        <v>25</v>
      </c>
      <c r="D98" s="3">
        <v>44648</v>
      </c>
      <c r="E98">
        <v>3876115</v>
      </c>
      <c r="F98">
        <v>10485</v>
      </c>
    </row>
    <row r="99" spans="1:6">
      <c r="A99" t="s">
        <v>386</v>
      </c>
      <c r="B99" t="s">
        <v>273</v>
      </c>
      <c r="C99" t="s">
        <v>47</v>
      </c>
      <c r="D99" s="3">
        <v>44648</v>
      </c>
      <c r="E99">
        <v>14396283</v>
      </c>
      <c r="F99">
        <v>158877</v>
      </c>
    </row>
    <row r="100" spans="1:6">
      <c r="A100" t="s">
        <v>387</v>
      </c>
      <c r="B100" t="s">
        <v>279</v>
      </c>
      <c r="C100" t="s">
        <v>79</v>
      </c>
      <c r="D100" s="3">
        <v>44648</v>
      </c>
      <c r="E100">
        <v>128704</v>
      </c>
      <c r="F100">
        <v>2881</v>
      </c>
    </row>
    <row r="101" spans="1:6">
      <c r="A101" t="s">
        <v>388</v>
      </c>
      <c r="B101" t="s">
        <v>271</v>
      </c>
      <c r="C101" t="s">
        <v>70</v>
      </c>
      <c r="D101" s="3">
        <v>44648</v>
      </c>
      <c r="E101">
        <v>6406058</v>
      </c>
      <c r="F101">
        <v>27841</v>
      </c>
    </row>
    <row r="102" spans="1:6">
      <c r="A102" t="s">
        <v>389</v>
      </c>
      <c r="B102" t="s">
        <v>271</v>
      </c>
      <c r="C102" t="s">
        <v>148</v>
      </c>
      <c r="D102" s="3">
        <v>44648</v>
      </c>
      <c r="E102">
        <v>1692485</v>
      </c>
      <c r="F102">
        <v>14031</v>
      </c>
    </row>
    <row r="103" spans="1:6">
      <c r="A103" t="s">
        <v>390</v>
      </c>
      <c r="B103" t="s">
        <v>271</v>
      </c>
      <c r="C103" t="s">
        <v>56</v>
      </c>
      <c r="D103" s="3">
        <v>44648</v>
      </c>
      <c r="E103">
        <v>1393689</v>
      </c>
      <c r="F103">
        <v>19010</v>
      </c>
    </row>
    <row r="104" spans="1:6">
      <c r="A104" t="s">
        <v>391</v>
      </c>
      <c r="B104" t="s">
        <v>275</v>
      </c>
      <c r="C104" t="s">
        <v>134</v>
      </c>
      <c r="D104" s="3">
        <v>44648</v>
      </c>
      <c r="E104">
        <v>323383</v>
      </c>
      <c r="F104">
        <v>5647</v>
      </c>
    </row>
    <row r="105" spans="1:6">
      <c r="A105" t="s">
        <v>392</v>
      </c>
      <c r="B105" t="s">
        <v>287</v>
      </c>
      <c r="C105" t="s">
        <v>216</v>
      </c>
      <c r="D105" s="3">
        <v>44648</v>
      </c>
      <c r="E105">
        <v>3065</v>
      </c>
      <c r="F105">
        <v>13</v>
      </c>
    </row>
    <row r="106" spans="1:6">
      <c r="A106" t="s">
        <v>393</v>
      </c>
      <c r="B106" t="s">
        <v>271</v>
      </c>
      <c r="C106" t="s">
        <v>66</v>
      </c>
      <c r="D106" s="3">
        <v>44648</v>
      </c>
      <c r="E106">
        <v>628460</v>
      </c>
      <c r="F106">
        <v>2553</v>
      </c>
    </row>
    <row r="107" spans="1:6">
      <c r="A107" t="s">
        <v>394</v>
      </c>
      <c r="B107" t="s">
        <v>271</v>
      </c>
      <c r="C107" t="s">
        <v>80</v>
      </c>
      <c r="D107" s="3">
        <v>44648</v>
      </c>
      <c r="E107">
        <v>200892</v>
      </c>
      <c r="F107">
        <v>2985</v>
      </c>
    </row>
    <row r="108" spans="1:6">
      <c r="A108" t="s">
        <v>395</v>
      </c>
      <c r="B108" t="s">
        <v>271</v>
      </c>
      <c r="C108" t="s">
        <v>110</v>
      </c>
      <c r="D108" s="3">
        <v>44648</v>
      </c>
      <c r="E108">
        <v>169256</v>
      </c>
      <c r="F108">
        <v>661</v>
      </c>
    </row>
    <row r="109" spans="1:6">
      <c r="A109" t="s">
        <v>396</v>
      </c>
      <c r="B109" t="s">
        <v>273</v>
      </c>
      <c r="C109" t="s">
        <v>58</v>
      </c>
      <c r="D109" s="3">
        <v>44648</v>
      </c>
      <c r="E109">
        <v>791550</v>
      </c>
      <c r="F109">
        <v>5577</v>
      </c>
    </row>
    <row r="110" spans="1:6">
      <c r="A110" t="s">
        <v>397</v>
      </c>
      <c r="B110" t="s">
        <v>271</v>
      </c>
      <c r="C110" t="s">
        <v>159</v>
      </c>
      <c r="D110" s="3">
        <v>44648</v>
      </c>
      <c r="E110">
        <v>1091084</v>
      </c>
      <c r="F110">
        <v>10288</v>
      </c>
    </row>
    <row r="111" spans="1:6">
      <c r="A111" t="s">
        <v>398</v>
      </c>
      <c r="B111" t="s">
        <v>275</v>
      </c>
      <c r="C111" t="s">
        <v>155</v>
      </c>
      <c r="D111" s="3">
        <v>44648</v>
      </c>
      <c r="E111">
        <v>32880</v>
      </c>
      <c r="F111">
        <v>697</v>
      </c>
    </row>
    <row r="112" spans="1:6">
      <c r="A112" t="s">
        <v>399</v>
      </c>
      <c r="B112" t="s">
        <v>275</v>
      </c>
      <c r="C112" t="s">
        <v>112</v>
      </c>
      <c r="D112" s="3">
        <v>44648</v>
      </c>
      <c r="E112">
        <v>7400</v>
      </c>
      <c r="F112">
        <v>294</v>
      </c>
    </row>
    <row r="113" spans="1:6">
      <c r="A113" t="s">
        <v>400</v>
      </c>
      <c r="B113" t="s">
        <v>275</v>
      </c>
      <c r="C113" t="s">
        <v>101</v>
      </c>
      <c r="D113" s="3">
        <v>44648</v>
      </c>
      <c r="E113">
        <v>501559</v>
      </c>
      <c r="F113">
        <v>6408</v>
      </c>
    </row>
    <row r="114" spans="1:6">
      <c r="A114" t="s">
        <v>401</v>
      </c>
      <c r="B114" t="s">
        <v>273</v>
      </c>
      <c r="C114" t="s">
        <v>229</v>
      </c>
      <c r="D114" s="3">
        <v>44648</v>
      </c>
      <c r="E114">
        <v>16139</v>
      </c>
      <c r="F114">
        <v>83</v>
      </c>
    </row>
    <row r="115" spans="1:6">
      <c r="A115" t="s">
        <v>402</v>
      </c>
      <c r="B115" t="s">
        <v>273</v>
      </c>
      <c r="C115" t="s">
        <v>50</v>
      </c>
      <c r="D115" s="3">
        <v>44648</v>
      </c>
      <c r="E115">
        <v>1016117</v>
      </c>
      <c r="F115">
        <v>8841</v>
      </c>
    </row>
    <row r="116" spans="1:6">
      <c r="A116" t="s">
        <v>403</v>
      </c>
      <c r="B116" t="s">
        <v>273</v>
      </c>
      <c r="C116" t="s">
        <v>22</v>
      </c>
      <c r="D116" s="3">
        <v>44648</v>
      </c>
      <c r="E116">
        <v>211280</v>
      </c>
      <c r="F116">
        <v>1032</v>
      </c>
    </row>
    <row r="117" spans="1:6">
      <c r="A117" t="s">
        <v>404</v>
      </c>
      <c r="B117" t="s">
        <v>271</v>
      </c>
      <c r="C117" t="s">
        <v>405</v>
      </c>
      <c r="D117" s="3">
        <v>44648</v>
      </c>
      <c r="E117">
        <v>82</v>
      </c>
    </row>
    <row r="118" spans="1:6">
      <c r="A118" t="s">
        <v>406</v>
      </c>
      <c r="B118" t="s">
        <v>275</v>
      </c>
      <c r="C118" t="s">
        <v>142</v>
      </c>
      <c r="D118" s="3">
        <v>44648</v>
      </c>
      <c r="E118">
        <v>64009</v>
      </c>
      <c r="F118">
        <v>1384</v>
      </c>
    </row>
    <row r="119" spans="1:6">
      <c r="A119" t="s">
        <v>407</v>
      </c>
      <c r="B119" t="s">
        <v>275</v>
      </c>
      <c r="C119" t="s">
        <v>152</v>
      </c>
      <c r="D119" s="3">
        <v>44648</v>
      </c>
      <c r="E119">
        <v>85620</v>
      </c>
      <c r="F119">
        <v>2626</v>
      </c>
    </row>
    <row r="120" spans="1:6">
      <c r="A120" t="s">
        <v>408</v>
      </c>
      <c r="B120" t="s">
        <v>271</v>
      </c>
      <c r="C120" t="s">
        <v>86</v>
      </c>
      <c r="D120" s="3">
        <v>44648</v>
      </c>
      <c r="E120">
        <v>4152203</v>
      </c>
      <c r="F120">
        <v>34842</v>
      </c>
    </row>
    <row r="121" spans="1:6">
      <c r="A121" t="s">
        <v>409</v>
      </c>
      <c r="B121" t="s">
        <v>271</v>
      </c>
      <c r="C121" t="s">
        <v>203</v>
      </c>
      <c r="D121" s="3">
        <v>44648</v>
      </c>
      <c r="E121">
        <v>177000</v>
      </c>
      <c r="F121">
        <v>298</v>
      </c>
    </row>
    <row r="122" spans="1:6">
      <c r="A122" t="s">
        <v>410</v>
      </c>
      <c r="B122" t="s">
        <v>275</v>
      </c>
      <c r="C122" t="s">
        <v>137</v>
      </c>
      <c r="D122" s="3">
        <v>44648</v>
      </c>
      <c r="E122">
        <v>30473</v>
      </c>
      <c r="F122">
        <v>727</v>
      </c>
    </row>
    <row r="123" spans="1:6">
      <c r="A123" t="s">
        <v>411</v>
      </c>
      <c r="B123" t="s">
        <v>273</v>
      </c>
      <c r="C123" t="s">
        <v>49</v>
      </c>
      <c r="D123" s="3">
        <v>44648</v>
      </c>
      <c r="E123">
        <v>77102</v>
      </c>
      <c r="F123">
        <v>631</v>
      </c>
    </row>
    <row r="124" spans="1:6">
      <c r="A124" t="s">
        <v>412</v>
      </c>
      <c r="B124" t="s">
        <v>287</v>
      </c>
      <c r="C124" t="s">
        <v>225</v>
      </c>
      <c r="D124" s="3">
        <v>44648</v>
      </c>
      <c r="E124">
        <v>7</v>
      </c>
    </row>
    <row r="125" spans="1:6">
      <c r="A125" t="s">
        <v>413</v>
      </c>
      <c r="B125" t="s">
        <v>275</v>
      </c>
      <c r="C125" t="s">
        <v>147</v>
      </c>
      <c r="D125" s="3">
        <v>44648</v>
      </c>
      <c r="E125">
        <v>58668</v>
      </c>
      <c r="F125">
        <v>982</v>
      </c>
    </row>
    <row r="126" spans="1:6">
      <c r="A126" t="s">
        <v>414</v>
      </c>
      <c r="B126" t="s">
        <v>275</v>
      </c>
      <c r="C126" t="s">
        <v>68</v>
      </c>
      <c r="D126" s="3">
        <v>44648</v>
      </c>
      <c r="E126">
        <v>204200</v>
      </c>
      <c r="F126">
        <v>968</v>
      </c>
    </row>
    <row r="127" spans="1:6">
      <c r="A127" t="s">
        <v>415</v>
      </c>
      <c r="B127" t="s">
        <v>279</v>
      </c>
      <c r="C127" t="s">
        <v>62</v>
      </c>
      <c r="D127" s="3">
        <v>44648</v>
      </c>
      <c r="E127">
        <v>5651553</v>
      </c>
      <c r="F127">
        <v>322761</v>
      </c>
    </row>
    <row r="128" spans="1:6">
      <c r="A128" t="s">
        <v>416</v>
      </c>
      <c r="B128" t="s">
        <v>287</v>
      </c>
      <c r="C128" t="s">
        <v>417</v>
      </c>
      <c r="D128" s="3">
        <v>44648</v>
      </c>
      <c r="E128">
        <v>1</v>
      </c>
    </row>
    <row r="129" spans="1:6">
      <c r="A129" t="s">
        <v>418</v>
      </c>
      <c r="B129" t="s">
        <v>273</v>
      </c>
      <c r="C129" t="s">
        <v>78</v>
      </c>
      <c r="D129" s="3">
        <v>44648</v>
      </c>
      <c r="E129">
        <v>512638</v>
      </c>
      <c r="F129">
        <v>11421</v>
      </c>
    </row>
    <row r="130" spans="1:6">
      <c r="A130" t="s">
        <v>419</v>
      </c>
      <c r="B130" t="s">
        <v>273</v>
      </c>
      <c r="C130" t="s">
        <v>228</v>
      </c>
      <c r="D130" s="3">
        <v>44648</v>
      </c>
      <c r="E130">
        <v>10530</v>
      </c>
      <c r="F130">
        <v>54</v>
      </c>
    </row>
    <row r="131" spans="1:6">
      <c r="A131" t="s">
        <v>420</v>
      </c>
      <c r="B131" t="s">
        <v>271</v>
      </c>
      <c r="C131" t="s">
        <v>84</v>
      </c>
      <c r="D131" s="3">
        <v>44648</v>
      </c>
      <c r="E131">
        <v>918867</v>
      </c>
      <c r="F131">
        <v>2177</v>
      </c>
    </row>
    <row r="132" spans="1:6">
      <c r="A132" t="s">
        <v>421</v>
      </c>
      <c r="B132" t="s">
        <v>273</v>
      </c>
      <c r="C132" t="s">
        <v>91</v>
      </c>
      <c r="D132" s="3">
        <v>44648</v>
      </c>
      <c r="E132">
        <v>232832</v>
      </c>
      <c r="F132">
        <v>2699</v>
      </c>
    </row>
    <row r="133" spans="1:6">
      <c r="A133" t="s">
        <v>422</v>
      </c>
      <c r="B133" t="s">
        <v>279</v>
      </c>
      <c r="C133" t="s">
        <v>423</v>
      </c>
      <c r="D133" s="3">
        <v>44648</v>
      </c>
      <c r="E133">
        <v>175</v>
      </c>
      <c r="F133">
        <v>2</v>
      </c>
    </row>
    <row r="134" spans="1:6">
      <c r="A134" t="s">
        <v>424</v>
      </c>
      <c r="B134" t="s">
        <v>275</v>
      </c>
      <c r="C134" t="s">
        <v>115</v>
      </c>
      <c r="D134" s="3">
        <v>44648</v>
      </c>
      <c r="E134">
        <v>1163012</v>
      </c>
      <c r="F134">
        <v>16058</v>
      </c>
    </row>
    <row r="135" spans="1:6">
      <c r="A135" t="s">
        <v>425</v>
      </c>
      <c r="B135" t="s">
        <v>275</v>
      </c>
      <c r="C135" t="s">
        <v>116</v>
      </c>
      <c r="D135" s="3">
        <v>44648</v>
      </c>
      <c r="E135">
        <v>225239</v>
      </c>
      <c r="F135">
        <v>2200</v>
      </c>
    </row>
    <row r="136" spans="1:6">
      <c r="A136" t="s">
        <v>426</v>
      </c>
      <c r="B136" t="s">
        <v>271</v>
      </c>
      <c r="C136" t="s">
        <v>140</v>
      </c>
      <c r="D136" s="3">
        <v>44648</v>
      </c>
      <c r="E136">
        <v>611021</v>
      </c>
      <c r="F136">
        <v>19430</v>
      </c>
    </row>
    <row r="137" spans="1:6">
      <c r="A137" t="s">
        <v>427</v>
      </c>
      <c r="B137" t="s">
        <v>275</v>
      </c>
      <c r="C137" t="s">
        <v>138</v>
      </c>
      <c r="D137" s="3">
        <v>44648</v>
      </c>
      <c r="E137">
        <v>157615</v>
      </c>
      <c r="F137">
        <v>4019</v>
      </c>
    </row>
    <row r="138" spans="1:6">
      <c r="A138" t="s">
        <v>428</v>
      </c>
      <c r="B138" t="s">
        <v>271</v>
      </c>
      <c r="C138" t="s">
        <v>99</v>
      </c>
      <c r="D138" s="3">
        <v>44648</v>
      </c>
      <c r="E138">
        <v>978347</v>
      </c>
      <c r="F138">
        <v>11951</v>
      </c>
    </row>
    <row r="139" spans="1:6">
      <c r="A139" t="s">
        <v>429</v>
      </c>
      <c r="B139" t="s">
        <v>273</v>
      </c>
      <c r="C139" t="s">
        <v>21</v>
      </c>
      <c r="D139" s="3">
        <v>44648</v>
      </c>
      <c r="E139">
        <v>7869196</v>
      </c>
      <c r="F139">
        <v>22015</v>
      </c>
    </row>
    <row r="140" spans="1:6">
      <c r="A140" t="s">
        <v>430</v>
      </c>
      <c r="B140" t="s">
        <v>287</v>
      </c>
      <c r="C140" t="s">
        <v>246</v>
      </c>
      <c r="D140" s="3">
        <v>44648</v>
      </c>
      <c r="E140">
        <v>60303</v>
      </c>
      <c r="F140">
        <v>311</v>
      </c>
    </row>
    <row r="141" spans="1:6">
      <c r="A141" t="s">
        <v>431</v>
      </c>
      <c r="B141" t="s">
        <v>287</v>
      </c>
      <c r="C141" t="s">
        <v>26</v>
      </c>
      <c r="D141" s="3">
        <v>44648</v>
      </c>
      <c r="E141">
        <v>627898</v>
      </c>
      <c r="F141">
        <v>266</v>
      </c>
    </row>
    <row r="142" spans="1:6">
      <c r="A142" t="s">
        <v>432</v>
      </c>
      <c r="B142" t="s">
        <v>279</v>
      </c>
      <c r="C142" t="s">
        <v>61</v>
      </c>
      <c r="D142" s="3">
        <v>44648</v>
      </c>
      <c r="E142">
        <v>18365</v>
      </c>
      <c r="F142">
        <v>229</v>
      </c>
    </row>
    <row r="143" spans="1:6">
      <c r="A143" t="s">
        <v>433</v>
      </c>
      <c r="B143" t="s">
        <v>275</v>
      </c>
      <c r="C143" t="s">
        <v>119</v>
      </c>
      <c r="D143" s="3">
        <v>44648</v>
      </c>
      <c r="E143">
        <v>8801</v>
      </c>
      <c r="F143">
        <v>308</v>
      </c>
    </row>
    <row r="144" spans="1:6">
      <c r="A144" t="s">
        <v>434</v>
      </c>
      <c r="B144" t="s">
        <v>275</v>
      </c>
      <c r="C144" t="s">
        <v>133</v>
      </c>
      <c r="D144" s="3">
        <v>44648</v>
      </c>
      <c r="E144">
        <v>255341</v>
      </c>
      <c r="F144">
        <v>3142</v>
      </c>
    </row>
    <row r="145" spans="1:6">
      <c r="A145" t="s">
        <v>435</v>
      </c>
      <c r="B145" t="s">
        <v>273</v>
      </c>
      <c r="C145" t="s">
        <v>104</v>
      </c>
      <c r="D145" s="3">
        <v>44648</v>
      </c>
      <c r="E145">
        <v>305114</v>
      </c>
      <c r="F145">
        <v>9208</v>
      </c>
    </row>
    <row r="146" spans="1:6">
      <c r="A146" t="s">
        <v>436</v>
      </c>
      <c r="B146" t="s">
        <v>273</v>
      </c>
      <c r="C146" t="s">
        <v>24</v>
      </c>
      <c r="D146" s="3">
        <v>44648</v>
      </c>
      <c r="E146">
        <v>1399714</v>
      </c>
      <c r="F146">
        <v>2339</v>
      </c>
    </row>
    <row r="147" spans="1:6">
      <c r="A147" t="s">
        <v>437</v>
      </c>
      <c r="B147" t="s">
        <v>271</v>
      </c>
      <c r="C147" t="s">
        <v>184</v>
      </c>
      <c r="D147" s="3">
        <v>44648</v>
      </c>
      <c r="E147">
        <v>388160</v>
      </c>
      <c r="F147">
        <v>4250</v>
      </c>
    </row>
    <row r="148" spans="1:6">
      <c r="A148" t="s">
        <v>438</v>
      </c>
      <c r="B148" t="s">
        <v>271</v>
      </c>
      <c r="C148" t="s">
        <v>136</v>
      </c>
      <c r="D148" s="3">
        <v>44648</v>
      </c>
      <c r="E148">
        <v>1524355</v>
      </c>
      <c r="F148">
        <v>30347</v>
      </c>
    </row>
    <row r="149" spans="1:6">
      <c r="A149" t="s">
        <v>439</v>
      </c>
      <c r="B149" t="s">
        <v>287</v>
      </c>
      <c r="C149" t="s">
        <v>231</v>
      </c>
      <c r="D149" s="3">
        <v>44648</v>
      </c>
      <c r="E149">
        <v>4014</v>
      </c>
      <c r="F149">
        <v>6</v>
      </c>
    </row>
    <row r="150" spans="1:6">
      <c r="A150" t="s">
        <v>440</v>
      </c>
      <c r="B150" t="s">
        <v>271</v>
      </c>
      <c r="C150" t="s">
        <v>183</v>
      </c>
      <c r="D150" s="3">
        <v>44648</v>
      </c>
      <c r="E150">
        <v>655750</v>
      </c>
      <c r="F150">
        <v>5655</v>
      </c>
    </row>
    <row r="151" spans="1:6">
      <c r="A151" t="s">
        <v>441</v>
      </c>
      <c r="B151" t="s">
        <v>279</v>
      </c>
      <c r="C151" t="s">
        <v>53</v>
      </c>
      <c r="D151" s="3">
        <v>44648</v>
      </c>
      <c r="E151">
        <v>763608</v>
      </c>
      <c r="F151">
        <v>8167</v>
      </c>
    </row>
    <row r="152" spans="1:6">
      <c r="A152" t="s">
        <v>442</v>
      </c>
      <c r="B152" t="s">
        <v>287</v>
      </c>
      <c r="C152" t="s">
        <v>180</v>
      </c>
      <c r="D152" s="3">
        <v>44648</v>
      </c>
      <c r="E152">
        <v>43203</v>
      </c>
      <c r="F152">
        <v>640</v>
      </c>
    </row>
    <row r="153" spans="1:6">
      <c r="A153" t="s">
        <v>443</v>
      </c>
      <c r="B153" t="s">
        <v>283</v>
      </c>
      <c r="C153" t="s">
        <v>89</v>
      </c>
      <c r="D153" s="3">
        <v>44648</v>
      </c>
      <c r="E153">
        <v>647950</v>
      </c>
      <c r="F153">
        <v>18664</v>
      </c>
    </row>
    <row r="154" spans="1:6">
      <c r="A154" t="s">
        <v>444</v>
      </c>
      <c r="B154" t="s">
        <v>283</v>
      </c>
      <c r="C154" t="s">
        <v>90</v>
      </c>
      <c r="D154" s="3">
        <v>44648</v>
      </c>
      <c r="E154">
        <v>3545628</v>
      </c>
      <c r="F154">
        <v>212157</v>
      </c>
    </row>
    <row r="155" spans="1:6">
      <c r="A155" t="s">
        <v>445</v>
      </c>
      <c r="B155" t="s">
        <v>271</v>
      </c>
      <c r="C155" t="s">
        <v>76</v>
      </c>
      <c r="D155" s="3">
        <v>44648</v>
      </c>
      <c r="E155">
        <v>3677376</v>
      </c>
      <c r="F155">
        <v>59030</v>
      </c>
    </row>
    <row r="156" spans="1:6">
      <c r="A156" t="s">
        <v>446</v>
      </c>
      <c r="B156" t="s">
        <v>273</v>
      </c>
      <c r="C156" t="s">
        <v>64</v>
      </c>
      <c r="D156" s="3">
        <v>44648</v>
      </c>
      <c r="E156">
        <v>5945594</v>
      </c>
      <c r="F156">
        <v>114829</v>
      </c>
    </row>
    <row r="157" spans="1:6">
      <c r="A157" t="s">
        <v>447</v>
      </c>
      <c r="B157" t="s">
        <v>273</v>
      </c>
      <c r="C157" t="s">
        <v>72</v>
      </c>
      <c r="D157" s="3">
        <v>44648</v>
      </c>
      <c r="E157">
        <v>3534003</v>
      </c>
      <c r="F157">
        <v>21545</v>
      </c>
    </row>
    <row r="158" spans="1:6">
      <c r="A158" t="s">
        <v>448</v>
      </c>
      <c r="B158" t="s">
        <v>271</v>
      </c>
      <c r="C158" t="s">
        <v>188</v>
      </c>
      <c r="D158" s="3">
        <v>44648</v>
      </c>
      <c r="E158">
        <v>361020</v>
      </c>
      <c r="F158">
        <v>677</v>
      </c>
    </row>
    <row r="159" spans="1:6">
      <c r="A159" t="s">
        <v>449</v>
      </c>
      <c r="B159" t="s">
        <v>273</v>
      </c>
      <c r="C159" t="s">
        <v>44</v>
      </c>
      <c r="D159" s="3">
        <v>44648</v>
      </c>
      <c r="E159">
        <v>2842739</v>
      </c>
      <c r="F159">
        <v>64913</v>
      </c>
    </row>
    <row r="160" spans="1:6">
      <c r="A160" t="s">
        <v>450</v>
      </c>
      <c r="B160" t="s">
        <v>273</v>
      </c>
      <c r="C160" t="s">
        <v>95</v>
      </c>
      <c r="D160" s="3">
        <v>44648</v>
      </c>
      <c r="E160">
        <v>17525184</v>
      </c>
      <c r="F160">
        <v>360347</v>
      </c>
    </row>
    <row r="161" spans="1:6">
      <c r="A161" t="s">
        <v>451</v>
      </c>
      <c r="B161" t="s">
        <v>275</v>
      </c>
      <c r="C161" t="s">
        <v>157</v>
      </c>
      <c r="D161" s="3">
        <v>44648</v>
      </c>
      <c r="E161">
        <v>129712</v>
      </c>
      <c r="F161">
        <v>1459</v>
      </c>
    </row>
    <row r="162" spans="1:6">
      <c r="A162" t="s">
        <v>452</v>
      </c>
      <c r="B162" t="s">
        <v>275</v>
      </c>
      <c r="C162" t="s">
        <v>453</v>
      </c>
      <c r="D162" s="3">
        <v>44648</v>
      </c>
      <c r="E162">
        <v>4</v>
      </c>
    </row>
    <row r="163" spans="1:6">
      <c r="A163" t="s">
        <v>454</v>
      </c>
      <c r="B163" t="s">
        <v>279</v>
      </c>
      <c r="C163" t="s">
        <v>227</v>
      </c>
      <c r="D163" s="3">
        <v>44648</v>
      </c>
      <c r="E163">
        <v>5549</v>
      </c>
      <c r="F163">
        <v>42</v>
      </c>
    </row>
    <row r="164" spans="1:6">
      <c r="A164" t="s">
        <v>455</v>
      </c>
      <c r="B164" t="s">
        <v>279</v>
      </c>
      <c r="C164" t="s">
        <v>215</v>
      </c>
      <c r="D164" s="3">
        <v>44648</v>
      </c>
      <c r="E164">
        <v>22941</v>
      </c>
      <c r="F164">
        <v>365</v>
      </c>
    </row>
    <row r="165" spans="1:6">
      <c r="A165" t="s">
        <v>456</v>
      </c>
      <c r="B165" t="s">
        <v>279</v>
      </c>
      <c r="C165" t="s">
        <v>457</v>
      </c>
      <c r="D165" s="3">
        <v>44648</v>
      </c>
      <c r="E165">
        <v>1930</v>
      </c>
      <c r="F165">
        <v>1</v>
      </c>
    </row>
    <row r="166" spans="1:6">
      <c r="A166" t="s">
        <v>458</v>
      </c>
      <c r="B166" t="s">
        <v>279</v>
      </c>
      <c r="C166" t="s">
        <v>219</v>
      </c>
      <c r="D166" s="3">
        <v>44648</v>
      </c>
      <c r="E166">
        <v>8333</v>
      </c>
      <c r="F166">
        <v>106</v>
      </c>
    </row>
    <row r="167" spans="1:6">
      <c r="A167" t="s">
        <v>459</v>
      </c>
      <c r="B167" t="s">
        <v>287</v>
      </c>
      <c r="C167" t="s">
        <v>214</v>
      </c>
      <c r="D167" s="3">
        <v>44648</v>
      </c>
      <c r="E167">
        <v>1105</v>
      </c>
    </row>
    <row r="168" spans="1:6">
      <c r="A168" t="s">
        <v>460</v>
      </c>
      <c r="B168" t="s">
        <v>273</v>
      </c>
      <c r="C168" t="s">
        <v>230</v>
      </c>
      <c r="D168" s="3">
        <v>44648</v>
      </c>
      <c r="E168">
        <v>15181</v>
      </c>
      <c r="F168">
        <v>113</v>
      </c>
    </row>
    <row r="169" spans="1:6">
      <c r="A169" t="s">
        <v>461</v>
      </c>
      <c r="B169" t="s">
        <v>275</v>
      </c>
      <c r="C169" t="s">
        <v>213</v>
      </c>
      <c r="D169" s="3">
        <v>44648</v>
      </c>
      <c r="E169">
        <v>5945</v>
      </c>
      <c r="F169">
        <v>73</v>
      </c>
    </row>
    <row r="170" spans="1:6">
      <c r="A170" t="s">
        <v>462</v>
      </c>
      <c r="B170" t="s">
        <v>271</v>
      </c>
      <c r="C170" t="s">
        <v>41</v>
      </c>
      <c r="D170" s="3">
        <v>44648</v>
      </c>
      <c r="E170">
        <v>750483</v>
      </c>
      <c r="F170">
        <v>9040</v>
      </c>
    </row>
    <row r="171" spans="1:6">
      <c r="A171" t="s">
        <v>463</v>
      </c>
      <c r="B171" t="s">
        <v>275</v>
      </c>
      <c r="C171" t="s">
        <v>118</v>
      </c>
      <c r="D171" s="3">
        <v>44648</v>
      </c>
      <c r="E171">
        <v>85876</v>
      </c>
      <c r="F171">
        <v>1964</v>
      </c>
    </row>
    <row r="172" spans="1:6">
      <c r="A172" t="s">
        <v>464</v>
      </c>
      <c r="B172" t="s">
        <v>273</v>
      </c>
      <c r="C172" t="s">
        <v>59</v>
      </c>
      <c r="D172" s="3">
        <v>44648</v>
      </c>
      <c r="E172">
        <v>1970827</v>
      </c>
      <c r="F172">
        <v>15768</v>
      </c>
    </row>
    <row r="173" spans="1:6">
      <c r="A173" t="s">
        <v>465</v>
      </c>
      <c r="B173" t="s">
        <v>275</v>
      </c>
      <c r="C173" t="s">
        <v>222</v>
      </c>
      <c r="D173" s="3">
        <v>44648</v>
      </c>
      <c r="E173">
        <v>40209</v>
      </c>
      <c r="F173">
        <v>164</v>
      </c>
    </row>
    <row r="174" spans="1:6">
      <c r="A174" t="s">
        <v>466</v>
      </c>
      <c r="B174" t="s">
        <v>275</v>
      </c>
      <c r="C174" t="s">
        <v>154</v>
      </c>
      <c r="D174" s="3">
        <v>44648</v>
      </c>
      <c r="E174">
        <v>7674</v>
      </c>
      <c r="F174">
        <v>125</v>
      </c>
    </row>
    <row r="175" spans="1:6">
      <c r="A175" t="s">
        <v>467</v>
      </c>
      <c r="B175" t="s">
        <v>271</v>
      </c>
      <c r="C175" t="s">
        <v>43</v>
      </c>
      <c r="D175" s="3">
        <v>44648</v>
      </c>
      <c r="E175">
        <v>1072005</v>
      </c>
      <c r="F175">
        <v>1254</v>
      </c>
    </row>
    <row r="176" spans="1:6">
      <c r="A176" t="s">
        <v>468</v>
      </c>
      <c r="B176" t="s">
        <v>273</v>
      </c>
      <c r="C176" t="s">
        <v>51</v>
      </c>
      <c r="D176" s="3">
        <v>44648</v>
      </c>
      <c r="E176">
        <v>2418385</v>
      </c>
      <c r="F176">
        <v>19292</v>
      </c>
    </row>
    <row r="177" spans="1:6">
      <c r="A177" t="s">
        <v>469</v>
      </c>
      <c r="B177" t="s">
        <v>273</v>
      </c>
      <c r="C177" t="s">
        <v>38</v>
      </c>
      <c r="D177" s="3">
        <v>44648</v>
      </c>
      <c r="E177">
        <v>957720</v>
      </c>
      <c r="F177">
        <v>6479</v>
      </c>
    </row>
    <row r="178" spans="1:6">
      <c r="A178" t="s">
        <v>470</v>
      </c>
      <c r="B178" t="s">
        <v>287</v>
      </c>
      <c r="C178" t="s">
        <v>199</v>
      </c>
      <c r="D178" s="3">
        <v>44648</v>
      </c>
      <c r="E178">
        <v>10778</v>
      </c>
      <c r="F178">
        <v>133</v>
      </c>
    </row>
    <row r="179" spans="1:6">
      <c r="A179" t="s">
        <v>471</v>
      </c>
      <c r="B179" t="s">
        <v>275</v>
      </c>
      <c r="C179" t="s">
        <v>174</v>
      </c>
      <c r="D179" s="3">
        <v>44648</v>
      </c>
      <c r="E179">
        <v>26410</v>
      </c>
      <c r="F179">
        <v>1361</v>
      </c>
    </row>
    <row r="180" spans="1:6">
      <c r="A180" t="s">
        <v>472</v>
      </c>
      <c r="B180" t="s">
        <v>275</v>
      </c>
      <c r="C180" t="s">
        <v>106</v>
      </c>
      <c r="D180" s="3">
        <v>44648</v>
      </c>
      <c r="E180">
        <v>3713833</v>
      </c>
      <c r="F180">
        <v>99970</v>
      </c>
    </row>
    <row r="181" spans="1:6">
      <c r="A181" t="s">
        <v>473</v>
      </c>
      <c r="B181" t="s">
        <v>271</v>
      </c>
      <c r="C181" t="s">
        <v>75</v>
      </c>
      <c r="D181" s="3">
        <v>44648</v>
      </c>
      <c r="E181">
        <v>12350428</v>
      </c>
      <c r="F181">
        <v>15423</v>
      </c>
    </row>
    <row r="182" spans="1:6">
      <c r="A182" t="s">
        <v>474</v>
      </c>
      <c r="B182" t="s">
        <v>275</v>
      </c>
      <c r="C182" t="s">
        <v>177</v>
      </c>
      <c r="D182" s="3">
        <v>44648</v>
      </c>
      <c r="E182">
        <v>17222</v>
      </c>
      <c r="F182">
        <v>138</v>
      </c>
    </row>
    <row r="183" spans="1:6">
      <c r="A183" t="s">
        <v>475</v>
      </c>
      <c r="B183" t="s">
        <v>273</v>
      </c>
      <c r="C183" t="s">
        <v>45</v>
      </c>
      <c r="D183" s="3">
        <v>44648</v>
      </c>
      <c r="E183">
        <v>11451676</v>
      </c>
      <c r="F183">
        <v>102392</v>
      </c>
    </row>
    <row r="184" spans="1:6">
      <c r="A184" t="s">
        <v>476</v>
      </c>
      <c r="B184" t="s">
        <v>271</v>
      </c>
      <c r="C184" t="s">
        <v>141</v>
      </c>
      <c r="D184" s="3">
        <v>44648</v>
      </c>
      <c r="E184">
        <v>661053</v>
      </c>
      <c r="F184">
        <v>16465</v>
      </c>
    </row>
    <row r="185" spans="1:6">
      <c r="A185" t="s">
        <v>477</v>
      </c>
      <c r="B185" t="s">
        <v>275</v>
      </c>
      <c r="C185" t="s">
        <v>169</v>
      </c>
      <c r="D185" s="3">
        <v>44648</v>
      </c>
      <c r="E185">
        <v>61916</v>
      </c>
      <c r="F185">
        <v>4902</v>
      </c>
    </row>
    <row r="186" spans="1:6">
      <c r="A186" t="s">
        <v>478</v>
      </c>
      <c r="B186" t="s">
        <v>283</v>
      </c>
      <c r="C186" t="s">
        <v>201</v>
      </c>
      <c r="D186" s="3">
        <v>44648</v>
      </c>
      <c r="E186">
        <v>79173</v>
      </c>
      <c r="F186">
        <v>1324</v>
      </c>
    </row>
    <row r="187" spans="1:6">
      <c r="A187" t="s">
        <v>479</v>
      </c>
      <c r="B187" t="s">
        <v>273</v>
      </c>
      <c r="C187" t="s">
        <v>23</v>
      </c>
      <c r="D187" s="3">
        <v>44648</v>
      </c>
      <c r="E187">
        <v>2481736</v>
      </c>
      <c r="F187">
        <v>18189</v>
      </c>
    </row>
    <row r="188" spans="1:6">
      <c r="A188" t="s">
        <v>480</v>
      </c>
      <c r="B188" t="s">
        <v>273</v>
      </c>
      <c r="C188" t="s">
        <v>20</v>
      </c>
      <c r="D188" s="3">
        <v>44648</v>
      </c>
      <c r="E188">
        <v>3453885</v>
      </c>
      <c r="F188">
        <v>13524</v>
      </c>
    </row>
    <row r="189" spans="1:6">
      <c r="A189" t="s">
        <v>481</v>
      </c>
      <c r="B189" t="s">
        <v>271</v>
      </c>
      <c r="C189" t="s">
        <v>173</v>
      </c>
      <c r="D189" s="3">
        <v>44648</v>
      </c>
      <c r="E189">
        <v>55672</v>
      </c>
      <c r="F189">
        <v>3137</v>
      </c>
    </row>
    <row r="190" spans="1:6">
      <c r="A190" t="s">
        <v>482</v>
      </c>
      <c r="B190" t="s">
        <v>271</v>
      </c>
      <c r="C190" t="s">
        <v>172</v>
      </c>
      <c r="D190" s="3">
        <v>44648</v>
      </c>
      <c r="E190">
        <v>22896</v>
      </c>
      <c r="F190">
        <v>853</v>
      </c>
    </row>
    <row r="191" spans="1:6">
      <c r="A191" t="s">
        <v>483</v>
      </c>
      <c r="B191" t="s">
        <v>271</v>
      </c>
      <c r="C191" t="s">
        <v>98</v>
      </c>
      <c r="D191" s="3">
        <v>44648</v>
      </c>
      <c r="E191">
        <v>17786</v>
      </c>
      <c r="F191">
        <v>125</v>
      </c>
    </row>
    <row r="192" spans="1:6">
      <c r="A192" t="s">
        <v>484</v>
      </c>
      <c r="B192" t="s">
        <v>275</v>
      </c>
      <c r="C192" t="s">
        <v>153</v>
      </c>
      <c r="D192" s="3">
        <v>44648</v>
      </c>
      <c r="E192">
        <v>33797</v>
      </c>
      <c r="F192">
        <v>800</v>
      </c>
    </row>
    <row r="193" spans="1:6">
      <c r="A193" t="s">
        <v>485</v>
      </c>
      <c r="B193" t="s">
        <v>271</v>
      </c>
      <c r="C193" t="s">
        <v>77</v>
      </c>
      <c r="D193" s="3">
        <v>44648</v>
      </c>
      <c r="E193">
        <v>3575398</v>
      </c>
      <c r="F193">
        <v>24958</v>
      </c>
    </row>
    <row r="194" spans="1:6">
      <c r="A194" t="s">
        <v>486</v>
      </c>
      <c r="B194" t="s">
        <v>271</v>
      </c>
      <c r="C194" t="s">
        <v>487</v>
      </c>
      <c r="D194" s="3">
        <v>44648</v>
      </c>
      <c r="E194">
        <v>22822</v>
      </c>
      <c r="F194">
        <v>130</v>
      </c>
    </row>
    <row r="195" spans="1:6">
      <c r="A195" t="s">
        <v>488</v>
      </c>
      <c r="B195" t="s">
        <v>275</v>
      </c>
      <c r="C195" t="s">
        <v>149</v>
      </c>
      <c r="D195" s="3">
        <v>44648</v>
      </c>
      <c r="E195">
        <v>36921</v>
      </c>
      <c r="F195">
        <v>272</v>
      </c>
    </row>
    <row r="196" spans="1:6">
      <c r="A196" t="s">
        <v>489</v>
      </c>
      <c r="B196" t="s">
        <v>287</v>
      </c>
      <c r="C196" t="s">
        <v>220</v>
      </c>
      <c r="D196" s="3">
        <v>44648</v>
      </c>
      <c r="E196">
        <v>5591</v>
      </c>
      <c r="F196">
        <v>2</v>
      </c>
    </row>
    <row r="197" spans="1:6">
      <c r="A197" t="s">
        <v>490</v>
      </c>
      <c r="B197" t="s">
        <v>279</v>
      </c>
      <c r="C197" t="s">
        <v>192</v>
      </c>
      <c r="D197" s="3">
        <v>44648</v>
      </c>
      <c r="E197">
        <v>137248</v>
      </c>
      <c r="F197">
        <v>3738</v>
      </c>
    </row>
    <row r="198" spans="1:6">
      <c r="A198" t="s">
        <v>491</v>
      </c>
      <c r="B198" t="s">
        <v>275</v>
      </c>
      <c r="C198" t="s">
        <v>135</v>
      </c>
      <c r="D198" s="3">
        <v>44648</v>
      </c>
      <c r="E198">
        <v>1033731</v>
      </c>
      <c r="F198">
        <v>28165</v>
      </c>
    </row>
    <row r="199" spans="1:6">
      <c r="A199" t="s">
        <v>492</v>
      </c>
      <c r="B199" t="s">
        <v>271</v>
      </c>
      <c r="C199" t="s">
        <v>127</v>
      </c>
      <c r="D199" s="3">
        <v>44648</v>
      </c>
      <c r="E199">
        <v>14815041</v>
      </c>
      <c r="F199">
        <v>97861</v>
      </c>
    </row>
    <row r="200" spans="1:6">
      <c r="A200" t="s">
        <v>493</v>
      </c>
      <c r="B200" t="s">
        <v>279</v>
      </c>
      <c r="C200" t="s">
        <v>494</v>
      </c>
      <c r="D200" s="3">
        <v>44648</v>
      </c>
      <c r="E200">
        <v>5888</v>
      </c>
      <c r="F200">
        <v>36</v>
      </c>
    </row>
    <row r="201" spans="1:6">
      <c r="A201" t="s">
        <v>495</v>
      </c>
      <c r="B201" t="s">
        <v>275</v>
      </c>
      <c r="C201" t="s">
        <v>132</v>
      </c>
      <c r="D201" s="3">
        <v>44648</v>
      </c>
      <c r="E201">
        <v>163869</v>
      </c>
      <c r="F201">
        <v>3596</v>
      </c>
    </row>
    <row r="202" spans="1:6">
      <c r="A202" t="s">
        <v>496</v>
      </c>
      <c r="B202" t="s">
        <v>273</v>
      </c>
      <c r="C202" t="s">
        <v>113</v>
      </c>
      <c r="D202" s="3">
        <v>44648</v>
      </c>
      <c r="E202">
        <v>5040518</v>
      </c>
      <c r="F202">
        <v>112459</v>
      </c>
    </row>
    <row r="203" spans="1:6">
      <c r="A203" t="s">
        <v>497</v>
      </c>
      <c r="B203" t="s">
        <v>271</v>
      </c>
      <c r="C203" t="s">
        <v>40</v>
      </c>
      <c r="D203" s="3">
        <v>44648</v>
      </c>
      <c r="E203">
        <v>890398</v>
      </c>
      <c r="F203">
        <v>2302</v>
      </c>
    </row>
    <row r="204" spans="1:6">
      <c r="A204" t="s">
        <v>498</v>
      </c>
      <c r="B204" t="s">
        <v>273</v>
      </c>
      <c r="C204" t="s">
        <v>33</v>
      </c>
      <c r="D204" s="3">
        <v>44648</v>
      </c>
      <c r="E204">
        <v>20971446</v>
      </c>
      <c r="F204">
        <v>164821</v>
      </c>
    </row>
    <row r="205" spans="1:6">
      <c r="A205" t="s">
        <v>499</v>
      </c>
      <c r="B205" t="s">
        <v>279</v>
      </c>
      <c r="C205" t="s">
        <v>32</v>
      </c>
      <c r="D205" s="3">
        <v>44648</v>
      </c>
      <c r="E205">
        <v>79995485</v>
      </c>
      <c r="F205">
        <v>977687</v>
      </c>
    </row>
    <row r="206" spans="1:6">
      <c r="A206" t="s">
        <v>500</v>
      </c>
      <c r="B206" t="s">
        <v>283</v>
      </c>
      <c r="C206" t="s">
        <v>46</v>
      </c>
      <c r="D206" s="3">
        <v>44648</v>
      </c>
      <c r="E206">
        <v>884742</v>
      </c>
      <c r="F206">
        <v>7154</v>
      </c>
    </row>
    <row r="207" spans="1:6">
      <c r="A207" t="s">
        <v>501</v>
      </c>
      <c r="B207" t="s">
        <v>271</v>
      </c>
      <c r="C207" t="s">
        <v>69</v>
      </c>
      <c r="D207" s="3">
        <v>44648</v>
      </c>
      <c r="E207">
        <v>237679</v>
      </c>
      <c r="F207">
        <v>1637</v>
      </c>
    </row>
    <row r="208" spans="1:6">
      <c r="A208" t="s">
        <v>502</v>
      </c>
      <c r="B208" t="s">
        <v>287</v>
      </c>
      <c r="C208" t="s">
        <v>209</v>
      </c>
      <c r="D208" s="3">
        <v>44648</v>
      </c>
      <c r="E208">
        <v>2633</v>
      </c>
      <c r="F208">
        <v>1</v>
      </c>
    </row>
    <row r="209" spans="1:6">
      <c r="A209" t="s">
        <v>503</v>
      </c>
      <c r="B209" t="s">
        <v>273</v>
      </c>
      <c r="C209" t="s">
        <v>504</v>
      </c>
      <c r="D209" s="3">
        <v>44648</v>
      </c>
      <c r="E209">
        <v>29</v>
      </c>
    </row>
    <row r="210" spans="1:6">
      <c r="A210" t="s">
        <v>505</v>
      </c>
      <c r="B210" t="s">
        <v>283</v>
      </c>
      <c r="C210" t="s">
        <v>123</v>
      </c>
      <c r="D210" s="3">
        <v>44648</v>
      </c>
      <c r="E210">
        <v>520169</v>
      </c>
      <c r="F210">
        <v>5680</v>
      </c>
    </row>
    <row r="211" spans="1:6">
      <c r="A211" t="s">
        <v>506</v>
      </c>
      <c r="B211" t="s">
        <v>271</v>
      </c>
      <c r="C211" t="s">
        <v>93</v>
      </c>
      <c r="D211" s="3">
        <v>44648</v>
      </c>
      <c r="E211">
        <v>9274849</v>
      </c>
      <c r="F211">
        <v>42358</v>
      </c>
    </row>
    <row r="212" spans="1:6">
      <c r="A212" t="s">
        <v>507</v>
      </c>
      <c r="B212" t="s">
        <v>287</v>
      </c>
      <c r="C212" t="s">
        <v>508</v>
      </c>
      <c r="D212" s="3">
        <v>44648</v>
      </c>
      <c r="E212">
        <v>454</v>
      </c>
      <c r="F212">
        <v>7</v>
      </c>
    </row>
    <row r="213" spans="1:6">
      <c r="A213" t="s">
        <v>509</v>
      </c>
      <c r="B213" t="s">
        <v>271</v>
      </c>
      <c r="C213" t="s">
        <v>146</v>
      </c>
      <c r="D213" s="3">
        <v>44648</v>
      </c>
      <c r="E213">
        <v>11803</v>
      </c>
      <c r="F213">
        <v>2142</v>
      </c>
    </row>
    <row r="214" spans="1:6">
      <c r="A214" t="s">
        <v>510</v>
      </c>
      <c r="B214" t="s">
        <v>275</v>
      </c>
      <c r="C214" t="s">
        <v>151</v>
      </c>
      <c r="D214" s="3">
        <v>44648</v>
      </c>
      <c r="E214">
        <v>316550</v>
      </c>
      <c r="F214">
        <v>3966</v>
      </c>
    </row>
    <row r="215" spans="1:6">
      <c r="A215" t="s">
        <v>511</v>
      </c>
      <c r="B215" t="s">
        <v>275</v>
      </c>
      <c r="C215" t="s">
        <v>158</v>
      </c>
      <c r="D215" s="3">
        <v>44648</v>
      </c>
      <c r="E215">
        <v>245927</v>
      </c>
      <c r="F215">
        <v>5438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EA74-B6E9-48FB-924B-6F5528C80FFB}">
  <sheetPr codeName="Sheet9"/>
  <dimension ref="A1:E186"/>
  <sheetViews>
    <sheetView topLeftCell="A33" workbookViewId="0">
      <selection activeCell="A46" sqref="A46"/>
    </sheetView>
  </sheetViews>
  <sheetFormatPr defaultRowHeight="14.4"/>
  <cols>
    <col min="1" max="1" width="10.109375" customWidth="1"/>
  </cols>
  <sheetData>
    <row r="1" spans="1:5" ht="15" thickBot="1">
      <c r="A1" s="36" t="s">
        <v>267</v>
      </c>
      <c r="B1" s="37" t="s">
        <v>268</v>
      </c>
      <c r="C1" s="37" t="s">
        <v>269</v>
      </c>
      <c r="D1" s="38" t="s">
        <v>514</v>
      </c>
      <c r="E1" s="37" t="s">
        <v>515</v>
      </c>
    </row>
    <row r="2" spans="1:5" ht="15" thickBot="1">
      <c r="A2" s="29" t="s">
        <v>160</v>
      </c>
      <c r="B2" s="30">
        <v>1.56</v>
      </c>
      <c r="C2" s="30">
        <v>1.35</v>
      </c>
      <c r="D2" s="31">
        <v>44733</v>
      </c>
      <c r="E2" s="30" t="s">
        <v>512</v>
      </c>
    </row>
    <row r="3" spans="1:5" ht="15" thickBot="1">
      <c r="A3" s="29" t="s">
        <v>105</v>
      </c>
      <c r="B3" s="30">
        <v>3.9</v>
      </c>
      <c r="C3" s="30">
        <v>3.7</v>
      </c>
      <c r="D3" s="31">
        <v>44614</v>
      </c>
      <c r="E3" s="30" t="s">
        <v>512</v>
      </c>
    </row>
    <row r="4" spans="1:5" ht="15" thickBot="1">
      <c r="A4" s="29" t="s">
        <v>111</v>
      </c>
      <c r="B4" s="30">
        <v>8.5</v>
      </c>
      <c r="C4" s="30">
        <v>9.3000000000000007</v>
      </c>
      <c r="D4" s="31">
        <v>44916</v>
      </c>
      <c r="E4" s="30" t="s">
        <v>512</v>
      </c>
    </row>
    <row r="5" spans="1:5" ht="15" thickBot="1">
      <c r="A5" s="29" t="s">
        <v>170</v>
      </c>
      <c r="B5" s="30">
        <v>27.28</v>
      </c>
      <c r="C5" s="30">
        <v>27.66</v>
      </c>
      <c r="D5" s="31">
        <v>44614</v>
      </c>
      <c r="E5" s="30" t="s">
        <v>512</v>
      </c>
    </row>
    <row r="6" spans="1:5" ht="15" thickBot="1">
      <c r="A6" s="29" t="s">
        <v>73</v>
      </c>
      <c r="B6" s="30">
        <v>52.3</v>
      </c>
      <c r="C6" s="30">
        <v>50.7</v>
      </c>
      <c r="D6" s="31">
        <v>44614</v>
      </c>
      <c r="E6" s="30" t="s">
        <v>512</v>
      </c>
    </row>
    <row r="7" spans="1:5" ht="15" thickBot="1">
      <c r="A7" s="29" t="s">
        <v>97</v>
      </c>
      <c r="B7" s="30">
        <v>6.5</v>
      </c>
      <c r="C7" s="30">
        <v>7.1</v>
      </c>
      <c r="D7" s="31">
        <v>44614</v>
      </c>
      <c r="E7" s="30" t="s">
        <v>512</v>
      </c>
    </row>
    <row r="8" spans="1:5" ht="15" thickBot="1">
      <c r="A8" s="29" t="s">
        <v>263</v>
      </c>
      <c r="B8" s="30">
        <v>3.3</v>
      </c>
      <c r="C8" s="30">
        <v>3.6</v>
      </c>
      <c r="D8" s="31">
        <v>44583</v>
      </c>
      <c r="E8" s="30" t="s">
        <v>512</v>
      </c>
    </row>
    <row r="9" spans="1:5" ht="15" thickBot="1">
      <c r="A9" s="29" t="s">
        <v>28</v>
      </c>
      <c r="B9" s="30">
        <v>3.5</v>
      </c>
      <c r="C9" s="30">
        <v>3</v>
      </c>
      <c r="D9" s="31">
        <v>44916</v>
      </c>
      <c r="E9" s="30" t="s">
        <v>512</v>
      </c>
    </row>
    <row r="10" spans="1:5" ht="15" thickBot="1">
      <c r="A10" s="29" t="s">
        <v>27</v>
      </c>
      <c r="B10" s="30">
        <v>6.8</v>
      </c>
      <c r="C10" s="30">
        <v>5.9</v>
      </c>
      <c r="D10" s="31">
        <v>44642</v>
      </c>
      <c r="E10" s="30" t="s">
        <v>512</v>
      </c>
    </row>
    <row r="11" spans="1:5" ht="15" thickBot="1">
      <c r="A11" s="29" t="s">
        <v>107</v>
      </c>
      <c r="B11" s="30">
        <v>12.2</v>
      </c>
      <c r="C11" s="30">
        <v>12.5</v>
      </c>
      <c r="D11" s="31">
        <v>44614</v>
      </c>
      <c r="E11" s="30" t="s">
        <v>512</v>
      </c>
    </row>
    <row r="12" spans="1:5" ht="15" thickBot="1">
      <c r="A12" s="29" t="s">
        <v>206</v>
      </c>
      <c r="B12" s="30">
        <v>3.8</v>
      </c>
      <c r="C12" s="30">
        <v>4.0999999999999996</v>
      </c>
      <c r="D12" s="31">
        <v>44855</v>
      </c>
      <c r="E12" s="30" t="s">
        <v>512</v>
      </c>
    </row>
    <row r="13" spans="1:5" ht="15" thickBot="1">
      <c r="A13" s="29" t="s">
        <v>37</v>
      </c>
      <c r="B13" s="30">
        <v>3.2</v>
      </c>
      <c r="C13" s="30">
        <v>3.1</v>
      </c>
      <c r="D13" s="31">
        <v>44614</v>
      </c>
      <c r="E13" s="30" t="s">
        <v>512</v>
      </c>
    </row>
    <row r="14" spans="1:5" ht="15" thickBot="1">
      <c r="A14" s="29" t="s">
        <v>109</v>
      </c>
      <c r="B14" s="30">
        <v>6.17</v>
      </c>
      <c r="C14" s="30">
        <v>5.86</v>
      </c>
      <c r="D14" s="31">
        <v>44614</v>
      </c>
      <c r="E14" s="30" t="s">
        <v>512</v>
      </c>
    </row>
    <row r="15" spans="1:5" ht="15" thickBot="1">
      <c r="A15" s="29" t="s">
        <v>211</v>
      </c>
      <c r="B15" s="30">
        <v>5</v>
      </c>
      <c r="C15" s="30">
        <v>4.5999999999999996</v>
      </c>
      <c r="D15" s="31">
        <v>44916</v>
      </c>
      <c r="E15" s="30" t="s">
        <v>512</v>
      </c>
    </row>
    <row r="16" spans="1:5" ht="15" thickBot="1">
      <c r="A16" s="29" t="s">
        <v>81</v>
      </c>
      <c r="B16" s="30">
        <v>9.99</v>
      </c>
      <c r="C16" s="30">
        <v>10.4</v>
      </c>
      <c r="D16" s="31">
        <v>44614</v>
      </c>
      <c r="E16" s="30" t="s">
        <v>512</v>
      </c>
    </row>
    <row r="17" spans="1:5" ht="15" thickBot="1">
      <c r="A17" s="29" t="s">
        <v>35</v>
      </c>
      <c r="B17" s="30">
        <v>8.31</v>
      </c>
      <c r="C17" s="30">
        <v>8.0399999999999991</v>
      </c>
      <c r="D17" s="31">
        <v>44642</v>
      </c>
      <c r="E17" s="30" t="s">
        <v>512</v>
      </c>
    </row>
    <row r="18" spans="1:5" ht="15" thickBot="1">
      <c r="A18" s="29" t="s">
        <v>205</v>
      </c>
      <c r="B18" s="30">
        <v>4.0999999999999996</v>
      </c>
      <c r="C18" s="30">
        <v>4.9000000000000004</v>
      </c>
      <c r="D18" s="31">
        <v>44583</v>
      </c>
      <c r="E18" s="30" t="s">
        <v>512</v>
      </c>
    </row>
    <row r="19" spans="1:5" ht="15" thickBot="1">
      <c r="A19" s="29" t="s">
        <v>130</v>
      </c>
      <c r="B19" s="30">
        <v>2.5</v>
      </c>
      <c r="C19" s="30">
        <v>7.9</v>
      </c>
      <c r="D19" s="31">
        <v>44614</v>
      </c>
      <c r="E19" s="30" t="s">
        <v>512</v>
      </c>
    </row>
    <row r="20" spans="1:5" ht="15" thickBot="1">
      <c r="A20" s="29" t="s">
        <v>264</v>
      </c>
      <c r="B20" s="30">
        <v>2.5</v>
      </c>
      <c r="C20" s="30">
        <v>2.2000000000000002</v>
      </c>
      <c r="D20" s="31">
        <v>44855</v>
      </c>
      <c r="E20" s="30" t="s">
        <v>512</v>
      </c>
    </row>
    <row r="21" spans="1:5" ht="15" thickBot="1">
      <c r="A21" s="29" t="s">
        <v>198</v>
      </c>
      <c r="B21" s="30">
        <v>6.87</v>
      </c>
      <c r="C21" s="30">
        <v>7.26</v>
      </c>
      <c r="D21" s="31">
        <v>44916</v>
      </c>
      <c r="E21" s="30" t="s">
        <v>512</v>
      </c>
    </row>
    <row r="22" spans="1:5" ht="15" thickBot="1">
      <c r="A22" s="29" t="s">
        <v>87</v>
      </c>
      <c r="B22" s="30">
        <v>0.7</v>
      </c>
      <c r="C22" s="30">
        <v>0.74</v>
      </c>
      <c r="D22" s="31">
        <v>44614</v>
      </c>
      <c r="E22" s="30" t="s">
        <v>512</v>
      </c>
    </row>
    <row r="23" spans="1:5" ht="15" thickBot="1">
      <c r="A23" s="29" t="s">
        <v>83</v>
      </c>
      <c r="B23" s="30">
        <v>8.1</v>
      </c>
      <c r="C23" s="30">
        <v>7</v>
      </c>
      <c r="D23" s="31">
        <v>44614</v>
      </c>
      <c r="E23" s="30" t="s">
        <v>512</v>
      </c>
    </row>
    <row r="24" spans="1:5" ht="15" thickBot="1">
      <c r="A24" s="29" t="s">
        <v>156</v>
      </c>
      <c r="B24" s="30">
        <v>10.6</v>
      </c>
      <c r="C24" s="30">
        <v>10.6</v>
      </c>
      <c r="D24" s="31">
        <v>44614</v>
      </c>
      <c r="E24" s="30" t="s">
        <v>512</v>
      </c>
    </row>
    <row r="25" spans="1:5" ht="15" thickBot="1">
      <c r="A25" s="29" t="s">
        <v>54</v>
      </c>
      <c r="B25" s="30">
        <v>10.54</v>
      </c>
      <c r="C25" s="30">
        <v>10.38</v>
      </c>
      <c r="D25" s="31">
        <v>44614</v>
      </c>
      <c r="E25" s="30" t="s">
        <v>512</v>
      </c>
    </row>
    <row r="26" spans="1:5" ht="15" thickBot="1">
      <c r="A26" s="29" t="s">
        <v>204</v>
      </c>
      <c r="B26" s="30">
        <v>1.9</v>
      </c>
      <c r="C26" s="30">
        <v>1.8</v>
      </c>
      <c r="D26" s="31">
        <v>44886</v>
      </c>
      <c r="E26" s="30" t="s">
        <v>512</v>
      </c>
    </row>
    <row r="27" spans="1:5" ht="15" thickBot="1">
      <c r="A27" s="29" t="s">
        <v>100</v>
      </c>
      <c r="B27" s="30">
        <v>10</v>
      </c>
      <c r="C27" s="30">
        <v>9.1</v>
      </c>
      <c r="D27" s="31">
        <v>44614</v>
      </c>
      <c r="E27" s="30" t="s">
        <v>512</v>
      </c>
    </row>
    <row r="28" spans="1:5" ht="15" thickBot="1">
      <c r="A28" s="29" t="s">
        <v>128</v>
      </c>
      <c r="B28" s="30">
        <v>10.1</v>
      </c>
      <c r="C28" s="30">
        <v>7.2</v>
      </c>
      <c r="D28" s="31">
        <v>44614</v>
      </c>
      <c r="E28" s="30" t="s">
        <v>512</v>
      </c>
    </row>
    <row r="29" spans="1:5" ht="15" thickBot="1">
      <c r="A29" s="29" t="s">
        <v>175</v>
      </c>
      <c r="B29" s="30">
        <v>13.32</v>
      </c>
      <c r="C29" s="30">
        <v>12.3</v>
      </c>
      <c r="D29" s="31">
        <v>44614</v>
      </c>
      <c r="E29" s="30" t="s">
        <v>512</v>
      </c>
    </row>
    <row r="30" spans="1:5" ht="15" thickBot="1">
      <c r="A30" s="29" t="s">
        <v>129</v>
      </c>
      <c r="B30" s="30">
        <v>3.7</v>
      </c>
      <c r="C30" s="30">
        <v>3.8</v>
      </c>
      <c r="D30" s="31">
        <v>44916</v>
      </c>
      <c r="E30" s="30" t="s">
        <v>512</v>
      </c>
    </row>
    <row r="31" spans="1:5" ht="15" thickBot="1">
      <c r="A31" s="29" t="s">
        <v>117</v>
      </c>
      <c r="B31" s="30">
        <v>2.37</v>
      </c>
      <c r="C31" s="30">
        <v>2.29</v>
      </c>
      <c r="D31" s="31">
        <v>44825</v>
      </c>
      <c r="E31" s="30" t="s">
        <v>512</v>
      </c>
    </row>
    <row r="32" spans="1:5" ht="15" thickBot="1">
      <c r="A32" s="29" t="s">
        <v>31</v>
      </c>
      <c r="B32" s="30">
        <v>5.7</v>
      </c>
      <c r="C32" s="30">
        <v>5.0999999999999996</v>
      </c>
      <c r="D32" s="31">
        <v>44614</v>
      </c>
      <c r="E32" s="30" t="s">
        <v>512</v>
      </c>
    </row>
    <row r="33" spans="1:5" ht="15" thickBot="1">
      <c r="A33" s="29" t="s">
        <v>202</v>
      </c>
      <c r="B33" s="30">
        <v>7.1</v>
      </c>
      <c r="C33" s="30">
        <v>6.6</v>
      </c>
      <c r="D33" s="31">
        <v>44614</v>
      </c>
      <c r="E33" s="30" t="s">
        <v>512</v>
      </c>
    </row>
    <row r="34" spans="1:5" ht="15" thickBot="1">
      <c r="A34" s="29" t="s">
        <v>242</v>
      </c>
      <c r="B34" s="30">
        <v>6.4</v>
      </c>
      <c r="C34" s="30">
        <v>0.2</v>
      </c>
      <c r="D34" s="31">
        <v>44825</v>
      </c>
      <c r="E34" s="30" t="s">
        <v>512</v>
      </c>
    </row>
    <row r="35" spans="1:5" ht="15" thickBot="1">
      <c r="A35" s="29" t="s">
        <v>185</v>
      </c>
      <c r="B35" s="30">
        <v>4.78</v>
      </c>
      <c r="C35" s="30">
        <v>3.59</v>
      </c>
      <c r="D35" s="31">
        <v>44915</v>
      </c>
      <c r="E35" s="30" t="s">
        <v>512</v>
      </c>
    </row>
    <row r="36" spans="1:5" ht="15" thickBot="1">
      <c r="A36" s="29" t="s">
        <v>144</v>
      </c>
      <c r="B36" s="30">
        <v>1</v>
      </c>
      <c r="C36" s="32">
        <v>-1.6</v>
      </c>
      <c r="D36" s="31">
        <v>44916</v>
      </c>
      <c r="E36" s="30" t="s">
        <v>512</v>
      </c>
    </row>
    <row r="37" spans="1:5" ht="15" thickBot="1">
      <c r="A37" s="29" t="s">
        <v>60</v>
      </c>
      <c r="B37" s="30">
        <v>7.8</v>
      </c>
      <c r="C37" s="30">
        <v>7.7</v>
      </c>
      <c r="D37" s="31">
        <v>44614</v>
      </c>
      <c r="E37" s="30" t="s">
        <v>512</v>
      </c>
    </row>
    <row r="38" spans="1:5" ht="15" thickBot="1">
      <c r="A38" s="29" t="s">
        <v>88</v>
      </c>
      <c r="B38" s="30">
        <v>0.9</v>
      </c>
      <c r="C38" s="30">
        <v>0.9</v>
      </c>
      <c r="D38" s="31">
        <v>44614</v>
      </c>
      <c r="E38" s="30" t="s">
        <v>512</v>
      </c>
    </row>
    <row r="39" spans="1:5" ht="15" thickBot="1">
      <c r="A39" s="29" t="s">
        <v>82</v>
      </c>
      <c r="B39" s="30">
        <v>8.01</v>
      </c>
      <c r="C39" s="30">
        <v>6.94</v>
      </c>
      <c r="D39" s="31">
        <v>44614</v>
      </c>
      <c r="E39" s="30" t="s">
        <v>512</v>
      </c>
    </row>
    <row r="40" spans="1:5" ht="15" thickBot="1">
      <c r="A40" s="29" t="s">
        <v>131</v>
      </c>
      <c r="B40" s="30">
        <v>3.59</v>
      </c>
      <c r="C40" s="30">
        <v>0.88</v>
      </c>
      <c r="D40" s="31">
        <v>44825</v>
      </c>
      <c r="E40" s="30" t="s">
        <v>512</v>
      </c>
    </row>
    <row r="41" spans="1:5" ht="15" thickBot="1">
      <c r="A41" s="29" t="s">
        <v>114</v>
      </c>
      <c r="B41" s="30">
        <v>3.99</v>
      </c>
      <c r="C41" s="30">
        <v>3.9</v>
      </c>
      <c r="D41" s="31">
        <v>44886</v>
      </c>
      <c r="E41" s="30" t="s">
        <v>512</v>
      </c>
    </row>
    <row r="42" spans="1:5" ht="15" thickBot="1">
      <c r="A42" s="29" t="s">
        <v>39</v>
      </c>
      <c r="B42" s="30">
        <v>4.9000000000000004</v>
      </c>
      <c r="C42" s="30">
        <v>3.5</v>
      </c>
      <c r="D42" s="31">
        <v>44614</v>
      </c>
      <c r="E42" s="30" t="s">
        <v>512</v>
      </c>
    </row>
    <row r="43" spans="1:5" ht="15" thickBot="1">
      <c r="A43" s="29" t="s">
        <v>63</v>
      </c>
      <c r="B43" s="30">
        <v>6.3</v>
      </c>
      <c r="C43" s="30">
        <v>5.7</v>
      </c>
      <c r="D43" s="31">
        <v>44614</v>
      </c>
      <c r="E43" s="30" t="s">
        <v>512</v>
      </c>
    </row>
    <row r="44" spans="1:5" ht="15" thickBot="1">
      <c r="A44" s="29" t="s">
        <v>178</v>
      </c>
      <c r="B44" s="30">
        <v>23.3</v>
      </c>
      <c r="C44" s="30">
        <v>77.3</v>
      </c>
      <c r="D44" s="31">
        <v>44583</v>
      </c>
      <c r="E44" s="30" t="s">
        <v>512</v>
      </c>
    </row>
    <row r="45" spans="1:5" ht="15" thickBot="1">
      <c r="A45" s="29" t="s">
        <v>57</v>
      </c>
      <c r="B45" s="30">
        <v>6.6</v>
      </c>
      <c r="C45" s="30">
        <v>5.4</v>
      </c>
      <c r="D45" s="31">
        <v>44614</v>
      </c>
      <c r="E45" s="30" t="s">
        <v>512</v>
      </c>
    </row>
    <row r="46" spans="1:5" ht="15" thickBot="1">
      <c r="A46" s="29" t="s">
        <v>179</v>
      </c>
      <c r="B46" s="30">
        <v>11.1</v>
      </c>
      <c r="C46" s="30">
        <v>9.9</v>
      </c>
      <c r="D46" s="31">
        <v>44614</v>
      </c>
      <c r="E46" s="30" t="s">
        <v>512</v>
      </c>
    </row>
    <row r="47" spans="1:5" ht="15" thickBot="1">
      <c r="A47" s="29" t="s">
        <v>18</v>
      </c>
      <c r="B47" s="30">
        <v>4.8</v>
      </c>
      <c r="C47" s="30">
        <v>4.3</v>
      </c>
      <c r="D47" s="31">
        <v>44614</v>
      </c>
      <c r="E47" s="30" t="s">
        <v>512</v>
      </c>
    </row>
    <row r="48" spans="1:5" ht="15" thickBot="1">
      <c r="A48" s="29" t="s">
        <v>194</v>
      </c>
      <c r="B48" s="30">
        <v>2.5499999999999998</v>
      </c>
      <c r="C48" s="30">
        <v>2.46</v>
      </c>
      <c r="D48" s="31">
        <v>44916</v>
      </c>
      <c r="E48" s="30" t="s">
        <v>512</v>
      </c>
    </row>
    <row r="49" spans="1:5" ht="15" thickBot="1">
      <c r="A49" s="29" t="s">
        <v>85</v>
      </c>
      <c r="B49" s="30">
        <v>8.98</v>
      </c>
      <c r="C49" s="30">
        <v>8.6999999999999993</v>
      </c>
      <c r="D49" s="31">
        <v>44614</v>
      </c>
      <c r="E49" s="30" t="s">
        <v>512</v>
      </c>
    </row>
    <row r="50" spans="1:5" ht="15" thickBot="1">
      <c r="A50" s="29" t="s">
        <v>241</v>
      </c>
      <c r="B50" s="30">
        <v>5.7</v>
      </c>
      <c r="C50" s="30">
        <v>5.4</v>
      </c>
      <c r="D50" s="31">
        <v>44614</v>
      </c>
      <c r="E50" s="30" t="s">
        <v>512</v>
      </c>
    </row>
    <row r="51" spans="1:5" ht="15" thickBot="1">
      <c r="A51" s="29" t="s">
        <v>92</v>
      </c>
      <c r="B51" s="30">
        <v>2.71</v>
      </c>
      <c r="C51" s="30">
        <v>2.56</v>
      </c>
      <c r="D51" s="31">
        <v>44614</v>
      </c>
      <c r="E51" s="30" t="s">
        <v>512</v>
      </c>
    </row>
    <row r="52" spans="1:5" ht="15" thickBot="1">
      <c r="A52" s="29" t="s">
        <v>143</v>
      </c>
      <c r="B52" s="30">
        <v>8.8000000000000007</v>
      </c>
      <c r="C52" s="30">
        <v>7.3</v>
      </c>
      <c r="D52" s="31">
        <v>44614</v>
      </c>
      <c r="E52" s="30" t="s">
        <v>512</v>
      </c>
    </row>
    <row r="53" spans="1:5" ht="15" thickBot="1">
      <c r="A53" s="29" t="s">
        <v>65</v>
      </c>
      <c r="B53" s="30">
        <v>6.67</v>
      </c>
      <c r="C53" s="30">
        <v>6.48</v>
      </c>
      <c r="D53" s="31">
        <v>44614</v>
      </c>
      <c r="E53" s="30" t="s">
        <v>512</v>
      </c>
    </row>
    <row r="54" spans="1:5" ht="15" thickBot="1">
      <c r="A54" s="29" t="s">
        <v>191</v>
      </c>
      <c r="B54" s="30">
        <v>2.9</v>
      </c>
      <c r="C54" s="30">
        <v>3</v>
      </c>
      <c r="D54" s="31">
        <v>44916</v>
      </c>
      <c r="E54" s="30" t="s">
        <v>512</v>
      </c>
    </row>
    <row r="55" spans="1:5" ht="15" thickBot="1">
      <c r="A55" s="29" t="s">
        <v>186</v>
      </c>
      <c r="B55" s="30">
        <v>2.6</v>
      </c>
      <c r="C55" s="30">
        <v>4.7</v>
      </c>
      <c r="D55" s="31">
        <v>44916</v>
      </c>
      <c r="E55" s="30" t="s">
        <v>512</v>
      </c>
    </row>
    <row r="56" spans="1:5" ht="15" thickBot="1">
      <c r="A56" s="29" t="s">
        <v>52</v>
      </c>
      <c r="B56" s="30">
        <v>12</v>
      </c>
      <c r="C56" s="30">
        <v>11.3</v>
      </c>
      <c r="D56" s="31">
        <v>44614</v>
      </c>
      <c r="E56" s="30" t="s">
        <v>512</v>
      </c>
    </row>
    <row r="57" spans="1:5" ht="15" thickBot="1">
      <c r="A57" s="29" t="s">
        <v>145</v>
      </c>
      <c r="B57" s="30">
        <v>33.6</v>
      </c>
      <c r="C57" s="30">
        <v>34.5</v>
      </c>
      <c r="D57" s="31">
        <v>44614</v>
      </c>
      <c r="E57" s="30" t="s">
        <v>512</v>
      </c>
    </row>
    <row r="58" spans="1:5" ht="15" thickBot="1">
      <c r="A58" s="29" t="s">
        <v>244</v>
      </c>
      <c r="B58" s="30">
        <v>7.5</v>
      </c>
      <c r="C58" s="30">
        <v>5.9</v>
      </c>
      <c r="D58" s="31">
        <v>44642</v>
      </c>
      <c r="E58" s="30" t="s">
        <v>512</v>
      </c>
    </row>
    <row r="59" spans="1:5" ht="15" thickBot="1">
      <c r="A59" s="29" t="s">
        <v>243</v>
      </c>
      <c r="B59" s="30">
        <v>5.6</v>
      </c>
      <c r="C59" s="30">
        <v>5.3</v>
      </c>
      <c r="D59" s="31">
        <v>44583</v>
      </c>
      <c r="E59" s="30" t="s">
        <v>512</v>
      </c>
    </row>
    <row r="60" spans="1:5" ht="15" thickBot="1">
      <c r="A60" s="29" t="s">
        <v>238</v>
      </c>
      <c r="B60" s="30">
        <v>3.4</v>
      </c>
      <c r="C60" s="30">
        <v>3.1</v>
      </c>
      <c r="D60" s="31">
        <v>44916</v>
      </c>
      <c r="E60" s="30" t="s">
        <v>512</v>
      </c>
    </row>
    <row r="61" spans="1:5" ht="15" thickBot="1">
      <c r="A61" s="29" t="s">
        <v>195</v>
      </c>
      <c r="B61" s="30">
        <v>1.9</v>
      </c>
      <c r="C61" s="30">
        <v>2.7</v>
      </c>
      <c r="D61" s="31">
        <v>44614</v>
      </c>
      <c r="E61" s="30" t="s">
        <v>512</v>
      </c>
    </row>
    <row r="62" spans="1:5" ht="15" thickBot="1">
      <c r="A62" s="29" t="s">
        <v>17</v>
      </c>
      <c r="B62" s="30">
        <v>4.5</v>
      </c>
      <c r="C62" s="30">
        <v>4.4000000000000004</v>
      </c>
      <c r="D62" s="31">
        <v>44614</v>
      </c>
      <c r="E62" s="30" t="s">
        <v>512</v>
      </c>
    </row>
    <row r="63" spans="1:5" ht="15" thickBot="1">
      <c r="A63" s="29" t="s">
        <v>36</v>
      </c>
      <c r="B63" s="30">
        <v>4.5</v>
      </c>
      <c r="C63" s="30">
        <v>3.6</v>
      </c>
      <c r="D63" s="31">
        <v>44642</v>
      </c>
      <c r="E63" s="30" t="s">
        <v>512</v>
      </c>
    </row>
    <row r="64" spans="1:5" ht="15" thickBot="1">
      <c r="A64" s="29" t="s">
        <v>121</v>
      </c>
      <c r="B64" s="30">
        <v>2.4</v>
      </c>
      <c r="C64" s="30">
        <v>2</v>
      </c>
      <c r="D64" s="31">
        <v>44614</v>
      </c>
      <c r="E64" s="30" t="s">
        <v>512</v>
      </c>
    </row>
    <row r="65" spans="1:5" ht="15" thickBot="1">
      <c r="A65" s="29" t="s">
        <v>108</v>
      </c>
      <c r="B65" s="30">
        <v>8.35</v>
      </c>
      <c r="C65" s="30">
        <v>7.81</v>
      </c>
      <c r="D65" s="31">
        <v>44614</v>
      </c>
      <c r="E65" s="30" t="s">
        <v>512</v>
      </c>
    </row>
    <row r="66" spans="1:5" ht="15" thickBot="1">
      <c r="A66" s="29" t="s">
        <v>120</v>
      </c>
      <c r="B66" s="30">
        <v>13.7</v>
      </c>
      <c r="C66" s="30">
        <v>13.9</v>
      </c>
      <c r="D66" s="31">
        <v>44614</v>
      </c>
      <c r="E66" s="30" t="s">
        <v>512</v>
      </c>
    </row>
    <row r="67" spans="1:5" ht="15" thickBot="1">
      <c r="A67" s="29" t="s">
        <v>30</v>
      </c>
      <c r="B67" s="30">
        <v>7.3</v>
      </c>
      <c r="C67" s="30">
        <v>5.0999999999999996</v>
      </c>
      <c r="D67" s="31">
        <v>44642</v>
      </c>
      <c r="E67" s="30" t="s">
        <v>512</v>
      </c>
    </row>
    <row r="68" spans="1:5" ht="15" thickBot="1">
      <c r="A68" s="29" t="s">
        <v>126</v>
      </c>
      <c r="B68" s="30">
        <v>15.7</v>
      </c>
      <c r="C68" s="30">
        <v>13.9</v>
      </c>
      <c r="D68" s="31">
        <v>44614</v>
      </c>
      <c r="E68" s="30" t="s">
        <v>512</v>
      </c>
    </row>
    <row r="69" spans="1:5" ht="15" thickBot="1">
      <c r="A69" s="29" t="s">
        <v>74</v>
      </c>
      <c r="B69" s="30">
        <v>7.2</v>
      </c>
      <c r="C69" s="30">
        <v>6.2</v>
      </c>
      <c r="D69" s="31">
        <v>44614</v>
      </c>
      <c r="E69" s="30" t="s">
        <v>512</v>
      </c>
    </row>
    <row r="70" spans="1:5" ht="15" thickBot="1">
      <c r="A70" s="29" t="s">
        <v>55</v>
      </c>
      <c r="B70" s="30">
        <v>2.98</v>
      </c>
      <c r="C70" s="30">
        <v>2.87</v>
      </c>
      <c r="D70" s="31">
        <v>44614</v>
      </c>
      <c r="E70" s="30" t="s">
        <v>512</v>
      </c>
    </row>
    <row r="71" spans="1:5" ht="15" thickBot="1">
      <c r="A71" s="29" t="s">
        <v>124</v>
      </c>
      <c r="B71" s="30">
        <v>11.78</v>
      </c>
      <c r="C71" s="30">
        <v>12.53</v>
      </c>
      <c r="D71" s="31">
        <v>44583</v>
      </c>
      <c r="E71" s="30" t="s">
        <v>512</v>
      </c>
    </row>
    <row r="72" spans="1:5" ht="15" thickBot="1">
      <c r="A72" s="29" t="s">
        <v>239</v>
      </c>
      <c r="B72" s="30">
        <v>6.5</v>
      </c>
      <c r="C72" s="30">
        <v>5.8</v>
      </c>
      <c r="D72" s="31">
        <v>44583</v>
      </c>
      <c r="E72" s="30" t="s">
        <v>512</v>
      </c>
    </row>
    <row r="73" spans="1:5" ht="15" thickBot="1">
      <c r="A73" s="29" t="s">
        <v>197</v>
      </c>
      <c r="B73" s="30">
        <v>5.8</v>
      </c>
      <c r="C73" s="30">
        <v>5.67</v>
      </c>
      <c r="D73" s="31">
        <v>44583</v>
      </c>
      <c r="E73" s="30" t="s">
        <v>512</v>
      </c>
    </row>
    <row r="74" spans="1:5" ht="15" thickBot="1">
      <c r="A74" s="29" t="s">
        <v>176</v>
      </c>
      <c r="B74" s="30">
        <v>24.7</v>
      </c>
      <c r="C74" s="30">
        <v>24.6</v>
      </c>
      <c r="D74" s="31">
        <v>44916</v>
      </c>
      <c r="E74" s="30" t="s">
        <v>512</v>
      </c>
    </row>
    <row r="75" spans="1:5" ht="15" thickBot="1">
      <c r="A75" s="29" t="s">
        <v>71</v>
      </c>
      <c r="B75" s="30">
        <v>6.37</v>
      </c>
      <c r="C75" s="30">
        <v>6.18</v>
      </c>
      <c r="D75" s="31">
        <v>44614</v>
      </c>
      <c r="E75" s="30" t="s">
        <v>512</v>
      </c>
    </row>
    <row r="76" spans="1:5" ht="15" thickBot="1">
      <c r="A76" s="29" t="s">
        <v>96</v>
      </c>
      <c r="B76" s="30">
        <v>1.6</v>
      </c>
      <c r="C76" s="30">
        <v>1.2</v>
      </c>
      <c r="D76" s="31">
        <v>44614</v>
      </c>
      <c r="E76" s="30" t="s">
        <v>512</v>
      </c>
    </row>
    <row r="77" spans="1:5" ht="15" thickBot="1">
      <c r="A77" s="29" t="s">
        <v>67</v>
      </c>
      <c r="B77" s="30">
        <v>8.3000000000000007</v>
      </c>
      <c r="C77" s="30">
        <v>7.9</v>
      </c>
      <c r="D77" s="31">
        <v>44614</v>
      </c>
      <c r="E77" s="30" t="s">
        <v>512</v>
      </c>
    </row>
    <row r="78" spans="1:5" ht="15" thickBot="1">
      <c r="A78" s="29" t="s">
        <v>19</v>
      </c>
      <c r="B78" s="30">
        <v>6.7</v>
      </c>
      <c r="C78" s="30">
        <v>6.2</v>
      </c>
      <c r="D78" s="31">
        <v>44642</v>
      </c>
      <c r="E78" s="30" t="s">
        <v>512</v>
      </c>
    </row>
    <row r="79" spans="1:5" ht="15" thickBot="1">
      <c r="A79" s="29" t="s">
        <v>150</v>
      </c>
      <c r="B79" s="30">
        <v>6.07</v>
      </c>
      <c r="C79" s="30">
        <v>6.01</v>
      </c>
      <c r="D79" s="31">
        <v>44614</v>
      </c>
      <c r="E79" s="30" t="s">
        <v>512</v>
      </c>
    </row>
    <row r="80" spans="1:5" ht="15" thickBot="1">
      <c r="A80" s="29" t="s">
        <v>102</v>
      </c>
      <c r="B80" s="30">
        <v>2.64</v>
      </c>
      <c r="C80" s="30">
        <v>2.06</v>
      </c>
      <c r="D80" s="31">
        <v>44642</v>
      </c>
      <c r="E80" s="30" t="s">
        <v>512</v>
      </c>
    </row>
    <row r="81" spans="1:5" ht="15" thickBot="1">
      <c r="A81" s="29" t="s">
        <v>125</v>
      </c>
      <c r="B81" s="30">
        <v>34.700000000000003</v>
      </c>
      <c r="C81" s="30">
        <v>35.4</v>
      </c>
      <c r="D81" s="31">
        <v>44642</v>
      </c>
      <c r="E81" s="30" t="s">
        <v>512</v>
      </c>
    </row>
    <row r="82" spans="1:5" ht="15" thickBot="1">
      <c r="A82" s="29" t="s">
        <v>122</v>
      </c>
      <c r="B82" s="30">
        <v>5.0999999999999996</v>
      </c>
      <c r="C82" s="30">
        <v>5.3</v>
      </c>
      <c r="D82" s="31">
        <v>44614</v>
      </c>
      <c r="E82" s="30" t="s">
        <v>512</v>
      </c>
    </row>
    <row r="83" spans="1:5" ht="15" thickBot="1">
      <c r="A83" s="29" t="s">
        <v>29</v>
      </c>
      <c r="B83" s="30">
        <v>5.6</v>
      </c>
      <c r="C83" s="30">
        <v>5</v>
      </c>
      <c r="D83" s="31">
        <v>44614</v>
      </c>
      <c r="E83" s="30" t="s">
        <v>512</v>
      </c>
    </row>
    <row r="84" spans="1:5" ht="15" thickBot="1">
      <c r="A84" s="29" t="s">
        <v>25</v>
      </c>
      <c r="B84" s="30">
        <v>3.5</v>
      </c>
      <c r="C84" s="30">
        <v>3.1</v>
      </c>
      <c r="D84" s="31">
        <v>44614</v>
      </c>
      <c r="E84" s="30" t="s">
        <v>512</v>
      </c>
    </row>
    <row r="85" spans="1:5" ht="15" thickBot="1">
      <c r="A85" s="29" t="s">
        <v>47</v>
      </c>
      <c r="B85" s="30">
        <v>6.7</v>
      </c>
      <c r="C85" s="30">
        <v>5.7</v>
      </c>
      <c r="D85" s="31">
        <v>44642</v>
      </c>
      <c r="E85" s="30" t="s">
        <v>512</v>
      </c>
    </row>
    <row r="86" spans="1:5" ht="15" thickBot="1">
      <c r="A86" s="29" t="s">
        <v>103</v>
      </c>
      <c r="B86" s="30">
        <v>4.5999999999999996</v>
      </c>
      <c r="C86" s="30">
        <v>5.6</v>
      </c>
      <c r="D86" s="31">
        <v>44614</v>
      </c>
      <c r="E86" s="30" t="s">
        <v>512</v>
      </c>
    </row>
    <row r="87" spans="1:5" ht="15" thickBot="1">
      <c r="A87" s="29" t="s">
        <v>79</v>
      </c>
      <c r="B87" s="30">
        <v>9.6999999999999993</v>
      </c>
      <c r="C87" s="30">
        <v>7.3</v>
      </c>
      <c r="D87" s="31">
        <v>44583</v>
      </c>
      <c r="E87" s="30" t="s">
        <v>512</v>
      </c>
    </row>
    <row r="88" spans="1:5" ht="15" thickBot="1">
      <c r="A88" s="29" t="s">
        <v>70</v>
      </c>
      <c r="B88" s="30">
        <v>0.9</v>
      </c>
      <c r="C88" s="30">
        <v>0.5</v>
      </c>
      <c r="D88" s="31">
        <v>44614</v>
      </c>
      <c r="E88" s="30" t="s">
        <v>512</v>
      </c>
    </row>
    <row r="89" spans="1:5" ht="15" thickBot="1">
      <c r="A89" s="29" t="s">
        <v>148</v>
      </c>
      <c r="B89" s="30">
        <v>1.95</v>
      </c>
      <c r="C89" s="30">
        <v>2.46</v>
      </c>
      <c r="D89" s="31">
        <v>44614</v>
      </c>
      <c r="E89" s="30" t="s">
        <v>512</v>
      </c>
    </row>
    <row r="90" spans="1:5" ht="15" thickBot="1">
      <c r="A90" s="29" t="s">
        <v>56</v>
      </c>
      <c r="B90" s="30">
        <v>12</v>
      </c>
      <c r="C90" s="30">
        <v>8.6999999999999993</v>
      </c>
      <c r="D90" s="31">
        <v>44642</v>
      </c>
      <c r="E90" s="30" t="s">
        <v>512</v>
      </c>
    </row>
    <row r="91" spans="1:5" ht="15" thickBot="1">
      <c r="A91" s="29" t="s">
        <v>134</v>
      </c>
      <c r="B91" s="30">
        <v>5.56</v>
      </c>
      <c r="C91" s="30">
        <v>5.08</v>
      </c>
      <c r="D91" s="31">
        <v>44642</v>
      </c>
      <c r="E91" s="30" t="s">
        <v>512</v>
      </c>
    </row>
    <row r="92" spans="1:5" ht="15" thickBot="1">
      <c r="A92" s="29" t="s">
        <v>48</v>
      </c>
      <c r="B92" s="30">
        <v>7.5</v>
      </c>
      <c r="C92" s="30">
        <v>7.1</v>
      </c>
      <c r="D92" s="31">
        <v>44614</v>
      </c>
      <c r="E92" s="30" t="s">
        <v>512</v>
      </c>
    </row>
    <row r="93" spans="1:5" ht="15" thickBot="1">
      <c r="A93" s="29" t="s">
        <v>66</v>
      </c>
      <c r="B93" s="30">
        <v>4.37</v>
      </c>
      <c r="C93" s="30">
        <v>4.3</v>
      </c>
      <c r="D93" s="31">
        <v>44614</v>
      </c>
      <c r="E93" s="30" t="s">
        <v>512</v>
      </c>
    </row>
    <row r="94" spans="1:5" ht="15" thickBot="1">
      <c r="A94" s="29" t="s">
        <v>80</v>
      </c>
      <c r="B94" s="30">
        <v>10.8</v>
      </c>
      <c r="C94" s="30">
        <v>11.2</v>
      </c>
      <c r="D94" s="31">
        <v>44614</v>
      </c>
      <c r="E94" s="30" t="s">
        <v>512</v>
      </c>
    </row>
    <row r="95" spans="1:5" ht="15" thickBot="1">
      <c r="A95" s="29" t="s">
        <v>110</v>
      </c>
      <c r="B95" s="30">
        <v>7.31</v>
      </c>
      <c r="C95" s="30">
        <v>6.25</v>
      </c>
      <c r="D95" s="31">
        <v>44614</v>
      </c>
      <c r="E95" s="30" t="s">
        <v>512</v>
      </c>
    </row>
    <row r="96" spans="1:5" ht="15" thickBot="1">
      <c r="A96" s="29" t="s">
        <v>58</v>
      </c>
      <c r="B96" s="30">
        <v>8.6999999999999993</v>
      </c>
      <c r="C96" s="30">
        <v>7.4</v>
      </c>
      <c r="D96" s="31">
        <v>44614</v>
      </c>
      <c r="E96" s="30" t="s">
        <v>512</v>
      </c>
    </row>
    <row r="97" spans="1:5" ht="15" thickBot="1">
      <c r="A97" s="29" t="s">
        <v>159</v>
      </c>
      <c r="B97" s="30">
        <v>215</v>
      </c>
      <c r="C97" s="30">
        <v>240</v>
      </c>
      <c r="D97" s="31">
        <v>44642</v>
      </c>
      <c r="E97" s="30" t="s">
        <v>512</v>
      </c>
    </row>
    <row r="98" spans="1:5" ht="15" thickBot="1">
      <c r="A98" s="29" t="s">
        <v>155</v>
      </c>
      <c r="B98" s="30">
        <v>7.6</v>
      </c>
      <c r="C98" s="30">
        <v>6.8</v>
      </c>
      <c r="D98" s="31">
        <v>44583</v>
      </c>
      <c r="E98" s="30" t="s">
        <v>512</v>
      </c>
    </row>
    <row r="99" spans="1:5" ht="15" thickBot="1">
      <c r="A99" s="29" t="s">
        <v>112</v>
      </c>
      <c r="B99" s="30">
        <v>5.44</v>
      </c>
      <c r="C99" s="30">
        <v>4.42</v>
      </c>
      <c r="D99" s="31">
        <v>44886</v>
      </c>
      <c r="E99" s="30" t="s">
        <v>512</v>
      </c>
    </row>
    <row r="100" spans="1:5" ht="15" thickBot="1">
      <c r="A100" s="29" t="s">
        <v>101</v>
      </c>
      <c r="B100" s="30">
        <v>3.9</v>
      </c>
      <c r="C100" s="30">
        <v>4.3</v>
      </c>
      <c r="D100" s="31">
        <v>44916</v>
      </c>
      <c r="E100" s="30" t="s">
        <v>512</v>
      </c>
    </row>
    <row r="101" spans="1:5" ht="15" thickBot="1">
      <c r="A101" s="29" t="s">
        <v>229</v>
      </c>
      <c r="B101" s="30">
        <v>1.5</v>
      </c>
      <c r="C101" s="30">
        <v>1.5</v>
      </c>
      <c r="D101" s="31">
        <v>44916</v>
      </c>
      <c r="E101" s="30" t="s">
        <v>512</v>
      </c>
    </row>
    <row r="102" spans="1:5" ht="15" thickBot="1">
      <c r="A102" s="29" t="s">
        <v>50</v>
      </c>
      <c r="B102" s="30">
        <v>14.2</v>
      </c>
      <c r="C102" s="30">
        <v>12.4</v>
      </c>
      <c r="D102" s="31">
        <v>44614</v>
      </c>
      <c r="E102" s="30" t="s">
        <v>512</v>
      </c>
    </row>
    <row r="103" spans="1:5" ht="15" thickBot="1">
      <c r="A103" s="29" t="s">
        <v>22</v>
      </c>
      <c r="B103" s="30">
        <v>6.6</v>
      </c>
      <c r="C103" s="30">
        <v>3.6</v>
      </c>
      <c r="D103" s="31">
        <v>44614</v>
      </c>
      <c r="E103" s="30" t="s">
        <v>512</v>
      </c>
    </row>
    <row r="104" spans="1:5" ht="15" thickBot="1">
      <c r="A104" s="29" t="s">
        <v>240</v>
      </c>
      <c r="B104" s="30">
        <v>0.81</v>
      </c>
      <c r="C104" s="30">
        <v>0.99</v>
      </c>
      <c r="D104" s="31">
        <v>44614</v>
      </c>
      <c r="E104" s="30" t="s">
        <v>512</v>
      </c>
    </row>
    <row r="105" spans="1:5" ht="15" thickBot="1">
      <c r="A105" s="29" t="s">
        <v>245</v>
      </c>
      <c r="B105" s="30">
        <v>7.6</v>
      </c>
      <c r="C105" s="30">
        <v>6.7</v>
      </c>
      <c r="D105" s="31">
        <v>44614</v>
      </c>
      <c r="E105" s="30" t="s">
        <v>512</v>
      </c>
    </row>
    <row r="106" spans="1:5" ht="15" thickBot="1">
      <c r="A106" s="29" t="s">
        <v>142</v>
      </c>
      <c r="B106" s="30">
        <v>6.11</v>
      </c>
      <c r="C106" s="30">
        <v>6.16</v>
      </c>
      <c r="D106" s="31">
        <v>44916</v>
      </c>
      <c r="E106" s="30" t="s">
        <v>512</v>
      </c>
    </row>
    <row r="107" spans="1:5" ht="15" thickBot="1">
      <c r="A107" s="29" t="s">
        <v>152</v>
      </c>
      <c r="B107" s="30">
        <v>13</v>
      </c>
      <c r="C107" s="30">
        <v>12.1</v>
      </c>
      <c r="D107" s="31">
        <v>44614</v>
      </c>
      <c r="E107" s="30" t="s">
        <v>512</v>
      </c>
    </row>
    <row r="108" spans="1:5" ht="15" thickBot="1">
      <c r="A108" s="29" t="s">
        <v>86</v>
      </c>
      <c r="B108" s="30">
        <v>2.2000000000000002</v>
      </c>
      <c r="C108" s="30">
        <v>2.2999999999999998</v>
      </c>
      <c r="D108" s="31">
        <v>44614</v>
      </c>
      <c r="E108" s="30" t="s">
        <v>512</v>
      </c>
    </row>
    <row r="109" spans="1:5" ht="15" thickBot="1">
      <c r="A109" s="29" t="s">
        <v>203</v>
      </c>
      <c r="B109" s="30">
        <v>0.2</v>
      </c>
      <c r="C109" s="30">
        <v>0</v>
      </c>
      <c r="D109" s="31">
        <v>44583</v>
      </c>
      <c r="E109" s="30" t="s">
        <v>512</v>
      </c>
    </row>
    <row r="110" spans="1:5" ht="15" thickBot="1">
      <c r="A110" s="29" t="s">
        <v>137</v>
      </c>
      <c r="B110" s="30">
        <v>4.5</v>
      </c>
      <c r="C110" s="30">
        <v>3.9</v>
      </c>
      <c r="D110" s="31">
        <v>44583</v>
      </c>
      <c r="E110" s="30" t="s">
        <v>512</v>
      </c>
    </row>
    <row r="111" spans="1:5" ht="15" thickBot="1">
      <c r="A111" s="29" t="s">
        <v>49</v>
      </c>
      <c r="B111" s="30">
        <v>4.2</v>
      </c>
      <c r="C111" s="30">
        <v>4.0999999999999996</v>
      </c>
      <c r="D111" s="31">
        <v>44614</v>
      </c>
      <c r="E111" s="30" t="s">
        <v>512</v>
      </c>
    </row>
    <row r="112" spans="1:5" ht="15" thickBot="1">
      <c r="A112" s="29" t="s">
        <v>147</v>
      </c>
      <c r="B112" s="30">
        <v>6.1</v>
      </c>
      <c r="C112" s="30">
        <v>6</v>
      </c>
      <c r="D112" s="31">
        <v>44614</v>
      </c>
      <c r="E112" s="30" t="s">
        <v>512</v>
      </c>
    </row>
    <row r="113" spans="1:5" ht="15" thickBot="1">
      <c r="A113" s="29" t="s">
        <v>68</v>
      </c>
      <c r="B113" s="30">
        <v>9</v>
      </c>
      <c r="C113" s="30">
        <v>7.4</v>
      </c>
      <c r="D113" s="31">
        <v>44614</v>
      </c>
      <c r="E113" s="30" t="s">
        <v>512</v>
      </c>
    </row>
    <row r="114" spans="1:5" ht="15" thickBot="1">
      <c r="A114" s="29" t="s">
        <v>62</v>
      </c>
      <c r="B114" s="30">
        <v>7.28</v>
      </c>
      <c r="C114" s="30">
        <v>7.07</v>
      </c>
      <c r="D114" s="31">
        <v>44614</v>
      </c>
      <c r="E114" s="30" t="s">
        <v>512</v>
      </c>
    </row>
    <row r="115" spans="1:5" ht="15" thickBot="1">
      <c r="A115" s="29" t="s">
        <v>78</v>
      </c>
      <c r="B115" s="30">
        <v>18.5</v>
      </c>
      <c r="C115" s="30">
        <v>16.600000000000001</v>
      </c>
      <c r="D115" s="31">
        <v>44614</v>
      </c>
      <c r="E115" s="30" t="s">
        <v>512</v>
      </c>
    </row>
    <row r="116" spans="1:5" ht="15" thickBot="1">
      <c r="A116" s="29" t="s">
        <v>84</v>
      </c>
      <c r="B116" s="30">
        <v>14.2</v>
      </c>
      <c r="C116" s="30">
        <v>14.6</v>
      </c>
      <c r="D116" s="31">
        <v>44614</v>
      </c>
      <c r="E116" s="30" t="s">
        <v>512</v>
      </c>
    </row>
    <row r="117" spans="1:5" ht="15" thickBot="1">
      <c r="A117" s="29" t="s">
        <v>91</v>
      </c>
      <c r="B117" s="30">
        <v>6.7</v>
      </c>
      <c r="C117" s="30">
        <v>5.7</v>
      </c>
      <c r="D117" s="31">
        <v>44614</v>
      </c>
      <c r="E117" s="30" t="s">
        <v>512</v>
      </c>
    </row>
    <row r="118" spans="1:5" ht="15" thickBot="1">
      <c r="A118" s="29" t="s">
        <v>115</v>
      </c>
      <c r="B118" s="30">
        <v>3.6</v>
      </c>
      <c r="C118" s="30">
        <v>3.1</v>
      </c>
      <c r="D118" s="31">
        <v>44614</v>
      </c>
      <c r="E118" s="30" t="s">
        <v>512</v>
      </c>
    </row>
    <row r="119" spans="1:5" ht="15" thickBot="1">
      <c r="A119" s="29" t="s">
        <v>116</v>
      </c>
      <c r="B119" s="30">
        <v>6.84</v>
      </c>
      <c r="C119" s="30">
        <v>7.8</v>
      </c>
      <c r="D119" s="31">
        <v>44614</v>
      </c>
      <c r="E119" s="30" t="s">
        <v>512</v>
      </c>
    </row>
    <row r="120" spans="1:5" ht="15" thickBot="1">
      <c r="A120" s="29" t="s">
        <v>140</v>
      </c>
      <c r="B120" s="30">
        <v>7.28</v>
      </c>
      <c r="C120" s="30">
        <v>6.71</v>
      </c>
      <c r="D120" s="31">
        <v>44825</v>
      </c>
      <c r="E120" s="30" t="s">
        <v>512</v>
      </c>
    </row>
    <row r="121" spans="1:5" ht="15" thickBot="1">
      <c r="A121" s="29" t="s">
        <v>138</v>
      </c>
      <c r="B121" s="30">
        <v>4.5</v>
      </c>
      <c r="C121" s="30">
        <v>4.5999999999999996</v>
      </c>
      <c r="D121" s="31">
        <v>44614</v>
      </c>
      <c r="E121" s="30" t="s">
        <v>512</v>
      </c>
    </row>
    <row r="122" spans="1:5" ht="15" thickBot="1">
      <c r="A122" s="29" t="s">
        <v>99</v>
      </c>
      <c r="B122" s="30">
        <v>5.97</v>
      </c>
      <c r="C122" s="30">
        <v>5.65</v>
      </c>
      <c r="D122" s="31">
        <v>44614</v>
      </c>
      <c r="E122" s="30" t="s">
        <v>512</v>
      </c>
    </row>
    <row r="123" spans="1:5" ht="15" thickBot="1">
      <c r="A123" s="29" t="s">
        <v>21</v>
      </c>
      <c r="B123" s="30">
        <v>6.2</v>
      </c>
      <c r="C123" s="30">
        <v>6.4</v>
      </c>
      <c r="D123" s="31">
        <v>44614</v>
      </c>
      <c r="E123" s="30" t="s">
        <v>512</v>
      </c>
    </row>
    <row r="124" spans="1:5" ht="15" thickBot="1">
      <c r="A124" s="29" t="s">
        <v>246</v>
      </c>
      <c r="B124" s="30">
        <v>1.2</v>
      </c>
      <c r="C124" s="30">
        <v>1</v>
      </c>
      <c r="D124" s="31">
        <v>44916</v>
      </c>
      <c r="E124" s="30" t="s">
        <v>512</v>
      </c>
    </row>
    <row r="125" spans="1:5" ht="15" thickBot="1">
      <c r="A125" s="29" t="s">
        <v>26</v>
      </c>
      <c r="B125" s="30">
        <v>5.9</v>
      </c>
      <c r="C125" s="30">
        <v>4.9000000000000004</v>
      </c>
      <c r="D125" s="31">
        <v>44916</v>
      </c>
      <c r="E125" s="30" t="s">
        <v>512</v>
      </c>
    </row>
    <row r="126" spans="1:5" ht="15" thickBot="1">
      <c r="A126" s="29" t="s">
        <v>61</v>
      </c>
      <c r="B126" s="30">
        <v>7.68</v>
      </c>
      <c r="C126" s="30">
        <v>7.21</v>
      </c>
      <c r="D126" s="31">
        <v>44583</v>
      </c>
      <c r="E126" s="30" t="s">
        <v>512</v>
      </c>
    </row>
    <row r="127" spans="1:5" ht="15" thickBot="1">
      <c r="A127" s="29" t="s">
        <v>119</v>
      </c>
      <c r="B127" s="30">
        <v>4.8899999999999997</v>
      </c>
      <c r="C127" s="30">
        <v>4.41</v>
      </c>
      <c r="D127" s="31">
        <v>44916</v>
      </c>
      <c r="E127" s="30" t="s">
        <v>512</v>
      </c>
    </row>
    <row r="128" spans="1:5" ht="15" thickBot="1">
      <c r="A128" s="29" t="s">
        <v>133</v>
      </c>
      <c r="B128" s="30">
        <v>15.7</v>
      </c>
      <c r="C128" s="30">
        <v>15.6</v>
      </c>
      <c r="D128" s="31">
        <v>44614</v>
      </c>
      <c r="E128" s="30" t="s">
        <v>512</v>
      </c>
    </row>
    <row r="129" spans="1:5" ht="15" thickBot="1">
      <c r="A129" s="29" t="s">
        <v>24</v>
      </c>
      <c r="B129" s="30">
        <v>3.7</v>
      </c>
      <c r="C129" s="30">
        <v>3.2</v>
      </c>
      <c r="D129" s="31">
        <v>44614</v>
      </c>
      <c r="E129" s="30" t="s">
        <v>512</v>
      </c>
    </row>
    <row r="130" spans="1:5" ht="15" thickBot="1">
      <c r="A130" s="29" t="s">
        <v>184</v>
      </c>
      <c r="B130" s="30">
        <v>4.0199999999999996</v>
      </c>
      <c r="C130" s="30">
        <v>4.3499999999999996</v>
      </c>
      <c r="D130" s="31">
        <v>44614</v>
      </c>
      <c r="E130" s="30" t="s">
        <v>512</v>
      </c>
    </row>
    <row r="131" spans="1:5" ht="15" thickBot="1">
      <c r="A131" s="29" t="s">
        <v>136</v>
      </c>
      <c r="B131" s="30">
        <v>12.7</v>
      </c>
      <c r="C131" s="30">
        <v>12.2</v>
      </c>
      <c r="D131" s="31">
        <v>44642</v>
      </c>
      <c r="E131" s="30" t="s">
        <v>512</v>
      </c>
    </row>
    <row r="132" spans="1:5" ht="15" thickBot="1">
      <c r="A132" s="29" t="s">
        <v>183</v>
      </c>
      <c r="B132" s="30">
        <v>2.97</v>
      </c>
      <c r="C132" s="30">
        <v>2.68</v>
      </c>
      <c r="D132" s="31">
        <v>44614</v>
      </c>
      <c r="E132" s="30" t="s">
        <v>512</v>
      </c>
    </row>
    <row r="133" spans="1:5" ht="15" thickBot="1">
      <c r="A133" s="29" t="s">
        <v>53</v>
      </c>
      <c r="B133" s="30">
        <v>2.74</v>
      </c>
      <c r="C133" s="30">
        <v>2.63</v>
      </c>
      <c r="D133" s="31">
        <v>44614</v>
      </c>
      <c r="E133" s="30" t="s">
        <v>512</v>
      </c>
    </row>
    <row r="134" spans="1:5" ht="15" thickBot="1">
      <c r="A134" s="29" t="s">
        <v>180</v>
      </c>
      <c r="B134" s="30">
        <v>5.7</v>
      </c>
      <c r="C134" s="30">
        <v>4.28</v>
      </c>
      <c r="D134" s="31">
        <v>44916</v>
      </c>
      <c r="E134" s="30" t="s">
        <v>512</v>
      </c>
    </row>
    <row r="135" spans="1:5" ht="15" thickBot="1">
      <c r="A135" s="29" t="s">
        <v>89</v>
      </c>
      <c r="B135" s="30">
        <v>9.3000000000000007</v>
      </c>
      <c r="C135" s="30">
        <v>7.9</v>
      </c>
      <c r="D135" s="31">
        <v>44614</v>
      </c>
      <c r="E135" s="30" t="s">
        <v>512</v>
      </c>
    </row>
    <row r="136" spans="1:5" ht="15" thickBot="1">
      <c r="A136" s="29" t="s">
        <v>90</v>
      </c>
      <c r="B136" s="30">
        <v>6.15</v>
      </c>
      <c r="C136" s="30">
        <v>5.68</v>
      </c>
      <c r="D136" s="31">
        <v>44614</v>
      </c>
      <c r="E136" s="30" t="s">
        <v>512</v>
      </c>
    </row>
    <row r="137" spans="1:5" ht="15" thickBot="1">
      <c r="A137" s="29" t="s">
        <v>76</v>
      </c>
      <c r="B137" s="30">
        <v>3</v>
      </c>
      <c r="C137" s="30">
        <v>3</v>
      </c>
      <c r="D137" s="31">
        <v>44614</v>
      </c>
      <c r="E137" s="30" t="s">
        <v>512</v>
      </c>
    </row>
    <row r="138" spans="1:5" ht="15" thickBot="1">
      <c r="A138" s="29" t="s">
        <v>64</v>
      </c>
      <c r="B138" s="30">
        <v>10.9</v>
      </c>
      <c r="C138" s="30">
        <v>8.6</v>
      </c>
      <c r="D138" s="31">
        <v>44642</v>
      </c>
      <c r="E138" s="30" t="s">
        <v>512</v>
      </c>
    </row>
    <row r="139" spans="1:5" ht="15" thickBot="1">
      <c r="A139" s="29" t="s">
        <v>72</v>
      </c>
      <c r="B139" s="30">
        <v>5.3</v>
      </c>
      <c r="C139" s="30">
        <v>4.2</v>
      </c>
      <c r="D139" s="31">
        <v>44642</v>
      </c>
      <c r="E139" s="30" t="s">
        <v>512</v>
      </c>
    </row>
    <row r="140" spans="1:5" ht="15" thickBot="1">
      <c r="A140" s="29" t="s">
        <v>189</v>
      </c>
      <c r="B140" s="30">
        <v>4.4000000000000004</v>
      </c>
      <c r="C140" s="30">
        <v>4.2</v>
      </c>
      <c r="D140" s="31">
        <v>44583</v>
      </c>
      <c r="E140" s="30" t="s">
        <v>512</v>
      </c>
    </row>
    <row r="141" spans="1:5" ht="15" thickBot="1">
      <c r="A141" s="29" t="s">
        <v>188</v>
      </c>
      <c r="B141" s="30">
        <v>3.99</v>
      </c>
      <c r="C141" s="30">
        <v>4.16</v>
      </c>
      <c r="D141" s="31">
        <v>44614</v>
      </c>
      <c r="E141" s="30" t="s">
        <v>512</v>
      </c>
    </row>
    <row r="142" spans="1:5" ht="15" thickBot="1">
      <c r="A142" s="29" t="s">
        <v>44</v>
      </c>
      <c r="B142" s="30">
        <v>8.5299999999999994</v>
      </c>
      <c r="C142" s="30">
        <v>8.35</v>
      </c>
      <c r="D142" s="31">
        <v>44614</v>
      </c>
      <c r="E142" s="30" t="s">
        <v>512</v>
      </c>
    </row>
    <row r="143" spans="1:5" ht="15" thickBot="1">
      <c r="A143" s="29" t="s">
        <v>95</v>
      </c>
      <c r="B143" s="30">
        <v>9.17</v>
      </c>
      <c r="C143" s="30">
        <v>8.73</v>
      </c>
      <c r="D143" s="31">
        <v>44614</v>
      </c>
      <c r="E143" s="30" t="s">
        <v>512</v>
      </c>
    </row>
    <row r="144" spans="1:5" ht="15" thickBot="1">
      <c r="A144" s="29" t="s">
        <v>157</v>
      </c>
      <c r="B144" s="30">
        <v>4.2</v>
      </c>
      <c r="C144" s="30">
        <v>1.3</v>
      </c>
      <c r="D144" s="31">
        <v>44614</v>
      </c>
      <c r="E144" s="30" t="s">
        <v>512</v>
      </c>
    </row>
    <row r="145" spans="1:5" ht="15" thickBot="1">
      <c r="A145" s="29" t="s">
        <v>213</v>
      </c>
      <c r="B145" s="30">
        <v>10.5</v>
      </c>
      <c r="C145" s="30">
        <v>9.5</v>
      </c>
      <c r="D145" s="31">
        <v>44583</v>
      </c>
      <c r="E145" s="30" t="s">
        <v>512</v>
      </c>
    </row>
    <row r="146" spans="1:5" ht="15" thickBot="1">
      <c r="A146" s="29" t="s">
        <v>41</v>
      </c>
      <c r="B146" s="30">
        <v>1.6</v>
      </c>
      <c r="C146" s="30">
        <v>1.2</v>
      </c>
      <c r="D146" s="31">
        <v>44614</v>
      </c>
      <c r="E146" s="30" t="s">
        <v>512</v>
      </c>
    </row>
    <row r="147" spans="1:5" ht="15" thickBot="1">
      <c r="A147" s="29" t="s">
        <v>118</v>
      </c>
      <c r="B147" s="30">
        <v>6.5</v>
      </c>
      <c r="C147" s="30">
        <v>5.5</v>
      </c>
      <c r="D147" s="31">
        <v>44614</v>
      </c>
      <c r="E147" s="30" t="s">
        <v>512</v>
      </c>
    </row>
    <row r="148" spans="1:5" ht="15" thickBot="1">
      <c r="A148" s="29" t="s">
        <v>59</v>
      </c>
      <c r="B148" s="30">
        <v>8.8000000000000007</v>
      </c>
      <c r="C148" s="30">
        <v>8.1999999999999993</v>
      </c>
      <c r="D148" s="31">
        <v>44614</v>
      </c>
      <c r="E148" s="30" t="s">
        <v>512</v>
      </c>
    </row>
    <row r="149" spans="1:5" ht="15" thickBot="1">
      <c r="A149" s="29" t="s">
        <v>222</v>
      </c>
      <c r="B149" s="30">
        <v>2.98</v>
      </c>
      <c r="C149" s="30">
        <v>3.87</v>
      </c>
      <c r="D149" s="31">
        <v>44614</v>
      </c>
      <c r="E149" s="30" t="s">
        <v>512</v>
      </c>
    </row>
    <row r="150" spans="1:5" ht="15" thickBot="1">
      <c r="A150" s="29" t="s">
        <v>154</v>
      </c>
      <c r="B150" s="30">
        <v>17.940000000000001</v>
      </c>
      <c r="C150" s="30">
        <v>15.77</v>
      </c>
      <c r="D150" s="31">
        <v>44916</v>
      </c>
      <c r="E150" s="30" t="s">
        <v>512</v>
      </c>
    </row>
    <row r="151" spans="1:5" ht="15" thickBot="1">
      <c r="A151" s="29" t="s">
        <v>43</v>
      </c>
      <c r="B151" s="30">
        <v>4.3</v>
      </c>
      <c r="C151" s="30">
        <v>4</v>
      </c>
      <c r="D151" s="31">
        <v>44614</v>
      </c>
      <c r="E151" s="30" t="s">
        <v>512</v>
      </c>
    </row>
    <row r="152" spans="1:5" ht="15" thickBot="1">
      <c r="A152" s="29" t="s">
        <v>51</v>
      </c>
      <c r="B152" s="30">
        <v>9</v>
      </c>
      <c r="C152" s="30">
        <v>8.4</v>
      </c>
      <c r="D152" s="31">
        <v>44614</v>
      </c>
      <c r="E152" s="30" t="s">
        <v>512</v>
      </c>
    </row>
    <row r="153" spans="1:5" ht="15" thickBot="1">
      <c r="A153" s="29" t="s">
        <v>38</v>
      </c>
      <c r="B153" s="30">
        <v>5.4</v>
      </c>
      <c r="C153" s="30">
        <v>6.9</v>
      </c>
      <c r="D153" s="31">
        <v>44642</v>
      </c>
      <c r="E153" s="30" t="s">
        <v>512</v>
      </c>
    </row>
    <row r="154" spans="1:5" ht="15" thickBot="1">
      <c r="A154" s="29" t="s">
        <v>174</v>
      </c>
      <c r="B154" s="30">
        <v>6.45</v>
      </c>
      <c r="C154" s="30">
        <v>6.84</v>
      </c>
      <c r="D154" s="31">
        <v>44614</v>
      </c>
      <c r="E154" s="30" t="s">
        <v>512</v>
      </c>
    </row>
    <row r="155" spans="1:5" ht="15" thickBot="1">
      <c r="A155" s="29" t="s">
        <v>106</v>
      </c>
      <c r="B155" s="30">
        <v>5.7</v>
      </c>
      <c r="C155" s="30">
        <v>5.7</v>
      </c>
      <c r="D155" s="31">
        <v>44614</v>
      </c>
      <c r="E155" s="30" t="s">
        <v>512</v>
      </c>
    </row>
    <row r="156" spans="1:5" ht="15" thickBot="1">
      <c r="A156" s="29" t="s">
        <v>75</v>
      </c>
      <c r="B156" s="30">
        <v>3.7</v>
      </c>
      <c r="C156" s="30">
        <v>3.6</v>
      </c>
      <c r="D156" s="31">
        <v>44614</v>
      </c>
      <c r="E156" s="30" t="s">
        <v>512</v>
      </c>
    </row>
    <row r="157" spans="1:5" ht="15" thickBot="1">
      <c r="A157" s="29" t="s">
        <v>177</v>
      </c>
      <c r="B157" s="32">
        <v>-8.52</v>
      </c>
      <c r="C157" s="32">
        <v>-10.29</v>
      </c>
      <c r="D157" s="31">
        <v>44916</v>
      </c>
      <c r="E157" s="30" t="s">
        <v>512</v>
      </c>
    </row>
    <row r="158" spans="1:5" ht="15" thickBot="1">
      <c r="A158" s="29" t="s">
        <v>45</v>
      </c>
      <c r="B158" s="30">
        <v>9.8000000000000007</v>
      </c>
      <c r="C158" s="30">
        <v>7.6</v>
      </c>
      <c r="D158" s="31">
        <v>44642</v>
      </c>
      <c r="E158" s="30" t="s">
        <v>512</v>
      </c>
    </row>
    <row r="159" spans="1:5" ht="15" thickBot="1">
      <c r="A159" s="29" t="s">
        <v>141</v>
      </c>
      <c r="B159" s="30">
        <v>18.7</v>
      </c>
      <c r="C159" s="30">
        <v>15.1</v>
      </c>
      <c r="D159" s="31">
        <v>44642</v>
      </c>
      <c r="E159" s="30" t="s">
        <v>512</v>
      </c>
    </row>
    <row r="160" spans="1:5" ht="15" thickBot="1">
      <c r="A160" s="29" t="s">
        <v>169</v>
      </c>
      <c r="B160" s="30">
        <v>260</v>
      </c>
      <c r="C160" s="30">
        <v>318</v>
      </c>
      <c r="D160" s="31">
        <v>44583</v>
      </c>
      <c r="E160" s="30" t="s">
        <v>512</v>
      </c>
    </row>
    <row r="161" spans="1:5" ht="15" thickBot="1">
      <c r="A161" s="29" t="s">
        <v>201</v>
      </c>
      <c r="B161" s="30">
        <v>61.5</v>
      </c>
      <c r="C161" s="30">
        <v>60.65</v>
      </c>
      <c r="D161" s="31">
        <v>44583</v>
      </c>
      <c r="E161" s="30" t="s">
        <v>512</v>
      </c>
    </row>
    <row r="162" spans="1:5" ht="15" thickBot="1">
      <c r="A162" s="29" t="s">
        <v>247</v>
      </c>
      <c r="B162" s="30">
        <v>3.5</v>
      </c>
      <c r="C162" s="30">
        <v>3</v>
      </c>
      <c r="D162" s="31">
        <v>44916</v>
      </c>
      <c r="E162" s="30" t="s">
        <v>512</v>
      </c>
    </row>
    <row r="163" spans="1:5" ht="15" thickBot="1">
      <c r="A163" s="29" t="s">
        <v>23</v>
      </c>
      <c r="B163" s="30">
        <v>4.3</v>
      </c>
      <c r="C163" s="30">
        <v>3.7</v>
      </c>
      <c r="D163" s="31">
        <v>44614</v>
      </c>
      <c r="E163" s="30" t="s">
        <v>512</v>
      </c>
    </row>
    <row r="164" spans="1:5" ht="15" thickBot="1">
      <c r="A164" s="29" t="s">
        <v>20</v>
      </c>
      <c r="B164" s="30">
        <v>2.4</v>
      </c>
      <c r="C164" s="30">
        <v>2.2000000000000002</v>
      </c>
      <c r="D164" s="31">
        <v>44642</v>
      </c>
      <c r="E164" s="30" t="s">
        <v>512</v>
      </c>
    </row>
    <row r="165" spans="1:5" ht="15" thickBot="1">
      <c r="A165" s="29" t="s">
        <v>173</v>
      </c>
      <c r="B165" s="30">
        <v>139</v>
      </c>
      <c r="C165" s="30">
        <v>134</v>
      </c>
      <c r="D165" s="31">
        <v>44794</v>
      </c>
      <c r="E165" s="30" t="s">
        <v>512</v>
      </c>
    </row>
    <row r="166" spans="1:5" ht="15" thickBot="1">
      <c r="A166" s="29" t="s">
        <v>172</v>
      </c>
      <c r="B166" s="30">
        <v>2.36</v>
      </c>
      <c r="C166" s="30">
        <v>2.84</v>
      </c>
      <c r="D166" s="31">
        <v>44614</v>
      </c>
      <c r="E166" s="30" t="s">
        <v>512</v>
      </c>
    </row>
    <row r="167" spans="1:5" ht="15" thickBot="1">
      <c r="A167" s="29" t="s">
        <v>98</v>
      </c>
      <c r="B167" s="30">
        <v>7.8</v>
      </c>
      <c r="C167" s="30">
        <v>8</v>
      </c>
      <c r="D167" s="31">
        <v>44583</v>
      </c>
      <c r="E167" s="30" t="s">
        <v>512</v>
      </c>
    </row>
    <row r="168" spans="1:5" ht="15" thickBot="1">
      <c r="A168" s="29" t="s">
        <v>153</v>
      </c>
      <c r="B168" s="30">
        <v>3.7</v>
      </c>
      <c r="C168" s="30">
        <v>4</v>
      </c>
      <c r="D168" s="31">
        <v>44614</v>
      </c>
      <c r="E168" s="30" t="s">
        <v>512</v>
      </c>
    </row>
    <row r="169" spans="1:5" ht="15" thickBot="1">
      <c r="A169" s="29" t="s">
        <v>77</v>
      </c>
      <c r="B169" s="30">
        <v>5.28</v>
      </c>
      <c r="C169" s="30">
        <v>3.23</v>
      </c>
      <c r="D169" s="31">
        <v>44614</v>
      </c>
      <c r="E169" s="30" t="s">
        <v>512</v>
      </c>
    </row>
    <row r="170" spans="1:5" ht="15" thickBot="1">
      <c r="A170" s="29" t="s">
        <v>149</v>
      </c>
      <c r="B170" s="30">
        <v>7.4</v>
      </c>
      <c r="C170" s="30">
        <v>6.2</v>
      </c>
      <c r="D170" s="31">
        <v>44583</v>
      </c>
      <c r="E170" s="30" t="s">
        <v>512</v>
      </c>
    </row>
    <row r="171" spans="1:5" ht="15" thickBot="1">
      <c r="A171" s="29" t="s">
        <v>192</v>
      </c>
      <c r="B171" s="30">
        <v>3.5</v>
      </c>
      <c r="C171" s="30">
        <v>3.6</v>
      </c>
      <c r="D171" s="31">
        <v>44916</v>
      </c>
      <c r="E171" s="30" t="s">
        <v>512</v>
      </c>
    </row>
    <row r="172" spans="1:5" ht="15" thickBot="1">
      <c r="A172" s="29" t="s">
        <v>135</v>
      </c>
      <c r="B172" s="30">
        <v>6.7</v>
      </c>
      <c r="C172" s="30">
        <v>6.6</v>
      </c>
      <c r="D172" s="31">
        <v>44583</v>
      </c>
      <c r="E172" s="30" t="s">
        <v>512</v>
      </c>
    </row>
    <row r="173" spans="1:5" ht="15" thickBot="1">
      <c r="A173" s="29" t="s">
        <v>127</v>
      </c>
      <c r="B173" s="30">
        <v>54.44</v>
      </c>
      <c r="C173" s="30">
        <v>48.69</v>
      </c>
      <c r="D173" s="31">
        <v>44614</v>
      </c>
      <c r="E173" s="30" t="s">
        <v>512</v>
      </c>
    </row>
    <row r="174" spans="1:5" ht="15" thickBot="1">
      <c r="A174" s="29" t="s">
        <v>94</v>
      </c>
      <c r="B174" s="30">
        <v>12.45</v>
      </c>
      <c r="C174" s="30">
        <v>7.58</v>
      </c>
      <c r="D174" s="31">
        <v>44916</v>
      </c>
      <c r="E174" s="30" t="s">
        <v>512</v>
      </c>
    </row>
    <row r="175" spans="1:5" ht="15" thickBot="1">
      <c r="A175" s="29" t="s">
        <v>132</v>
      </c>
      <c r="B175" s="30">
        <v>3.7</v>
      </c>
      <c r="C175" s="30">
        <v>3.2</v>
      </c>
      <c r="D175" s="31">
        <v>44642</v>
      </c>
      <c r="E175" s="30" t="s">
        <v>512</v>
      </c>
    </row>
    <row r="176" spans="1:5" ht="15" thickBot="1">
      <c r="A176" s="29" t="s">
        <v>113</v>
      </c>
      <c r="B176" s="30">
        <v>10.7</v>
      </c>
      <c r="C176" s="30">
        <v>10</v>
      </c>
      <c r="D176" s="31">
        <v>44614</v>
      </c>
      <c r="E176" s="30" t="s">
        <v>512</v>
      </c>
    </row>
    <row r="177" spans="1:5" ht="15" thickBot="1">
      <c r="A177" s="29" t="s">
        <v>40</v>
      </c>
      <c r="B177" s="30">
        <v>2.5</v>
      </c>
      <c r="C177" s="30">
        <v>2.58</v>
      </c>
      <c r="D177" s="31">
        <v>44916</v>
      </c>
      <c r="E177" s="30" t="s">
        <v>512</v>
      </c>
    </row>
    <row r="178" spans="1:5" ht="15" thickBot="1">
      <c r="A178" s="29" t="s">
        <v>33</v>
      </c>
      <c r="B178" s="30">
        <v>6.2</v>
      </c>
      <c r="C178" s="30">
        <v>5.5</v>
      </c>
      <c r="D178" s="31">
        <v>44614</v>
      </c>
      <c r="E178" s="30" t="s">
        <v>512</v>
      </c>
    </row>
    <row r="179" spans="1:5" ht="15" thickBot="1">
      <c r="A179" s="29" t="s">
        <v>32</v>
      </c>
      <c r="B179" s="30">
        <v>7.9</v>
      </c>
      <c r="C179" s="30">
        <v>7.5</v>
      </c>
      <c r="D179" s="31">
        <v>44614</v>
      </c>
      <c r="E179" s="30" t="s">
        <v>512</v>
      </c>
    </row>
    <row r="180" spans="1:5" ht="15" thickBot="1">
      <c r="A180" s="29" t="s">
        <v>46</v>
      </c>
      <c r="B180" s="30">
        <v>8.85</v>
      </c>
      <c r="C180" s="30">
        <v>8.15</v>
      </c>
      <c r="D180" s="31">
        <v>44614</v>
      </c>
      <c r="E180" s="30" t="s">
        <v>512</v>
      </c>
    </row>
    <row r="181" spans="1:5" ht="15" thickBot="1">
      <c r="A181" s="29" t="s">
        <v>69</v>
      </c>
      <c r="B181" s="30">
        <v>9.6999999999999993</v>
      </c>
      <c r="C181" s="30">
        <v>9.8000000000000007</v>
      </c>
      <c r="D181" s="31">
        <v>44614</v>
      </c>
      <c r="E181" s="30" t="s">
        <v>512</v>
      </c>
    </row>
    <row r="182" spans="1:5" ht="15" thickBot="1">
      <c r="A182" s="29" t="s">
        <v>209</v>
      </c>
      <c r="B182" s="30">
        <v>0.9</v>
      </c>
      <c r="C182" s="30">
        <v>2.4</v>
      </c>
      <c r="D182" s="31">
        <v>44825</v>
      </c>
      <c r="E182" s="30" t="s">
        <v>512</v>
      </c>
    </row>
    <row r="183" spans="1:5" ht="15" thickBot="1">
      <c r="A183" s="29" t="s">
        <v>123</v>
      </c>
      <c r="B183" s="30">
        <v>340</v>
      </c>
      <c r="C183" s="30">
        <v>472</v>
      </c>
      <c r="D183" s="31">
        <v>44614</v>
      </c>
      <c r="E183" s="30" t="s">
        <v>512</v>
      </c>
    </row>
    <row r="184" spans="1:5" ht="15" thickBot="1">
      <c r="A184" s="29" t="s">
        <v>93</v>
      </c>
      <c r="B184" s="30">
        <v>2.41</v>
      </c>
      <c r="C184" s="30">
        <v>1.42</v>
      </c>
      <c r="D184" s="31">
        <v>44642</v>
      </c>
      <c r="E184" s="30" t="s">
        <v>512</v>
      </c>
    </row>
    <row r="185" spans="1:5" ht="15" thickBot="1">
      <c r="A185" s="29" t="s">
        <v>151</v>
      </c>
      <c r="B185" s="30">
        <v>13.1</v>
      </c>
      <c r="C185" s="30">
        <v>14.2</v>
      </c>
      <c r="D185" s="31">
        <v>44642</v>
      </c>
      <c r="E185" s="30" t="s">
        <v>512</v>
      </c>
    </row>
    <row r="186" spans="1:5">
      <c r="A186" s="33" t="s">
        <v>158</v>
      </c>
      <c r="B186" s="34">
        <v>72.7</v>
      </c>
      <c r="C186" s="34">
        <v>66.099999999999994</v>
      </c>
      <c r="D186" s="35">
        <v>44642</v>
      </c>
      <c r="E186" s="34" t="s">
        <v>512</v>
      </c>
    </row>
  </sheetData>
  <hyperlinks>
    <hyperlink ref="A2" r:id="rId1" display="https://tradingeconomics.com/afghanistan/inflation-cpi" xr:uid="{FEF35985-A51C-4FCC-AA67-93E247874078}"/>
    <hyperlink ref="A3" r:id="rId2" display="https://tradingeconomics.com/albania/inflation-cpi" xr:uid="{FD00F1AD-F967-46FF-A8B3-4586D2DFA46B}"/>
    <hyperlink ref="A4" r:id="rId3" display="https://tradingeconomics.com/algeria/inflation-cpi" xr:uid="{F8ABE0C9-4531-4EA4-A7ED-F4F9CF6DD816}"/>
    <hyperlink ref="A5" r:id="rId4" display="https://tradingeconomics.com/angola/inflation-cpi" xr:uid="{7CA337FE-323B-462A-96AA-D51B66377BCF}"/>
    <hyperlink ref="A6" r:id="rId5" display="https://tradingeconomics.com/argentina/inflation-cpi" xr:uid="{51F854B4-37E3-4D8B-AB1C-93F2FC4F4682}"/>
    <hyperlink ref="A7" r:id="rId6" display="https://tradingeconomics.com/armenia/inflation-cpi" xr:uid="{11D96D01-EC0B-4D32-9796-23C7F4F43440}"/>
    <hyperlink ref="A8" r:id="rId7" display="https://tradingeconomics.com/aruba/inflation-rate" xr:uid="{FDABF4CC-05D7-436D-B94C-771388AE6CF6}"/>
    <hyperlink ref="A9" r:id="rId8" display="https://tradingeconomics.com/australia/inflation-cpi" xr:uid="{CC17589E-D448-47A4-9B81-F954CFA8B808}"/>
    <hyperlink ref="A10" r:id="rId9" display="https://tradingeconomics.com/austria/inflation-cpi" xr:uid="{968EF10C-18E0-4EED-95FB-537FD810ECC0}"/>
    <hyperlink ref="A11" r:id="rId10" display="https://tradingeconomics.com/azerbaijan/inflation-cpi" xr:uid="{48E179C3-1FF9-41E0-937F-3E597F2A14C5}"/>
    <hyperlink ref="A12" r:id="rId11" display="https://tradingeconomics.com/bahamas/inflation-cpi" xr:uid="{00966E5C-6178-438E-ACD8-F94153936E23}"/>
    <hyperlink ref="A13" r:id="rId12" display="https://tradingeconomics.com/bahrain/inflation-cpi" xr:uid="{6290A35D-086E-440A-ADE7-7181A8CF086F}"/>
    <hyperlink ref="A14" r:id="rId13" display="https://tradingeconomics.com/bangladesh/inflation-cpi" xr:uid="{EE99000E-ABDE-4E1D-95A1-069A1B9E8E40}"/>
    <hyperlink ref="A15" r:id="rId14" display="https://tradingeconomics.com/barbados/inflation-rate" xr:uid="{D3CC6C9F-8616-4E00-AA26-2C74106D2B56}"/>
    <hyperlink ref="A16" r:id="rId15" display="https://tradingeconomics.com/belarus/inflation-cpi" xr:uid="{00C85EEE-093A-4086-A641-13E8D6FDF5CD}"/>
    <hyperlink ref="A17" r:id="rId16" display="https://tradingeconomics.com/belgium/inflation-cpi" xr:uid="{256F25DD-CD05-46D1-B3F5-40C864C3086A}"/>
    <hyperlink ref="A18" r:id="rId17" display="https://tradingeconomics.com/belize/inflation-rate" xr:uid="{2A4A77B1-5AE0-4CD1-B031-B3941C04F860}"/>
    <hyperlink ref="A19" r:id="rId18" display="https://tradingeconomics.com/benin/inflation-cpi" xr:uid="{1536E680-6489-4792-9282-32E31DD55861}"/>
    <hyperlink ref="A20" r:id="rId19" display="https://tradingeconomics.com/bermuda/inflation-rate" xr:uid="{A018F535-9077-4D79-BA09-CEB8E1A4B154}"/>
    <hyperlink ref="A21" r:id="rId20" display="https://tradingeconomics.com/bhutan/inflation-cpi" xr:uid="{8DACFA68-DE69-4FB7-94F2-5CAE55B2EA1E}"/>
    <hyperlink ref="A22" r:id="rId21" display="https://tradingeconomics.com/bolivia/inflation-cpi" xr:uid="{5052377C-AC75-49D0-BA76-AA41C522DCB4}"/>
    <hyperlink ref="A23" r:id="rId22" display="https://tradingeconomics.com/bosnia-and-herzegovina/inflation-cpi" xr:uid="{F08D2ED6-743D-464E-8758-314C2CE41DC3}"/>
    <hyperlink ref="A24" r:id="rId23" display="https://tradingeconomics.com/botswana/inflation-cpi" xr:uid="{FA2CBD63-112B-433E-96A2-375F103EF45C}"/>
    <hyperlink ref="A25" r:id="rId24" display="https://tradingeconomics.com/brazil/inflation-cpi" xr:uid="{32735E3D-B589-4E50-934F-9A3E38027EFD}"/>
    <hyperlink ref="A26" r:id="rId25" display="https://tradingeconomics.com/brunei/inflation-cpi" xr:uid="{98FB34FA-5B3B-41E3-9F4A-9AD5CB77237F}"/>
    <hyperlink ref="A27" r:id="rId26" display="https://tradingeconomics.com/bulgaria/inflation-cpi" xr:uid="{ED447FC1-12FA-4C41-8134-4B1D7A7DA038}"/>
    <hyperlink ref="A28" r:id="rId27" display="https://tradingeconomics.com/burkina-faso/inflation-cpi" xr:uid="{6016A521-8FF3-4FD9-8947-1826EFDF75C8}"/>
    <hyperlink ref="A29" r:id="rId28" display="https://tradingeconomics.com/burundi/inflation-cpi" xr:uid="{F858A11E-53D6-4EE6-8AA6-9CBEF19D144D}"/>
    <hyperlink ref="A30" r:id="rId29" display="https://tradingeconomics.com/cambodia/inflation-cpi" xr:uid="{15786D35-5D7E-42F5-BE1B-799EDFD4BCE2}"/>
    <hyperlink ref="A31" r:id="rId30" display="https://tradingeconomics.com/cameroon/inflation-cpi" xr:uid="{E41CEC84-E1D5-4648-BC73-C99632F3C628}"/>
    <hyperlink ref="A32" r:id="rId31" display="https://tradingeconomics.com/canada/inflation-cpi" xr:uid="{2BC0A07E-6173-4F1A-91E5-D6DA188FC163}"/>
    <hyperlink ref="A33" r:id="rId32" display="https://tradingeconomics.com/cape-verde/inflation-cpi" xr:uid="{98C46B33-9651-42BC-8084-E16C0DE19996}"/>
    <hyperlink ref="A34" r:id="rId33" display="https://tradingeconomics.com/cayman-islands/inflation-cpi" xr:uid="{893BCC85-88F5-4A52-A5E6-0C86D79987BE}"/>
    <hyperlink ref="A35" r:id="rId34" display="https://tradingeconomics.com/central-african-republic/inflation-cpi" xr:uid="{32765E60-3884-4361-B60D-7C6395254C3F}"/>
    <hyperlink ref="A36" r:id="rId35" display="https://tradingeconomics.com/chad/inflation-cpi" xr:uid="{6E6C88F0-C60D-4B45-90BC-FA9FE8A6D855}"/>
    <hyperlink ref="A37" r:id="rId36" display="https://tradingeconomics.com/chile/inflation-cpi" xr:uid="{9BDD3AC0-1C76-44BC-82D3-51DEC20CA499}"/>
    <hyperlink ref="A38" r:id="rId37" display="https://tradingeconomics.com/china/inflation-cpi" xr:uid="{E47782E1-16B9-4AAE-8373-13021AE80168}"/>
    <hyperlink ref="A39" r:id="rId38" display="https://tradingeconomics.com/colombia/inflation-cpi" xr:uid="{A5404D5E-329E-477F-9993-D098EDFCE765}"/>
    <hyperlink ref="A40" r:id="rId39" display="https://tradingeconomics.com/comoros/inflation-cpi" xr:uid="{3BE372A4-BFC2-40EF-9B92-8E6D97529E1D}"/>
    <hyperlink ref="A41" r:id="rId40" display="https://tradingeconomics.com/congo/inflation-cpi" xr:uid="{9027DAC1-D32F-4A4C-B80F-E9B803181B4E}"/>
    <hyperlink ref="A42" r:id="rId41" display="https://tradingeconomics.com/costa-rica/inflation-cpi" xr:uid="{314676BE-8859-41D1-BBA3-B1BFF77FBE51}"/>
    <hyperlink ref="A43" r:id="rId42" display="https://tradingeconomics.com/croatia/inflation-cpi" xr:uid="{E0D56926-EA3C-447C-858D-1F81A506160A}"/>
    <hyperlink ref="A44" r:id="rId43" display="https://tradingeconomics.com/cuba/inflation-cpi" xr:uid="{5C9124E7-EEE3-47FC-872F-B5B71ECFAB63}"/>
    <hyperlink ref="A45" r:id="rId44" display="https://tradingeconomics.com/cyprus/inflation-cpi" xr:uid="{A8F348C6-AACC-4EF7-AB96-5AFD5F426851}"/>
    <hyperlink ref="A46" r:id="rId45" display="https://tradingeconomics.com/czech-republic/inflation-cpi" xr:uid="{BDF8AC58-A63B-46CD-B646-BC63F8C062FE}"/>
    <hyperlink ref="A47" r:id="rId46" display="https://tradingeconomics.com/denmark/inflation-cpi" xr:uid="{192A0F56-E44A-4CC1-9769-0E01AA0675B5}"/>
    <hyperlink ref="A48" r:id="rId47" display="https://tradingeconomics.com/djibouti/inflation-cpi" xr:uid="{2C25E019-96C6-441A-8C23-114C672CEF06}"/>
    <hyperlink ref="A49" r:id="rId48" display="https://tradingeconomics.com/dominican-republic/inflation-cpi" xr:uid="{3D30B94E-667B-422D-A5FE-36D9CFDBBEDF}"/>
    <hyperlink ref="A50" r:id="rId49" display="https://tradingeconomics.com/east-timor/inflation-cpi" xr:uid="{C962834B-E432-44C0-9070-45C3CA32F670}"/>
    <hyperlink ref="A51" r:id="rId50" display="https://tradingeconomics.com/ecuador/inflation-cpi" xr:uid="{0C507F35-CE5A-4EA7-AC33-540694F99B9E}"/>
    <hyperlink ref="A52" r:id="rId51" display="https://tradingeconomics.com/egypt/inflation-cpi" xr:uid="{2EDDE221-85BA-46CC-A4E4-CA5A110DE17A}"/>
    <hyperlink ref="A53" r:id="rId52" display="https://tradingeconomics.com/el-salvador/inflation-cpi" xr:uid="{20F641B7-90A7-45E4-9710-A0C6D0B533F9}"/>
    <hyperlink ref="A54" r:id="rId53" display="https://tradingeconomics.com/equatorial-guinea/inflation-cpi" xr:uid="{CCDABF5E-7D3D-41D5-9530-FCCD77638AB7}"/>
    <hyperlink ref="A55" r:id="rId54" display="https://tradingeconomics.com/eritrea/inflation-cpi" xr:uid="{DDA13C58-305B-4429-9CF3-823B0930980A}"/>
    <hyperlink ref="A56" r:id="rId55" display="https://tradingeconomics.com/estonia/inflation-cpi" xr:uid="{C91F5022-A7D1-4319-B0D1-B52668480B1C}"/>
    <hyperlink ref="A57" r:id="rId56" display="https://tradingeconomics.com/ethiopia/inflation-cpi" xr:uid="{01606484-806D-4B83-B4D9-694895765AFF}"/>
    <hyperlink ref="A58" r:id="rId57" display="https://tradingeconomics.com/euro-area/inflation-cpi" xr:uid="{8F3FC4C5-AB4F-4BE8-8EF1-91979219E0AB}"/>
    <hyperlink ref="A59" r:id="rId58" display="https://tradingeconomics.com/european-union/inflation-rate" xr:uid="{33014403-DC86-4465-B004-A422357BF884}"/>
    <hyperlink ref="A60" r:id="rId59" display="https://tradingeconomics.com/faroe-islands/inflation-rate" xr:uid="{D4593630-831F-4616-8CC2-7F5E7FF15B9D}"/>
    <hyperlink ref="A61" r:id="rId60" display="https://tradingeconomics.com/fiji/inflation-cpi" xr:uid="{A4957242-5050-46E7-902D-257CACA9C611}"/>
    <hyperlink ref="A62" r:id="rId61" display="https://tradingeconomics.com/finland/inflation-cpi" xr:uid="{59FDB098-CB5E-4A20-A7AC-D73C751F83E4}"/>
    <hyperlink ref="A63" r:id="rId62" display="https://tradingeconomics.com/france/inflation-cpi" xr:uid="{0899BBAB-3AAC-4D3E-B84B-02DFAFB48434}"/>
    <hyperlink ref="A64" r:id="rId63" display="https://tradingeconomics.com/gabon/inflation-cpi" xr:uid="{AD15FAB5-32FB-40DC-9E84-2C3B04F3FBEF}"/>
    <hyperlink ref="A65" r:id="rId64" display="https://tradingeconomics.com/gambia/inflation-cpi" xr:uid="{41363E00-65D4-4086-8059-DAC9BCE3C509}"/>
    <hyperlink ref="A66" r:id="rId65" display="https://tradingeconomics.com/georgia/inflation-cpi" xr:uid="{63021E7F-3F52-4556-B4A4-AC448057D88F}"/>
    <hyperlink ref="A67" r:id="rId66" display="https://tradingeconomics.com/germany/inflation-cpi" xr:uid="{F3092372-7694-49A3-949A-DE8DA52DE485}"/>
    <hyperlink ref="A68" r:id="rId67" display="https://tradingeconomics.com/ghana/inflation-cpi" xr:uid="{8E321180-2811-4BC1-8951-4D0F20CDEA25}"/>
    <hyperlink ref="A69" r:id="rId68" display="https://tradingeconomics.com/greece/inflation-cpi" xr:uid="{32F9DB52-1D81-4492-8784-B99B549A6F9E}"/>
    <hyperlink ref="A70" r:id="rId69" display="https://tradingeconomics.com/guatemala/inflation-cpi" xr:uid="{799D734A-42D3-4339-9781-4A45BB9CB835}"/>
    <hyperlink ref="A71" r:id="rId70" display="https://tradingeconomics.com/guinea/inflation-cpi" xr:uid="{2A678192-368A-49F5-8B87-5FB438ECE974}"/>
    <hyperlink ref="A72" r:id="rId71" display="https://tradingeconomics.com/guinea-bissau/inflation-cpi" xr:uid="{35B3ED23-5A94-499A-A1A5-879623EA0462}"/>
    <hyperlink ref="A73" r:id="rId72" display="https://tradingeconomics.com/guyana/inflation-cpi" xr:uid="{352F6DA2-0873-4EE2-B48E-99C5B8B48912}"/>
    <hyperlink ref="A74" r:id="rId73" display="https://tradingeconomics.com/haiti/inflation-cpi" xr:uid="{2880843D-5E23-48C1-BE56-7E38BDF8A9FD}"/>
    <hyperlink ref="A75" r:id="rId74" display="https://tradingeconomics.com/honduras/inflation-cpi" xr:uid="{A4F7726E-F33B-4CC3-8ADD-93C4DE9A0E02}"/>
    <hyperlink ref="A76" r:id="rId75" display="https://tradingeconomics.com/hong-kong/inflation-cpi" xr:uid="{C475DCEB-2E73-429F-A72B-3FF22AB77573}"/>
    <hyperlink ref="A77" r:id="rId76" display="https://tradingeconomics.com/hungary/inflation-cpi" xr:uid="{CB739964-96A7-4433-B254-FB1F5F72381F}"/>
    <hyperlink ref="A78" r:id="rId77" display="https://tradingeconomics.com/iceland/inflation-cpi" xr:uid="{2258B3B6-23F2-49B4-9D7E-7304D60B1904}"/>
    <hyperlink ref="A79" r:id="rId78" display="https://tradingeconomics.com/india/inflation-cpi" xr:uid="{9CDD3FB8-615F-4895-9D40-DF55B742A1A5}"/>
    <hyperlink ref="A80" r:id="rId79" display="https://tradingeconomics.com/indonesia/inflation-cpi" xr:uid="{3D3A79DE-3719-4621-BFE5-50610A88F5C9}"/>
    <hyperlink ref="A81" r:id="rId80" display="https://tradingeconomics.com/iran/inflation-cpi" xr:uid="{BF8ADF1C-8799-49E9-A19D-5CF8BCB2A104}"/>
    <hyperlink ref="A82" r:id="rId81" display="https://tradingeconomics.com/iraq/inflation-cpi" xr:uid="{ACCE0F5F-8E16-4F1E-94E3-CFB4D16012F6}"/>
    <hyperlink ref="A83" r:id="rId82" display="https://tradingeconomics.com/ireland/inflation-cpi" xr:uid="{E72AF062-8D7E-4203-9D9B-91DA39B8478E}"/>
    <hyperlink ref="A84" r:id="rId83" display="https://tradingeconomics.com/israel/inflation-cpi" xr:uid="{124915D4-7FF3-4A02-BEAB-CF37A3B7141F}"/>
    <hyperlink ref="A85" r:id="rId84" display="https://tradingeconomics.com/italy/inflation-cpi" xr:uid="{F03A02C8-E0B0-4BED-A13F-7B62BCC17443}"/>
    <hyperlink ref="A86" r:id="rId85" display="https://tradingeconomics.com/ivory-coast/inflation-cpi" xr:uid="{6DDD9DDC-DB1B-423C-B0C7-19ACAE715E94}"/>
    <hyperlink ref="A87" r:id="rId86" display="https://tradingeconomics.com/jamaica/inflation-cpi" xr:uid="{0ACF9945-4758-45F3-B14B-6256C6DDA07B}"/>
    <hyperlink ref="A88" r:id="rId87" display="https://tradingeconomics.com/japan/inflation-cpi" xr:uid="{D8133F83-B913-4931-85D8-D6EECB5E4854}"/>
    <hyperlink ref="A89" r:id="rId88" display="https://tradingeconomics.com/jordan/inflation-cpi" xr:uid="{926D1F77-DEA1-4CD9-A09D-9B623F8953B3}"/>
    <hyperlink ref="A90" r:id="rId89" display="https://tradingeconomics.com/kazakhstan/inflation-cpi" xr:uid="{86E99DB4-A7D9-44A8-B596-EBFE6B5354C0}"/>
    <hyperlink ref="A91" r:id="rId90" display="https://tradingeconomics.com/kenya/inflation-cpi" xr:uid="{FEE38057-883B-46BA-BFBC-7BDD741EFF24}"/>
    <hyperlink ref="A92" r:id="rId91" display="https://tradingeconomics.com/kosovo/inflation-cpi" xr:uid="{ADD3A019-7572-451E-A606-63432714EF9F}"/>
    <hyperlink ref="A93" r:id="rId92" display="https://tradingeconomics.com/kuwait/inflation-cpi" xr:uid="{E11F59EF-FCE4-48E9-AE3A-980E369E5BED}"/>
    <hyperlink ref="A94" r:id="rId93" display="https://tradingeconomics.com/kyrgyzstan/inflation-cpi" xr:uid="{05E3CEFA-23BC-4AD1-8AB8-1D57D27B2BE3}"/>
    <hyperlink ref="A95" r:id="rId94" display="https://tradingeconomics.com/laos/inflation-cpi" xr:uid="{90382DED-D14C-4C75-96C1-92CC6AC628F2}"/>
    <hyperlink ref="A96" r:id="rId95" display="https://tradingeconomics.com/latvia/inflation-cpi" xr:uid="{F77952E2-194A-4C74-8884-7C7FA4B2F55C}"/>
    <hyperlink ref="A97" r:id="rId96" display="https://tradingeconomics.com/lebanon/inflation-cpi" xr:uid="{984D7027-3E43-4E94-9291-CBA846F863C5}"/>
    <hyperlink ref="A98" r:id="rId97" display="https://tradingeconomics.com/lesotho/inflation-cpi" xr:uid="{D3591602-AE43-45B8-A1EF-2103D3B22FA0}"/>
    <hyperlink ref="A99" r:id="rId98" display="https://tradingeconomics.com/liberia/inflation-cpi" xr:uid="{39536612-5B81-44AF-B3C1-48C75D063B35}"/>
    <hyperlink ref="A100" r:id="rId99" display="https://tradingeconomics.com/libya/inflation-cpi" xr:uid="{4C99065F-9A96-43C7-A02E-8D4A74606FAC}"/>
    <hyperlink ref="A101" r:id="rId100" display="https://tradingeconomics.com/liechtenstein/inflation-cpi" xr:uid="{56FB9F62-277E-42F2-9C5F-BDE7060DFEDC}"/>
    <hyperlink ref="A102" r:id="rId101" display="https://tradingeconomics.com/lithuania/inflation-cpi" xr:uid="{DAE5C808-7F7B-4A08-9A37-4305D252B460}"/>
    <hyperlink ref="A103" r:id="rId102" display="https://tradingeconomics.com/luxembourg/inflation-cpi" xr:uid="{87E3C337-3137-4266-9B93-7191A0FF7A54}"/>
    <hyperlink ref="A104" r:id="rId103" display="https://tradingeconomics.com/macau/inflation-cpi" xr:uid="{84ABB8C8-7EED-454F-8F18-6A59D943D741}"/>
    <hyperlink ref="A105" r:id="rId104" display="https://tradingeconomics.com/macedonia/inflation-cpi" xr:uid="{3E405D63-3133-4242-9FB3-24E5BE412BB7}"/>
    <hyperlink ref="A106" r:id="rId105" display="https://tradingeconomics.com/madagascar/inflation-cpi" xr:uid="{762445A5-8939-4B5F-8A58-4C81E2522CCA}"/>
    <hyperlink ref="A107" r:id="rId106" display="https://tradingeconomics.com/malawi/inflation-cpi" xr:uid="{9A5C8586-E002-42BF-B2E6-1E64F85A0A00}"/>
    <hyperlink ref="A108" r:id="rId107" display="https://tradingeconomics.com/malaysia/inflation-cpi" xr:uid="{3C2A6617-7D0B-423F-AF24-8EDCC9C40E24}"/>
    <hyperlink ref="A109" r:id="rId108" display="https://tradingeconomics.com/maldives/inflation-cpi" xr:uid="{EFF568CD-41EB-458A-AD06-9A1F00E0D002}"/>
    <hyperlink ref="A110" r:id="rId109" display="https://tradingeconomics.com/mali/inflation-cpi" xr:uid="{3E9F857C-8A1F-4C2B-9E82-FCDE5652A754}"/>
    <hyperlink ref="A111" r:id="rId110" display="https://tradingeconomics.com/malta/inflation-cpi" xr:uid="{ACBDF795-329F-41F2-989B-74B9E50C464A}"/>
    <hyperlink ref="A112" r:id="rId111" display="https://tradingeconomics.com/mauritania/inflation-cpi" xr:uid="{8593B880-D84F-4994-87D3-49504C9F5F00}"/>
    <hyperlink ref="A113" r:id="rId112" display="https://tradingeconomics.com/mauritius/inflation-cpi" xr:uid="{8EA3DD85-66BB-407F-8037-D1E310E93CEE}"/>
    <hyperlink ref="A114" r:id="rId113" display="https://tradingeconomics.com/mexico/inflation-cpi" xr:uid="{588EC1AC-4791-4851-8414-119F4F20178E}"/>
    <hyperlink ref="A115" r:id="rId114" display="https://tradingeconomics.com/moldova/inflation-cpi" xr:uid="{F1BC2BF7-DA05-4888-A77A-8DD5B6B49166}"/>
    <hyperlink ref="A116" r:id="rId115" display="https://tradingeconomics.com/mongolia/inflation-cpi" xr:uid="{FE37C2DB-972D-4499-ACA8-C76AFA5EB1CD}"/>
    <hyperlink ref="A117" r:id="rId116" display="https://tradingeconomics.com/montenegro/inflation-cpi" xr:uid="{CD6CCFD8-56FF-4E82-9745-A4233DCBF44A}"/>
    <hyperlink ref="A118" r:id="rId117" display="https://tradingeconomics.com/morocco/inflation-cpi" xr:uid="{01E794DE-E7F6-429D-AE80-7C7488DE2778}"/>
    <hyperlink ref="A119" r:id="rId118" display="https://tradingeconomics.com/mozambique/inflation-cpi" xr:uid="{8867FE56-D463-41C9-A497-EC5D9617C920}"/>
    <hyperlink ref="A120" r:id="rId119" display="https://tradingeconomics.com/myanmar/inflation-cpi" xr:uid="{185F921C-CBCF-4BA5-98F0-09E7A7834807}"/>
    <hyperlink ref="A121" r:id="rId120" display="https://tradingeconomics.com/namibia/inflation-cpi" xr:uid="{71D62621-6DB5-4913-9480-6E9829951F9A}"/>
    <hyperlink ref="A122" r:id="rId121" display="https://tradingeconomics.com/nepal/inflation-cpi" xr:uid="{72C9FAEB-72BA-434B-9EAD-87EB92F178DF}"/>
    <hyperlink ref="A123" r:id="rId122" display="https://tradingeconomics.com/netherlands/inflation-cpi" xr:uid="{BE1DED2F-FDB4-466A-9E45-6133B692EC32}"/>
    <hyperlink ref="A124" r:id="rId123" display="https://tradingeconomics.com/new-caledonia/inflation-cpi" xr:uid="{37ACBC7D-8735-4B09-AF17-C685275B2B86}"/>
    <hyperlink ref="A125" r:id="rId124" display="https://tradingeconomics.com/new-zealand/inflation-cpi" xr:uid="{3D929D9E-6662-4883-AD9C-8CB1DF403489}"/>
    <hyperlink ref="A126" r:id="rId125" display="https://tradingeconomics.com/nicaragua/inflation-cpi" xr:uid="{CB57A591-F879-472D-A5BF-1BF1692EB7A8}"/>
    <hyperlink ref="A127" r:id="rId126" display="https://tradingeconomics.com/niger/inflation-cpi" xr:uid="{2CFA218B-0445-4BA5-830D-435920314F9F}"/>
    <hyperlink ref="A128" r:id="rId127" display="https://tradingeconomics.com/nigeria/inflation-cpi" xr:uid="{E3ECB25B-B2B2-4CAA-AD98-0A166FD423AE}"/>
    <hyperlink ref="A129" r:id="rId128" display="https://tradingeconomics.com/norway/inflation-cpi" xr:uid="{5A3DEFEC-F645-4E76-A8D0-A6D5E58F7AC0}"/>
    <hyperlink ref="A130" r:id="rId129" display="https://tradingeconomics.com/oman/inflation-cpi" xr:uid="{F3FA4448-CEED-4860-B6C3-E79BD510B253}"/>
    <hyperlink ref="A131" r:id="rId130" display="https://tradingeconomics.com/pakistan/inflation-cpi" xr:uid="{AC021C45-1F25-4D7A-88C3-47ADECAFBCF7}"/>
    <hyperlink ref="A132" r:id="rId131" display="https://tradingeconomics.com/palestine/inflation-cpi" xr:uid="{BFEE1AD0-E5E1-4046-912D-ED22E25957D7}"/>
    <hyperlink ref="A133" r:id="rId132" display="https://tradingeconomics.com/panama/inflation-cpi" xr:uid="{5A39A71D-4351-4BD2-A691-7FF9D2E65850}"/>
    <hyperlink ref="A134" r:id="rId133" display="https://tradingeconomics.com/papua-new-guinea/inflation-cpi" xr:uid="{E08FB5E0-FDF2-4284-882D-853721E12310}"/>
    <hyperlink ref="A135" r:id="rId134" display="https://tradingeconomics.com/paraguay/inflation-cpi" xr:uid="{27353526-036B-413F-BA97-72C074D6EFCE}"/>
    <hyperlink ref="A136" r:id="rId135" display="https://tradingeconomics.com/peru/inflation-cpi" xr:uid="{944E48CB-4E38-4249-999E-2D64FC588042}"/>
    <hyperlink ref="A137" r:id="rId136" display="https://tradingeconomics.com/philippines/inflation-cpi" xr:uid="{46725492-AF70-48AE-AA05-91A4D81A43EF}"/>
    <hyperlink ref="A138" r:id="rId137" display="https://tradingeconomics.com/poland/inflation-cpi" xr:uid="{8A1188E8-7259-4B05-B891-37BBDBD4F3BF}"/>
    <hyperlink ref="A139" r:id="rId138" display="https://tradingeconomics.com/portugal/inflation-cpi" xr:uid="{7D997B5C-F654-4419-B3A1-37570ACD78CD}"/>
    <hyperlink ref="A140" r:id="rId139" display="https://tradingeconomics.com/puerto-rico/inflation-cpi" xr:uid="{42CA00D8-BA20-4370-AD82-6D74DD19A5CF}"/>
    <hyperlink ref="A141" r:id="rId140" display="https://tradingeconomics.com/qatar/inflation-cpi" xr:uid="{48706C76-8F80-4EDB-AD1A-07BED98D2D92}"/>
    <hyperlink ref="A142" r:id="rId141" display="https://tradingeconomics.com/romania/inflation-cpi" xr:uid="{5020F76A-F232-4BF9-8BC2-51CCF25555E6}"/>
    <hyperlink ref="A143" r:id="rId142" display="https://tradingeconomics.com/russia/inflation-cpi" xr:uid="{E01E746A-0CDF-4464-A40D-5055493A3B69}"/>
    <hyperlink ref="A144" r:id="rId143" display="https://tradingeconomics.com/rwanda/inflation-cpi" xr:uid="{89EDA29B-5D6F-47B9-81D8-289FF25AD749}"/>
    <hyperlink ref="A145" r:id="rId144" display="https://tradingeconomics.com/sao-tome-and-principe/inflation-cpi" xr:uid="{C868DEE7-3AF6-4501-8C90-BF1AE78A98CD}"/>
    <hyperlink ref="A146" r:id="rId145" display="https://tradingeconomics.com/saudi-arabia/inflation-cpi" xr:uid="{B2801A52-E922-49E5-8FED-CC4591C07A04}"/>
    <hyperlink ref="A147" r:id="rId146" display="https://tradingeconomics.com/senegal/inflation-cpi" xr:uid="{5C457E1D-D300-433C-9BB7-A6AEBF55517A}"/>
    <hyperlink ref="A148" r:id="rId147" display="https://tradingeconomics.com/serbia/inflation-cpi" xr:uid="{1DFF610F-BABE-4E2A-98B8-B5E7D4D12117}"/>
    <hyperlink ref="A149" r:id="rId148" display="https://tradingeconomics.com/seychelles/inflation-cpi" xr:uid="{7FED6B97-9018-46C0-99EE-5EADB06ABFEF}"/>
    <hyperlink ref="A150" r:id="rId149" display="https://tradingeconomics.com/sierra-leone/inflation-cpi" xr:uid="{D980F001-A69A-4C54-A403-5506BCBB5CBE}"/>
    <hyperlink ref="A151" r:id="rId150" display="https://tradingeconomics.com/singapore/inflation-cpi" xr:uid="{F0984900-B3A8-4CE2-84A8-E075916AD2C8}"/>
    <hyperlink ref="A152" r:id="rId151" display="https://tradingeconomics.com/slovakia/inflation-cpi" xr:uid="{2E78574D-73B4-497F-A655-7528FE993CF7}"/>
    <hyperlink ref="A153" r:id="rId152" display="https://tradingeconomics.com/slovenia/inflation-cpi" xr:uid="{D631E38E-778B-4946-BD4E-91B71F0B97A3}"/>
    <hyperlink ref="A154" r:id="rId153" display="https://tradingeconomics.com/somalia/inflation-cpi" xr:uid="{E2FF13FB-F99B-43EF-BBB6-5D708BC525DB}"/>
    <hyperlink ref="A155" r:id="rId154" display="https://tradingeconomics.com/south-africa/inflation-cpi" xr:uid="{DCC82A2B-D888-49ED-AAD2-3B3DC57644CB}"/>
    <hyperlink ref="A156" r:id="rId155" display="https://tradingeconomics.com/south-korea/inflation-cpi" xr:uid="{A0E1A27F-0B67-4513-A255-C33FF1269777}"/>
    <hyperlink ref="A157" r:id="rId156" display="https://tradingeconomics.com/south-sudan/inflation-cpi" xr:uid="{C96CDB43-4A72-4518-AB32-98A76DE5B806}"/>
    <hyperlink ref="A158" r:id="rId157" display="https://tradingeconomics.com/spain/inflation-cpi" xr:uid="{72AA456A-09AF-4CB7-8A8B-D01FCE5FF66F}"/>
    <hyperlink ref="A159" r:id="rId158" display="https://tradingeconomics.com/sri-lanka/inflation-cpi" xr:uid="{E22B7713-E072-48D9-9C8E-59BBEAF60143}"/>
    <hyperlink ref="A160" r:id="rId159" display="https://tradingeconomics.com/sudan/inflation-cpi" xr:uid="{95B11604-6FA3-41B6-A015-1460A1888674}"/>
    <hyperlink ref="A161" r:id="rId160" display="https://tradingeconomics.com/suriname/inflation-cpi" xr:uid="{86933A1E-3DBF-45FA-B747-79DD786387B7}"/>
    <hyperlink ref="A162" r:id="rId161" display="https://tradingeconomics.com/swaziland/inflation-cpi" xr:uid="{34DB47FC-6DA8-4C2C-A0B2-3760B4E2E74F}"/>
    <hyperlink ref="A163" r:id="rId162" display="https://tradingeconomics.com/sweden/inflation-cpi" xr:uid="{42852509-0E7D-4214-88A7-0C6546C507F5}"/>
    <hyperlink ref="A164" r:id="rId163" display="https://tradingeconomics.com/switzerland/inflation-cpi" xr:uid="{7F7C855F-9E10-419F-9AF7-08662E64322E}"/>
    <hyperlink ref="A165" r:id="rId164" display="https://tradingeconomics.com/syria/inflation-cpi" xr:uid="{F53DC396-3B85-4119-9956-25601AC3D047}"/>
    <hyperlink ref="A166" r:id="rId165" display="https://tradingeconomics.com/taiwan/inflation-cpi" xr:uid="{67AD4AED-2F41-4C97-80AF-31D476C17721}"/>
    <hyperlink ref="A167" r:id="rId166" display="https://tradingeconomics.com/tajikistan/inflation-cpi" xr:uid="{76A11006-DED4-494A-8A6C-4EF74D6A210E}"/>
    <hyperlink ref="A168" r:id="rId167" display="https://tradingeconomics.com/tanzania/inflation-cpi" xr:uid="{77C5F633-97B1-43D4-BBAA-D3154F3FC84D}"/>
    <hyperlink ref="A169" r:id="rId168" display="https://tradingeconomics.com/thailand/inflation-cpi" xr:uid="{EC8344A6-2F3D-4E57-90F1-8431B7371FCC}"/>
    <hyperlink ref="A170" r:id="rId169" display="https://tradingeconomics.com/togo/inflation-cpi" xr:uid="{6B278B41-2F95-4C4F-A196-7A34C256C557}"/>
    <hyperlink ref="A171" r:id="rId170" display="https://tradingeconomics.com/trinidad-and-tobago/inflation-cpi" xr:uid="{01914038-89CC-4594-9361-9DB01CA3297B}"/>
    <hyperlink ref="A172" r:id="rId171" display="https://tradingeconomics.com/tunisia/inflation-cpi" xr:uid="{E466F375-DF2C-4B01-B36B-FC9E6D365AC3}"/>
    <hyperlink ref="A173" r:id="rId172" display="https://tradingeconomics.com/turkey/inflation-cpi" xr:uid="{493CB598-CD75-4456-BCDC-06FD4C007F80}"/>
    <hyperlink ref="A174" r:id="rId173" display="https://tradingeconomics.com/turkmenistan/inflation-cpi" xr:uid="{AAFE2DD6-97C6-45D4-A667-351E272735DC}"/>
    <hyperlink ref="A175" r:id="rId174" display="https://tradingeconomics.com/uganda/inflation-cpi" xr:uid="{D3E1FAD7-D5E4-4BBC-BE41-ADDD2CB5E5B9}"/>
    <hyperlink ref="A176" r:id="rId175" display="https://tradingeconomics.com/ukraine/inflation-cpi" xr:uid="{FD658907-813A-4F99-B90A-31EF252219A7}"/>
    <hyperlink ref="A177" r:id="rId176" display="https://tradingeconomics.com/united-arab-emirates/inflation-cpi" xr:uid="{C5E968EE-2EFA-4271-9C43-364DA79F52E7}"/>
    <hyperlink ref="A178" r:id="rId177" display="https://tradingeconomics.com/united-kingdom/inflation-cpi" xr:uid="{468DF333-5EC6-4111-8BF6-73580257E900}"/>
    <hyperlink ref="A179" r:id="rId178" display="https://tradingeconomics.com/united-states/inflation-cpi" xr:uid="{7C519646-A092-489E-8D6A-AFF0BF682B5D}"/>
    <hyperlink ref="A180" r:id="rId179" display="https://tradingeconomics.com/uruguay/inflation-cpi" xr:uid="{E0A80B50-3F85-4C72-85CA-745948C398F4}"/>
    <hyperlink ref="A181" r:id="rId180" display="https://tradingeconomics.com/uzbekistan/inflation-cpi" xr:uid="{B86225F6-7D3F-4893-8F8F-887EC97E47C3}"/>
    <hyperlink ref="A182" r:id="rId181" display="https://tradingeconomics.com/vanuatu/inflation-rate" xr:uid="{06C4FEC5-FCD7-47CD-99AF-0CA44D6CB5AF}"/>
    <hyperlink ref="A183" r:id="rId182" display="https://tradingeconomics.com/venezuela/inflation-cpi" xr:uid="{7B44A12E-0121-454A-A3A3-28CBF3FF8D14}"/>
    <hyperlink ref="A184" r:id="rId183" display="https://tradingeconomics.com/vietnam/inflation-cpi" xr:uid="{A4D19F43-1D47-47BF-B8E4-4A53B5B29064}"/>
    <hyperlink ref="A185" r:id="rId184" display="https://tradingeconomics.com/zambia/inflation-cpi" xr:uid="{016F8A93-1F5B-4547-8E3C-8E1501298FF8}"/>
    <hyperlink ref="A186" r:id="rId185" display="https://tradingeconomics.com/zimbabwe/inflation-cpi" xr:uid="{B4600858-CBC1-47ED-8815-393EE3DC5437}"/>
  </hyperlinks>
  <pageMargins left="0.7" right="0.7" top="0.75" bottom="0.75" header="0.3" footer="0.3"/>
  <pageSetup orientation="portrait" r:id="rId186"/>
  <tableParts count="1">
    <tablePart r:id="rId18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F8DA-091E-4916-A408-0318954C7351}">
  <dimension ref="A1:B219"/>
  <sheetViews>
    <sheetView topLeftCell="A197" workbookViewId="0">
      <selection activeCell="A54" sqref="A1:A1048576"/>
    </sheetView>
  </sheetViews>
  <sheetFormatPr defaultRowHeight="14.4"/>
  <cols>
    <col min="1" max="2" width="10.109375" customWidth="1"/>
  </cols>
  <sheetData>
    <row r="1" spans="1:2">
      <c r="A1" t="s">
        <v>267</v>
      </c>
      <c r="B1" t="s">
        <v>514</v>
      </c>
    </row>
    <row r="2" spans="1:2">
      <c r="A2" t="s">
        <v>160</v>
      </c>
      <c r="B2">
        <v>61.017000000000003</v>
      </c>
    </row>
    <row r="3" spans="1:2">
      <c r="A3" t="s">
        <v>105</v>
      </c>
      <c r="B3">
        <v>104.852</v>
      </c>
    </row>
    <row r="4" spans="1:2">
      <c r="A4" t="s">
        <v>111</v>
      </c>
      <c r="B4">
        <v>18.733000000000001</v>
      </c>
    </row>
    <row r="5" spans="1:2">
      <c r="A5" t="s">
        <v>519</v>
      </c>
      <c r="B5">
        <v>275.51499999999999</v>
      </c>
    </row>
    <row r="6" spans="1:2">
      <c r="A6" t="s">
        <v>223</v>
      </c>
      <c r="B6">
        <v>164.583</v>
      </c>
    </row>
    <row r="7" spans="1:2">
      <c r="A7" t="s">
        <v>170</v>
      </c>
      <c r="B7">
        <v>27.219000000000001</v>
      </c>
    </row>
    <row r="8" spans="1:2">
      <c r="A8" t="s">
        <v>221</v>
      </c>
      <c r="B8">
        <v>224.38200000000001</v>
      </c>
    </row>
    <row r="9" spans="1:2">
      <c r="A9" t="s">
        <v>73</v>
      </c>
      <c r="B9">
        <v>16.664999999999999</v>
      </c>
    </row>
    <row r="10" spans="1:2">
      <c r="A10" t="s">
        <v>97</v>
      </c>
      <c r="B10">
        <v>104.255</v>
      </c>
    </row>
    <row r="11" spans="1:2">
      <c r="A11" t="s">
        <v>263</v>
      </c>
      <c r="B11">
        <v>595.52800000000002</v>
      </c>
    </row>
    <row r="12" spans="1:2">
      <c r="A12" t="s">
        <v>28</v>
      </c>
      <c r="B12">
        <v>3.3530000000000002</v>
      </c>
    </row>
    <row r="13" spans="1:2">
      <c r="A13" t="s">
        <v>27</v>
      </c>
      <c r="B13">
        <v>109.586</v>
      </c>
    </row>
    <row r="14" spans="1:2">
      <c r="A14" t="s">
        <v>107</v>
      </c>
      <c r="B14">
        <v>123.688</v>
      </c>
    </row>
    <row r="15" spans="1:2">
      <c r="A15" t="s">
        <v>206</v>
      </c>
      <c r="B15">
        <v>39.652000000000001</v>
      </c>
    </row>
    <row r="16" spans="1:2">
      <c r="A16" t="s">
        <v>37</v>
      </c>
      <c r="B16">
        <v>2241.404</v>
      </c>
    </row>
    <row r="17" spans="1:2">
      <c r="A17" t="s">
        <v>109</v>
      </c>
      <c r="B17">
        <v>1277.587</v>
      </c>
    </row>
    <row r="18" spans="1:2">
      <c r="A18" t="s">
        <v>211</v>
      </c>
      <c r="B18">
        <v>669.08799999999997</v>
      </c>
    </row>
    <row r="19" spans="1:2">
      <c r="A19" t="s">
        <v>81</v>
      </c>
      <c r="B19">
        <v>46.521000000000001</v>
      </c>
    </row>
    <row r="20" spans="1:2">
      <c r="A20" t="s">
        <v>35</v>
      </c>
      <c r="B20">
        <v>384.15899999999999</v>
      </c>
    </row>
    <row r="21" spans="1:2">
      <c r="A21" t="s">
        <v>205</v>
      </c>
      <c r="B21">
        <v>17.751999999999999</v>
      </c>
    </row>
    <row r="22" spans="1:2">
      <c r="A22" t="s">
        <v>130</v>
      </c>
      <c r="B22">
        <v>110.42100000000001</v>
      </c>
    </row>
    <row r="23" spans="1:2">
      <c r="A23" t="s">
        <v>264</v>
      </c>
      <c r="B23">
        <v>1149.8520000000001</v>
      </c>
    </row>
    <row r="24" spans="1:2">
      <c r="A24" t="s">
        <v>198</v>
      </c>
      <c r="B24">
        <v>20.448</v>
      </c>
    </row>
    <row r="25" spans="1:2">
      <c r="A25" t="s">
        <v>87</v>
      </c>
      <c r="B25">
        <v>10.923</v>
      </c>
    </row>
    <row r="26" spans="1:2">
      <c r="A26" t="s">
        <v>83</v>
      </c>
      <c r="B26">
        <v>63.738999999999997</v>
      </c>
    </row>
    <row r="27" spans="1:2">
      <c r="A27" t="s">
        <v>156</v>
      </c>
      <c r="B27">
        <v>4.2300000000000004</v>
      </c>
    </row>
    <row r="28" spans="1:2">
      <c r="A28" t="s">
        <v>54</v>
      </c>
      <c r="B28">
        <v>25.603000000000002</v>
      </c>
    </row>
    <row r="29" spans="1:2">
      <c r="A29" t="s">
        <v>307</v>
      </c>
      <c r="B29">
        <v>202.82</v>
      </c>
    </row>
    <row r="30" spans="1:2">
      <c r="A30" t="s">
        <v>204</v>
      </c>
      <c r="B30">
        <v>83.781999999999996</v>
      </c>
    </row>
    <row r="31" spans="1:2">
      <c r="A31" t="s">
        <v>100</v>
      </c>
      <c r="B31">
        <v>63.529000000000003</v>
      </c>
    </row>
    <row r="32" spans="1:2">
      <c r="A32" t="s">
        <v>128</v>
      </c>
      <c r="B32">
        <v>78.570999999999998</v>
      </c>
    </row>
    <row r="33" spans="1:2">
      <c r="A33" t="s">
        <v>175</v>
      </c>
      <c r="B33">
        <v>477.23599999999999</v>
      </c>
    </row>
    <row r="34" spans="1:2">
      <c r="A34" t="s">
        <v>129</v>
      </c>
      <c r="B34">
        <v>96.003</v>
      </c>
    </row>
    <row r="35" spans="1:2">
      <c r="A35" t="s">
        <v>117</v>
      </c>
      <c r="B35">
        <v>57.591999999999999</v>
      </c>
    </row>
    <row r="36" spans="1:2">
      <c r="A36" t="s">
        <v>31</v>
      </c>
      <c r="B36">
        <v>4.2460000000000004</v>
      </c>
    </row>
    <row r="37" spans="1:2">
      <c r="A37" t="s">
        <v>202</v>
      </c>
      <c r="B37">
        <v>139.43</v>
      </c>
    </row>
    <row r="38" spans="1:2">
      <c r="A38" t="s">
        <v>242</v>
      </c>
      <c r="B38">
        <v>277.07499999999999</v>
      </c>
    </row>
    <row r="39" spans="1:2">
      <c r="A39" t="s">
        <v>185</v>
      </c>
      <c r="B39">
        <v>7.8979999999999997</v>
      </c>
    </row>
    <row r="40" spans="1:2">
      <c r="A40" t="s">
        <v>144</v>
      </c>
      <c r="B40">
        <v>13.433</v>
      </c>
    </row>
    <row r="41" spans="1:2">
      <c r="A41" t="s">
        <v>526</v>
      </c>
      <c r="B41">
        <v>885.07100000000003</v>
      </c>
    </row>
    <row r="42" spans="1:2">
      <c r="A42" t="s">
        <v>60</v>
      </c>
      <c r="B42">
        <v>25.838999999999999</v>
      </c>
    </row>
    <row r="43" spans="1:2">
      <c r="A43" t="s">
        <v>88</v>
      </c>
      <c r="B43">
        <v>153.23699999999999</v>
      </c>
    </row>
    <row r="44" spans="1:2">
      <c r="A44" t="s">
        <v>82</v>
      </c>
      <c r="B44">
        <v>46.206000000000003</v>
      </c>
    </row>
    <row r="45" spans="1:2">
      <c r="A45" t="s">
        <v>131</v>
      </c>
      <c r="B45">
        <v>477.40800000000002</v>
      </c>
    </row>
    <row r="46" spans="1:2">
      <c r="A46" t="s">
        <v>114</v>
      </c>
      <c r="B46">
        <v>16.565000000000001</v>
      </c>
    </row>
    <row r="47" spans="1:2">
      <c r="A47" t="s">
        <v>39</v>
      </c>
      <c r="B47">
        <v>100.64700000000001</v>
      </c>
    </row>
    <row r="48" spans="1:2">
      <c r="A48" t="s">
        <v>328</v>
      </c>
      <c r="B48">
        <v>85.073999999999998</v>
      </c>
    </row>
    <row r="49" spans="1:2">
      <c r="A49" t="s">
        <v>63</v>
      </c>
      <c r="B49">
        <v>72.126999999999995</v>
      </c>
    </row>
    <row r="50" spans="1:2">
      <c r="A50" t="s">
        <v>178</v>
      </c>
      <c r="B50">
        <v>109.032</v>
      </c>
    </row>
    <row r="51" spans="1:2">
      <c r="A51" t="s">
        <v>332</v>
      </c>
      <c r="B51">
        <v>371.16199999999998</v>
      </c>
    </row>
    <row r="52" spans="1:2">
      <c r="A52" t="s">
        <v>57</v>
      </c>
      <c r="B52">
        <v>131.55699999999999</v>
      </c>
    </row>
    <row r="53" spans="1:2">
      <c r="A53" t="s">
        <v>335</v>
      </c>
      <c r="B53">
        <v>138.91900000000001</v>
      </c>
    </row>
    <row r="54" spans="1:2">
      <c r="A54" t="s">
        <v>337</v>
      </c>
      <c r="B54">
        <v>40.747999999999998</v>
      </c>
    </row>
    <row r="55" spans="1:2">
      <c r="A55" t="s">
        <v>18</v>
      </c>
      <c r="B55">
        <v>145.333</v>
      </c>
    </row>
    <row r="56" spans="1:2">
      <c r="A56" t="s">
        <v>194</v>
      </c>
      <c r="B56">
        <v>43.234999999999999</v>
      </c>
    </row>
    <row r="57" spans="1:2">
      <c r="A57" t="s">
        <v>224</v>
      </c>
      <c r="B57">
        <v>96.228999999999999</v>
      </c>
    </row>
    <row r="58" spans="1:2">
      <c r="A58" t="s">
        <v>85</v>
      </c>
      <c r="B58">
        <v>226.738</v>
      </c>
    </row>
    <row r="59" spans="1:2">
      <c r="A59" t="s">
        <v>92</v>
      </c>
      <c r="B59">
        <v>72.025999999999996</v>
      </c>
    </row>
    <row r="60" spans="1:2">
      <c r="A60" t="s">
        <v>143</v>
      </c>
      <c r="B60">
        <v>104.735</v>
      </c>
    </row>
    <row r="61" spans="1:2">
      <c r="A61" t="s">
        <v>65</v>
      </c>
      <c r="B61">
        <v>314.59899999999999</v>
      </c>
    </row>
    <row r="62" spans="1:2">
      <c r="A62" t="s">
        <v>191</v>
      </c>
      <c r="B62">
        <v>51.69</v>
      </c>
    </row>
    <row r="63" spans="1:2">
      <c r="A63" t="s">
        <v>186</v>
      </c>
      <c r="B63">
        <v>35.658000000000001</v>
      </c>
    </row>
    <row r="64" spans="1:2">
      <c r="A64" t="s">
        <v>52</v>
      </c>
      <c r="B64">
        <v>30.484999999999999</v>
      </c>
    </row>
    <row r="65" spans="1:2">
      <c r="A65" t="s">
        <v>139</v>
      </c>
      <c r="B65">
        <v>68.161000000000001</v>
      </c>
    </row>
    <row r="66" spans="1:2">
      <c r="A66" t="s">
        <v>145</v>
      </c>
      <c r="B66">
        <v>104.38</v>
      </c>
    </row>
    <row r="67" spans="1:2">
      <c r="A67" t="s">
        <v>351</v>
      </c>
      <c r="B67">
        <v>35.137999999999998</v>
      </c>
    </row>
    <row r="68" spans="1:2">
      <c r="A68" t="s">
        <v>195</v>
      </c>
      <c r="B68">
        <v>49.42</v>
      </c>
    </row>
    <row r="69" spans="1:2">
      <c r="A69" t="s">
        <v>17</v>
      </c>
      <c r="B69">
        <v>18.256</v>
      </c>
    </row>
    <row r="70" spans="1:2">
      <c r="A70" t="s">
        <v>36</v>
      </c>
      <c r="B70">
        <v>119.48699999999999</v>
      </c>
    </row>
    <row r="71" spans="1:2">
      <c r="A71" t="s">
        <v>358</v>
      </c>
      <c r="B71">
        <v>80.265000000000001</v>
      </c>
    </row>
    <row r="72" spans="1:2">
      <c r="A72" t="s">
        <v>121</v>
      </c>
      <c r="B72">
        <v>8.8439999999999994</v>
      </c>
    </row>
    <row r="73" spans="1:2">
      <c r="A73" t="s">
        <v>108</v>
      </c>
      <c r="B73">
        <v>245.745</v>
      </c>
    </row>
    <row r="74" spans="1:2">
      <c r="A74" t="s">
        <v>120</v>
      </c>
      <c r="B74">
        <v>57.271000000000001</v>
      </c>
    </row>
    <row r="75" spans="1:2">
      <c r="A75" t="s">
        <v>30</v>
      </c>
      <c r="B75">
        <v>240.14099999999999</v>
      </c>
    </row>
    <row r="76" spans="1:2">
      <c r="A76" t="s">
        <v>126</v>
      </c>
      <c r="B76">
        <v>139.45699999999999</v>
      </c>
    </row>
    <row r="77" spans="1:2">
      <c r="A77" t="s">
        <v>365</v>
      </c>
      <c r="B77">
        <v>3369.1</v>
      </c>
    </row>
    <row r="78" spans="1:2">
      <c r="A78" t="s">
        <v>74</v>
      </c>
      <c r="B78">
        <v>80.456000000000003</v>
      </c>
    </row>
    <row r="79" spans="1:2">
      <c r="A79" t="s">
        <v>226</v>
      </c>
      <c r="B79">
        <v>0.13900000000000001</v>
      </c>
    </row>
    <row r="80" spans="1:2">
      <c r="A80" t="s">
        <v>218</v>
      </c>
      <c r="B80">
        <v>332.39699999999999</v>
      </c>
    </row>
    <row r="81" spans="1:2">
      <c r="A81" t="s">
        <v>533</v>
      </c>
      <c r="B81">
        <v>315.15600000000001</v>
      </c>
    </row>
    <row r="82" spans="1:2">
      <c r="A82" t="s">
        <v>55</v>
      </c>
      <c r="B82">
        <v>170.30500000000001</v>
      </c>
    </row>
    <row r="83" spans="1:2">
      <c r="A83" t="s">
        <v>124</v>
      </c>
      <c r="B83">
        <v>54.929000000000002</v>
      </c>
    </row>
    <row r="84" spans="1:2">
      <c r="A84" t="s">
        <v>190</v>
      </c>
      <c r="B84">
        <v>71.674999999999997</v>
      </c>
    </row>
    <row r="85" spans="1:2">
      <c r="A85" t="s">
        <v>197</v>
      </c>
      <c r="B85">
        <v>4.0149999999999997</v>
      </c>
    </row>
    <row r="86" spans="1:2">
      <c r="A86" t="s">
        <v>176</v>
      </c>
      <c r="B86">
        <v>418.78399999999999</v>
      </c>
    </row>
    <row r="87" spans="1:2">
      <c r="A87" t="s">
        <v>71</v>
      </c>
      <c r="B87">
        <v>89.936000000000007</v>
      </c>
    </row>
    <row r="88" spans="1:2">
      <c r="A88" t="s">
        <v>96</v>
      </c>
      <c r="B88">
        <v>7193.143</v>
      </c>
    </row>
    <row r="89" spans="1:2">
      <c r="A89" t="s">
        <v>67</v>
      </c>
      <c r="B89">
        <v>105.568</v>
      </c>
    </row>
    <row r="90" spans="1:2">
      <c r="A90" t="s">
        <v>19</v>
      </c>
      <c r="B90">
        <v>3.4049999999999998</v>
      </c>
    </row>
    <row r="91" spans="1:2">
      <c r="A91" t="s">
        <v>150</v>
      </c>
      <c r="B91">
        <v>468.65800000000002</v>
      </c>
    </row>
    <row r="92" spans="1:2">
      <c r="A92" t="s">
        <v>102</v>
      </c>
      <c r="B92">
        <v>147.19499999999999</v>
      </c>
    </row>
    <row r="93" spans="1:2">
      <c r="A93" t="s">
        <v>125</v>
      </c>
      <c r="B93">
        <v>52.204999999999998</v>
      </c>
    </row>
    <row r="94" spans="1:2">
      <c r="A94" t="s">
        <v>122</v>
      </c>
      <c r="B94">
        <v>94.855000000000004</v>
      </c>
    </row>
    <row r="95" spans="1:2">
      <c r="A95" t="s">
        <v>29</v>
      </c>
      <c r="B95">
        <v>72.331000000000003</v>
      </c>
    </row>
    <row r="96" spans="1:2">
      <c r="A96" t="s">
        <v>384</v>
      </c>
      <c r="B96">
        <v>149.84200000000001</v>
      </c>
    </row>
    <row r="97" spans="1:2">
      <c r="A97" t="s">
        <v>25</v>
      </c>
      <c r="B97">
        <v>406.18200000000002</v>
      </c>
    </row>
    <row r="98" spans="1:2">
      <c r="A98" t="s">
        <v>47</v>
      </c>
      <c r="B98">
        <v>202.75899999999999</v>
      </c>
    </row>
    <row r="99" spans="1:2">
      <c r="A99" t="s">
        <v>79</v>
      </c>
      <c r="B99">
        <v>274.55799999999999</v>
      </c>
    </row>
    <row r="100" spans="1:2">
      <c r="A100" t="s">
        <v>70</v>
      </c>
      <c r="B100">
        <v>345.81799999999998</v>
      </c>
    </row>
    <row r="101" spans="1:2">
      <c r="A101" t="s">
        <v>148</v>
      </c>
      <c r="B101">
        <v>115.66800000000001</v>
      </c>
    </row>
    <row r="102" spans="1:2">
      <c r="A102" t="s">
        <v>56</v>
      </c>
      <c r="B102">
        <v>7.0359999999999996</v>
      </c>
    </row>
    <row r="103" spans="1:2">
      <c r="A103" t="s">
        <v>134</v>
      </c>
      <c r="B103">
        <v>96.611999999999995</v>
      </c>
    </row>
    <row r="104" spans="1:2">
      <c r="A104" t="s">
        <v>216</v>
      </c>
      <c r="B104">
        <v>149.86199999999999</v>
      </c>
    </row>
    <row r="105" spans="1:2">
      <c r="A105" t="s">
        <v>66</v>
      </c>
      <c r="B105">
        <v>242.904</v>
      </c>
    </row>
    <row r="106" spans="1:2">
      <c r="A106" t="s">
        <v>80</v>
      </c>
      <c r="B106">
        <v>34.558999999999997</v>
      </c>
    </row>
    <row r="107" spans="1:2">
      <c r="A107" t="s">
        <v>110</v>
      </c>
      <c r="B107">
        <v>31.972999999999999</v>
      </c>
    </row>
    <row r="108" spans="1:2">
      <c r="A108" t="s">
        <v>58</v>
      </c>
      <c r="B108">
        <v>30.068000000000001</v>
      </c>
    </row>
    <row r="109" spans="1:2">
      <c r="A109" t="s">
        <v>159</v>
      </c>
      <c r="B109">
        <v>661.69600000000003</v>
      </c>
    </row>
    <row r="110" spans="1:2">
      <c r="A110" t="s">
        <v>155</v>
      </c>
      <c r="B110">
        <v>71.116</v>
      </c>
    </row>
    <row r="111" spans="1:2">
      <c r="A111" t="s">
        <v>112</v>
      </c>
      <c r="B111">
        <v>53.780999999999999</v>
      </c>
    </row>
    <row r="112" spans="1:2">
      <c r="A112" t="s">
        <v>101</v>
      </c>
      <c r="B112">
        <v>3.9550000000000001</v>
      </c>
    </row>
    <row r="113" spans="1:2">
      <c r="A113" t="s">
        <v>229</v>
      </c>
      <c r="B113">
        <v>239.08799999999999</v>
      </c>
    </row>
    <row r="114" spans="1:2">
      <c r="A114" t="s">
        <v>50</v>
      </c>
      <c r="B114">
        <v>42.948</v>
      </c>
    </row>
    <row r="115" spans="1:2">
      <c r="A115" t="s">
        <v>22</v>
      </c>
      <c r="B115">
        <v>261.24</v>
      </c>
    </row>
    <row r="116" spans="1:2">
      <c r="A116" t="s">
        <v>405</v>
      </c>
      <c r="B116">
        <v>20011.883999999998</v>
      </c>
    </row>
    <row r="117" spans="1:2">
      <c r="A117" t="s">
        <v>142</v>
      </c>
      <c r="B117">
        <v>48.860999999999997</v>
      </c>
    </row>
    <row r="118" spans="1:2">
      <c r="A118" t="s">
        <v>152</v>
      </c>
      <c r="B118">
        <v>208.39699999999999</v>
      </c>
    </row>
    <row r="119" spans="1:2">
      <c r="A119" t="s">
        <v>86</v>
      </c>
      <c r="B119">
        <v>99.76</v>
      </c>
    </row>
    <row r="120" spans="1:2">
      <c r="A120" t="s">
        <v>203</v>
      </c>
      <c r="B120">
        <v>1812.067</v>
      </c>
    </row>
    <row r="121" spans="1:2">
      <c r="A121" t="s">
        <v>137</v>
      </c>
      <c r="B121">
        <v>17.091999999999999</v>
      </c>
    </row>
    <row r="122" spans="1:2">
      <c r="A122" t="s">
        <v>49</v>
      </c>
      <c r="B122">
        <v>1383.7190000000001</v>
      </c>
    </row>
    <row r="123" spans="1:2">
      <c r="A123" t="s">
        <v>225</v>
      </c>
      <c r="B123">
        <v>331.21100000000001</v>
      </c>
    </row>
    <row r="124" spans="1:2">
      <c r="A124" t="s">
        <v>147</v>
      </c>
      <c r="B124">
        <v>4.633</v>
      </c>
    </row>
    <row r="125" spans="1:2">
      <c r="A125" t="s">
        <v>68</v>
      </c>
      <c r="B125">
        <v>627.30399999999997</v>
      </c>
    </row>
    <row r="126" spans="1:2">
      <c r="A126" t="s">
        <v>62</v>
      </c>
      <c r="B126">
        <v>67.009</v>
      </c>
    </row>
    <row r="127" spans="1:2">
      <c r="A127" t="s">
        <v>417</v>
      </c>
      <c r="B127">
        <v>166.07900000000001</v>
      </c>
    </row>
    <row r="128" spans="1:2">
      <c r="A128" t="s">
        <v>78</v>
      </c>
      <c r="B128">
        <v>122.36499999999999</v>
      </c>
    </row>
    <row r="129" spans="1:2">
      <c r="A129" t="s">
        <v>228</v>
      </c>
      <c r="B129">
        <v>19496.793000000001</v>
      </c>
    </row>
    <row r="130" spans="1:2">
      <c r="A130" t="s">
        <v>84</v>
      </c>
      <c r="B130">
        <v>2.1379999999999999</v>
      </c>
    </row>
    <row r="131" spans="1:2">
      <c r="A131" t="s">
        <v>91</v>
      </c>
      <c r="B131">
        <v>46.695</v>
      </c>
    </row>
    <row r="132" spans="1:2">
      <c r="A132" t="s">
        <v>115</v>
      </c>
      <c r="B132">
        <v>83.676000000000002</v>
      </c>
    </row>
    <row r="133" spans="1:2">
      <c r="A133" t="s">
        <v>116</v>
      </c>
      <c r="B133">
        <v>40.9</v>
      </c>
    </row>
    <row r="134" spans="1:2">
      <c r="A134" t="s">
        <v>140</v>
      </c>
      <c r="B134">
        <v>83.956999999999994</v>
      </c>
    </row>
    <row r="135" spans="1:2">
      <c r="A135" t="s">
        <v>138</v>
      </c>
      <c r="B135">
        <v>3.1429999999999998</v>
      </c>
    </row>
    <row r="136" spans="1:2">
      <c r="A136" t="s">
        <v>233</v>
      </c>
      <c r="B136">
        <v>543.65</v>
      </c>
    </row>
    <row r="137" spans="1:2">
      <c r="A137" t="s">
        <v>99</v>
      </c>
      <c r="B137">
        <v>207.01</v>
      </c>
    </row>
    <row r="138" spans="1:2">
      <c r="A138" t="s">
        <v>21</v>
      </c>
      <c r="B138">
        <v>510.041</v>
      </c>
    </row>
    <row r="139" spans="1:2">
      <c r="A139" t="s">
        <v>246</v>
      </c>
      <c r="B139">
        <v>15.766999999999999</v>
      </c>
    </row>
    <row r="140" spans="1:2">
      <c r="A140" t="s">
        <v>26</v>
      </c>
      <c r="B140">
        <v>18.46</v>
      </c>
    </row>
    <row r="141" spans="1:2">
      <c r="A141" t="s">
        <v>61</v>
      </c>
      <c r="B141">
        <v>55.695</v>
      </c>
    </row>
    <row r="142" spans="1:2">
      <c r="A142" t="s">
        <v>119</v>
      </c>
      <c r="B142">
        <v>19.84</v>
      </c>
    </row>
    <row r="143" spans="1:2">
      <c r="A143" t="s">
        <v>133</v>
      </c>
      <c r="B143">
        <v>232.11199999999999</v>
      </c>
    </row>
    <row r="144" spans="1:2">
      <c r="A144" t="s">
        <v>279</v>
      </c>
      <c r="B144">
        <v>32.936999999999998</v>
      </c>
    </row>
    <row r="145" spans="1:2">
      <c r="A145" t="s">
        <v>171</v>
      </c>
      <c r="B145">
        <v>214.99100000000001</v>
      </c>
    </row>
    <row r="146" spans="1:2">
      <c r="A146" t="s">
        <v>104</v>
      </c>
      <c r="B146">
        <v>82.58</v>
      </c>
    </row>
    <row r="147" spans="1:2">
      <c r="A147" t="s">
        <v>547</v>
      </c>
      <c r="B147">
        <v>125.89100000000001</v>
      </c>
    </row>
    <row r="148" spans="1:2">
      <c r="A148" t="s">
        <v>24</v>
      </c>
      <c r="B148">
        <v>14.97</v>
      </c>
    </row>
    <row r="149" spans="1:2">
      <c r="A149" t="s">
        <v>184</v>
      </c>
      <c r="B149">
        <v>16.876999999999999</v>
      </c>
    </row>
    <row r="150" spans="1:2">
      <c r="A150" t="s">
        <v>136</v>
      </c>
      <c r="B150">
        <v>292.13400000000001</v>
      </c>
    </row>
    <row r="151" spans="1:2">
      <c r="A151" t="s">
        <v>231</v>
      </c>
      <c r="B151">
        <v>39.509</v>
      </c>
    </row>
    <row r="152" spans="1:2">
      <c r="A152" t="s">
        <v>183</v>
      </c>
      <c r="B152">
        <v>867.56700000000001</v>
      </c>
    </row>
    <row r="153" spans="1:2">
      <c r="A153" t="s">
        <v>53</v>
      </c>
      <c r="B153">
        <v>59.069000000000003</v>
      </c>
    </row>
    <row r="154" spans="1:2">
      <c r="A154" t="s">
        <v>180</v>
      </c>
      <c r="B154">
        <v>20.135999999999999</v>
      </c>
    </row>
    <row r="155" spans="1:2">
      <c r="A155" t="s">
        <v>89</v>
      </c>
      <c r="B155">
        <v>18.172000000000001</v>
      </c>
    </row>
    <row r="156" spans="1:2">
      <c r="A156" t="s">
        <v>90</v>
      </c>
      <c r="B156">
        <v>26.062000000000001</v>
      </c>
    </row>
    <row r="157" spans="1:2">
      <c r="A157" t="s">
        <v>76</v>
      </c>
      <c r="B157">
        <v>372.428</v>
      </c>
    </row>
    <row r="158" spans="1:2">
      <c r="A158" t="s">
        <v>64</v>
      </c>
      <c r="B158">
        <v>123.45099999999999</v>
      </c>
    </row>
    <row r="159" spans="1:2">
      <c r="A159" t="s">
        <v>72</v>
      </c>
      <c r="B159">
        <v>110.997</v>
      </c>
    </row>
    <row r="160" spans="1:2">
      <c r="A160" t="s">
        <v>189</v>
      </c>
      <c r="B160">
        <v>318.85500000000002</v>
      </c>
    </row>
    <row r="161" spans="1:2">
      <c r="A161" t="s">
        <v>188</v>
      </c>
      <c r="B161">
        <v>255.05</v>
      </c>
    </row>
    <row r="162" spans="1:2">
      <c r="A162" t="s">
        <v>44</v>
      </c>
      <c r="B162">
        <v>83.135000000000005</v>
      </c>
    </row>
    <row r="163" spans="1:2">
      <c r="A163" t="s">
        <v>95</v>
      </c>
      <c r="B163">
        <v>8.91</v>
      </c>
    </row>
    <row r="164" spans="1:2">
      <c r="A164" t="s">
        <v>157</v>
      </c>
      <c r="B164">
        <v>538.16399999999999</v>
      </c>
    </row>
    <row r="165" spans="1:2">
      <c r="A165" t="s">
        <v>227</v>
      </c>
      <c r="B165">
        <v>205.946</v>
      </c>
    </row>
    <row r="166" spans="1:2">
      <c r="A166" t="s">
        <v>215</v>
      </c>
      <c r="B166">
        <v>302.29700000000003</v>
      </c>
    </row>
    <row r="167" spans="1:2">
      <c r="A167" t="s">
        <v>552</v>
      </c>
      <c r="B167">
        <v>784.78</v>
      </c>
    </row>
    <row r="168" spans="1:2">
      <c r="A168" t="s">
        <v>219</v>
      </c>
      <c r="B168">
        <v>285.30500000000001</v>
      </c>
    </row>
    <row r="169" spans="1:2">
      <c r="A169" t="s">
        <v>214</v>
      </c>
      <c r="B169">
        <v>70.721999999999994</v>
      </c>
    </row>
    <row r="170" spans="1:2">
      <c r="A170" t="s">
        <v>230</v>
      </c>
      <c r="B170">
        <v>566.83299999999997</v>
      </c>
    </row>
    <row r="171" spans="1:2">
      <c r="A171" t="s">
        <v>213</v>
      </c>
      <c r="B171">
        <v>232.67099999999999</v>
      </c>
    </row>
    <row r="172" spans="1:2">
      <c r="A172" t="s">
        <v>41</v>
      </c>
      <c r="B172">
        <v>16.440000000000001</v>
      </c>
    </row>
    <row r="173" spans="1:2">
      <c r="A173" t="s">
        <v>118</v>
      </c>
      <c r="B173">
        <v>89.317999999999998</v>
      </c>
    </row>
    <row r="174" spans="1:2">
      <c r="A174" t="s">
        <v>59</v>
      </c>
      <c r="B174">
        <v>99.445999999999998</v>
      </c>
    </row>
    <row r="175" spans="1:2">
      <c r="A175" t="s">
        <v>222</v>
      </c>
      <c r="B175">
        <v>215.02199999999999</v>
      </c>
    </row>
    <row r="176" spans="1:2">
      <c r="A176" t="s">
        <v>154</v>
      </c>
      <c r="B176">
        <v>112.792</v>
      </c>
    </row>
    <row r="177" spans="1:2">
      <c r="A177" t="s">
        <v>43</v>
      </c>
      <c r="B177">
        <v>8316.9030000000002</v>
      </c>
    </row>
    <row r="178" spans="1:2">
      <c r="A178" t="s">
        <v>556</v>
      </c>
      <c r="B178">
        <v>1277.088</v>
      </c>
    </row>
    <row r="179" spans="1:2">
      <c r="A179" t="s">
        <v>51</v>
      </c>
      <c r="B179">
        <v>113.57599999999999</v>
      </c>
    </row>
    <row r="180" spans="1:2">
      <c r="A180" t="s">
        <v>38</v>
      </c>
      <c r="B180">
        <v>103.232</v>
      </c>
    </row>
    <row r="181" spans="1:2">
      <c r="A181" t="s">
        <v>199</v>
      </c>
      <c r="B181">
        <v>25.152000000000001</v>
      </c>
    </row>
    <row r="182" spans="1:2">
      <c r="A182" t="s">
        <v>174</v>
      </c>
      <c r="B182">
        <v>26.077999999999999</v>
      </c>
    </row>
    <row r="183" spans="1:2">
      <c r="A183" t="s">
        <v>106</v>
      </c>
      <c r="B183">
        <v>49.494999999999997</v>
      </c>
    </row>
    <row r="184" spans="1:2">
      <c r="A184" t="s">
        <v>75</v>
      </c>
      <c r="B184">
        <v>526.09900000000005</v>
      </c>
    </row>
    <row r="185" spans="1:2">
      <c r="A185" t="s">
        <v>177</v>
      </c>
      <c r="B185">
        <v>18.010999999999999</v>
      </c>
    </row>
    <row r="186" spans="1:2">
      <c r="A186" t="s">
        <v>45</v>
      </c>
      <c r="B186">
        <v>93.564999999999998</v>
      </c>
    </row>
    <row r="187" spans="1:2">
      <c r="A187" t="s">
        <v>141</v>
      </c>
      <c r="B187">
        <v>347.49299999999999</v>
      </c>
    </row>
    <row r="188" spans="1:2">
      <c r="A188" t="s">
        <v>169</v>
      </c>
      <c r="B188">
        <v>24.285</v>
      </c>
    </row>
    <row r="189" spans="1:2">
      <c r="A189" t="s">
        <v>201</v>
      </c>
      <c r="B189">
        <v>3.794</v>
      </c>
    </row>
    <row r="190" spans="1:2">
      <c r="A190" t="s">
        <v>23</v>
      </c>
      <c r="B190">
        <v>24.945</v>
      </c>
    </row>
    <row r="191" spans="1:2">
      <c r="A191" t="s">
        <v>20</v>
      </c>
      <c r="B191">
        <v>220.55600000000001</v>
      </c>
    </row>
    <row r="192" spans="1:2">
      <c r="A192" t="s">
        <v>173</v>
      </c>
      <c r="B192">
        <v>99.525000000000006</v>
      </c>
    </row>
    <row r="193" spans="1:2">
      <c r="A193" t="s">
        <v>98</v>
      </c>
      <c r="B193">
        <v>70.247</v>
      </c>
    </row>
    <row r="194" spans="1:2">
      <c r="A194" t="s">
        <v>153</v>
      </c>
      <c r="B194">
        <v>69.427000000000007</v>
      </c>
    </row>
    <row r="195" spans="1:2">
      <c r="A195" t="s">
        <v>77</v>
      </c>
      <c r="B195">
        <v>136.91999999999999</v>
      </c>
    </row>
    <row r="196" spans="1:2">
      <c r="A196" t="s">
        <v>487</v>
      </c>
      <c r="B196">
        <v>90.375</v>
      </c>
    </row>
    <row r="197" spans="1:2">
      <c r="A197" t="s">
        <v>149</v>
      </c>
      <c r="B197">
        <v>155.87899999999999</v>
      </c>
    </row>
    <row r="198" spans="1:2">
      <c r="A198" t="s">
        <v>220</v>
      </c>
      <c r="B198">
        <v>148.27600000000001</v>
      </c>
    </row>
    <row r="199" spans="1:2">
      <c r="A199" t="s">
        <v>192</v>
      </c>
      <c r="B199">
        <v>273.56200000000001</v>
      </c>
    </row>
    <row r="200" spans="1:2">
      <c r="A200" t="s">
        <v>135</v>
      </c>
      <c r="B200">
        <v>76.825999999999993</v>
      </c>
    </row>
    <row r="201" spans="1:2">
      <c r="A201" t="s">
        <v>127</v>
      </c>
      <c r="B201">
        <v>110.498</v>
      </c>
    </row>
    <row r="202" spans="1:2">
      <c r="A202" t="s">
        <v>94</v>
      </c>
      <c r="B202">
        <v>13.019</v>
      </c>
    </row>
    <row r="203" spans="1:2">
      <c r="A203" t="s">
        <v>494</v>
      </c>
      <c r="B203">
        <v>41.290999999999997</v>
      </c>
    </row>
    <row r="204" spans="1:2">
      <c r="A204" t="s">
        <v>232</v>
      </c>
      <c r="B204">
        <v>397.5</v>
      </c>
    </row>
    <row r="205" spans="1:2">
      <c r="A205" t="s">
        <v>132</v>
      </c>
      <c r="B205">
        <v>235.00700000000001</v>
      </c>
    </row>
    <row r="206" spans="1:2">
      <c r="A206" t="s">
        <v>113</v>
      </c>
      <c r="B206">
        <v>75.02</v>
      </c>
    </row>
    <row r="207" spans="1:2">
      <c r="A207" t="s">
        <v>40</v>
      </c>
      <c r="B207">
        <v>140.68</v>
      </c>
    </row>
    <row r="208" spans="1:2">
      <c r="A208" t="s">
        <v>33</v>
      </c>
      <c r="B208">
        <v>281.92899999999997</v>
      </c>
    </row>
    <row r="209" spans="1:2">
      <c r="A209" t="s">
        <v>32</v>
      </c>
      <c r="B209">
        <v>36.393999999999998</v>
      </c>
    </row>
    <row r="210" spans="1:2">
      <c r="A210" t="s">
        <v>568</v>
      </c>
      <c r="B210">
        <v>297.76600000000002</v>
      </c>
    </row>
    <row r="211" spans="1:2">
      <c r="A211" t="s">
        <v>46</v>
      </c>
      <c r="B211">
        <v>19.913</v>
      </c>
    </row>
    <row r="212" spans="1:2">
      <c r="A212" t="s">
        <v>69</v>
      </c>
      <c r="B212">
        <v>77.03</v>
      </c>
    </row>
    <row r="213" spans="1:2">
      <c r="A213" t="s">
        <v>209</v>
      </c>
      <c r="B213">
        <v>25.797000000000001</v>
      </c>
    </row>
    <row r="214" spans="1:2">
      <c r="A214" t="s">
        <v>123</v>
      </c>
      <c r="B214">
        <v>32.542999999999999</v>
      </c>
    </row>
    <row r="215" spans="1:2">
      <c r="A215" t="s">
        <v>93</v>
      </c>
      <c r="B215">
        <v>316.60199999999998</v>
      </c>
    </row>
    <row r="216" spans="1:2">
      <c r="A216" t="s">
        <v>576</v>
      </c>
      <c r="B216">
        <v>60.6</v>
      </c>
    </row>
    <row r="217" spans="1:2">
      <c r="A217" t="s">
        <v>146</v>
      </c>
      <c r="B217">
        <v>57.750999999999998</v>
      </c>
    </row>
    <row r="218" spans="1:2">
      <c r="A218" t="s">
        <v>151</v>
      </c>
      <c r="B218">
        <v>25.452000000000002</v>
      </c>
    </row>
    <row r="219" spans="1:2">
      <c r="A219" t="s">
        <v>158</v>
      </c>
      <c r="B219">
        <v>39.012999999999998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9D229-DFCB-4DBA-9843-08A4A6BE26A8}">
  <dimension ref="A1:B286"/>
  <sheetViews>
    <sheetView workbookViewId="0">
      <selection activeCell="G9" sqref="G9"/>
    </sheetView>
  </sheetViews>
  <sheetFormatPr defaultRowHeight="14.4"/>
  <cols>
    <col min="1" max="1" width="10.109375" customWidth="1"/>
  </cols>
  <sheetData>
    <row r="1" spans="1:2">
      <c r="A1" s="39" t="s">
        <v>517</v>
      </c>
      <c r="B1" s="39" t="s">
        <v>271</v>
      </c>
    </row>
    <row r="2" spans="1:2">
      <c r="A2" s="39" t="s">
        <v>517</v>
      </c>
      <c r="B2" s="39" t="s">
        <v>271</v>
      </c>
    </row>
    <row r="3" spans="1:2">
      <c r="A3" t="s">
        <v>160</v>
      </c>
      <c r="B3" t="s">
        <v>271</v>
      </c>
    </row>
    <row r="4" spans="1:2">
      <c r="A4" s="39" t="s">
        <v>518</v>
      </c>
      <c r="B4" s="39" t="s">
        <v>271</v>
      </c>
    </row>
    <row r="5" spans="1:2">
      <c r="A5" t="s">
        <v>105</v>
      </c>
      <c r="B5" t="s">
        <v>273</v>
      </c>
    </row>
    <row r="6" spans="1:2">
      <c r="A6" s="39" t="s">
        <v>111</v>
      </c>
      <c r="B6" s="39" t="s">
        <v>275</v>
      </c>
    </row>
    <row r="7" spans="1:2">
      <c r="A7" t="s">
        <v>519</v>
      </c>
      <c r="B7" t="s">
        <v>287</v>
      </c>
    </row>
    <row r="8" spans="1:2">
      <c r="A8" s="39" t="s">
        <v>223</v>
      </c>
      <c r="B8" s="39" t="s">
        <v>273</v>
      </c>
    </row>
    <row r="9" spans="1:2">
      <c r="A9" t="s">
        <v>170</v>
      </c>
      <c r="B9" t="s">
        <v>275</v>
      </c>
    </row>
    <row r="10" spans="1:2">
      <c r="A10" s="39" t="s">
        <v>280</v>
      </c>
      <c r="B10" s="39" t="s">
        <v>279</v>
      </c>
    </row>
    <row r="11" spans="1:2">
      <c r="A11" t="s">
        <v>520</v>
      </c>
      <c r="B11" t="s">
        <v>520</v>
      </c>
    </row>
    <row r="12" spans="1:2">
      <c r="A12" s="39" t="s">
        <v>221</v>
      </c>
      <c r="B12" s="39" t="s">
        <v>279</v>
      </c>
    </row>
    <row r="13" spans="1:2">
      <c r="A13" t="s">
        <v>73</v>
      </c>
      <c r="B13" t="s">
        <v>283</v>
      </c>
    </row>
    <row r="14" spans="1:2">
      <c r="A14" s="39" t="s">
        <v>97</v>
      </c>
      <c r="B14" s="39" t="s">
        <v>271</v>
      </c>
    </row>
    <row r="15" spans="1:2">
      <c r="A15" t="s">
        <v>263</v>
      </c>
      <c r="B15" t="s">
        <v>279</v>
      </c>
    </row>
    <row r="16" spans="1:2">
      <c r="A16" s="39" t="s">
        <v>28</v>
      </c>
      <c r="B16" s="39" t="s">
        <v>287</v>
      </c>
    </row>
    <row r="17" spans="1:2">
      <c r="A17" t="s">
        <v>27</v>
      </c>
      <c r="B17" t="s">
        <v>273</v>
      </c>
    </row>
    <row r="18" spans="1:2">
      <c r="A18" s="39" t="s">
        <v>521</v>
      </c>
      <c r="B18" s="39" t="s">
        <v>273</v>
      </c>
    </row>
    <row r="19" spans="1:2">
      <c r="A19" t="s">
        <v>107</v>
      </c>
      <c r="B19" t="s">
        <v>271</v>
      </c>
    </row>
    <row r="20" spans="1:2">
      <c r="A20" s="39" t="s">
        <v>522</v>
      </c>
      <c r="B20" s="39" t="s">
        <v>273</v>
      </c>
    </row>
    <row r="21" spans="1:2">
      <c r="A21" t="s">
        <v>206</v>
      </c>
      <c r="B21" t="s">
        <v>279</v>
      </c>
    </row>
    <row r="22" spans="1:2">
      <c r="A22" s="39" t="s">
        <v>37</v>
      </c>
      <c r="B22" s="39" t="s">
        <v>271</v>
      </c>
    </row>
    <row r="23" spans="1:2">
      <c r="A23" t="s">
        <v>109</v>
      </c>
      <c r="B23" t="s">
        <v>271</v>
      </c>
    </row>
    <row r="24" spans="1:2">
      <c r="A24" s="39" t="s">
        <v>211</v>
      </c>
      <c r="B24" s="39" t="s">
        <v>279</v>
      </c>
    </row>
    <row r="25" spans="1:2">
      <c r="A25" t="s">
        <v>523</v>
      </c>
      <c r="B25" t="s">
        <v>273</v>
      </c>
    </row>
    <row r="26" spans="1:2">
      <c r="A26" s="39" t="s">
        <v>81</v>
      </c>
      <c r="B26" s="39" t="s">
        <v>273</v>
      </c>
    </row>
    <row r="27" spans="1:2">
      <c r="A27" t="s">
        <v>35</v>
      </c>
      <c r="B27" t="s">
        <v>273</v>
      </c>
    </row>
    <row r="28" spans="1:2">
      <c r="A28" s="39" t="s">
        <v>205</v>
      </c>
      <c r="B28" s="39" t="s">
        <v>279</v>
      </c>
    </row>
    <row r="29" spans="1:2">
      <c r="A29" t="s">
        <v>130</v>
      </c>
      <c r="B29" t="s">
        <v>275</v>
      </c>
    </row>
    <row r="30" spans="1:2">
      <c r="A30" s="39" t="s">
        <v>264</v>
      </c>
      <c r="B30" s="39" t="s">
        <v>279</v>
      </c>
    </row>
    <row r="31" spans="1:2">
      <c r="A31" t="s">
        <v>198</v>
      </c>
      <c r="B31" t="s">
        <v>271</v>
      </c>
    </row>
    <row r="32" spans="1:2">
      <c r="A32" s="39" t="s">
        <v>87</v>
      </c>
      <c r="B32" s="39" t="s">
        <v>283</v>
      </c>
    </row>
    <row r="33" spans="1:2">
      <c r="A33" t="s">
        <v>302</v>
      </c>
      <c r="B33" t="s">
        <v>279</v>
      </c>
    </row>
    <row r="34" spans="1:2">
      <c r="A34" s="39" t="s">
        <v>83</v>
      </c>
      <c r="B34" s="39" t="s">
        <v>273</v>
      </c>
    </row>
    <row r="35" spans="1:2">
      <c r="A35" t="s">
        <v>156</v>
      </c>
      <c r="B35" t="s">
        <v>275</v>
      </c>
    </row>
    <row r="36" spans="1:2">
      <c r="A36" s="39" t="s">
        <v>524</v>
      </c>
      <c r="B36" s="39" t="s">
        <v>520</v>
      </c>
    </row>
    <row r="37" spans="1:2">
      <c r="A37" t="s">
        <v>54</v>
      </c>
      <c r="B37" t="s">
        <v>283</v>
      </c>
    </row>
    <row r="38" spans="1:2">
      <c r="A38" s="39" t="s">
        <v>525</v>
      </c>
      <c r="B38" s="39" t="s">
        <v>271</v>
      </c>
    </row>
    <row r="39" spans="1:2">
      <c r="A39" t="s">
        <v>307</v>
      </c>
      <c r="B39" t="s">
        <v>279</v>
      </c>
    </row>
    <row r="40" spans="1:2">
      <c r="A40" s="39" t="s">
        <v>204</v>
      </c>
      <c r="B40" s="39" t="s">
        <v>271</v>
      </c>
    </row>
    <row r="41" spans="1:2">
      <c r="A41" t="s">
        <v>100</v>
      </c>
      <c r="B41" t="s">
        <v>273</v>
      </c>
    </row>
    <row r="42" spans="1:2">
      <c r="A42" s="39" t="s">
        <v>128</v>
      </c>
      <c r="B42" s="39" t="s">
        <v>275</v>
      </c>
    </row>
    <row r="43" spans="1:2">
      <c r="A43" t="s">
        <v>175</v>
      </c>
      <c r="B43" t="s">
        <v>275</v>
      </c>
    </row>
    <row r="44" spans="1:2">
      <c r="A44" s="39" t="s">
        <v>129</v>
      </c>
      <c r="B44" s="39" t="s">
        <v>271</v>
      </c>
    </row>
    <row r="45" spans="1:2">
      <c r="A45" t="s">
        <v>117</v>
      </c>
      <c r="B45" t="s">
        <v>275</v>
      </c>
    </row>
    <row r="46" spans="1:2">
      <c r="A46" s="39" t="s">
        <v>31</v>
      </c>
      <c r="B46" s="39" t="s">
        <v>279</v>
      </c>
    </row>
    <row r="47" spans="1:2">
      <c r="A47" t="s">
        <v>202</v>
      </c>
      <c r="B47" t="s">
        <v>275</v>
      </c>
    </row>
    <row r="48" spans="1:2">
      <c r="A48" s="39" t="s">
        <v>242</v>
      </c>
      <c r="B48" s="39" t="s">
        <v>279</v>
      </c>
    </row>
    <row r="49" spans="1:2">
      <c r="A49" t="s">
        <v>185</v>
      </c>
      <c r="B49" t="s">
        <v>275</v>
      </c>
    </row>
    <row r="50" spans="1:2">
      <c r="A50" s="39" t="s">
        <v>144</v>
      </c>
      <c r="B50" s="39" t="s">
        <v>275</v>
      </c>
    </row>
    <row r="51" spans="1:2">
      <c r="A51" t="s">
        <v>526</v>
      </c>
      <c r="B51" t="s">
        <v>273</v>
      </c>
    </row>
    <row r="52" spans="1:2">
      <c r="A52" s="39" t="s">
        <v>60</v>
      </c>
      <c r="B52" s="39" t="s">
        <v>283</v>
      </c>
    </row>
    <row r="53" spans="1:2">
      <c r="A53" t="s">
        <v>88</v>
      </c>
      <c r="B53" t="s">
        <v>271</v>
      </c>
    </row>
    <row r="54" spans="1:2">
      <c r="A54" s="39" t="s">
        <v>527</v>
      </c>
      <c r="B54" s="39" t="s">
        <v>271</v>
      </c>
    </row>
    <row r="55" spans="1:2">
      <c r="A55" t="s">
        <v>528</v>
      </c>
      <c r="B55" t="s">
        <v>271</v>
      </c>
    </row>
    <row r="56" spans="1:2">
      <c r="A56" s="39" t="s">
        <v>82</v>
      </c>
      <c r="B56" s="39" t="s">
        <v>283</v>
      </c>
    </row>
    <row r="57" spans="1:2">
      <c r="A57" t="s">
        <v>131</v>
      </c>
      <c r="B57" t="s">
        <v>275</v>
      </c>
    </row>
    <row r="58" spans="1:2">
      <c r="A58" s="39" t="s">
        <v>114</v>
      </c>
      <c r="B58" s="39" t="s">
        <v>275</v>
      </c>
    </row>
    <row r="59" spans="1:2">
      <c r="A59" t="s">
        <v>325</v>
      </c>
      <c r="B59" t="s">
        <v>287</v>
      </c>
    </row>
    <row r="60" spans="1:2">
      <c r="A60" s="39" t="s">
        <v>39</v>
      </c>
      <c r="B60" s="39" t="s">
        <v>279</v>
      </c>
    </row>
    <row r="61" spans="1:2">
      <c r="A61" t="s">
        <v>328</v>
      </c>
      <c r="B61" t="s">
        <v>275</v>
      </c>
    </row>
    <row r="62" spans="1:2">
      <c r="A62" s="39" t="s">
        <v>63</v>
      </c>
      <c r="B62" s="39" t="s">
        <v>273</v>
      </c>
    </row>
    <row r="63" spans="1:2">
      <c r="A63" t="s">
        <v>178</v>
      </c>
      <c r="B63" t="s">
        <v>279</v>
      </c>
    </row>
    <row r="64" spans="1:2">
      <c r="A64" s="39" t="s">
        <v>332</v>
      </c>
      <c r="B64" s="39" t="s">
        <v>279</v>
      </c>
    </row>
    <row r="65" spans="1:2">
      <c r="A65" t="s">
        <v>57</v>
      </c>
      <c r="B65" t="s">
        <v>273</v>
      </c>
    </row>
    <row r="66" spans="1:2">
      <c r="A66" s="39" t="s">
        <v>335</v>
      </c>
      <c r="B66" s="39" t="s">
        <v>273</v>
      </c>
    </row>
    <row r="67" spans="1:2">
      <c r="A67" t="s">
        <v>529</v>
      </c>
      <c r="B67" t="s">
        <v>273</v>
      </c>
    </row>
    <row r="68" spans="1:2">
      <c r="A68" s="39" t="s">
        <v>337</v>
      </c>
      <c r="B68" s="39" t="s">
        <v>275</v>
      </c>
    </row>
    <row r="69" spans="1:2">
      <c r="A69" t="s">
        <v>18</v>
      </c>
      <c r="B69" t="s">
        <v>273</v>
      </c>
    </row>
    <row r="70" spans="1:2">
      <c r="A70" s="39" t="s">
        <v>194</v>
      </c>
      <c r="B70" s="39" t="s">
        <v>275</v>
      </c>
    </row>
    <row r="71" spans="1:2">
      <c r="A71" t="s">
        <v>224</v>
      </c>
      <c r="B71" t="s">
        <v>279</v>
      </c>
    </row>
    <row r="72" spans="1:2">
      <c r="A72" s="39" t="s">
        <v>85</v>
      </c>
      <c r="B72" s="39" t="s">
        <v>279</v>
      </c>
    </row>
    <row r="73" spans="1:2">
      <c r="A73" t="s">
        <v>530</v>
      </c>
      <c r="B73" t="s">
        <v>273</v>
      </c>
    </row>
    <row r="74" spans="1:2">
      <c r="A74" s="39" t="s">
        <v>92</v>
      </c>
      <c r="B74" s="39" t="s">
        <v>283</v>
      </c>
    </row>
    <row r="75" spans="1:2">
      <c r="A75" t="s">
        <v>143</v>
      </c>
      <c r="B75" t="s">
        <v>275</v>
      </c>
    </row>
    <row r="76" spans="1:2">
      <c r="A76" s="39" t="s">
        <v>65</v>
      </c>
      <c r="B76" s="39" t="s">
        <v>279</v>
      </c>
    </row>
    <row r="77" spans="1:2">
      <c r="A77" t="s">
        <v>191</v>
      </c>
      <c r="B77" t="s">
        <v>275</v>
      </c>
    </row>
    <row r="78" spans="1:2">
      <c r="A78" s="39" t="s">
        <v>186</v>
      </c>
      <c r="B78" s="39" t="s">
        <v>275</v>
      </c>
    </row>
    <row r="79" spans="1:2">
      <c r="A79" t="s">
        <v>531</v>
      </c>
      <c r="B79" t="s">
        <v>275</v>
      </c>
    </row>
    <row r="80" spans="1:2">
      <c r="A80" s="39" t="s">
        <v>52</v>
      </c>
      <c r="B80" s="39" t="s">
        <v>273</v>
      </c>
    </row>
    <row r="81" spans="1:2">
      <c r="A81" t="s">
        <v>139</v>
      </c>
      <c r="B81" t="s">
        <v>275</v>
      </c>
    </row>
    <row r="82" spans="1:2">
      <c r="A82" s="39" t="s">
        <v>145</v>
      </c>
      <c r="B82" s="39" t="s">
        <v>275</v>
      </c>
    </row>
    <row r="83" spans="1:2">
      <c r="A83" t="s">
        <v>351</v>
      </c>
      <c r="B83" t="s">
        <v>273</v>
      </c>
    </row>
    <row r="84" spans="1:2">
      <c r="A84" s="39" t="s">
        <v>353</v>
      </c>
      <c r="B84" s="39" t="s">
        <v>283</v>
      </c>
    </row>
    <row r="85" spans="1:2">
      <c r="A85" t="s">
        <v>195</v>
      </c>
      <c r="B85" t="s">
        <v>287</v>
      </c>
    </row>
    <row r="86" spans="1:2">
      <c r="A86" s="39" t="s">
        <v>17</v>
      </c>
      <c r="B86" s="39" t="s">
        <v>273</v>
      </c>
    </row>
    <row r="87" spans="1:2">
      <c r="A87" t="s">
        <v>36</v>
      </c>
      <c r="B87" t="s">
        <v>273</v>
      </c>
    </row>
    <row r="88" spans="1:2">
      <c r="A88" s="39" t="s">
        <v>210</v>
      </c>
      <c r="B88" s="39" t="s">
        <v>283</v>
      </c>
    </row>
    <row r="89" spans="1:2">
      <c r="A89" t="s">
        <v>358</v>
      </c>
      <c r="B89" t="s">
        <v>287</v>
      </c>
    </row>
    <row r="90" spans="1:2">
      <c r="A90" s="39" t="s">
        <v>532</v>
      </c>
      <c r="B90" s="39" t="s">
        <v>520</v>
      </c>
    </row>
    <row r="91" spans="1:2">
      <c r="A91" t="s">
        <v>121</v>
      </c>
      <c r="B91" t="s">
        <v>275</v>
      </c>
    </row>
    <row r="92" spans="1:2">
      <c r="A92" s="39" t="s">
        <v>108</v>
      </c>
      <c r="B92" s="39" t="s">
        <v>275</v>
      </c>
    </row>
    <row r="93" spans="1:2">
      <c r="A93" t="s">
        <v>120</v>
      </c>
      <c r="B93" t="s">
        <v>271</v>
      </c>
    </row>
    <row r="94" spans="1:2">
      <c r="A94" s="39" t="s">
        <v>30</v>
      </c>
      <c r="B94" s="39" t="s">
        <v>273</v>
      </c>
    </row>
    <row r="95" spans="1:2">
      <c r="A95" t="s">
        <v>126</v>
      </c>
      <c r="B95" t="s">
        <v>275</v>
      </c>
    </row>
    <row r="96" spans="1:2">
      <c r="A96" s="39" t="s">
        <v>365</v>
      </c>
      <c r="B96" s="39" t="s">
        <v>273</v>
      </c>
    </row>
    <row r="97" spans="1:2">
      <c r="A97" t="s">
        <v>74</v>
      </c>
      <c r="B97" t="s">
        <v>273</v>
      </c>
    </row>
    <row r="98" spans="1:2">
      <c r="A98" s="39" t="s">
        <v>226</v>
      </c>
      <c r="B98" s="39" t="s">
        <v>279</v>
      </c>
    </row>
    <row r="99" spans="1:2">
      <c r="A99" t="s">
        <v>218</v>
      </c>
      <c r="B99" t="s">
        <v>279</v>
      </c>
    </row>
    <row r="100" spans="1:2">
      <c r="A100" s="39" t="s">
        <v>207</v>
      </c>
      <c r="B100" s="39" t="s">
        <v>279</v>
      </c>
    </row>
    <row r="101" spans="1:2">
      <c r="A101" t="s">
        <v>533</v>
      </c>
      <c r="B101" t="s">
        <v>287</v>
      </c>
    </row>
    <row r="102" spans="1:2">
      <c r="A102" s="39" t="s">
        <v>55</v>
      </c>
      <c r="B102" s="39" t="s">
        <v>279</v>
      </c>
    </row>
    <row r="103" spans="1:2">
      <c r="A103" t="s">
        <v>534</v>
      </c>
      <c r="B103" t="s">
        <v>273</v>
      </c>
    </row>
    <row r="104" spans="1:2">
      <c r="A104" s="39" t="s">
        <v>124</v>
      </c>
      <c r="B104" s="39" t="s">
        <v>275</v>
      </c>
    </row>
    <row r="105" spans="1:2">
      <c r="A105" t="s">
        <v>190</v>
      </c>
      <c r="B105" t="s">
        <v>275</v>
      </c>
    </row>
    <row r="106" spans="1:2">
      <c r="A106" s="39" t="s">
        <v>197</v>
      </c>
      <c r="B106" s="39" t="s">
        <v>283</v>
      </c>
    </row>
    <row r="107" spans="1:2">
      <c r="A107" t="s">
        <v>176</v>
      </c>
      <c r="B107" t="s">
        <v>279</v>
      </c>
    </row>
    <row r="108" spans="1:2">
      <c r="A108" s="39" t="s">
        <v>535</v>
      </c>
      <c r="B108" s="39" t="s">
        <v>273</v>
      </c>
    </row>
    <row r="109" spans="1:2">
      <c r="A109" t="s">
        <v>536</v>
      </c>
      <c r="B109" t="s">
        <v>520</v>
      </c>
    </row>
    <row r="110" spans="1:2">
      <c r="A110" s="39" t="s">
        <v>537</v>
      </c>
      <c r="B110" s="39" t="s">
        <v>273</v>
      </c>
    </row>
    <row r="111" spans="1:2">
      <c r="A111" t="s">
        <v>538</v>
      </c>
      <c r="B111" t="s">
        <v>273</v>
      </c>
    </row>
    <row r="112" spans="1:2">
      <c r="A112" s="39" t="s">
        <v>71</v>
      </c>
      <c r="B112" s="39" t="s">
        <v>279</v>
      </c>
    </row>
    <row r="113" spans="1:2">
      <c r="A113" t="s">
        <v>96</v>
      </c>
      <c r="B113" t="s">
        <v>271</v>
      </c>
    </row>
    <row r="114" spans="1:2">
      <c r="A114" s="39" t="s">
        <v>67</v>
      </c>
      <c r="B114" s="39" t="s">
        <v>273</v>
      </c>
    </row>
    <row r="115" spans="1:2">
      <c r="A115" t="s">
        <v>19</v>
      </c>
      <c r="B115" t="s">
        <v>273</v>
      </c>
    </row>
    <row r="116" spans="1:2">
      <c r="A116" s="39" t="s">
        <v>150</v>
      </c>
      <c r="B116" s="39" t="s">
        <v>271</v>
      </c>
    </row>
    <row r="117" spans="1:2">
      <c r="A117" t="s">
        <v>102</v>
      </c>
      <c r="B117" t="s">
        <v>271</v>
      </c>
    </row>
    <row r="118" spans="1:2">
      <c r="A118" s="39" t="s">
        <v>125</v>
      </c>
      <c r="B118" s="39" t="s">
        <v>271</v>
      </c>
    </row>
    <row r="119" spans="1:2">
      <c r="A119" t="s">
        <v>122</v>
      </c>
      <c r="B119" t="s">
        <v>271</v>
      </c>
    </row>
    <row r="120" spans="1:2">
      <c r="A120" s="39" t="s">
        <v>29</v>
      </c>
      <c r="B120" s="39" t="s">
        <v>273</v>
      </c>
    </row>
    <row r="121" spans="1:2">
      <c r="A121" t="s">
        <v>384</v>
      </c>
      <c r="B121" t="s">
        <v>273</v>
      </c>
    </row>
    <row r="122" spans="1:2">
      <c r="A122" s="39" t="s">
        <v>25</v>
      </c>
      <c r="B122" s="39" t="s">
        <v>271</v>
      </c>
    </row>
    <row r="123" spans="1:2">
      <c r="A123" t="s">
        <v>47</v>
      </c>
      <c r="B123" t="s">
        <v>273</v>
      </c>
    </row>
    <row r="124" spans="1:2">
      <c r="A124" s="39" t="s">
        <v>79</v>
      </c>
      <c r="B124" s="39" t="s">
        <v>279</v>
      </c>
    </row>
    <row r="125" spans="1:2">
      <c r="A125" t="s">
        <v>70</v>
      </c>
      <c r="B125" t="s">
        <v>271</v>
      </c>
    </row>
    <row r="126" spans="1:2">
      <c r="A126" s="39" t="s">
        <v>539</v>
      </c>
      <c r="B126" s="39" t="s">
        <v>273</v>
      </c>
    </row>
    <row r="127" spans="1:2">
      <c r="A127" t="s">
        <v>148</v>
      </c>
      <c r="B127" t="s">
        <v>271</v>
      </c>
    </row>
    <row r="128" spans="1:2">
      <c r="A128" s="39" t="s">
        <v>56</v>
      </c>
      <c r="B128" s="39" t="s">
        <v>271</v>
      </c>
    </row>
    <row r="129" spans="1:2">
      <c r="A129" t="s">
        <v>134</v>
      </c>
      <c r="B129" t="s">
        <v>275</v>
      </c>
    </row>
    <row r="130" spans="1:2">
      <c r="A130" s="39" t="s">
        <v>216</v>
      </c>
      <c r="B130" s="39" t="s">
        <v>287</v>
      </c>
    </row>
    <row r="131" spans="1:2">
      <c r="A131" t="s">
        <v>48</v>
      </c>
      <c r="B131" t="s">
        <v>273</v>
      </c>
    </row>
    <row r="132" spans="1:2">
      <c r="A132" s="39" t="s">
        <v>66</v>
      </c>
      <c r="B132" s="39" t="s">
        <v>271</v>
      </c>
    </row>
    <row r="133" spans="1:2">
      <c r="A133" t="s">
        <v>80</v>
      </c>
      <c r="B133" t="s">
        <v>271</v>
      </c>
    </row>
    <row r="134" spans="1:2">
      <c r="A134" s="39" t="s">
        <v>110</v>
      </c>
      <c r="B134" s="39" t="s">
        <v>271</v>
      </c>
    </row>
    <row r="135" spans="1:2">
      <c r="A135" t="s">
        <v>58</v>
      </c>
      <c r="B135" t="s">
        <v>273</v>
      </c>
    </row>
    <row r="136" spans="1:2">
      <c r="A136" s="39" t="s">
        <v>159</v>
      </c>
      <c r="B136" s="39" t="s">
        <v>271</v>
      </c>
    </row>
    <row r="137" spans="1:2">
      <c r="A137" t="s">
        <v>155</v>
      </c>
      <c r="B137" t="s">
        <v>275</v>
      </c>
    </row>
    <row r="138" spans="1:2">
      <c r="A138" s="39" t="s">
        <v>112</v>
      </c>
      <c r="B138" s="39" t="s">
        <v>275</v>
      </c>
    </row>
    <row r="139" spans="1:2">
      <c r="A139" t="s">
        <v>101</v>
      </c>
      <c r="B139" t="s">
        <v>275</v>
      </c>
    </row>
    <row r="140" spans="1:2">
      <c r="A140" s="39" t="s">
        <v>229</v>
      </c>
      <c r="B140" s="39" t="s">
        <v>273</v>
      </c>
    </row>
    <row r="141" spans="1:2">
      <c r="A141" t="s">
        <v>50</v>
      </c>
      <c r="B141" t="s">
        <v>273</v>
      </c>
    </row>
    <row r="142" spans="1:2">
      <c r="A142" s="39" t="s">
        <v>22</v>
      </c>
      <c r="B142" s="39" t="s">
        <v>273</v>
      </c>
    </row>
    <row r="143" spans="1:2">
      <c r="A143" t="s">
        <v>405</v>
      </c>
      <c r="B143" t="s">
        <v>271</v>
      </c>
    </row>
    <row r="144" spans="1:2">
      <c r="A144" s="39" t="s">
        <v>142</v>
      </c>
      <c r="B144" s="39" t="s">
        <v>275</v>
      </c>
    </row>
    <row r="145" spans="1:2">
      <c r="A145" t="s">
        <v>152</v>
      </c>
      <c r="B145" t="s">
        <v>275</v>
      </c>
    </row>
    <row r="146" spans="1:2">
      <c r="A146" s="39" t="s">
        <v>86</v>
      </c>
      <c r="B146" s="39" t="s">
        <v>271</v>
      </c>
    </row>
    <row r="147" spans="1:2">
      <c r="A147" t="s">
        <v>203</v>
      </c>
      <c r="B147" t="s">
        <v>271</v>
      </c>
    </row>
    <row r="148" spans="1:2">
      <c r="A148" s="39" t="s">
        <v>137</v>
      </c>
      <c r="B148" s="39" t="s">
        <v>275</v>
      </c>
    </row>
    <row r="149" spans="1:2">
      <c r="A149" t="s">
        <v>49</v>
      </c>
      <c r="B149" t="s">
        <v>273</v>
      </c>
    </row>
    <row r="150" spans="1:2">
      <c r="A150" s="39" t="s">
        <v>225</v>
      </c>
      <c r="B150" s="39" t="s">
        <v>287</v>
      </c>
    </row>
    <row r="151" spans="1:2">
      <c r="A151" t="s">
        <v>208</v>
      </c>
      <c r="B151" t="s">
        <v>279</v>
      </c>
    </row>
    <row r="152" spans="1:2">
      <c r="A152" s="39" t="s">
        <v>147</v>
      </c>
      <c r="B152" s="39" t="s">
        <v>275</v>
      </c>
    </row>
    <row r="153" spans="1:2">
      <c r="A153" t="s">
        <v>68</v>
      </c>
      <c r="B153" t="s">
        <v>275</v>
      </c>
    </row>
    <row r="154" spans="1:2">
      <c r="A154" s="39" t="s">
        <v>212</v>
      </c>
      <c r="B154" s="39" t="s">
        <v>275</v>
      </c>
    </row>
    <row r="155" spans="1:2">
      <c r="A155" t="s">
        <v>540</v>
      </c>
      <c r="B155" t="s">
        <v>273</v>
      </c>
    </row>
    <row r="156" spans="1:2">
      <c r="A156" s="39" t="s">
        <v>62</v>
      </c>
      <c r="B156" s="39" t="s">
        <v>279</v>
      </c>
    </row>
    <row r="157" spans="1:2">
      <c r="A157" t="s">
        <v>417</v>
      </c>
      <c r="B157" t="s">
        <v>287</v>
      </c>
    </row>
    <row r="158" spans="1:2">
      <c r="A158" s="39" t="s">
        <v>541</v>
      </c>
      <c r="B158" s="39" t="s">
        <v>273</v>
      </c>
    </row>
    <row r="159" spans="1:2">
      <c r="A159" t="s">
        <v>78</v>
      </c>
      <c r="B159" t="s">
        <v>273</v>
      </c>
    </row>
    <row r="160" spans="1:2">
      <c r="A160" s="39" t="s">
        <v>228</v>
      </c>
      <c r="B160" s="39" t="s">
        <v>273</v>
      </c>
    </row>
    <row r="161" spans="1:2">
      <c r="A161" t="s">
        <v>84</v>
      </c>
      <c r="B161" t="s">
        <v>271</v>
      </c>
    </row>
    <row r="162" spans="1:2">
      <c r="A162" s="39" t="s">
        <v>91</v>
      </c>
      <c r="B162" s="39" t="s">
        <v>273</v>
      </c>
    </row>
    <row r="163" spans="1:2">
      <c r="A163" t="s">
        <v>423</v>
      </c>
      <c r="B163" t="s">
        <v>279</v>
      </c>
    </row>
    <row r="164" spans="1:2">
      <c r="A164" s="39" t="s">
        <v>115</v>
      </c>
      <c r="B164" s="39" t="s">
        <v>275</v>
      </c>
    </row>
    <row r="165" spans="1:2">
      <c r="A165" t="s">
        <v>116</v>
      </c>
      <c r="B165" t="s">
        <v>275</v>
      </c>
    </row>
    <row r="166" spans="1:2">
      <c r="A166" s="39" t="s">
        <v>140</v>
      </c>
      <c r="B166" s="39" t="s">
        <v>271</v>
      </c>
    </row>
    <row r="167" spans="1:2">
      <c r="A167" t="s">
        <v>542</v>
      </c>
      <c r="B167" t="s">
        <v>271</v>
      </c>
    </row>
    <row r="168" spans="1:2">
      <c r="A168" s="39" t="s">
        <v>138</v>
      </c>
      <c r="B168" s="39" t="s">
        <v>275</v>
      </c>
    </row>
    <row r="169" spans="1:2">
      <c r="A169" t="s">
        <v>233</v>
      </c>
      <c r="B169" t="s">
        <v>287</v>
      </c>
    </row>
    <row r="170" spans="1:2">
      <c r="A170" s="39" t="s">
        <v>99</v>
      </c>
      <c r="B170" s="39" t="s">
        <v>271</v>
      </c>
    </row>
    <row r="171" spans="1:2">
      <c r="A171" t="s">
        <v>21</v>
      </c>
      <c r="B171" t="s">
        <v>273</v>
      </c>
    </row>
    <row r="172" spans="1:2">
      <c r="A172" s="39" t="s">
        <v>543</v>
      </c>
      <c r="B172" s="39" t="s">
        <v>279</v>
      </c>
    </row>
    <row r="173" spans="1:2">
      <c r="A173" t="s">
        <v>246</v>
      </c>
      <c r="B173" t="s">
        <v>287</v>
      </c>
    </row>
    <row r="174" spans="1:2">
      <c r="A174" s="39" t="s">
        <v>26</v>
      </c>
      <c r="B174" s="39" t="s">
        <v>287</v>
      </c>
    </row>
    <row r="175" spans="1:2">
      <c r="A175" t="s">
        <v>61</v>
      </c>
      <c r="B175" t="s">
        <v>279</v>
      </c>
    </row>
    <row r="176" spans="1:2">
      <c r="A176" s="39" t="s">
        <v>119</v>
      </c>
      <c r="B176" s="39" t="s">
        <v>275</v>
      </c>
    </row>
    <row r="177" spans="1:2">
      <c r="A177" t="s">
        <v>133</v>
      </c>
      <c r="B177" t="s">
        <v>275</v>
      </c>
    </row>
    <row r="178" spans="1:2">
      <c r="A178" s="39" t="s">
        <v>544</v>
      </c>
      <c r="B178" s="39" t="s">
        <v>287</v>
      </c>
    </row>
    <row r="179" spans="1:2">
      <c r="A179" t="s">
        <v>545</v>
      </c>
      <c r="B179" t="s">
        <v>287</v>
      </c>
    </row>
    <row r="180" spans="1:2">
      <c r="A180" s="39" t="s">
        <v>171</v>
      </c>
      <c r="B180" s="39" t="s">
        <v>271</v>
      </c>
    </row>
    <row r="181" spans="1:2">
      <c r="A181" t="s">
        <v>104</v>
      </c>
      <c r="B181" t="s">
        <v>273</v>
      </c>
    </row>
    <row r="182" spans="1:2">
      <c r="A182" s="39" t="s">
        <v>546</v>
      </c>
      <c r="B182" s="39" t="s">
        <v>271</v>
      </c>
    </row>
    <row r="183" spans="1:2">
      <c r="A183" t="s">
        <v>547</v>
      </c>
      <c r="B183" t="s">
        <v>287</v>
      </c>
    </row>
    <row r="184" spans="1:2">
      <c r="A184" s="39" t="s">
        <v>24</v>
      </c>
      <c r="B184" s="39" t="s">
        <v>273</v>
      </c>
    </row>
    <row r="185" spans="1:2">
      <c r="A185" t="s">
        <v>184</v>
      </c>
      <c r="B185" t="s">
        <v>271</v>
      </c>
    </row>
    <row r="186" spans="1:2">
      <c r="A186" s="39" t="s">
        <v>136</v>
      </c>
      <c r="B186" s="39" t="s">
        <v>271</v>
      </c>
    </row>
    <row r="187" spans="1:2">
      <c r="A187" t="s">
        <v>231</v>
      </c>
      <c r="B187" t="s">
        <v>287</v>
      </c>
    </row>
    <row r="188" spans="1:2">
      <c r="A188" s="39" t="s">
        <v>183</v>
      </c>
      <c r="B188" s="39" t="s">
        <v>271</v>
      </c>
    </row>
    <row r="189" spans="1:2">
      <c r="A189" t="s">
        <v>53</v>
      </c>
      <c r="B189" t="s">
        <v>279</v>
      </c>
    </row>
    <row r="190" spans="1:2">
      <c r="A190" s="39" t="s">
        <v>180</v>
      </c>
      <c r="B190" s="39" t="s">
        <v>287</v>
      </c>
    </row>
    <row r="191" spans="1:2">
      <c r="A191" t="s">
        <v>89</v>
      </c>
      <c r="B191" t="s">
        <v>283</v>
      </c>
    </row>
    <row r="192" spans="1:2">
      <c r="A192" s="39" t="s">
        <v>548</v>
      </c>
      <c r="B192" s="39" t="s">
        <v>273</v>
      </c>
    </row>
    <row r="193" spans="1:2">
      <c r="A193" t="s">
        <v>90</v>
      </c>
      <c r="B193" t="s">
        <v>283</v>
      </c>
    </row>
    <row r="194" spans="1:2">
      <c r="A194" s="39" t="s">
        <v>76</v>
      </c>
      <c r="B194" s="39" t="s">
        <v>271</v>
      </c>
    </row>
    <row r="195" spans="1:2">
      <c r="A195" t="s">
        <v>549</v>
      </c>
      <c r="B195" t="s">
        <v>287</v>
      </c>
    </row>
    <row r="196" spans="1:2">
      <c r="A196" s="39" t="s">
        <v>64</v>
      </c>
      <c r="B196" s="39" t="s">
        <v>273</v>
      </c>
    </row>
    <row r="197" spans="1:2">
      <c r="A197" t="s">
        <v>72</v>
      </c>
      <c r="B197" t="s">
        <v>273</v>
      </c>
    </row>
    <row r="198" spans="1:2">
      <c r="A198" s="39" t="s">
        <v>189</v>
      </c>
      <c r="B198" s="39" t="s">
        <v>279</v>
      </c>
    </row>
    <row r="199" spans="1:2">
      <c r="A199" t="s">
        <v>188</v>
      </c>
      <c r="B199" t="s">
        <v>271</v>
      </c>
    </row>
    <row r="200" spans="1:2">
      <c r="A200" s="39" t="s">
        <v>550</v>
      </c>
      <c r="B200" s="39" t="s">
        <v>271</v>
      </c>
    </row>
    <row r="201" spans="1:2">
      <c r="A201" t="s">
        <v>196</v>
      </c>
      <c r="B201" t="s">
        <v>275</v>
      </c>
    </row>
    <row r="202" spans="1:2">
      <c r="A202" s="39" t="s">
        <v>44</v>
      </c>
      <c r="B202" s="39" t="s">
        <v>273</v>
      </c>
    </row>
    <row r="203" spans="1:2">
      <c r="A203" t="s">
        <v>95</v>
      </c>
      <c r="B203" t="s">
        <v>273</v>
      </c>
    </row>
    <row r="204" spans="1:2">
      <c r="A204" s="39" t="s">
        <v>157</v>
      </c>
      <c r="B204" s="39" t="s">
        <v>275</v>
      </c>
    </row>
    <row r="205" spans="1:2">
      <c r="A205" t="s">
        <v>551</v>
      </c>
      <c r="B205" t="s">
        <v>279</v>
      </c>
    </row>
    <row r="206" spans="1:2">
      <c r="A206" s="39" t="s">
        <v>453</v>
      </c>
      <c r="B206" s="39" t="s">
        <v>275</v>
      </c>
    </row>
    <row r="207" spans="1:2">
      <c r="A207" t="s">
        <v>227</v>
      </c>
      <c r="B207" t="s">
        <v>279</v>
      </c>
    </row>
    <row r="208" spans="1:2">
      <c r="A208" s="39" t="s">
        <v>215</v>
      </c>
      <c r="B208" s="39" t="s">
        <v>279</v>
      </c>
    </row>
    <row r="209" spans="1:2">
      <c r="A209" t="s">
        <v>552</v>
      </c>
      <c r="B209" t="s">
        <v>279</v>
      </c>
    </row>
    <row r="210" spans="1:2">
      <c r="A210" s="39" t="s">
        <v>457</v>
      </c>
      <c r="B210" s="39" t="s">
        <v>279</v>
      </c>
    </row>
    <row r="211" spans="1:2">
      <c r="A211" t="s">
        <v>219</v>
      </c>
      <c r="B211" t="s">
        <v>279</v>
      </c>
    </row>
    <row r="212" spans="1:2">
      <c r="A212" s="39" t="s">
        <v>214</v>
      </c>
      <c r="B212" s="39" t="s">
        <v>287</v>
      </c>
    </row>
    <row r="213" spans="1:2">
      <c r="A213" t="s">
        <v>230</v>
      </c>
      <c r="B213" t="s">
        <v>273</v>
      </c>
    </row>
    <row r="214" spans="1:2">
      <c r="A214" s="39" t="s">
        <v>213</v>
      </c>
      <c r="B214" s="39" t="s">
        <v>275</v>
      </c>
    </row>
    <row r="215" spans="1:2">
      <c r="A215" t="s">
        <v>41</v>
      </c>
      <c r="B215" t="s">
        <v>271</v>
      </c>
    </row>
    <row r="216" spans="1:2">
      <c r="A216" s="39" t="s">
        <v>553</v>
      </c>
      <c r="B216" s="39" t="s">
        <v>273</v>
      </c>
    </row>
    <row r="217" spans="1:2">
      <c r="A217" t="s">
        <v>118</v>
      </c>
      <c r="B217" t="s">
        <v>275</v>
      </c>
    </row>
    <row r="218" spans="1:2">
      <c r="A218" s="39" t="s">
        <v>59</v>
      </c>
      <c r="B218" s="39" t="s">
        <v>273</v>
      </c>
    </row>
    <row r="219" spans="1:2">
      <c r="A219" t="s">
        <v>554</v>
      </c>
      <c r="B219" t="s">
        <v>273</v>
      </c>
    </row>
    <row r="220" spans="1:2">
      <c r="A220" s="39" t="s">
        <v>555</v>
      </c>
      <c r="B220" s="39" t="s">
        <v>273</v>
      </c>
    </row>
    <row r="221" spans="1:2">
      <c r="A221" t="s">
        <v>222</v>
      </c>
      <c r="B221" t="s">
        <v>275</v>
      </c>
    </row>
    <row r="222" spans="1:2">
      <c r="A222" s="39" t="s">
        <v>154</v>
      </c>
      <c r="B222" s="39" t="s">
        <v>275</v>
      </c>
    </row>
    <row r="223" spans="1:2">
      <c r="A223" t="s">
        <v>43</v>
      </c>
      <c r="B223" t="s">
        <v>271</v>
      </c>
    </row>
    <row r="224" spans="1:2">
      <c r="A224" s="39" t="s">
        <v>556</v>
      </c>
      <c r="B224" s="39" t="s">
        <v>279</v>
      </c>
    </row>
    <row r="225" spans="1:2">
      <c r="A225" t="s">
        <v>51</v>
      </c>
      <c r="B225" t="s">
        <v>273</v>
      </c>
    </row>
    <row r="226" spans="1:2">
      <c r="A226" s="39" t="s">
        <v>38</v>
      </c>
      <c r="B226" s="39" t="s">
        <v>273</v>
      </c>
    </row>
    <row r="227" spans="1:2">
      <c r="A227" t="s">
        <v>199</v>
      </c>
      <c r="B227" t="s">
        <v>287</v>
      </c>
    </row>
    <row r="228" spans="1:2">
      <c r="A228" s="39" t="s">
        <v>174</v>
      </c>
      <c r="B228" s="39" t="s">
        <v>275</v>
      </c>
    </row>
    <row r="229" spans="1:2">
      <c r="A229" t="s">
        <v>557</v>
      </c>
      <c r="B229" t="s">
        <v>275</v>
      </c>
    </row>
    <row r="230" spans="1:2">
      <c r="A230" s="39" t="s">
        <v>106</v>
      </c>
      <c r="B230" s="39" t="s">
        <v>275</v>
      </c>
    </row>
    <row r="231" spans="1:2">
      <c r="A231" t="s">
        <v>558</v>
      </c>
      <c r="B231" t="s">
        <v>283</v>
      </c>
    </row>
    <row r="232" spans="1:2">
      <c r="A232" s="39" t="s">
        <v>75</v>
      </c>
      <c r="B232" s="39" t="s">
        <v>271</v>
      </c>
    </row>
    <row r="233" spans="1:2">
      <c r="A233" t="s">
        <v>559</v>
      </c>
      <c r="B233" t="s">
        <v>271</v>
      </c>
    </row>
    <row r="234" spans="1:2">
      <c r="A234" s="39" t="s">
        <v>177</v>
      </c>
      <c r="B234" s="39" t="s">
        <v>275</v>
      </c>
    </row>
    <row r="235" spans="1:2">
      <c r="A235" t="s">
        <v>45</v>
      </c>
      <c r="B235" t="s">
        <v>273</v>
      </c>
    </row>
    <row r="236" spans="1:2">
      <c r="A236" s="39" t="s">
        <v>141</v>
      </c>
      <c r="B236" s="39" t="s">
        <v>271</v>
      </c>
    </row>
    <row r="237" spans="1:2">
      <c r="A237" t="s">
        <v>169</v>
      </c>
      <c r="B237" t="s">
        <v>275</v>
      </c>
    </row>
    <row r="238" spans="1:2">
      <c r="A238" s="39" t="s">
        <v>201</v>
      </c>
      <c r="B238" s="39" t="s">
        <v>283</v>
      </c>
    </row>
    <row r="239" spans="1:2">
      <c r="A239" t="s">
        <v>560</v>
      </c>
      <c r="B239" t="s">
        <v>273</v>
      </c>
    </row>
    <row r="240" spans="1:2">
      <c r="A240" s="39" t="s">
        <v>23</v>
      </c>
      <c r="B240" s="39" t="s">
        <v>273</v>
      </c>
    </row>
    <row r="241" spans="1:2">
      <c r="A241" t="s">
        <v>20</v>
      </c>
      <c r="B241" t="s">
        <v>273</v>
      </c>
    </row>
    <row r="242" spans="1:2">
      <c r="A242" s="39" t="s">
        <v>173</v>
      </c>
      <c r="B242" s="39" t="s">
        <v>271</v>
      </c>
    </row>
    <row r="243" spans="1:2">
      <c r="A243" t="s">
        <v>172</v>
      </c>
      <c r="B243" t="s">
        <v>271</v>
      </c>
    </row>
    <row r="244" spans="1:2">
      <c r="A244" s="39" t="s">
        <v>98</v>
      </c>
      <c r="B244" s="39" t="s">
        <v>271</v>
      </c>
    </row>
    <row r="245" spans="1:2">
      <c r="A245" t="s">
        <v>153</v>
      </c>
      <c r="B245" t="s">
        <v>275</v>
      </c>
    </row>
    <row r="246" spans="1:2">
      <c r="A246" s="39" t="s">
        <v>77</v>
      </c>
      <c r="B246" s="39" t="s">
        <v>271</v>
      </c>
    </row>
    <row r="247" spans="1:2">
      <c r="A247" t="s">
        <v>487</v>
      </c>
      <c r="B247" t="s">
        <v>271</v>
      </c>
    </row>
    <row r="248" spans="1:2">
      <c r="A248" s="39" t="s">
        <v>149</v>
      </c>
      <c r="B248" s="39" t="s">
        <v>275</v>
      </c>
    </row>
    <row r="249" spans="1:2">
      <c r="A249" t="s">
        <v>561</v>
      </c>
      <c r="B249" t="s">
        <v>287</v>
      </c>
    </row>
    <row r="250" spans="1:2">
      <c r="A250" s="39" t="s">
        <v>220</v>
      </c>
      <c r="B250" s="39" t="s">
        <v>287</v>
      </c>
    </row>
    <row r="251" spans="1:2">
      <c r="A251" t="s">
        <v>562</v>
      </c>
      <c r="B251" t="s">
        <v>273</v>
      </c>
    </row>
    <row r="252" spans="1:2">
      <c r="A252" s="39" t="s">
        <v>192</v>
      </c>
      <c r="B252" s="39" t="s">
        <v>279</v>
      </c>
    </row>
    <row r="253" spans="1:2">
      <c r="A253" t="s">
        <v>135</v>
      </c>
      <c r="B253" t="s">
        <v>275</v>
      </c>
    </row>
    <row r="254" spans="1:2">
      <c r="A254" s="39" t="s">
        <v>127</v>
      </c>
      <c r="B254" s="39" t="s">
        <v>271</v>
      </c>
    </row>
    <row r="255" spans="1:2">
      <c r="A255" t="s">
        <v>94</v>
      </c>
      <c r="B255" t="s">
        <v>271</v>
      </c>
    </row>
    <row r="256" spans="1:2">
      <c r="A256" s="39" t="s">
        <v>494</v>
      </c>
      <c r="B256" s="39" t="s">
        <v>279</v>
      </c>
    </row>
    <row r="257" spans="1:2">
      <c r="A257" t="s">
        <v>563</v>
      </c>
      <c r="B257" t="s">
        <v>273</v>
      </c>
    </row>
    <row r="258" spans="1:2">
      <c r="A258" s="39" t="s">
        <v>232</v>
      </c>
      <c r="B258" s="39" t="s">
        <v>287</v>
      </c>
    </row>
    <row r="259" spans="1:2">
      <c r="A259" t="s">
        <v>564</v>
      </c>
      <c r="B259" t="s">
        <v>273</v>
      </c>
    </row>
    <row r="260" spans="1:2">
      <c r="A260" s="39" t="s">
        <v>565</v>
      </c>
      <c r="B260" s="39" t="s">
        <v>273</v>
      </c>
    </row>
    <row r="261" spans="1:2">
      <c r="A261" t="s">
        <v>132</v>
      </c>
      <c r="B261" t="s">
        <v>275</v>
      </c>
    </row>
    <row r="262" spans="1:2">
      <c r="A262" s="39" t="s">
        <v>113</v>
      </c>
      <c r="B262" s="39" t="s">
        <v>273</v>
      </c>
    </row>
    <row r="263" spans="1:2">
      <c r="A263" t="s">
        <v>40</v>
      </c>
      <c r="B263" t="s">
        <v>271</v>
      </c>
    </row>
    <row r="264" spans="1:2">
      <c r="A264" s="39" t="s">
        <v>33</v>
      </c>
      <c r="B264" s="39" t="s">
        <v>273</v>
      </c>
    </row>
    <row r="265" spans="1:2">
      <c r="A265" t="s">
        <v>566</v>
      </c>
      <c r="B265" t="s">
        <v>271</v>
      </c>
    </row>
    <row r="266" spans="1:2">
      <c r="A266" s="39" t="s">
        <v>32</v>
      </c>
      <c r="B266" s="39" t="s">
        <v>279</v>
      </c>
    </row>
    <row r="267" spans="1:2">
      <c r="A267" t="s">
        <v>567</v>
      </c>
      <c r="B267" t="s">
        <v>287</v>
      </c>
    </row>
    <row r="268" spans="1:2">
      <c r="A268" s="39" t="s">
        <v>568</v>
      </c>
      <c r="B268" s="39" t="s">
        <v>279</v>
      </c>
    </row>
    <row r="269" spans="1:2">
      <c r="A269" t="s">
        <v>46</v>
      </c>
      <c r="B269" t="s">
        <v>283</v>
      </c>
    </row>
    <row r="270" spans="1:2">
      <c r="A270" s="39" t="s">
        <v>69</v>
      </c>
      <c r="B270" s="39" t="s">
        <v>271</v>
      </c>
    </row>
    <row r="271" spans="1:2">
      <c r="A271" t="s">
        <v>209</v>
      </c>
      <c r="B271" t="s">
        <v>287</v>
      </c>
    </row>
    <row r="272" spans="1:2">
      <c r="A272" s="39" t="s">
        <v>504</v>
      </c>
      <c r="B272" s="39" t="s">
        <v>273</v>
      </c>
    </row>
    <row r="273" spans="1:2">
      <c r="A273" t="s">
        <v>123</v>
      </c>
      <c r="B273" t="s">
        <v>283</v>
      </c>
    </row>
    <row r="274" spans="1:2">
      <c r="A274" s="39" t="s">
        <v>93</v>
      </c>
      <c r="B274" s="39" t="s">
        <v>271</v>
      </c>
    </row>
    <row r="275" spans="1:2">
      <c r="A275" t="s">
        <v>508</v>
      </c>
      <c r="B275" t="s">
        <v>287</v>
      </c>
    </row>
    <row r="276" spans="1:2">
      <c r="A276" s="39" t="s">
        <v>569</v>
      </c>
      <c r="B276" s="39" t="s">
        <v>273</v>
      </c>
    </row>
    <row r="277" spans="1:2">
      <c r="A277" t="s">
        <v>200</v>
      </c>
      <c r="B277" t="s">
        <v>275</v>
      </c>
    </row>
    <row r="278" spans="1:2">
      <c r="A278" s="39" t="s">
        <v>570</v>
      </c>
      <c r="B278" s="39" t="s">
        <v>273</v>
      </c>
    </row>
    <row r="279" spans="1:2">
      <c r="A279" t="s">
        <v>146</v>
      </c>
      <c r="B279" t="s">
        <v>271</v>
      </c>
    </row>
    <row r="280" spans="1:2">
      <c r="A280" s="39" t="s">
        <v>571</v>
      </c>
      <c r="B280" s="39" t="s">
        <v>271</v>
      </c>
    </row>
    <row r="281" spans="1:2">
      <c r="A281" t="s">
        <v>572</v>
      </c>
      <c r="B281" t="s">
        <v>271</v>
      </c>
    </row>
    <row r="282" spans="1:2">
      <c r="A282" s="39" t="s">
        <v>573</v>
      </c>
      <c r="B282" s="39" t="s">
        <v>273</v>
      </c>
    </row>
    <row r="283" spans="1:2">
      <c r="A283" t="s">
        <v>151</v>
      </c>
      <c r="B283" t="s">
        <v>275</v>
      </c>
    </row>
    <row r="284" spans="1:2">
      <c r="A284" s="39" t="s">
        <v>574</v>
      </c>
      <c r="B284" s="39" t="s">
        <v>275</v>
      </c>
    </row>
    <row r="285" spans="1:2">
      <c r="A285" t="s">
        <v>158</v>
      </c>
      <c r="B285" t="s">
        <v>275</v>
      </c>
    </row>
    <row r="286" spans="1:2">
      <c r="A286" s="40" t="s">
        <v>575</v>
      </c>
      <c r="B286" s="40" t="s">
        <v>273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5753-340A-42CA-A61D-C1759E0C833C}">
  <sheetPr codeName="Sheet2"/>
  <dimension ref="A1:Q210"/>
  <sheetViews>
    <sheetView workbookViewId="0">
      <selection activeCell="J55" sqref="J55"/>
    </sheetView>
  </sheetViews>
  <sheetFormatPr defaultRowHeight="14.4"/>
  <cols>
    <col min="1" max="1" width="29" bestFit="1" customWidth="1"/>
    <col min="2" max="3" width="10.6640625" bestFit="1" customWidth="1"/>
    <col min="4" max="4" width="13.6640625" bestFit="1" customWidth="1"/>
    <col min="6" max="6" width="10" bestFit="1" customWidth="1"/>
  </cols>
  <sheetData>
    <row r="1" spans="1:6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</row>
    <row r="2" spans="1:6">
      <c r="A2" s="2" t="s">
        <v>88</v>
      </c>
      <c r="B2" s="2">
        <v>1448471</v>
      </c>
      <c r="C2" s="2">
        <v>1444216</v>
      </c>
      <c r="D2" s="2">
        <v>1.0028999999999999</v>
      </c>
      <c r="E2" s="2">
        <v>9706961</v>
      </c>
      <c r="F2" s="2">
        <v>149.2199</v>
      </c>
    </row>
    <row r="3" spans="1:6">
      <c r="A3" s="2" t="s">
        <v>150</v>
      </c>
      <c r="B3" s="2">
        <v>1406632</v>
      </c>
      <c r="C3" s="2">
        <v>1393409</v>
      </c>
      <c r="D3" s="2">
        <v>1.0095000000000001</v>
      </c>
      <c r="E3" s="2">
        <v>3287590</v>
      </c>
      <c r="F3" s="2">
        <v>427.86110000000002</v>
      </c>
    </row>
    <row r="4" spans="1:6">
      <c r="A4" s="2" t="s">
        <v>32</v>
      </c>
      <c r="B4" s="2">
        <v>334805.3</v>
      </c>
      <c r="C4" s="2">
        <v>332915.09999999998</v>
      </c>
      <c r="D4" s="2">
        <v>1.0057</v>
      </c>
      <c r="E4" s="2">
        <v>9372610</v>
      </c>
      <c r="F4" s="2">
        <v>35.721699999999998</v>
      </c>
    </row>
    <row r="5" spans="1:6">
      <c r="A5" s="2" t="s">
        <v>102</v>
      </c>
      <c r="B5" s="2">
        <v>279134.5</v>
      </c>
      <c r="C5" s="2">
        <v>276361.8</v>
      </c>
      <c r="D5" s="2">
        <v>1.01</v>
      </c>
      <c r="E5" s="2">
        <v>1904569</v>
      </c>
      <c r="F5" s="2">
        <v>146.56049999999999</v>
      </c>
    </row>
    <row r="6" spans="1:6">
      <c r="A6" s="2" t="s">
        <v>136</v>
      </c>
      <c r="B6" s="2">
        <v>229489</v>
      </c>
      <c r="C6" s="2">
        <v>225199.9</v>
      </c>
      <c r="D6" s="2">
        <v>1.0189999999999999</v>
      </c>
      <c r="E6" s="2">
        <v>881912</v>
      </c>
      <c r="F6" s="2">
        <v>260.2176</v>
      </c>
    </row>
    <row r="7" spans="1:6">
      <c r="A7" s="2" t="s">
        <v>133</v>
      </c>
      <c r="B7" s="2">
        <v>216746.9</v>
      </c>
      <c r="C7" s="2">
        <v>211400.7</v>
      </c>
      <c r="D7" s="2">
        <v>1.0253000000000001</v>
      </c>
      <c r="E7" s="2">
        <v>923768</v>
      </c>
      <c r="F7" s="2">
        <v>234.6335</v>
      </c>
    </row>
    <row r="8" spans="1:6">
      <c r="A8" s="2" t="s">
        <v>54</v>
      </c>
      <c r="B8" s="2">
        <v>215353.60000000001</v>
      </c>
      <c r="C8" s="2">
        <v>213993.4</v>
      </c>
      <c r="D8" s="2">
        <v>1.0064</v>
      </c>
      <c r="E8" s="2">
        <v>8515767</v>
      </c>
      <c r="F8" s="2">
        <v>25.288799999999998</v>
      </c>
    </row>
    <row r="9" spans="1:6">
      <c r="A9" s="2" t="s">
        <v>109</v>
      </c>
      <c r="B9" s="2">
        <v>167885.7</v>
      </c>
      <c r="C9" s="2">
        <v>166303.5</v>
      </c>
      <c r="D9" s="2">
        <v>1.0095000000000001</v>
      </c>
      <c r="E9" s="2">
        <v>147570</v>
      </c>
      <c r="F9" s="2">
        <v>1137.6679999999999</v>
      </c>
    </row>
    <row r="10" spans="1:6">
      <c r="A10" s="2" t="s">
        <v>95</v>
      </c>
      <c r="B10" s="2">
        <v>145805.9</v>
      </c>
      <c r="C10" s="2">
        <v>145912</v>
      </c>
      <c r="D10" s="2">
        <v>0.99929999999999997</v>
      </c>
      <c r="E10" s="2">
        <v>17098242</v>
      </c>
      <c r="F10" s="2">
        <v>8.5274999999999999</v>
      </c>
    </row>
    <row r="11" spans="1:6">
      <c r="A11" s="2" t="s">
        <v>62</v>
      </c>
      <c r="B11" s="2">
        <v>131562.79999999999</v>
      </c>
      <c r="C11" s="2">
        <v>130262.2</v>
      </c>
      <c r="D11" s="2">
        <v>1.01</v>
      </c>
      <c r="E11" s="2">
        <v>1964375</v>
      </c>
      <c r="F11" s="2">
        <v>66.974400000000003</v>
      </c>
    </row>
    <row r="12" spans="1:6">
      <c r="A12" s="2" t="s">
        <v>70</v>
      </c>
      <c r="B12" s="2">
        <v>125584.8</v>
      </c>
      <c r="C12" s="2">
        <v>126050.8</v>
      </c>
      <c r="D12" s="2">
        <v>0.99629999999999996</v>
      </c>
      <c r="E12" s="2">
        <v>377930</v>
      </c>
      <c r="F12" s="2">
        <v>332.29660000000001</v>
      </c>
    </row>
    <row r="13" spans="1:6">
      <c r="A13" s="2" t="s">
        <v>145</v>
      </c>
      <c r="B13" s="2">
        <v>120812.7</v>
      </c>
      <c r="C13" s="2">
        <v>117876.2</v>
      </c>
      <c r="D13" s="2">
        <v>1.0248999999999999</v>
      </c>
      <c r="E13" s="2">
        <v>1104300</v>
      </c>
      <c r="F13" s="2">
        <v>109.4021</v>
      </c>
    </row>
    <row r="14" spans="1:6">
      <c r="A14" s="2" t="s">
        <v>76</v>
      </c>
      <c r="B14" s="2">
        <v>112509</v>
      </c>
      <c r="C14" s="2">
        <v>111046.9</v>
      </c>
      <c r="D14" s="2">
        <v>1.0132000000000001</v>
      </c>
      <c r="E14" s="2">
        <v>342353</v>
      </c>
      <c r="F14" s="2">
        <v>328.6345</v>
      </c>
    </row>
    <row r="15" spans="1:6">
      <c r="A15" s="2" t="s">
        <v>143</v>
      </c>
      <c r="B15" s="2">
        <v>106156.7</v>
      </c>
      <c r="C15" s="2">
        <v>104258.3</v>
      </c>
      <c r="D15" s="2">
        <v>1.0182</v>
      </c>
      <c r="E15" s="2">
        <v>1002450</v>
      </c>
      <c r="F15" s="2">
        <v>105.8972</v>
      </c>
    </row>
    <row r="16" spans="1:6">
      <c r="A16" s="2" t="s">
        <v>93</v>
      </c>
      <c r="B16" s="2">
        <v>98953.54</v>
      </c>
      <c r="C16" s="2">
        <v>98168.83</v>
      </c>
      <c r="D16" s="2">
        <v>1.008</v>
      </c>
      <c r="E16" s="2">
        <v>331212</v>
      </c>
      <c r="F16" s="2">
        <v>298.76190000000003</v>
      </c>
    </row>
    <row r="17" spans="1:17">
      <c r="A17" s="2" t="s">
        <v>167</v>
      </c>
      <c r="B17" s="2">
        <v>95240.79</v>
      </c>
      <c r="C17" s="2">
        <v>92377.99</v>
      </c>
      <c r="D17" s="2">
        <v>1.0309999999999999</v>
      </c>
      <c r="E17" s="2">
        <v>2344858</v>
      </c>
      <c r="F17" s="2">
        <v>40.616900000000001</v>
      </c>
    </row>
    <row r="18" spans="1:17">
      <c r="A18" s="2" t="s">
        <v>125</v>
      </c>
      <c r="B18" s="2">
        <v>86022.84</v>
      </c>
      <c r="C18" s="2">
        <v>85028.76</v>
      </c>
      <c r="D18" s="2">
        <v>1.0117</v>
      </c>
      <c r="E18" s="2">
        <v>1648195</v>
      </c>
      <c r="F18" s="2">
        <v>52.192100000000003</v>
      </c>
    </row>
    <row r="19" spans="1:17">
      <c r="A19" s="2" t="s">
        <v>127</v>
      </c>
      <c r="B19" s="2">
        <v>85561.98</v>
      </c>
      <c r="C19" s="2">
        <v>85042.74</v>
      </c>
      <c r="D19" s="2">
        <v>1.0061</v>
      </c>
      <c r="E19" s="2">
        <v>783562</v>
      </c>
      <c r="F19" s="2">
        <v>109.1962</v>
      </c>
    </row>
    <row r="20" spans="1:17">
      <c r="A20" s="2" t="s">
        <v>30</v>
      </c>
      <c r="B20" s="2">
        <v>83883.600000000006</v>
      </c>
      <c r="C20" s="2">
        <v>83900.47</v>
      </c>
      <c r="D20" s="2">
        <v>0.99980000000000002</v>
      </c>
      <c r="E20" s="2">
        <v>357114</v>
      </c>
      <c r="F20" s="2">
        <v>234.893</v>
      </c>
    </row>
    <row r="21" spans="1:17">
      <c r="A21" s="2" t="s">
        <v>77</v>
      </c>
      <c r="B21" s="2">
        <v>70078.2</v>
      </c>
      <c r="C21" s="2">
        <v>69950.850000000006</v>
      </c>
      <c r="D21" s="2">
        <v>1.0018</v>
      </c>
      <c r="E21" s="2">
        <v>513120</v>
      </c>
      <c r="F21" s="2">
        <v>136.5727</v>
      </c>
    </row>
    <row r="22" spans="1:17">
      <c r="A22" s="2" t="s">
        <v>33</v>
      </c>
      <c r="B22" s="2">
        <v>68497.91</v>
      </c>
      <c r="C22" s="2">
        <v>68207.12</v>
      </c>
      <c r="D22" s="2">
        <v>1.0043</v>
      </c>
      <c r="E22" s="2">
        <v>242900</v>
      </c>
      <c r="F22" s="2">
        <v>282.00040000000001</v>
      </c>
    </row>
    <row r="23" spans="1:17">
      <c r="A23" s="2" t="s">
        <v>36</v>
      </c>
      <c r="B23" s="2">
        <v>65584.52</v>
      </c>
      <c r="C23" s="2">
        <v>65426.18</v>
      </c>
      <c r="D23" s="2">
        <v>1.0024</v>
      </c>
      <c r="E23" s="2">
        <v>551695</v>
      </c>
      <c r="F23" s="2">
        <v>118.87820000000001</v>
      </c>
    </row>
    <row r="24" spans="1:17">
      <c r="A24" s="2" t="s">
        <v>153</v>
      </c>
      <c r="B24" s="2">
        <v>63298.55</v>
      </c>
      <c r="C24" s="2">
        <v>61498.44</v>
      </c>
      <c r="D24" s="2">
        <v>1.0293000000000001</v>
      </c>
      <c r="E24" s="2">
        <v>945087</v>
      </c>
      <c r="F24" s="2">
        <v>66.976399999999998</v>
      </c>
    </row>
    <row r="25" spans="1:17">
      <c r="A25" s="2" t="s">
        <v>106</v>
      </c>
      <c r="B25" s="2">
        <v>60756.14</v>
      </c>
      <c r="C25" s="2">
        <v>60041.99</v>
      </c>
      <c r="D25" s="2">
        <v>1.0119</v>
      </c>
      <c r="E25" s="2">
        <v>1221037</v>
      </c>
      <c r="F25" s="2">
        <v>49.757800000000003</v>
      </c>
    </row>
    <row r="26" spans="1:17">
      <c r="A26" s="2" t="s">
        <v>47</v>
      </c>
      <c r="B26" s="2">
        <v>60262.77</v>
      </c>
      <c r="C26" s="2">
        <v>60367.48</v>
      </c>
      <c r="D26" s="2">
        <v>0.99829999999999997</v>
      </c>
      <c r="E26" s="2">
        <v>301336</v>
      </c>
      <c r="F26" s="2">
        <v>199.9853</v>
      </c>
    </row>
    <row r="27" spans="1:17">
      <c r="A27" s="2" t="s">
        <v>168</v>
      </c>
      <c r="B27" s="2">
        <v>57367.81</v>
      </c>
      <c r="C27" s="2"/>
      <c r="D27" s="2">
        <v>1.0072000000000001</v>
      </c>
      <c r="E27" s="2">
        <v>130279</v>
      </c>
      <c r="F27" s="2">
        <v>440.3458</v>
      </c>
    </row>
    <row r="28" spans="1:17">
      <c r="A28" s="2" t="s">
        <v>134</v>
      </c>
      <c r="B28" s="2">
        <v>56215.22</v>
      </c>
      <c r="C28" s="2">
        <v>54985.7</v>
      </c>
      <c r="D28" s="2">
        <v>1.0224</v>
      </c>
      <c r="E28" s="2">
        <v>580367</v>
      </c>
      <c r="F28" s="2">
        <v>96.861500000000007</v>
      </c>
    </row>
    <row r="29" spans="1:17">
      <c r="A29" s="2" t="s">
        <v>140</v>
      </c>
      <c r="B29" s="2">
        <v>55227.14</v>
      </c>
      <c r="C29" s="2">
        <v>54806.01</v>
      </c>
      <c r="D29" s="2">
        <v>1.0077</v>
      </c>
      <c r="E29" s="2">
        <v>676578</v>
      </c>
      <c r="F29" s="2">
        <v>81.627200000000002</v>
      </c>
    </row>
    <row r="30" spans="1:17">
      <c r="A30" s="2" t="s">
        <v>82</v>
      </c>
      <c r="B30" s="2">
        <v>51512.76</v>
      </c>
      <c r="C30" s="2">
        <v>51265.84</v>
      </c>
      <c r="D30" s="2">
        <v>1.0047999999999999</v>
      </c>
      <c r="E30" s="2">
        <v>1141748</v>
      </c>
      <c r="F30" s="2">
        <v>45.1175</v>
      </c>
    </row>
    <row r="31" spans="1:17">
      <c r="A31" s="2" t="s">
        <v>75</v>
      </c>
      <c r="B31" s="2">
        <v>51329.9</v>
      </c>
      <c r="C31" s="2">
        <v>51305.19</v>
      </c>
      <c r="D31" s="2">
        <v>1.0004999999999999</v>
      </c>
      <c r="E31" s="2">
        <v>100210</v>
      </c>
      <c r="F31" s="2">
        <v>512.22329999999999</v>
      </c>
      <c r="O31">
        <v>1</v>
      </c>
      <c r="P31">
        <v>60</v>
      </c>
      <c r="Q31">
        <v>110</v>
      </c>
    </row>
    <row r="32" spans="1:17">
      <c r="A32" s="2" t="s">
        <v>132</v>
      </c>
      <c r="B32" s="2">
        <v>48432.86</v>
      </c>
      <c r="C32" s="2">
        <v>47123.53</v>
      </c>
      <c r="D32" s="2">
        <v>1.0278</v>
      </c>
      <c r="E32" s="2">
        <v>241550</v>
      </c>
      <c r="F32" s="2">
        <v>200.5086</v>
      </c>
      <c r="O32">
        <v>2</v>
      </c>
      <c r="P32">
        <v>61</v>
      </c>
      <c r="Q32">
        <v>111</v>
      </c>
    </row>
    <row r="33" spans="1:17">
      <c r="A33" s="2" t="s">
        <v>45</v>
      </c>
      <c r="B33" s="2">
        <v>46719.14</v>
      </c>
      <c r="C33" s="2">
        <v>46745.22</v>
      </c>
      <c r="D33" s="2">
        <v>0.99939999999999996</v>
      </c>
      <c r="E33" s="2">
        <v>505992</v>
      </c>
      <c r="F33" s="2">
        <v>92.331800000000001</v>
      </c>
      <c r="O33">
        <v>3</v>
      </c>
      <c r="P33">
        <v>62</v>
      </c>
      <c r="Q33">
        <v>112</v>
      </c>
    </row>
    <row r="34" spans="1:17">
      <c r="A34" s="2" t="s">
        <v>73</v>
      </c>
      <c r="B34" s="2">
        <v>46010.23</v>
      </c>
      <c r="C34" s="2">
        <v>45605.83</v>
      </c>
      <c r="D34" s="2">
        <v>1.0088999999999999</v>
      </c>
      <c r="E34" s="2">
        <v>2780400</v>
      </c>
      <c r="F34" s="2">
        <v>16.548100000000002</v>
      </c>
      <c r="O34">
        <v>4</v>
      </c>
      <c r="P34">
        <v>63</v>
      </c>
      <c r="Q34">
        <v>113</v>
      </c>
    </row>
    <row r="35" spans="1:17">
      <c r="A35" s="2" t="s">
        <v>169</v>
      </c>
      <c r="B35" s="2">
        <v>45992.02</v>
      </c>
      <c r="C35" s="2">
        <v>44909.35</v>
      </c>
      <c r="D35" s="2">
        <v>1.0241</v>
      </c>
      <c r="E35" s="2">
        <v>1886068</v>
      </c>
      <c r="F35" s="2">
        <v>24.385100000000001</v>
      </c>
      <c r="O35">
        <v>5</v>
      </c>
      <c r="P35">
        <v>64</v>
      </c>
      <c r="Q35">
        <v>114</v>
      </c>
    </row>
    <row r="36" spans="1:17">
      <c r="A36" s="2" t="s">
        <v>111</v>
      </c>
      <c r="B36" s="2">
        <v>45350.15</v>
      </c>
      <c r="C36" s="2">
        <v>44616.62</v>
      </c>
      <c r="D36" s="2">
        <v>1.0164</v>
      </c>
      <c r="E36" s="2">
        <v>2381741</v>
      </c>
      <c r="F36" s="2">
        <v>19.040800000000001</v>
      </c>
      <c r="O36">
        <v>6</v>
      </c>
      <c r="P36">
        <v>65</v>
      </c>
      <c r="Q36">
        <v>115</v>
      </c>
    </row>
    <row r="37" spans="1:17">
      <c r="A37" s="2" t="s">
        <v>113</v>
      </c>
      <c r="B37" s="2">
        <v>43192.12</v>
      </c>
      <c r="C37" s="2">
        <v>43466.82</v>
      </c>
      <c r="D37" s="2">
        <v>0.99370000000000003</v>
      </c>
      <c r="E37" s="2">
        <v>603500</v>
      </c>
      <c r="F37" s="2">
        <v>71.569400000000002</v>
      </c>
      <c r="O37">
        <v>7</v>
      </c>
      <c r="P37">
        <v>66</v>
      </c>
      <c r="Q37">
        <v>116</v>
      </c>
    </row>
    <row r="38" spans="1:17">
      <c r="A38" s="2" t="s">
        <v>122</v>
      </c>
      <c r="B38" s="2">
        <v>42164.97</v>
      </c>
      <c r="C38" s="2">
        <v>41179.35</v>
      </c>
      <c r="D38" s="2">
        <v>1.0239</v>
      </c>
      <c r="E38" s="2">
        <v>438317</v>
      </c>
      <c r="F38" s="2">
        <v>96.197400000000002</v>
      </c>
      <c r="O38">
        <v>8</v>
      </c>
      <c r="P38">
        <v>67</v>
      </c>
      <c r="Q38">
        <v>117</v>
      </c>
    </row>
    <row r="39" spans="1:17">
      <c r="A39" s="2" t="s">
        <v>160</v>
      </c>
      <c r="B39" s="2">
        <v>40754.39</v>
      </c>
      <c r="C39" s="2">
        <v>39835.43</v>
      </c>
      <c r="D39" s="2">
        <v>1.0230999999999999</v>
      </c>
      <c r="E39" s="2">
        <v>652230</v>
      </c>
      <c r="F39" s="2">
        <v>62.484699999999997</v>
      </c>
      <c r="O39">
        <v>9</v>
      </c>
      <c r="P39">
        <v>68</v>
      </c>
      <c r="Q39">
        <v>118</v>
      </c>
    </row>
    <row r="40" spans="1:17">
      <c r="A40" s="2" t="s">
        <v>31</v>
      </c>
      <c r="B40" s="2">
        <v>38388.42</v>
      </c>
      <c r="C40" s="2">
        <v>38067.9</v>
      </c>
      <c r="D40" s="2">
        <v>1.0084</v>
      </c>
      <c r="E40" s="2">
        <v>9984670</v>
      </c>
      <c r="F40" s="2">
        <v>3.8447</v>
      </c>
      <c r="O40">
        <v>10</v>
      </c>
      <c r="P40">
        <v>69</v>
      </c>
      <c r="Q40">
        <v>119</v>
      </c>
    </row>
    <row r="41" spans="1:17">
      <c r="A41" s="2" t="s">
        <v>115</v>
      </c>
      <c r="B41" s="2">
        <v>37772.76</v>
      </c>
      <c r="C41" s="2">
        <v>37344.800000000003</v>
      </c>
      <c r="D41" s="2">
        <v>1.0115000000000001</v>
      </c>
      <c r="E41" s="2">
        <v>446550</v>
      </c>
      <c r="F41" s="2">
        <v>84.587999999999994</v>
      </c>
      <c r="O41">
        <v>11</v>
      </c>
      <c r="P41">
        <v>70</v>
      </c>
      <c r="Q41">
        <v>120</v>
      </c>
    </row>
    <row r="42" spans="1:17">
      <c r="A42" s="2" t="s">
        <v>64</v>
      </c>
      <c r="B42" s="2">
        <v>37739.79</v>
      </c>
      <c r="C42" s="2">
        <v>37797.01</v>
      </c>
      <c r="D42" s="2">
        <v>0.99850000000000005</v>
      </c>
      <c r="E42" s="2">
        <v>312679</v>
      </c>
      <c r="F42" s="2">
        <v>120.6982</v>
      </c>
      <c r="O42">
        <v>12</v>
      </c>
      <c r="P42">
        <v>71</v>
      </c>
      <c r="Q42">
        <v>121</v>
      </c>
    </row>
    <row r="43" spans="1:17">
      <c r="A43" s="2" t="s">
        <v>41</v>
      </c>
      <c r="B43" s="2">
        <v>35844.910000000003</v>
      </c>
      <c r="C43" s="2">
        <v>35340.68</v>
      </c>
      <c r="D43" s="2">
        <v>1.0143</v>
      </c>
      <c r="E43" s="2">
        <v>2149690</v>
      </c>
      <c r="F43" s="2">
        <v>16.674499999999998</v>
      </c>
      <c r="O43">
        <v>13</v>
      </c>
      <c r="P43">
        <v>72</v>
      </c>
      <c r="Q43">
        <v>122</v>
      </c>
    </row>
    <row r="44" spans="1:17">
      <c r="A44" s="2" t="s">
        <v>170</v>
      </c>
      <c r="B44" s="2">
        <v>35027.339999999997</v>
      </c>
      <c r="C44" s="2">
        <v>33933.61</v>
      </c>
      <c r="D44" s="2">
        <v>1.0322</v>
      </c>
      <c r="E44" s="2">
        <v>1246700</v>
      </c>
      <c r="F44" s="2">
        <v>28.096</v>
      </c>
      <c r="O44">
        <v>14</v>
      </c>
      <c r="P44">
        <v>73</v>
      </c>
      <c r="Q44">
        <v>123</v>
      </c>
    </row>
    <row r="45" spans="1:17">
      <c r="A45" s="2" t="s">
        <v>69</v>
      </c>
      <c r="B45" s="2">
        <v>34382.080000000002</v>
      </c>
      <c r="C45" s="2">
        <v>33935.760000000002</v>
      </c>
      <c r="D45" s="2">
        <v>1.0132000000000001</v>
      </c>
      <c r="E45" s="2">
        <v>447400</v>
      </c>
      <c r="F45" s="2">
        <v>76.848600000000005</v>
      </c>
      <c r="O45">
        <v>15</v>
      </c>
      <c r="P45">
        <v>74</v>
      </c>
      <c r="Q45">
        <v>124</v>
      </c>
    </row>
    <row r="46" spans="1:17">
      <c r="A46" s="2" t="s">
        <v>90</v>
      </c>
      <c r="B46" s="2">
        <v>33684.21</v>
      </c>
      <c r="C46" s="2">
        <v>33359.42</v>
      </c>
      <c r="D46" s="2">
        <v>1.0097</v>
      </c>
      <c r="E46" s="2">
        <v>1285216</v>
      </c>
      <c r="F46" s="2">
        <v>26.209</v>
      </c>
      <c r="O46">
        <v>16</v>
      </c>
      <c r="P46">
        <v>75</v>
      </c>
      <c r="Q46">
        <v>125</v>
      </c>
    </row>
    <row r="47" spans="1:17">
      <c r="A47" s="2" t="s">
        <v>86</v>
      </c>
      <c r="B47" s="2">
        <v>33181.07</v>
      </c>
      <c r="C47" s="2">
        <v>32776.19</v>
      </c>
      <c r="D47" s="2">
        <v>1.0124</v>
      </c>
      <c r="E47" s="2">
        <v>330803</v>
      </c>
      <c r="F47" s="2">
        <v>100.30459999999999</v>
      </c>
      <c r="O47">
        <v>17</v>
      </c>
      <c r="P47">
        <v>76</v>
      </c>
      <c r="Q47">
        <v>126</v>
      </c>
    </row>
    <row r="48" spans="1:17">
      <c r="A48" s="2" t="s">
        <v>116</v>
      </c>
      <c r="B48" s="2">
        <v>33089.46</v>
      </c>
      <c r="C48" s="2">
        <v>32163.05</v>
      </c>
      <c r="D48" s="2">
        <v>1.0287999999999999</v>
      </c>
      <c r="E48" s="2">
        <v>801590</v>
      </c>
      <c r="F48" s="2">
        <v>41.279800000000002</v>
      </c>
      <c r="O48">
        <v>18</v>
      </c>
      <c r="P48">
        <v>77</v>
      </c>
      <c r="Q48">
        <v>127</v>
      </c>
    </row>
    <row r="49" spans="1:17">
      <c r="A49" s="2" t="s">
        <v>126</v>
      </c>
      <c r="B49" s="2">
        <v>32395.45</v>
      </c>
      <c r="C49" s="2">
        <v>31732.13</v>
      </c>
      <c r="D49" s="2">
        <v>1.0208999999999999</v>
      </c>
      <c r="E49" s="2">
        <v>238533</v>
      </c>
      <c r="F49" s="2">
        <v>135.81120000000001</v>
      </c>
      <c r="O49">
        <v>19</v>
      </c>
      <c r="P49">
        <v>78</v>
      </c>
      <c r="Q49">
        <v>128</v>
      </c>
    </row>
    <row r="50" spans="1:17">
      <c r="A50" s="2" t="s">
        <v>146</v>
      </c>
      <c r="B50" s="2">
        <v>31154.87</v>
      </c>
      <c r="C50" s="2">
        <v>30490.639999999999</v>
      </c>
      <c r="D50" s="2">
        <v>1.0218</v>
      </c>
      <c r="E50" s="2">
        <v>527968</v>
      </c>
      <c r="F50" s="2">
        <v>59.009</v>
      </c>
      <c r="O50">
        <v>20</v>
      </c>
      <c r="P50">
        <v>79</v>
      </c>
      <c r="Q50">
        <v>129</v>
      </c>
    </row>
    <row r="51" spans="1:17">
      <c r="A51" s="2" t="s">
        <v>99</v>
      </c>
      <c r="B51" s="2">
        <v>30225.58</v>
      </c>
      <c r="C51" s="2">
        <v>29674.92</v>
      </c>
      <c r="D51" s="2">
        <v>1.0185999999999999</v>
      </c>
      <c r="E51" s="2">
        <v>147181</v>
      </c>
      <c r="F51" s="2">
        <v>205.36330000000001</v>
      </c>
      <c r="O51">
        <v>21</v>
      </c>
      <c r="P51">
        <v>80</v>
      </c>
      <c r="Q51">
        <v>130</v>
      </c>
    </row>
    <row r="52" spans="1:17">
      <c r="A52" s="2" t="s">
        <v>123</v>
      </c>
      <c r="B52" s="2">
        <v>29266.99</v>
      </c>
      <c r="C52" s="2">
        <v>28704.95</v>
      </c>
      <c r="D52" s="2">
        <v>1.0196000000000001</v>
      </c>
      <c r="E52" s="2">
        <v>916445</v>
      </c>
      <c r="F52" s="2">
        <v>31.935300000000002</v>
      </c>
    </row>
    <row r="53" spans="1:17">
      <c r="A53" s="2" t="s">
        <v>142</v>
      </c>
      <c r="B53" s="2">
        <v>29178.080000000002</v>
      </c>
      <c r="C53" s="2">
        <v>28427.33</v>
      </c>
      <c r="D53" s="2">
        <v>1.0264</v>
      </c>
      <c r="E53" s="2">
        <v>587041</v>
      </c>
      <c r="F53" s="2">
        <v>49.703600000000002</v>
      </c>
    </row>
    <row r="54" spans="1:17">
      <c r="A54" s="2" t="s">
        <v>117</v>
      </c>
      <c r="B54" s="2">
        <v>27911.55</v>
      </c>
      <c r="C54" s="2">
        <v>27224.27</v>
      </c>
      <c r="D54" s="2">
        <v>1.0251999999999999</v>
      </c>
      <c r="E54" s="2">
        <v>475442</v>
      </c>
      <c r="F54" s="2">
        <v>58.706499999999998</v>
      </c>
    </row>
    <row r="55" spans="1:17">
      <c r="A55" s="2" t="s">
        <v>103</v>
      </c>
      <c r="B55" s="2">
        <v>27742.3</v>
      </c>
      <c r="C55" s="2">
        <v>27053.63</v>
      </c>
      <c r="D55" s="2">
        <v>1.0255000000000001</v>
      </c>
      <c r="E55" s="2">
        <v>322463</v>
      </c>
      <c r="F55" s="2">
        <v>86.032499999999999</v>
      </c>
    </row>
    <row r="56" spans="1:17">
      <c r="A56" s="2" t="s">
        <v>119</v>
      </c>
      <c r="B56" s="2">
        <v>26083.66</v>
      </c>
      <c r="C56" s="2">
        <v>25130.82</v>
      </c>
      <c r="D56" s="2">
        <v>1.0379</v>
      </c>
      <c r="E56" s="2">
        <v>1267000</v>
      </c>
      <c r="F56" s="2">
        <v>20.5869</v>
      </c>
    </row>
    <row r="57" spans="1:17">
      <c r="A57" s="2" t="s">
        <v>28</v>
      </c>
      <c r="B57" s="2">
        <v>26068.79</v>
      </c>
      <c r="C57" s="2">
        <v>25788.22</v>
      </c>
      <c r="D57" s="2">
        <v>1.0108999999999999</v>
      </c>
      <c r="E57" s="2">
        <v>7692024</v>
      </c>
      <c r="F57" s="2">
        <v>3.3891</v>
      </c>
    </row>
    <row r="58" spans="1:17">
      <c r="A58" s="2" t="s">
        <v>171</v>
      </c>
      <c r="B58" s="2">
        <v>25990.68</v>
      </c>
      <c r="C58" s="2">
        <v>25887.040000000001</v>
      </c>
      <c r="D58" s="2">
        <v>1.004</v>
      </c>
      <c r="E58" s="2">
        <v>120538</v>
      </c>
      <c r="F58" s="2">
        <v>215.6223</v>
      </c>
    </row>
    <row r="59" spans="1:17">
      <c r="A59" s="2" t="s">
        <v>172</v>
      </c>
      <c r="B59" s="2">
        <v>23888.6</v>
      </c>
      <c r="C59" s="2">
        <v>23855.01</v>
      </c>
      <c r="D59" s="2">
        <v>1.0014000000000001</v>
      </c>
      <c r="E59" s="2">
        <v>36193</v>
      </c>
      <c r="F59" s="2">
        <v>660.03359999999998</v>
      </c>
    </row>
    <row r="60" spans="1:17">
      <c r="A60" s="2" t="s">
        <v>128</v>
      </c>
      <c r="B60" s="2">
        <v>22102.84</v>
      </c>
      <c r="C60" s="2">
        <v>21497.1</v>
      </c>
      <c r="D60" s="2">
        <v>1.0282</v>
      </c>
      <c r="E60" s="2">
        <v>272967</v>
      </c>
      <c r="F60" s="2">
        <v>80.9726</v>
      </c>
    </row>
    <row r="61" spans="1:17">
      <c r="A61" s="2" t="s">
        <v>141</v>
      </c>
      <c r="B61" s="2">
        <v>21575.84</v>
      </c>
      <c r="C61" s="2">
        <v>21497.31</v>
      </c>
      <c r="D61" s="2">
        <v>1.0037</v>
      </c>
      <c r="E61" s="2">
        <v>65610</v>
      </c>
      <c r="F61" s="2">
        <v>328.84989999999999</v>
      </c>
    </row>
    <row r="62" spans="1:17">
      <c r="A62" s="2" t="s">
        <v>137</v>
      </c>
      <c r="B62" s="2">
        <v>21473.759999999998</v>
      </c>
      <c r="C62" s="2">
        <v>20855.740000000002</v>
      </c>
      <c r="D62" s="2">
        <v>1.0296000000000001</v>
      </c>
      <c r="E62" s="2">
        <v>1240192</v>
      </c>
      <c r="F62" s="2">
        <v>17.314900000000002</v>
      </c>
    </row>
    <row r="63" spans="1:17">
      <c r="A63" s="2" t="s">
        <v>152</v>
      </c>
      <c r="B63" s="2">
        <v>20180.84</v>
      </c>
      <c r="C63" s="2">
        <v>19647.68</v>
      </c>
      <c r="D63" s="2">
        <v>1.0270999999999999</v>
      </c>
      <c r="E63" s="2">
        <v>118484</v>
      </c>
      <c r="F63" s="2">
        <v>170.3254</v>
      </c>
    </row>
    <row r="64" spans="1:17">
      <c r="A64" s="2" t="s">
        <v>151</v>
      </c>
      <c r="B64" s="2">
        <v>19470.23</v>
      </c>
      <c r="C64" s="2">
        <v>18920.650000000001</v>
      </c>
      <c r="D64" s="2">
        <v>1.0289999999999999</v>
      </c>
      <c r="E64" s="2">
        <v>752612</v>
      </c>
      <c r="F64" s="2">
        <v>25.870200000000001</v>
      </c>
    </row>
    <row r="65" spans="1:6">
      <c r="A65" s="2" t="s">
        <v>173</v>
      </c>
      <c r="B65" s="2">
        <v>19364.810000000001</v>
      </c>
      <c r="C65" s="2">
        <v>18275.7</v>
      </c>
      <c r="D65" s="2">
        <v>1.0596000000000001</v>
      </c>
      <c r="E65" s="2">
        <v>185180</v>
      </c>
      <c r="F65" s="2">
        <v>104.5729</v>
      </c>
    </row>
    <row r="66" spans="1:6">
      <c r="A66" s="2" t="s">
        <v>60</v>
      </c>
      <c r="B66" s="2">
        <v>19250.2</v>
      </c>
      <c r="C66" s="2">
        <v>19212.36</v>
      </c>
      <c r="D66" s="2">
        <v>1.002</v>
      </c>
      <c r="E66" s="2">
        <v>756102</v>
      </c>
      <c r="F66" s="2">
        <v>25.459800000000001</v>
      </c>
    </row>
    <row r="67" spans="1:6">
      <c r="A67" s="2" t="s">
        <v>56</v>
      </c>
      <c r="B67" s="2">
        <v>19205.04</v>
      </c>
      <c r="C67" s="2">
        <v>18994.96</v>
      </c>
      <c r="D67" s="2">
        <v>1.0111000000000001</v>
      </c>
      <c r="E67" s="2">
        <v>2724900</v>
      </c>
      <c r="F67" s="2">
        <v>7.048</v>
      </c>
    </row>
    <row r="68" spans="1:6">
      <c r="A68" s="2" t="s">
        <v>44</v>
      </c>
      <c r="B68" s="2">
        <v>19031.34</v>
      </c>
      <c r="C68" s="2">
        <v>19127.77</v>
      </c>
      <c r="D68" s="2">
        <v>0.995</v>
      </c>
      <c r="E68" s="2">
        <v>238391</v>
      </c>
      <c r="F68" s="2">
        <v>79.832400000000007</v>
      </c>
    </row>
    <row r="69" spans="1:6">
      <c r="A69" s="2" t="s">
        <v>55</v>
      </c>
      <c r="B69" s="2">
        <v>18584.04</v>
      </c>
      <c r="C69" s="2">
        <v>18249.86</v>
      </c>
      <c r="D69" s="2">
        <v>1.0183</v>
      </c>
      <c r="E69" s="2">
        <v>108889</v>
      </c>
      <c r="F69" s="2">
        <v>170.6696</v>
      </c>
    </row>
    <row r="70" spans="1:6">
      <c r="A70" s="2" t="s">
        <v>92</v>
      </c>
      <c r="B70" s="2">
        <v>18113.36</v>
      </c>
      <c r="C70" s="2">
        <v>17888.48</v>
      </c>
      <c r="D70" s="2">
        <v>1.0125999999999999</v>
      </c>
      <c r="E70" s="2">
        <v>276841</v>
      </c>
      <c r="F70" s="2">
        <v>65.428799999999995</v>
      </c>
    </row>
    <row r="71" spans="1:6">
      <c r="A71" s="2" t="s">
        <v>118</v>
      </c>
      <c r="B71" s="2">
        <v>17653.669999999998</v>
      </c>
      <c r="C71" s="2">
        <v>17196.3</v>
      </c>
      <c r="D71" s="2">
        <v>1.0266</v>
      </c>
      <c r="E71" s="2">
        <v>196722</v>
      </c>
      <c r="F71" s="2">
        <v>89.739199999999997</v>
      </c>
    </row>
    <row r="72" spans="1:6">
      <c r="A72" s="2" t="s">
        <v>144</v>
      </c>
      <c r="B72" s="2">
        <v>17413.580000000002</v>
      </c>
      <c r="C72" s="2">
        <v>16914.990000000002</v>
      </c>
      <c r="D72" s="2">
        <v>1.0295000000000001</v>
      </c>
      <c r="E72" s="2">
        <v>1284000</v>
      </c>
      <c r="F72" s="2">
        <v>13.561999999999999</v>
      </c>
    </row>
    <row r="73" spans="1:6">
      <c r="A73" s="2" t="s">
        <v>21</v>
      </c>
      <c r="B73" s="2">
        <v>17211.45</v>
      </c>
      <c r="C73" s="2">
        <v>17173.099999999999</v>
      </c>
      <c r="D73" s="2">
        <v>1.0022</v>
      </c>
      <c r="E73" s="2">
        <v>41850</v>
      </c>
      <c r="F73" s="2">
        <v>411.26519999999999</v>
      </c>
    </row>
    <row r="74" spans="1:6">
      <c r="A74" s="2" t="s">
        <v>129</v>
      </c>
      <c r="B74" s="2">
        <v>17168.64</v>
      </c>
      <c r="C74" s="2">
        <v>16946.439999999999</v>
      </c>
      <c r="D74" s="2">
        <v>1.0130999999999999</v>
      </c>
      <c r="E74" s="2">
        <v>181035</v>
      </c>
      <c r="F74" s="2">
        <v>94.835999999999999</v>
      </c>
    </row>
    <row r="75" spans="1:6">
      <c r="A75" s="2" t="s">
        <v>174</v>
      </c>
      <c r="B75" s="2">
        <v>16841.8</v>
      </c>
      <c r="C75" s="2">
        <v>16359.5</v>
      </c>
      <c r="D75" s="2">
        <v>1.0295000000000001</v>
      </c>
      <c r="E75" s="2">
        <v>637657</v>
      </c>
      <c r="F75" s="2">
        <v>26.411999999999999</v>
      </c>
    </row>
    <row r="76" spans="1:6">
      <c r="A76" s="2" t="s">
        <v>158</v>
      </c>
      <c r="B76" s="2">
        <v>15331.43</v>
      </c>
      <c r="C76" s="2">
        <v>15092.17</v>
      </c>
      <c r="D76" s="2">
        <v>1.0159</v>
      </c>
      <c r="E76" s="2">
        <v>390757</v>
      </c>
      <c r="F76" s="2">
        <v>39.235199999999999</v>
      </c>
    </row>
    <row r="77" spans="1:6">
      <c r="A77" s="2" t="s">
        <v>124</v>
      </c>
      <c r="B77" s="2">
        <v>13865.69</v>
      </c>
      <c r="C77" s="2">
        <v>13497.24</v>
      </c>
      <c r="D77" s="2">
        <v>1.0273000000000001</v>
      </c>
      <c r="E77" s="2">
        <v>245857</v>
      </c>
      <c r="F77" s="2">
        <v>56.397399999999998</v>
      </c>
    </row>
    <row r="78" spans="1:6">
      <c r="A78" s="2" t="s">
        <v>157</v>
      </c>
      <c r="B78" s="2">
        <v>13600.46</v>
      </c>
      <c r="C78" s="2">
        <v>13276.51</v>
      </c>
      <c r="D78" s="2">
        <v>1.0244</v>
      </c>
      <c r="E78" s="2">
        <v>26338</v>
      </c>
      <c r="F78" s="2">
        <v>516.3818</v>
      </c>
    </row>
    <row r="79" spans="1:6">
      <c r="A79" s="2" t="s">
        <v>130</v>
      </c>
      <c r="B79" s="2">
        <v>12784.73</v>
      </c>
      <c r="C79" s="2">
        <v>12451.04</v>
      </c>
      <c r="D79" s="2">
        <v>1.0267999999999999</v>
      </c>
      <c r="E79" s="2">
        <v>112622</v>
      </c>
      <c r="F79" s="2">
        <v>113.5189</v>
      </c>
    </row>
    <row r="80" spans="1:6">
      <c r="A80" s="2" t="s">
        <v>175</v>
      </c>
      <c r="B80" s="2">
        <v>12624.84</v>
      </c>
      <c r="C80" s="2">
        <v>12255.43</v>
      </c>
      <c r="D80" s="2">
        <v>1.0301</v>
      </c>
      <c r="E80" s="2">
        <v>27834</v>
      </c>
      <c r="F80" s="2">
        <v>453.57619999999997</v>
      </c>
    </row>
    <row r="81" spans="1:6">
      <c r="A81" s="2" t="s">
        <v>135</v>
      </c>
      <c r="B81" s="2">
        <v>12046.66</v>
      </c>
      <c r="C81" s="2">
        <v>11935.77</v>
      </c>
      <c r="D81" s="2">
        <v>1.0093000000000001</v>
      </c>
      <c r="E81" s="2">
        <v>163610</v>
      </c>
      <c r="F81" s="2">
        <v>73.630300000000005</v>
      </c>
    </row>
    <row r="82" spans="1:6">
      <c r="A82" s="2" t="s">
        <v>87</v>
      </c>
      <c r="B82" s="2">
        <v>11992.66</v>
      </c>
      <c r="C82" s="2">
        <v>11832.94</v>
      </c>
      <c r="D82" s="2">
        <v>1.0135000000000001</v>
      </c>
      <c r="E82" s="2">
        <v>1098581</v>
      </c>
      <c r="F82" s="2">
        <v>10.916499999999999</v>
      </c>
    </row>
    <row r="83" spans="1:6">
      <c r="A83" s="2" t="s">
        <v>176</v>
      </c>
      <c r="B83" s="2">
        <v>11680.28</v>
      </c>
      <c r="C83" s="2">
        <v>11541.69</v>
      </c>
      <c r="D83" s="2">
        <v>1.012</v>
      </c>
      <c r="E83" s="2">
        <v>27750</v>
      </c>
      <c r="F83" s="2">
        <v>420.91109999999998</v>
      </c>
    </row>
    <row r="84" spans="1:6">
      <c r="A84" s="2" t="s">
        <v>35</v>
      </c>
      <c r="B84" s="2">
        <v>11668.28</v>
      </c>
      <c r="C84" s="2">
        <v>11632.33</v>
      </c>
      <c r="D84" s="2">
        <v>1.0031000000000001</v>
      </c>
      <c r="E84" s="2">
        <v>30528</v>
      </c>
      <c r="F84" s="2">
        <v>382.21559999999999</v>
      </c>
    </row>
    <row r="85" spans="1:6">
      <c r="A85" s="2" t="s">
        <v>177</v>
      </c>
      <c r="B85" s="2">
        <v>11618.51</v>
      </c>
      <c r="C85" s="2">
        <v>11381.38</v>
      </c>
      <c r="D85" s="2">
        <v>1.0207999999999999</v>
      </c>
      <c r="E85" s="2">
        <v>619745</v>
      </c>
      <c r="F85" s="2">
        <v>18.747199999999999</v>
      </c>
    </row>
    <row r="86" spans="1:6">
      <c r="A86" s="2" t="s">
        <v>178</v>
      </c>
      <c r="B86" s="2">
        <v>11305.65</v>
      </c>
      <c r="C86" s="2">
        <v>11317.51</v>
      </c>
      <c r="D86" s="2">
        <v>0.999</v>
      </c>
      <c r="E86" s="2">
        <v>109884</v>
      </c>
      <c r="F86" s="2">
        <v>102.88720000000001</v>
      </c>
    </row>
    <row r="87" spans="1:6">
      <c r="A87" s="2" t="s">
        <v>85</v>
      </c>
      <c r="B87" s="2">
        <v>11056.37</v>
      </c>
      <c r="C87" s="2">
        <v>10953.7</v>
      </c>
      <c r="D87" s="2">
        <v>1.0094000000000001</v>
      </c>
      <c r="E87" s="2">
        <v>48671</v>
      </c>
      <c r="F87" s="2">
        <v>227.16550000000001</v>
      </c>
    </row>
    <row r="88" spans="1:6">
      <c r="A88" s="2" t="s">
        <v>179</v>
      </c>
      <c r="B88" s="2">
        <v>10736.78</v>
      </c>
      <c r="C88" s="2">
        <v>10724.56</v>
      </c>
      <c r="D88" s="2">
        <v>1.0011000000000001</v>
      </c>
      <c r="E88" s="2">
        <v>78865</v>
      </c>
      <c r="F88" s="2">
        <v>136.1413</v>
      </c>
    </row>
    <row r="89" spans="1:6">
      <c r="A89" s="2" t="s">
        <v>74</v>
      </c>
      <c r="B89" s="2">
        <v>10316.64</v>
      </c>
      <c r="C89" s="2">
        <v>10370.74</v>
      </c>
      <c r="D89" s="2">
        <v>0.99480000000000002</v>
      </c>
      <c r="E89" s="2">
        <v>131990</v>
      </c>
      <c r="F89" s="2">
        <v>78.162300000000002</v>
      </c>
    </row>
    <row r="90" spans="1:6">
      <c r="A90" s="2" t="s">
        <v>148</v>
      </c>
      <c r="B90" s="2">
        <v>10300.870000000001</v>
      </c>
      <c r="C90" s="2">
        <v>10269.02</v>
      </c>
      <c r="D90" s="2">
        <v>1.0031000000000001</v>
      </c>
      <c r="E90" s="2">
        <v>89342</v>
      </c>
      <c r="F90" s="2">
        <v>115.297</v>
      </c>
    </row>
    <row r="91" spans="1:6">
      <c r="A91" s="2" t="s">
        <v>107</v>
      </c>
      <c r="B91" s="2">
        <v>10300.209999999999</v>
      </c>
      <c r="C91" s="2">
        <v>10223.34</v>
      </c>
      <c r="D91" s="2">
        <v>1.0075000000000001</v>
      </c>
      <c r="E91" s="2">
        <v>86600</v>
      </c>
      <c r="F91" s="2">
        <v>118.94</v>
      </c>
    </row>
    <row r="92" spans="1:6">
      <c r="A92" s="2" t="s">
        <v>71</v>
      </c>
      <c r="B92" s="2">
        <v>10221.25</v>
      </c>
      <c r="C92" s="2">
        <v>10062.99</v>
      </c>
      <c r="D92" s="2">
        <v>1.0157</v>
      </c>
      <c r="E92" s="2">
        <v>112492</v>
      </c>
      <c r="F92" s="2">
        <v>90.861999999999995</v>
      </c>
    </row>
    <row r="93" spans="1:6">
      <c r="A93" s="2" t="s">
        <v>23</v>
      </c>
      <c r="B93" s="2">
        <v>10218.969999999999</v>
      </c>
      <c r="C93" s="2">
        <v>10160.17</v>
      </c>
      <c r="D93" s="2">
        <v>1.0058</v>
      </c>
      <c r="E93" s="2">
        <v>450295</v>
      </c>
      <c r="F93" s="2">
        <v>22.693899999999999</v>
      </c>
    </row>
    <row r="94" spans="1:6">
      <c r="A94" s="2" t="s">
        <v>72</v>
      </c>
      <c r="B94" s="2">
        <v>10140.57</v>
      </c>
      <c r="C94" s="2">
        <v>10167.93</v>
      </c>
      <c r="D94" s="2">
        <v>0.99729999999999996</v>
      </c>
      <c r="E94" s="2">
        <v>92090</v>
      </c>
      <c r="F94" s="2">
        <v>110.1159</v>
      </c>
    </row>
    <row r="95" spans="1:6">
      <c r="A95" s="2" t="s">
        <v>40</v>
      </c>
      <c r="B95" s="2">
        <v>10081.790000000001</v>
      </c>
      <c r="C95" s="2">
        <v>9991.0889999999999</v>
      </c>
      <c r="D95" s="2">
        <v>1.0091000000000001</v>
      </c>
      <c r="E95" s="2">
        <v>83600</v>
      </c>
      <c r="F95" s="2">
        <v>120.5955</v>
      </c>
    </row>
    <row r="96" spans="1:6">
      <c r="A96" s="2" t="s">
        <v>98</v>
      </c>
      <c r="B96" s="2">
        <v>9957.4639999999999</v>
      </c>
      <c r="C96" s="2">
        <v>9749.6270000000004</v>
      </c>
      <c r="D96" s="2">
        <v>1.0213000000000001</v>
      </c>
      <c r="E96" s="2">
        <v>143100</v>
      </c>
      <c r="F96" s="2">
        <v>69.584000000000003</v>
      </c>
    </row>
    <row r="97" spans="1:6">
      <c r="A97" s="2" t="s">
        <v>67</v>
      </c>
      <c r="B97" s="2">
        <v>9606.259</v>
      </c>
      <c r="C97" s="2">
        <v>9634.1640000000007</v>
      </c>
      <c r="D97" s="2">
        <v>0.99709999999999999</v>
      </c>
      <c r="E97" s="2">
        <v>93028</v>
      </c>
      <c r="F97" s="2">
        <v>103.262</v>
      </c>
    </row>
    <row r="98" spans="1:6">
      <c r="A98" s="2" t="s">
        <v>81</v>
      </c>
      <c r="B98" s="2">
        <v>9432.7999999999993</v>
      </c>
      <c r="C98" s="2">
        <v>9442.8619999999992</v>
      </c>
      <c r="D98" s="2">
        <v>0.99890000000000001</v>
      </c>
      <c r="E98" s="2">
        <v>207600</v>
      </c>
      <c r="F98" s="2">
        <v>45.437399999999997</v>
      </c>
    </row>
    <row r="99" spans="1:6">
      <c r="A99" s="2" t="s">
        <v>180</v>
      </c>
      <c r="B99" s="2">
        <v>9292.1689999999999</v>
      </c>
      <c r="C99" s="2">
        <v>9119.01</v>
      </c>
      <c r="D99" s="2">
        <v>1.0189999999999999</v>
      </c>
      <c r="E99" s="2">
        <v>462840</v>
      </c>
      <c r="F99" s="2">
        <v>20.0764</v>
      </c>
    </row>
    <row r="100" spans="1:6">
      <c r="A100" s="2" t="s">
        <v>27</v>
      </c>
      <c r="B100" s="2">
        <v>9066.7099999999991</v>
      </c>
      <c r="C100" s="2">
        <v>9043.07</v>
      </c>
      <c r="D100" s="2">
        <v>1.0025999999999999</v>
      </c>
      <c r="E100" s="2">
        <v>83871</v>
      </c>
      <c r="F100" s="2">
        <v>108.10299999999999</v>
      </c>
    </row>
    <row r="101" spans="1:6">
      <c r="A101" s="2" t="s">
        <v>25</v>
      </c>
      <c r="B101" s="2">
        <v>8922.8919999999998</v>
      </c>
      <c r="C101" s="2">
        <v>8789.7739999999994</v>
      </c>
      <c r="D101" s="2">
        <v>1.0150999999999999</v>
      </c>
      <c r="E101" s="2">
        <v>20770</v>
      </c>
      <c r="F101" s="2">
        <v>429.60480000000001</v>
      </c>
    </row>
    <row r="102" spans="1:6">
      <c r="A102" s="2" t="s">
        <v>20</v>
      </c>
      <c r="B102" s="2">
        <v>8773.6370000000006</v>
      </c>
      <c r="C102" s="2">
        <v>8715.4940000000006</v>
      </c>
      <c r="D102" s="2">
        <v>1.0066999999999999</v>
      </c>
      <c r="E102" s="2">
        <v>41284</v>
      </c>
      <c r="F102" s="2">
        <v>212.51910000000001</v>
      </c>
    </row>
    <row r="103" spans="1:6">
      <c r="A103" s="2" t="s">
        <v>149</v>
      </c>
      <c r="B103" s="2">
        <v>8680.8369999999995</v>
      </c>
      <c r="C103" s="2">
        <v>8478.25</v>
      </c>
      <c r="D103" s="2">
        <v>1.0239</v>
      </c>
      <c r="E103" s="2">
        <v>56785</v>
      </c>
      <c r="F103" s="2">
        <v>152.87200000000001</v>
      </c>
    </row>
    <row r="104" spans="1:6">
      <c r="A104" s="2" t="s">
        <v>59</v>
      </c>
      <c r="B104" s="2">
        <v>8653.0159999999996</v>
      </c>
      <c r="C104" s="2">
        <v>8697.5499999999993</v>
      </c>
      <c r="D104" s="2">
        <v>0.99490000000000001</v>
      </c>
      <c r="E104" s="2">
        <v>88361</v>
      </c>
      <c r="F104" s="2">
        <v>97.927999999999997</v>
      </c>
    </row>
    <row r="105" spans="1:6">
      <c r="A105" s="2" t="s">
        <v>154</v>
      </c>
      <c r="B105" s="2">
        <v>8306.4359999999997</v>
      </c>
      <c r="C105" s="2">
        <v>8141.3429999999998</v>
      </c>
      <c r="D105" s="2">
        <v>1.0203</v>
      </c>
      <c r="E105" s="2">
        <v>71740</v>
      </c>
      <c r="F105" s="2">
        <v>115.78530000000001</v>
      </c>
    </row>
    <row r="106" spans="1:6">
      <c r="A106" s="2" t="s">
        <v>96</v>
      </c>
      <c r="B106" s="2">
        <v>7604.299</v>
      </c>
      <c r="C106" s="2">
        <v>7552.81</v>
      </c>
      <c r="D106" s="2">
        <v>1.0067999999999999</v>
      </c>
      <c r="E106" s="2">
        <v>1104</v>
      </c>
      <c r="F106" s="2">
        <v>6887.9520000000002</v>
      </c>
    </row>
    <row r="107" spans="1:6">
      <c r="A107" s="2" t="s">
        <v>110</v>
      </c>
      <c r="B107" s="2">
        <v>7481.0230000000001</v>
      </c>
      <c r="C107" s="2">
        <v>7379.3580000000002</v>
      </c>
      <c r="D107" s="2">
        <v>1.0138</v>
      </c>
      <c r="E107" s="2">
        <v>236800</v>
      </c>
      <c r="F107" s="2">
        <v>31.592199999999998</v>
      </c>
    </row>
    <row r="108" spans="1:6">
      <c r="A108" s="2" t="s">
        <v>89</v>
      </c>
      <c r="B108" s="2">
        <v>7305.8429999999998</v>
      </c>
      <c r="C108" s="2">
        <v>7219.6379999999999</v>
      </c>
      <c r="D108" s="2">
        <v>1.0119</v>
      </c>
      <c r="E108" s="2">
        <v>406752</v>
      </c>
      <c r="F108" s="2">
        <v>17.961400000000001</v>
      </c>
    </row>
    <row r="109" spans="1:6">
      <c r="A109" s="2" t="s">
        <v>101</v>
      </c>
      <c r="B109" s="2">
        <v>7040.7449999999999</v>
      </c>
      <c r="C109" s="2">
        <v>6958.5320000000002</v>
      </c>
      <c r="D109" s="2">
        <v>1.0118</v>
      </c>
      <c r="E109" s="2">
        <v>1759540</v>
      </c>
      <c r="F109" s="2">
        <v>4.0015000000000001</v>
      </c>
    </row>
    <row r="110" spans="1:6">
      <c r="A110" s="2" t="s">
        <v>100</v>
      </c>
      <c r="B110" s="2">
        <v>6844.5969999999998</v>
      </c>
      <c r="C110" s="2">
        <v>6896.6629999999996</v>
      </c>
      <c r="D110" s="2">
        <v>0.99250000000000005</v>
      </c>
      <c r="E110" s="2">
        <v>110879</v>
      </c>
      <c r="F110" s="2">
        <v>61.7303</v>
      </c>
    </row>
    <row r="111" spans="1:6">
      <c r="A111" s="2" t="s">
        <v>61</v>
      </c>
      <c r="B111" s="2">
        <v>6779.1</v>
      </c>
      <c r="C111" s="2">
        <v>6702.3850000000002</v>
      </c>
      <c r="D111" s="2">
        <v>1.0114000000000001</v>
      </c>
      <c r="E111" s="2">
        <v>130373</v>
      </c>
      <c r="F111" s="2">
        <v>51.997700000000002</v>
      </c>
    </row>
    <row r="112" spans="1:6">
      <c r="A112" s="2" t="s">
        <v>80</v>
      </c>
      <c r="B112" s="2">
        <v>6728.2709999999997</v>
      </c>
      <c r="C112" s="2">
        <v>6628.3559999999998</v>
      </c>
      <c r="D112" s="2">
        <v>1.0150999999999999</v>
      </c>
      <c r="E112" s="2">
        <v>199951</v>
      </c>
      <c r="F112" s="2">
        <v>33.6496</v>
      </c>
    </row>
    <row r="113" spans="1:6">
      <c r="A113" s="2" t="s">
        <v>159</v>
      </c>
      <c r="B113" s="2">
        <v>6684.8490000000002</v>
      </c>
      <c r="C113" s="2">
        <v>6769.1459999999997</v>
      </c>
      <c r="D113" s="2">
        <v>0.98750000000000004</v>
      </c>
      <c r="E113" s="2">
        <v>10452</v>
      </c>
      <c r="F113" s="2">
        <v>639.5761</v>
      </c>
    </row>
    <row r="114" spans="1:6">
      <c r="A114" s="2" t="s">
        <v>65</v>
      </c>
      <c r="B114" s="2">
        <v>6550.3890000000001</v>
      </c>
      <c r="C114" s="2">
        <v>6518.4989999999998</v>
      </c>
      <c r="D114" s="2">
        <v>1.0048999999999999</v>
      </c>
      <c r="E114" s="2">
        <v>21041</v>
      </c>
      <c r="F114" s="2">
        <v>311.31549999999999</v>
      </c>
    </row>
    <row r="115" spans="1:6">
      <c r="A115" s="2" t="s">
        <v>94</v>
      </c>
      <c r="B115" s="2">
        <v>6201.9430000000002</v>
      </c>
      <c r="C115" s="2">
        <v>6117.924</v>
      </c>
      <c r="D115" s="2">
        <v>1.0137</v>
      </c>
      <c r="E115" s="2">
        <v>488100</v>
      </c>
      <c r="F115" s="2">
        <v>12.706300000000001</v>
      </c>
    </row>
    <row r="116" spans="1:6">
      <c r="A116" s="2" t="s">
        <v>43</v>
      </c>
      <c r="B116" s="2">
        <v>5943.5460000000003</v>
      </c>
      <c r="C116" s="2">
        <v>5896.6859999999997</v>
      </c>
      <c r="D116" s="2">
        <v>1.0079</v>
      </c>
      <c r="E116" s="2">
        <v>710</v>
      </c>
      <c r="F116" s="2">
        <v>8371.1919999999991</v>
      </c>
    </row>
    <row r="117" spans="1:6">
      <c r="A117" s="2" t="s">
        <v>18</v>
      </c>
      <c r="B117" s="2">
        <v>5834.95</v>
      </c>
      <c r="C117" s="2">
        <v>5813.2979999999998</v>
      </c>
      <c r="D117" s="2">
        <v>1.0037</v>
      </c>
      <c r="E117" s="2">
        <v>43094</v>
      </c>
      <c r="F117" s="2">
        <v>135.40049999999999</v>
      </c>
    </row>
    <row r="118" spans="1:6">
      <c r="A118" s="2" t="s">
        <v>181</v>
      </c>
      <c r="B118" s="2">
        <v>5797.8050000000003</v>
      </c>
      <c r="C118" s="2">
        <v>5657.0129999999999</v>
      </c>
      <c r="D118" s="2">
        <v>1.0248999999999999</v>
      </c>
      <c r="E118" s="2">
        <v>342000</v>
      </c>
      <c r="F118" s="2">
        <v>16.9526</v>
      </c>
    </row>
    <row r="119" spans="1:6">
      <c r="A119" s="2" t="s">
        <v>17</v>
      </c>
      <c r="B119" s="2">
        <v>5554.96</v>
      </c>
      <c r="C119" s="2">
        <v>5548.36</v>
      </c>
      <c r="D119" s="2">
        <v>1.0012000000000001</v>
      </c>
      <c r="E119" s="2">
        <v>338424</v>
      </c>
      <c r="F119" s="2">
        <v>16.414200000000001</v>
      </c>
    </row>
    <row r="120" spans="1:6">
      <c r="A120" s="2" t="s">
        <v>24</v>
      </c>
      <c r="B120" s="2">
        <v>5511.37</v>
      </c>
      <c r="C120" s="2">
        <v>5465.63</v>
      </c>
      <c r="D120" s="2">
        <v>1.0084</v>
      </c>
      <c r="E120" s="2">
        <v>323802</v>
      </c>
      <c r="F120" s="2">
        <v>17.020800000000001</v>
      </c>
    </row>
    <row r="121" spans="1:6">
      <c r="A121" s="2" t="s">
        <v>182</v>
      </c>
      <c r="B121" s="2">
        <v>5504.6509999999998</v>
      </c>
      <c r="C121" s="2"/>
      <c r="D121" s="2">
        <v>1.0035000000000001</v>
      </c>
      <c r="E121" s="2">
        <v>77933</v>
      </c>
      <c r="F121" s="2">
        <v>70.633099999999999</v>
      </c>
    </row>
    <row r="122" spans="1:6">
      <c r="A122" s="2" t="s">
        <v>51</v>
      </c>
      <c r="B122" s="2">
        <v>5460.1930000000002</v>
      </c>
      <c r="C122" s="2">
        <v>5460.7209999999995</v>
      </c>
      <c r="D122" s="2">
        <v>0.99990000000000001</v>
      </c>
      <c r="E122" s="2">
        <v>49037</v>
      </c>
      <c r="F122" s="2">
        <v>111.3484</v>
      </c>
    </row>
    <row r="123" spans="1:6">
      <c r="A123" s="2" t="s">
        <v>183</v>
      </c>
      <c r="B123" s="2">
        <v>5345.5410000000002</v>
      </c>
      <c r="C123" s="2">
        <v>5222.7479999999996</v>
      </c>
      <c r="D123" s="2">
        <v>1.0235000000000001</v>
      </c>
      <c r="E123" s="2">
        <v>6220</v>
      </c>
      <c r="F123" s="2">
        <v>859.4117</v>
      </c>
    </row>
    <row r="124" spans="1:6">
      <c r="A124" s="2" t="s">
        <v>184</v>
      </c>
      <c r="B124" s="2">
        <v>5323.9930000000004</v>
      </c>
      <c r="C124" s="2">
        <v>5223.375</v>
      </c>
      <c r="D124" s="2">
        <v>1.0193000000000001</v>
      </c>
      <c r="E124" s="2">
        <v>309500</v>
      </c>
      <c r="F124" s="2">
        <v>17.201899999999998</v>
      </c>
    </row>
    <row r="125" spans="1:6">
      <c r="A125" s="2" t="s">
        <v>112</v>
      </c>
      <c r="B125" s="2">
        <v>5305.1170000000002</v>
      </c>
      <c r="C125" s="2">
        <v>5180.2030000000004</v>
      </c>
      <c r="D125" s="2">
        <v>1.0241</v>
      </c>
      <c r="E125" s="2">
        <v>111369</v>
      </c>
      <c r="F125" s="2">
        <v>47.6355</v>
      </c>
    </row>
    <row r="126" spans="1:6">
      <c r="A126" s="2" t="s">
        <v>39</v>
      </c>
      <c r="B126" s="2">
        <v>5182.3540000000003</v>
      </c>
      <c r="C126" s="2">
        <v>5139.0519999999997</v>
      </c>
      <c r="D126" s="2">
        <v>1.0084</v>
      </c>
      <c r="E126" s="2">
        <v>51100</v>
      </c>
      <c r="F126" s="2">
        <v>101.41589999999999</v>
      </c>
    </row>
    <row r="127" spans="1:6">
      <c r="A127" s="2" t="s">
        <v>29</v>
      </c>
      <c r="B127" s="2">
        <v>5020.1989999999996</v>
      </c>
      <c r="C127" s="2">
        <v>4982.9070000000002</v>
      </c>
      <c r="D127" s="2">
        <v>1.0075000000000001</v>
      </c>
      <c r="E127" s="2">
        <v>70273</v>
      </c>
      <c r="F127" s="2">
        <v>71.438500000000005</v>
      </c>
    </row>
    <row r="128" spans="1:6">
      <c r="A128" s="2" t="s">
        <v>185</v>
      </c>
      <c r="B128" s="2">
        <v>5016.6779999999999</v>
      </c>
      <c r="C128" s="2">
        <v>4919.9809999999998</v>
      </c>
      <c r="D128" s="2">
        <v>1.0197000000000001</v>
      </c>
      <c r="E128" s="2">
        <v>622984</v>
      </c>
      <c r="F128" s="2">
        <v>8.0526999999999997</v>
      </c>
    </row>
    <row r="129" spans="1:6">
      <c r="A129" s="2" t="s">
        <v>147</v>
      </c>
      <c r="B129" s="2">
        <v>4901.9809999999998</v>
      </c>
      <c r="C129" s="2">
        <v>4775.1189999999997</v>
      </c>
      <c r="D129" s="2">
        <v>1.0266</v>
      </c>
      <c r="E129" s="2">
        <v>1030700</v>
      </c>
      <c r="F129" s="2">
        <v>4.7560000000000002</v>
      </c>
    </row>
    <row r="130" spans="1:6">
      <c r="A130" s="2" t="s">
        <v>26</v>
      </c>
      <c r="B130" s="2">
        <v>4898.2030000000004</v>
      </c>
      <c r="C130" s="2">
        <v>4860.643</v>
      </c>
      <c r="D130" s="2">
        <v>1.0077</v>
      </c>
      <c r="E130" s="2">
        <v>270467</v>
      </c>
      <c r="F130" s="2">
        <v>18.110199999999999</v>
      </c>
    </row>
    <row r="131" spans="1:6">
      <c r="A131" s="2" t="s">
        <v>53</v>
      </c>
      <c r="B131" s="2">
        <v>4446.9639999999999</v>
      </c>
      <c r="C131" s="2">
        <v>4381.5789999999997</v>
      </c>
      <c r="D131" s="2">
        <v>1.0148999999999999</v>
      </c>
      <c r="E131" s="2">
        <v>75417</v>
      </c>
      <c r="F131" s="2">
        <v>58.965000000000003</v>
      </c>
    </row>
    <row r="132" spans="1:6">
      <c r="A132" s="2" t="s">
        <v>66</v>
      </c>
      <c r="B132" s="2">
        <v>4380.326</v>
      </c>
      <c r="C132" s="2">
        <v>4328.55</v>
      </c>
      <c r="D132" s="2">
        <v>1.012</v>
      </c>
      <c r="E132" s="2">
        <v>17818</v>
      </c>
      <c r="F132" s="2">
        <v>245.83709999999999</v>
      </c>
    </row>
    <row r="133" spans="1:6">
      <c r="A133" s="2" t="s">
        <v>63</v>
      </c>
      <c r="B133" s="2">
        <v>4059.2860000000001</v>
      </c>
      <c r="C133" s="2">
        <v>4081.6509999999998</v>
      </c>
      <c r="D133" s="2">
        <v>0.99450000000000005</v>
      </c>
      <c r="E133" s="2">
        <v>56594</v>
      </c>
      <c r="F133" s="2">
        <v>71.726399999999998</v>
      </c>
    </row>
    <row r="134" spans="1:6">
      <c r="A134" s="2" t="s">
        <v>78</v>
      </c>
      <c r="B134" s="2">
        <v>4013.1709999999998</v>
      </c>
      <c r="C134" s="2">
        <v>4024.0189999999998</v>
      </c>
      <c r="D134" s="2">
        <v>0.99729999999999996</v>
      </c>
      <c r="E134" s="2">
        <v>33846</v>
      </c>
      <c r="F134" s="2">
        <v>118.5715</v>
      </c>
    </row>
    <row r="135" spans="1:6">
      <c r="A135" s="2" t="s">
        <v>120</v>
      </c>
      <c r="B135" s="2">
        <v>3968.7379999999998</v>
      </c>
      <c r="C135" s="2">
        <v>3979.7649999999999</v>
      </c>
      <c r="D135" s="2">
        <v>0.99719999999999998</v>
      </c>
      <c r="E135" s="2">
        <v>69700</v>
      </c>
      <c r="F135" s="2">
        <v>56.940300000000001</v>
      </c>
    </row>
    <row r="136" spans="1:6">
      <c r="A136" s="2" t="s">
        <v>186</v>
      </c>
      <c r="B136" s="2">
        <v>3662.2440000000001</v>
      </c>
      <c r="C136" s="2">
        <v>3601.4670000000001</v>
      </c>
      <c r="D136" s="2">
        <v>1.0168999999999999</v>
      </c>
      <c r="E136" s="2">
        <v>117600</v>
      </c>
      <c r="F136" s="2">
        <v>31.141500000000001</v>
      </c>
    </row>
    <row r="137" spans="1:6">
      <c r="A137" s="2" t="s">
        <v>46</v>
      </c>
      <c r="B137" s="2">
        <v>3496.0160000000001</v>
      </c>
      <c r="C137" s="2">
        <v>3485.1509999999998</v>
      </c>
      <c r="D137" s="2">
        <v>1.0031000000000001</v>
      </c>
      <c r="E137" s="2">
        <v>181034</v>
      </c>
      <c r="F137" s="2">
        <v>19.311399999999999</v>
      </c>
    </row>
    <row r="138" spans="1:6">
      <c r="A138" s="2" t="s">
        <v>84</v>
      </c>
      <c r="B138" s="2">
        <v>3378.078</v>
      </c>
      <c r="C138" s="2">
        <v>3329.2890000000002</v>
      </c>
      <c r="D138" s="2">
        <v>1.0146999999999999</v>
      </c>
      <c r="E138" s="2">
        <v>1564110</v>
      </c>
      <c r="F138" s="2">
        <v>2.1597</v>
      </c>
    </row>
    <row r="139" spans="1:6">
      <c r="A139" s="2" t="s">
        <v>83</v>
      </c>
      <c r="B139" s="2">
        <v>3249.317</v>
      </c>
      <c r="C139" s="2">
        <v>3263.4659999999999</v>
      </c>
      <c r="D139" s="2">
        <v>0.99570000000000003</v>
      </c>
      <c r="E139" s="2">
        <v>51209</v>
      </c>
      <c r="F139" s="2">
        <v>63.452100000000002</v>
      </c>
    </row>
    <row r="140" spans="1:6">
      <c r="A140" s="2" t="s">
        <v>187</v>
      </c>
      <c r="B140" s="2">
        <v>3193.665</v>
      </c>
      <c r="C140" s="2"/>
      <c r="D140" s="2">
        <v>1.0038</v>
      </c>
      <c r="E140" s="2">
        <v>20779</v>
      </c>
      <c r="F140" s="2">
        <v>153.6968</v>
      </c>
    </row>
    <row r="141" spans="1:6">
      <c r="A141" s="2" t="s">
        <v>79</v>
      </c>
      <c r="B141" s="2">
        <v>2985.0940000000001</v>
      </c>
      <c r="C141" s="2">
        <v>2973.4630000000002</v>
      </c>
      <c r="D141" s="2">
        <v>1.0039</v>
      </c>
      <c r="E141" s="2">
        <v>10991</v>
      </c>
      <c r="F141" s="2">
        <v>271.59440000000001</v>
      </c>
    </row>
    <row r="142" spans="1:6">
      <c r="A142" s="2" t="s">
        <v>188</v>
      </c>
      <c r="B142" s="2">
        <v>2979.915</v>
      </c>
      <c r="C142" s="2">
        <v>2930.5279999999998</v>
      </c>
      <c r="D142" s="2">
        <v>1.0168999999999999</v>
      </c>
      <c r="E142" s="2">
        <v>11586</v>
      </c>
      <c r="F142" s="2">
        <v>257.19959999999998</v>
      </c>
    </row>
    <row r="143" spans="1:6">
      <c r="A143" s="2" t="s">
        <v>97</v>
      </c>
      <c r="B143" s="2">
        <v>2971.9659999999999</v>
      </c>
      <c r="C143" s="2">
        <v>2968.127</v>
      </c>
      <c r="D143" s="2">
        <v>1.0013000000000001</v>
      </c>
      <c r="E143" s="2">
        <v>29743</v>
      </c>
      <c r="F143" s="2">
        <v>99.921499999999995</v>
      </c>
    </row>
    <row r="144" spans="1:6">
      <c r="A144" s="2" t="s">
        <v>105</v>
      </c>
      <c r="B144" s="2">
        <v>2866.3739999999998</v>
      </c>
      <c r="C144" s="2">
        <v>2872.933</v>
      </c>
      <c r="D144" s="2">
        <v>0.99770000000000003</v>
      </c>
      <c r="E144" s="2">
        <v>28748</v>
      </c>
      <c r="F144" s="2">
        <v>99.706900000000005</v>
      </c>
    </row>
    <row r="145" spans="1:6">
      <c r="A145" s="2" t="s">
        <v>189</v>
      </c>
      <c r="B145" s="2">
        <v>2829.8119999999999</v>
      </c>
      <c r="C145" s="2">
        <v>2828.2550000000001</v>
      </c>
      <c r="D145" s="2">
        <v>1.0005999999999999</v>
      </c>
      <c r="E145" s="2">
        <v>8870</v>
      </c>
      <c r="F145" s="2">
        <v>319.03179999999998</v>
      </c>
    </row>
    <row r="146" spans="1:6">
      <c r="A146" s="2" t="s">
        <v>50</v>
      </c>
      <c r="B146" s="2">
        <v>2661.7080000000001</v>
      </c>
      <c r="C146" s="2">
        <v>2689.8620000000001</v>
      </c>
      <c r="D146" s="2">
        <v>0.98950000000000005</v>
      </c>
      <c r="E146" s="2">
        <v>65300</v>
      </c>
      <c r="F146" s="2">
        <v>40.761200000000002</v>
      </c>
    </row>
    <row r="147" spans="1:6">
      <c r="A147" s="2" t="s">
        <v>138</v>
      </c>
      <c r="B147" s="2">
        <v>2633.8739999999998</v>
      </c>
      <c r="C147" s="2">
        <v>2587.3440000000001</v>
      </c>
      <c r="D147" s="2">
        <v>1.018</v>
      </c>
      <c r="E147" s="2">
        <v>825615</v>
      </c>
      <c r="F147" s="2">
        <v>3.1901999999999999</v>
      </c>
    </row>
    <row r="148" spans="1:6">
      <c r="A148" s="2" t="s">
        <v>108</v>
      </c>
      <c r="B148" s="2">
        <v>2558.482</v>
      </c>
      <c r="C148" s="2">
        <v>2486.9450000000002</v>
      </c>
      <c r="D148" s="2">
        <v>1.0287999999999999</v>
      </c>
      <c r="E148" s="2">
        <v>10689</v>
      </c>
      <c r="F148" s="2">
        <v>239.35650000000001</v>
      </c>
    </row>
    <row r="149" spans="1:6">
      <c r="A149" s="2" t="s">
        <v>156</v>
      </c>
      <c r="B149" s="2">
        <v>2441.1619999999998</v>
      </c>
      <c r="C149" s="2">
        <v>2397.241</v>
      </c>
      <c r="D149" s="2">
        <v>1.0183</v>
      </c>
      <c r="E149" s="2">
        <v>582000</v>
      </c>
      <c r="F149" s="2">
        <v>4.1943999999999999</v>
      </c>
    </row>
    <row r="150" spans="1:6">
      <c r="A150" s="2" t="s">
        <v>121</v>
      </c>
      <c r="B150" s="2">
        <v>2331.5329999999999</v>
      </c>
      <c r="C150" s="2">
        <v>2278.8249999999998</v>
      </c>
      <c r="D150" s="2">
        <v>1.0230999999999999</v>
      </c>
      <c r="E150" s="2">
        <v>267668</v>
      </c>
      <c r="F150" s="2">
        <v>8.7104999999999997</v>
      </c>
    </row>
    <row r="151" spans="1:6">
      <c r="A151" s="2" t="s">
        <v>155</v>
      </c>
      <c r="B151" s="2">
        <v>2175.6990000000001</v>
      </c>
      <c r="C151" s="2">
        <v>2159.0790000000002</v>
      </c>
      <c r="D151" s="2">
        <v>1.0077</v>
      </c>
      <c r="E151" s="2">
        <v>30355</v>
      </c>
      <c r="F151" s="2">
        <v>71.6751</v>
      </c>
    </row>
    <row r="152" spans="1:6">
      <c r="A152" s="2" t="s">
        <v>104</v>
      </c>
      <c r="B152" s="2">
        <v>2081.3040000000001</v>
      </c>
      <c r="C152" s="2">
        <v>2082.6579999999999</v>
      </c>
      <c r="D152" s="2">
        <v>0.99929999999999997</v>
      </c>
      <c r="E152" s="2">
        <v>25713</v>
      </c>
      <c r="F152" s="2">
        <v>80.943600000000004</v>
      </c>
    </row>
    <row r="153" spans="1:6">
      <c r="A153" s="2" t="s">
        <v>38</v>
      </c>
      <c r="B153" s="2">
        <v>2078.0340000000001</v>
      </c>
      <c r="C153" s="2">
        <v>2078.7240000000002</v>
      </c>
      <c r="D153" s="2">
        <v>0.99970000000000003</v>
      </c>
      <c r="E153" s="2">
        <v>20273</v>
      </c>
      <c r="F153" s="2">
        <v>102.5025</v>
      </c>
    </row>
    <row r="154" spans="1:6">
      <c r="A154" s="2" t="s">
        <v>190</v>
      </c>
      <c r="B154" s="2">
        <v>2063.3670000000002</v>
      </c>
      <c r="C154" s="2">
        <v>2015.4939999999999</v>
      </c>
      <c r="D154" s="2">
        <v>1.0238</v>
      </c>
      <c r="E154" s="2">
        <v>36125</v>
      </c>
      <c r="F154" s="2">
        <v>57.117400000000004</v>
      </c>
    </row>
    <row r="155" spans="1:6">
      <c r="A155" s="2" t="s">
        <v>58</v>
      </c>
      <c r="B155" s="2">
        <v>1848.837</v>
      </c>
      <c r="C155" s="2">
        <v>1866.942</v>
      </c>
      <c r="D155" s="2">
        <v>0.99029999999999996</v>
      </c>
      <c r="E155" s="2">
        <v>64559</v>
      </c>
      <c r="F155" s="2">
        <v>28.637899999999998</v>
      </c>
    </row>
    <row r="156" spans="1:6">
      <c r="A156" s="2" t="s">
        <v>48</v>
      </c>
      <c r="B156" s="2">
        <v>1802.25</v>
      </c>
      <c r="C156" s="2"/>
      <c r="D156" s="2">
        <v>1.0011000000000001</v>
      </c>
      <c r="E156" s="2">
        <v>10887</v>
      </c>
      <c r="F156" s="2">
        <v>165.54150000000001</v>
      </c>
    </row>
    <row r="157" spans="1:6">
      <c r="A157" s="2" t="s">
        <v>37</v>
      </c>
      <c r="B157" s="2">
        <v>1783.9829999999999</v>
      </c>
      <c r="C157" s="2">
        <v>1748.296</v>
      </c>
      <c r="D157" s="2">
        <v>1.0204</v>
      </c>
      <c r="E157" s="2">
        <v>765</v>
      </c>
      <c r="F157" s="2">
        <v>2332.0039999999999</v>
      </c>
    </row>
    <row r="158" spans="1:6">
      <c r="A158" s="2" t="s">
        <v>191</v>
      </c>
      <c r="B158" s="2">
        <v>1496.662</v>
      </c>
      <c r="C158" s="2">
        <v>1449.896</v>
      </c>
      <c r="D158" s="2">
        <v>1.0323</v>
      </c>
      <c r="E158" s="2">
        <v>28051</v>
      </c>
      <c r="F158" s="2">
        <v>53.354999999999997</v>
      </c>
    </row>
    <row r="159" spans="1:6">
      <c r="A159" s="2" t="s">
        <v>192</v>
      </c>
      <c r="B159" s="2">
        <v>1406.585</v>
      </c>
      <c r="C159" s="2">
        <v>1403.375</v>
      </c>
      <c r="D159" s="2">
        <v>1.0023</v>
      </c>
      <c r="E159" s="2">
        <v>5130</v>
      </c>
      <c r="F159" s="2">
        <v>274.18810000000002</v>
      </c>
    </row>
    <row r="160" spans="1:6">
      <c r="A160" s="2" t="s">
        <v>193</v>
      </c>
      <c r="B160" s="2">
        <v>1369.4290000000001</v>
      </c>
      <c r="C160" s="2">
        <v>1343.873</v>
      </c>
      <c r="D160" s="2">
        <v>1.0189999999999999</v>
      </c>
      <c r="E160" s="2">
        <v>14874</v>
      </c>
      <c r="F160" s="2">
        <v>92.068600000000004</v>
      </c>
    </row>
    <row r="161" spans="1:6">
      <c r="A161" s="2" t="s">
        <v>52</v>
      </c>
      <c r="B161" s="2">
        <v>1321.91</v>
      </c>
      <c r="C161" s="2">
        <v>1325.1849999999999</v>
      </c>
      <c r="D161" s="2">
        <v>0.99750000000000005</v>
      </c>
      <c r="E161" s="2">
        <v>45227</v>
      </c>
      <c r="F161" s="2">
        <v>29.228300000000001</v>
      </c>
    </row>
    <row r="162" spans="1:6">
      <c r="A162" s="2" t="s">
        <v>68</v>
      </c>
      <c r="B162" s="2">
        <v>1274.7270000000001</v>
      </c>
      <c r="C162" s="2">
        <v>1273.433</v>
      </c>
      <c r="D162" s="2">
        <v>1.0009999999999999</v>
      </c>
      <c r="E162" s="2">
        <v>2040</v>
      </c>
      <c r="F162" s="2">
        <v>624.86620000000005</v>
      </c>
    </row>
    <row r="163" spans="1:6">
      <c r="A163" s="2" t="s">
        <v>57</v>
      </c>
      <c r="B163" s="2">
        <v>1223.3869999999999</v>
      </c>
      <c r="C163" s="2">
        <v>1215.5840000000001</v>
      </c>
      <c r="D163" s="2">
        <v>1.0064</v>
      </c>
      <c r="E163" s="2">
        <v>9251</v>
      </c>
      <c r="F163" s="2">
        <v>132.24379999999999</v>
      </c>
    </row>
    <row r="164" spans="1:6">
      <c r="A164" s="2" t="s">
        <v>139</v>
      </c>
      <c r="B164" s="2">
        <v>1184.817</v>
      </c>
      <c r="C164" s="2">
        <v>1172.3620000000001</v>
      </c>
      <c r="D164" s="2">
        <v>1.0105999999999999</v>
      </c>
      <c r="E164" s="2">
        <v>17364</v>
      </c>
      <c r="F164" s="2">
        <v>68.234099999999998</v>
      </c>
    </row>
    <row r="165" spans="1:6">
      <c r="A165" s="2" t="s">
        <v>194</v>
      </c>
      <c r="B165" s="2">
        <v>1016.097</v>
      </c>
      <c r="C165" s="2">
        <v>1002.187</v>
      </c>
      <c r="D165" s="2">
        <v>1.0139</v>
      </c>
      <c r="E165" s="2">
        <v>23200</v>
      </c>
      <c r="F165" s="2">
        <v>43.7973</v>
      </c>
    </row>
    <row r="166" spans="1:6">
      <c r="A166" s="2" t="s">
        <v>195</v>
      </c>
      <c r="B166" s="2">
        <v>909.46600000000001</v>
      </c>
      <c r="C166" s="2">
        <v>902.90599999999995</v>
      </c>
      <c r="D166" s="2">
        <v>1.0073000000000001</v>
      </c>
      <c r="E166" s="2">
        <v>18272</v>
      </c>
      <c r="F166" s="2">
        <v>49.773800000000001</v>
      </c>
    </row>
    <row r="167" spans="1:6">
      <c r="A167" s="2" t="s">
        <v>196</v>
      </c>
      <c r="B167" s="2">
        <v>908.06100000000004</v>
      </c>
      <c r="C167" s="2">
        <v>901.68600000000004</v>
      </c>
      <c r="D167" s="2">
        <v>1.0071000000000001</v>
      </c>
      <c r="E167" s="2">
        <v>2511</v>
      </c>
      <c r="F167" s="2">
        <v>361.63319999999999</v>
      </c>
    </row>
    <row r="168" spans="1:6">
      <c r="A168" s="2" t="s">
        <v>131</v>
      </c>
      <c r="B168" s="2">
        <v>907.41899999999998</v>
      </c>
      <c r="C168" s="2">
        <v>888.45100000000002</v>
      </c>
      <c r="D168" s="2">
        <v>1.0213000000000001</v>
      </c>
      <c r="E168" s="2">
        <v>1862</v>
      </c>
      <c r="F168" s="2">
        <v>487.33569999999997</v>
      </c>
    </row>
    <row r="169" spans="1:6">
      <c r="A169" s="2" t="s">
        <v>197</v>
      </c>
      <c r="B169" s="2">
        <v>794.04499999999996</v>
      </c>
      <c r="C169" s="2">
        <v>790.32600000000002</v>
      </c>
      <c r="D169" s="2">
        <v>1.0046999999999999</v>
      </c>
      <c r="E169" s="2">
        <v>214969</v>
      </c>
      <c r="F169" s="2">
        <v>3.6938</v>
      </c>
    </row>
    <row r="170" spans="1:6">
      <c r="A170" s="2" t="s">
        <v>198</v>
      </c>
      <c r="B170" s="2">
        <v>787.94100000000003</v>
      </c>
      <c r="C170" s="2">
        <v>779.89800000000002</v>
      </c>
      <c r="D170" s="2">
        <v>1.0103</v>
      </c>
      <c r="E170" s="2">
        <v>38394</v>
      </c>
      <c r="F170" s="2">
        <v>20.522500000000001</v>
      </c>
    </row>
    <row r="171" spans="1:6">
      <c r="A171" s="2" t="s">
        <v>199</v>
      </c>
      <c r="B171" s="2">
        <v>721.15899999999999</v>
      </c>
      <c r="C171" s="2">
        <v>703.99599999999998</v>
      </c>
      <c r="D171" s="2">
        <v>1.0244</v>
      </c>
      <c r="E171" s="2">
        <v>28896</v>
      </c>
      <c r="F171" s="2">
        <v>24.957100000000001</v>
      </c>
    </row>
    <row r="172" spans="1:6">
      <c r="A172" s="2" t="s">
        <v>22</v>
      </c>
      <c r="B172" s="2">
        <v>642.37099999999998</v>
      </c>
      <c r="C172" s="2">
        <v>634.81399999999996</v>
      </c>
      <c r="D172" s="2">
        <v>1.0119</v>
      </c>
      <c r="E172" s="2">
        <v>2586</v>
      </c>
      <c r="F172" s="2">
        <v>248.4033</v>
      </c>
    </row>
    <row r="173" spans="1:6">
      <c r="A173" s="2" t="s">
        <v>91</v>
      </c>
      <c r="B173" s="2">
        <v>627.95000000000005</v>
      </c>
      <c r="C173" s="2">
        <v>628.053</v>
      </c>
      <c r="D173" s="2">
        <v>0.99980000000000002</v>
      </c>
      <c r="E173" s="2">
        <v>13812</v>
      </c>
      <c r="F173" s="2">
        <v>45.464100000000002</v>
      </c>
    </row>
    <row r="174" spans="1:6">
      <c r="A174" s="2" t="s">
        <v>200</v>
      </c>
      <c r="B174" s="2">
        <v>626.16099999999994</v>
      </c>
      <c r="C174" s="2">
        <v>611.875</v>
      </c>
      <c r="D174" s="2">
        <v>1.0233000000000001</v>
      </c>
      <c r="E174" s="2">
        <v>266000</v>
      </c>
      <c r="F174" s="2">
        <v>2.3540000000000001</v>
      </c>
    </row>
    <row r="175" spans="1:6">
      <c r="A175" s="2" t="s">
        <v>201</v>
      </c>
      <c r="B175" s="2">
        <v>596.83100000000002</v>
      </c>
      <c r="C175" s="2">
        <v>591.79999999999995</v>
      </c>
      <c r="D175" s="2">
        <v>1.0085</v>
      </c>
      <c r="E175" s="2">
        <v>163820</v>
      </c>
      <c r="F175" s="2">
        <v>3.6432000000000002</v>
      </c>
    </row>
    <row r="176" spans="1:6">
      <c r="A176" s="2" t="s">
        <v>202</v>
      </c>
      <c r="B176" s="2">
        <v>567.678</v>
      </c>
      <c r="C176" s="2">
        <v>561.89800000000002</v>
      </c>
      <c r="D176" s="2">
        <v>1.0103</v>
      </c>
      <c r="E176" s="2">
        <v>4033</v>
      </c>
      <c r="F176" s="2">
        <v>140.75819999999999</v>
      </c>
    </row>
    <row r="177" spans="1:6">
      <c r="A177" s="2" t="s">
        <v>203</v>
      </c>
      <c r="B177" s="2">
        <v>540.98500000000001</v>
      </c>
      <c r="C177" s="2">
        <v>543.61699999999996</v>
      </c>
      <c r="D177" s="2">
        <v>0.99519999999999997</v>
      </c>
      <c r="E177" s="2">
        <v>300</v>
      </c>
      <c r="F177" s="2">
        <v>1803.2829999999999</v>
      </c>
    </row>
    <row r="178" spans="1:6">
      <c r="A178" s="2" t="s">
        <v>204</v>
      </c>
      <c r="B178" s="2">
        <v>445.43099999999998</v>
      </c>
      <c r="C178" s="2">
        <v>441.53199999999998</v>
      </c>
      <c r="D178" s="2">
        <v>1.0087999999999999</v>
      </c>
      <c r="E178" s="2">
        <v>5765</v>
      </c>
      <c r="F178" s="2">
        <v>77.264700000000005</v>
      </c>
    </row>
    <row r="179" spans="1:6">
      <c r="A179" s="2" t="s">
        <v>49</v>
      </c>
      <c r="B179" s="2">
        <v>444.03300000000002</v>
      </c>
      <c r="C179" s="2">
        <v>442.78399999999999</v>
      </c>
      <c r="D179" s="2">
        <v>1.0027999999999999</v>
      </c>
      <c r="E179" s="2">
        <v>316</v>
      </c>
      <c r="F179" s="2">
        <v>1405.1679999999999</v>
      </c>
    </row>
    <row r="180" spans="1:6">
      <c r="A180" s="2" t="s">
        <v>205</v>
      </c>
      <c r="B180" s="2">
        <v>412.19</v>
      </c>
      <c r="C180" s="2">
        <v>404.91399999999999</v>
      </c>
      <c r="D180" s="2">
        <v>1.018</v>
      </c>
      <c r="E180" s="2">
        <v>22966</v>
      </c>
      <c r="F180" s="2">
        <v>17.947800000000001</v>
      </c>
    </row>
    <row r="181" spans="1:6">
      <c r="A181" s="2" t="s">
        <v>206</v>
      </c>
      <c r="B181" s="2">
        <v>400.51600000000002</v>
      </c>
      <c r="C181" s="2">
        <v>396.91300000000001</v>
      </c>
      <c r="D181" s="2">
        <v>1.0091000000000001</v>
      </c>
      <c r="E181" s="2">
        <v>13943</v>
      </c>
      <c r="F181" s="2">
        <v>28.725200000000001</v>
      </c>
    </row>
    <row r="182" spans="1:6">
      <c r="A182" s="2" t="s">
        <v>207</v>
      </c>
      <c r="B182" s="2">
        <v>399.79399999999998</v>
      </c>
      <c r="C182" s="2">
        <v>400.02</v>
      </c>
      <c r="D182" s="2">
        <v>0.99939999999999996</v>
      </c>
      <c r="E182" s="2">
        <v>1628</v>
      </c>
      <c r="F182" s="2">
        <v>245.5737</v>
      </c>
    </row>
    <row r="183" spans="1:6">
      <c r="A183" s="2" t="s">
        <v>208</v>
      </c>
      <c r="B183" s="2">
        <v>374.08699999999999</v>
      </c>
      <c r="C183" s="2">
        <v>374.745</v>
      </c>
      <c r="D183" s="2">
        <v>0.99819999999999998</v>
      </c>
      <c r="E183" s="2">
        <v>1128</v>
      </c>
      <c r="F183" s="2">
        <v>331.63740000000001</v>
      </c>
    </row>
    <row r="184" spans="1:6">
      <c r="A184" s="2" t="s">
        <v>19</v>
      </c>
      <c r="B184" s="2">
        <v>345.39299999999997</v>
      </c>
      <c r="C184" s="2">
        <v>343.35300000000001</v>
      </c>
      <c r="D184" s="2">
        <v>1.0059</v>
      </c>
      <c r="E184" s="2">
        <v>103000</v>
      </c>
      <c r="F184" s="2">
        <v>3.3532999999999999</v>
      </c>
    </row>
    <row r="185" spans="1:6">
      <c r="A185" s="2" t="s">
        <v>209</v>
      </c>
      <c r="B185" s="2">
        <v>321.83199999999999</v>
      </c>
      <c r="C185" s="2">
        <v>314.464</v>
      </c>
      <c r="D185" s="2">
        <v>1.0234000000000001</v>
      </c>
      <c r="E185" s="2">
        <v>12189</v>
      </c>
      <c r="F185" s="2">
        <v>26.403500000000001</v>
      </c>
    </row>
    <row r="186" spans="1:6">
      <c r="A186" s="2" t="s">
        <v>210</v>
      </c>
      <c r="B186" s="2">
        <v>314.16899999999998</v>
      </c>
      <c r="C186" s="2">
        <v>306.44799999999998</v>
      </c>
      <c r="D186" s="2">
        <v>1.0251999999999999</v>
      </c>
      <c r="E186" s="2">
        <v>83534</v>
      </c>
      <c r="F186" s="2">
        <v>3.7610000000000001</v>
      </c>
    </row>
    <row r="187" spans="1:6">
      <c r="A187" s="2" t="s">
        <v>211</v>
      </c>
      <c r="B187" s="2">
        <v>288.02300000000002</v>
      </c>
      <c r="C187" s="2">
        <v>287.71100000000001</v>
      </c>
      <c r="D187" s="2">
        <v>1.0011000000000001</v>
      </c>
      <c r="E187" s="2">
        <v>430</v>
      </c>
      <c r="F187" s="2">
        <v>669.82090000000005</v>
      </c>
    </row>
    <row r="188" spans="1:6">
      <c r="A188" s="2" t="s">
        <v>212</v>
      </c>
      <c r="B188" s="2">
        <v>286.25900000000001</v>
      </c>
      <c r="C188" s="2">
        <v>279.51499999999999</v>
      </c>
      <c r="D188" s="2">
        <v>1.0241</v>
      </c>
      <c r="E188" s="2">
        <v>374</v>
      </c>
      <c r="F188" s="2">
        <v>765.39840000000004</v>
      </c>
    </row>
    <row r="189" spans="1:6">
      <c r="A189" s="2" t="s">
        <v>213</v>
      </c>
      <c r="B189" s="2">
        <v>227.679</v>
      </c>
      <c r="C189" s="2">
        <v>223.36799999999999</v>
      </c>
      <c r="D189" s="2">
        <v>1.0193000000000001</v>
      </c>
      <c r="E189" s="2">
        <v>964</v>
      </c>
      <c r="F189" s="2">
        <v>236.1815</v>
      </c>
    </row>
    <row r="190" spans="1:6">
      <c r="A190" s="2" t="s">
        <v>214</v>
      </c>
      <c r="B190" s="2">
        <v>202.239</v>
      </c>
      <c r="C190" s="2">
        <v>200.149</v>
      </c>
      <c r="D190" s="2">
        <v>1.0104</v>
      </c>
      <c r="E190" s="2">
        <v>2842</v>
      </c>
      <c r="F190" s="2">
        <v>71.160799999999995</v>
      </c>
    </row>
    <row r="191" spans="1:6">
      <c r="A191" s="2" t="s">
        <v>215</v>
      </c>
      <c r="B191" s="2">
        <v>185.113</v>
      </c>
      <c r="C191" s="2">
        <v>184.4</v>
      </c>
      <c r="D191" s="2">
        <v>1.0039</v>
      </c>
      <c r="E191" s="2">
        <v>616</v>
      </c>
      <c r="F191" s="2">
        <v>300.50810000000001</v>
      </c>
    </row>
    <row r="192" spans="1:6">
      <c r="A192" s="2" t="s">
        <v>216</v>
      </c>
      <c r="B192" s="2">
        <v>123.419</v>
      </c>
      <c r="C192" s="2">
        <v>121.392</v>
      </c>
      <c r="D192" s="2">
        <v>1.0166999999999999</v>
      </c>
      <c r="E192" s="2">
        <v>811</v>
      </c>
      <c r="F192" s="2">
        <v>152.18129999999999</v>
      </c>
    </row>
    <row r="193" spans="1:6">
      <c r="A193" s="2" t="s">
        <v>217</v>
      </c>
      <c r="B193" s="2">
        <v>117.489</v>
      </c>
      <c r="C193" s="2">
        <v>116.254</v>
      </c>
      <c r="D193" s="2">
        <v>1.0105999999999999</v>
      </c>
      <c r="E193" s="2">
        <v>702</v>
      </c>
      <c r="F193" s="2">
        <v>167.36320000000001</v>
      </c>
    </row>
    <row r="194" spans="1:6">
      <c r="A194" s="2" t="s">
        <v>218</v>
      </c>
      <c r="B194" s="2">
        <v>113.47499999999999</v>
      </c>
      <c r="C194" s="2">
        <v>113.021</v>
      </c>
      <c r="D194" s="2">
        <v>1.004</v>
      </c>
      <c r="E194" s="2">
        <v>344</v>
      </c>
      <c r="F194" s="2">
        <v>329.86919999999998</v>
      </c>
    </row>
    <row r="195" spans="1:6">
      <c r="A195" s="2" t="s">
        <v>219</v>
      </c>
      <c r="B195" s="2">
        <v>111.551</v>
      </c>
      <c r="C195" s="2">
        <v>111.26300000000001</v>
      </c>
      <c r="D195" s="2">
        <v>1.0025999999999999</v>
      </c>
      <c r="E195" s="2">
        <v>389</v>
      </c>
      <c r="F195" s="2">
        <v>286.76350000000002</v>
      </c>
    </row>
    <row r="196" spans="1:6">
      <c r="A196" s="2" t="s">
        <v>220</v>
      </c>
      <c r="B196" s="2">
        <v>107.749</v>
      </c>
      <c r="C196" s="2">
        <v>106.76</v>
      </c>
      <c r="D196" s="2">
        <v>1.0093000000000001</v>
      </c>
      <c r="E196" s="2">
        <v>747</v>
      </c>
      <c r="F196" s="2">
        <v>144.2423</v>
      </c>
    </row>
    <row r="197" spans="1:6">
      <c r="A197" s="2" t="s">
        <v>221</v>
      </c>
      <c r="B197" s="2">
        <v>99.509</v>
      </c>
      <c r="C197" s="2">
        <v>98.730999999999995</v>
      </c>
      <c r="D197" s="2">
        <v>1.0079</v>
      </c>
      <c r="E197" s="2">
        <v>442</v>
      </c>
      <c r="F197" s="2">
        <v>225.1335</v>
      </c>
    </row>
    <row r="198" spans="1:6">
      <c r="A198" s="2" t="s">
        <v>222</v>
      </c>
      <c r="B198" s="2">
        <v>99.426000000000002</v>
      </c>
      <c r="C198" s="2">
        <v>98.908000000000001</v>
      </c>
      <c r="D198" s="2">
        <v>1.0052000000000001</v>
      </c>
      <c r="E198" s="2">
        <v>452</v>
      </c>
      <c r="F198" s="2">
        <v>219.96899999999999</v>
      </c>
    </row>
    <row r="199" spans="1:6">
      <c r="A199" s="2" t="s">
        <v>223</v>
      </c>
      <c r="B199" s="2">
        <v>77.462999999999994</v>
      </c>
      <c r="C199" s="2">
        <v>77.355000000000004</v>
      </c>
      <c r="D199" s="2">
        <v>1.0014000000000001</v>
      </c>
      <c r="E199" s="2">
        <v>468</v>
      </c>
      <c r="F199" s="2">
        <v>165.51920000000001</v>
      </c>
    </row>
    <row r="200" spans="1:6">
      <c r="A200" s="2" t="s">
        <v>224</v>
      </c>
      <c r="B200" s="2">
        <v>72.343999999999994</v>
      </c>
      <c r="C200" s="2">
        <v>72.167000000000002</v>
      </c>
      <c r="D200" s="2">
        <v>1.0024999999999999</v>
      </c>
      <c r="E200" s="2">
        <v>751</v>
      </c>
      <c r="F200" s="2">
        <v>96.330200000000005</v>
      </c>
    </row>
    <row r="201" spans="1:6">
      <c r="A201" s="2" t="s">
        <v>225</v>
      </c>
      <c r="B201" s="2">
        <v>60.057000000000002</v>
      </c>
      <c r="C201" s="2">
        <v>59.61</v>
      </c>
      <c r="D201" s="2">
        <v>1.0075000000000001</v>
      </c>
      <c r="E201" s="2">
        <v>181</v>
      </c>
      <c r="F201" s="2">
        <v>331.8066</v>
      </c>
    </row>
    <row r="202" spans="1:6">
      <c r="A202" s="2" t="s">
        <v>226</v>
      </c>
      <c r="B202" s="2">
        <v>56.972999999999999</v>
      </c>
      <c r="C202" s="2">
        <v>56.877000000000002</v>
      </c>
      <c r="D202" s="2">
        <v>1.0017</v>
      </c>
      <c r="E202" s="2">
        <v>2166086</v>
      </c>
      <c r="F202" s="2">
        <v>2.63E-2</v>
      </c>
    </row>
    <row r="203" spans="1:6">
      <c r="A203" s="2" t="s">
        <v>227</v>
      </c>
      <c r="B203" s="2">
        <v>53.871000000000002</v>
      </c>
      <c r="C203" s="2">
        <v>53.543999999999997</v>
      </c>
      <c r="D203" s="2">
        <v>1.0061</v>
      </c>
      <c r="E203" s="2">
        <v>261</v>
      </c>
      <c r="F203" s="2">
        <v>206.4023</v>
      </c>
    </row>
    <row r="204" spans="1:6">
      <c r="A204" s="2" t="s">
        <v>228</v>
      </c>
      <c r="B204" s="2">
        <v>39.783000000000001</v>
      </c>
      <c r="C204" s="2">
        <v>39.511000000000003</v>
      </c>
      <c r="D204" s="2">
        <v>1.0068999999999999</v>
      </c>
      <c r="E204" s="2">
        <v>2</v>
      </c>
      <c r="F204" s="2">
        <v>19891.5</v>
      </c>
    </row>
    <row r="205" spans="1:6">
      <c r="A205" s="2" t="s">
        <v>229</v>
      </c>
      <c r="B205" s="2">
        <v>38.387</v>
      </c>
      <c r="C205" s="2">
        <v>38.25</v>
      </c>
      <c r="D205" s="2">
        <v>1.0036</v>
      </c>
      <c r="E205" s="2">
        <v>160</v>
      </c>
      <c r="F205" s="2">
        <v>239.9187</v>
      </c>
    </row>
    <row r="206" spans="1:6">
      <c r="A206" s="2" t="s">
        <v>230</v>
      </c>
      <c r="B206" s="2">
        <v>34.085000000000001</v>
      </c>
      <c r="C206" s="2">
        <v>34.017000000000003</v>
      </c>
      <c r="D206" s="2">
        <v>1.002</v>
      </c>
      <c r="E206" s="2">
        <v>61</v>
      </c>
      <c r="F206" s="2">
        <v>558.77049999999997</v>
      </c>
    </row>
    <row r="207" spans="1:6">
      <c r="A207" s="2" t="s">
        <v>231</v>
      </c>
      <c r="B207" s="2">
        <v>18.233000000000001</v>
      </c>
      <c r="C207" s="2">
        <v>18.169</v>
      </c>
      <c r="D207" s="2">
        <v>1.0035000000000001</v>
      </c>
      <c r="E207" s="2">
        <v>459</v>
      </c>
      <c r="F207" s="2">
        <v>39.723300000000002</v>
      </c>
    </row>
    <row r="208" spans="1:6">
      <c r="A208" s="2" t="s">
        <v>232</v>
      </c>
      <c r="B208" s="2">
        <v>12.066000000000001</v>
      </c>
      <c r="C208" s="2">
        <v>11.930999999999999</v>
      </c>
      <c r="D208" s="2">
        <v>1.0113000000000001</v>
      </c>
      <c r="E208" s="2">
        <v>26</v>
      </c>
      <c r="F208" s="2">
        <v>464.07690000000002</v>
      </c>
    </row>
    <row r="209" spans="1:6">
      <c r="A209" s="2" t="s">
        <v>233</v>
      </c>
      <c r="B209" s="2">
        <v>10.903</v>
      </c>
      <c r="C209" s="2">
        <v>10.875999999999999</v>
      </c>
      <c r="D209" s="2">
        <v>1.0024999999999999</v>
      </c>
      <c r="E209" s="2">
        <v>21</v>
      </c>
      <c r="F209" s="2">
        <v>519.19050000000004</v>
      </c>
    </row>
    <row r="210" spans="1:6">
      <c r="A210" s="2" t="s">
        <v>234</v>
      </c>
      <c r="B210" s="2">
        <v>0.79900000000000004</v>
      </c>
      <c r="C210" s="2">
        <v>0.8</v>
      </c>
      <c r="D210" s="2">
        <v>0.99880000000000002</v>
      </c>
      <c r="E210" s="2">
        <v>1</v>
      </c>
      <c r="F210" s="2">
        <v>799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6996-6685-406B-AE89-15C7FB2CB195}">
  <sheetPr codeName="Sheet3"/>
  <dimension ref="A9:B188"/>
  <sheetViews>
    <sheetView workbookViewId="0">
      <selection activeCell="B12" sqref="B12"/>
    </sheetView>
  </sheetViews>
  <sheetFormatPr defaultRowHeight="14.4"/>
  <cols>
    <col min="1" max="1" width="29" bestFit="1" customWidth="1"/>
    <col min="2" max="2" width="14.5546875" bestFit="1" customWidth="1"/>
  </cols>
  <sheetData>
    <row r="9" spans="1:2">
      <c r="A9" s="2" t="s">
        <v>235</v>
      </c>
      <c r="B9" s="2" t="s">
        <v>236</v>
      </c>
    </row>
    <row r="10" spans="1:2">
      <c r="A10" s="2" t="s">
        <v>155</v>
      </c>
      <c r="B10" s="2">
        <v>72.400000000000006</v>
      </c>
    </row>
    <row r="11" spans="1:2">
      <c r="A11" s="2" t="s">
        <v>197</v>
      </c>
      <c r="B11" s="2">
        <v>40.299999999999997</v>
      </c>
    </row>
    <row r="12" spans="1:2">
      <c r="A12" s="2" t="s">
        <v>139</v>
      </c>
      <c r="B12" s="2">
        <v>29.4</v>
      </c>
    </row>
    <row r="13" spans="1:2">
      <c r="A13" s="2" t="s">
        <v>75</v>
      </c>
      <c r="B13" s="2">
        <v>28.6</v>
      </c>
    </row>
    <row r="14" spans="1:2">
      <c r="A14" s="2" t="s">
        <v>216</v>
      </c>
      <c r="B14" s="2">
        <v>28.3</v>
      </c>
    </row>
    <row r="15" spans="1:2">
      <c r="A15" s="2" t="s">
        <v>217</v>
      </c>
      <c r="B15" s="2">
        <v>28.2</v>
      </c>
    </row>
    <row r="16" spans="1:2">
      <c r="A16" s="2" t="s">
        <v>50</v>
      </c>
      <c r="B16" s="2">
        <v>26.1</v>
      </c>
    </row>
    <row r="17" spans="1:2">
      <c r="A17" s="2" t="s">
        <v>201</v>
      </c>
      <c r="B17" s="2">
        <v>25.4</v>
      </c>
    </row>
    <row r="18" spans="1:2">
      <c r="A18" s="2" t="s">
        <v>95</v>
      </c>
      <c r="B18" s="2">
        <v>25.1</v>
      </c>
    </row>
    <row r="19" spans="1:2">
      <c r="A19" s="2" t="s">
        <v>106</v>
      </c>
      <c r="B19" s="2">
        <v>23.5</v>
      </c>
    </row>
    <row r="20" spans="1:2">
      <c r="A20" s="2" t="s">
        <v>113</v>
      </c>
      <c r="B20" s="2">
        <v>21.6</v>
      </c>
    </row>
    <row r="21" spans="1:2">
      <c r="A21" s="2" t="s">
        <v>46</v>
      </c>
      <c r="B21" s="2">
        <v>21.2</v>
      </c>
    </row>
    <row r="22" spans="1:2">
      <c r="A22" s="2" t="s">
        <v>81</v>
      </c>
      <c r="B22" s="2">
        <v>21.2</v>
      </c>
    </row>
    <row r="23" spans="1:2">
      <c r="A23" s="2" t="s">
        <v>91</v>
      </c>
      <c r="B23" s="2">
        <v>21</v>
      </c>
    </row>
    <row r="24" spans="1:2">
      <c r="A24" s="2" t="s">
        <v>58</v>
      </c>
      <c r="B24" s="2">
        <v>20.100000000000001</v>
      </c>
    </row>
    <row r="25" spans="1:2">
      <c r="A25" s="2" t="s">
        <v>38</v>
      </c>
      <c r="B25" s="2">
        <v>19.8</v>
      </c>
    </row>
    <row r="26" spans="1:2">
      <c r="A26" s="2" t="s">
        <v>35</v>
      </c>
      <c r="B26" s="2">
        <v>18.3</v>
      </c>
    </row>
    <row r="27" spans="1:2">
      <c r="A27" s="2" t="s">
        <v>209</v>
      </c>
      <c r="B27" s="2">
        <v>18</v>
      </c>
    </row>
    <row r="28" spans="1:2">
      <c r="A28" s="2" t="s">
        <v>84</v>
      </c>
      <c r="B28" s="2">
        <v>17.899999999999999</v>
      </c>
    </row>
    <row r="29" spans="1:2">
      <c r="A29" s="2" t="s">
        <v>56</v>
      </c>
      <c r="B29" s="2">
        <v>17.600000000000001</v>
      </c>
    </row>
    <row r="30" spans="1:2">
      <c r="A30" s="2" t="s">
        <v>67</v>
      </c>
      <c r="B30" s="2">
        <v>16.600000000000001</v>
      </c>
    </row>
    <row r="31" spans="1:2">
      <c r="A31" s="2" t="s">
        <v>63</v>
      </c>
      <c r="B31" s="2">
        <v>16.399999999999999</v>
      </c>
    </row>
    <row r="32" spans="1:2">
      <c r="A32" s="2" t="s">
        <v>156</v>
      </c>
      <c r="B32" s="2">
        <v>16.100000000000001</v>
      </c>
    </row>
    <row r="33" spans="1:2">
      <c r="A33" s="2" t="s">
        <v>32</v>
      </c>
      <c r="B33" s="2">
        <v>16.100000000000001</v>
      </c>
    </row>
    <row r="34" spans="1:2">
      <c r="A34" s="2" t="s">
        <v>17</v>
      </c>
      <c r="B34" s="2">
        <v>15.3</v>
      </c>
    </row>
    <row r="35" spans="1:2">
      <c r="A35" s="2" t="s">
        <v>70</v>
      </c>
      <c r="B35" s="2">
        <v>15.3</v>
      </c>
    </row>
    <row r="36" spans="1:2">
      <c r="A36" s="2" t="s">
        <v>52</v>
      </c>
      <c r="B36" s="2">
        <v>14.9</v>
      </c>
    </row>
    <row r="37" spans="1:2">
      <c r="A37" s="2" t="s">
        <v>199</v>
      </c>
      <c r="B37" s="2">
        <v>14.7</v>
      </c>
    </row>
    <row r="38" spans="1:2">
      <c r="A38" s="2" t="s">
        <v>78</v>
      </c>
      <c r="B38" s="2">
        <v>14.7</v>
      </c>
    </row>
    <row r="39" spans="1:2">
      <c r="A39" s="2" t="s">
        <v>23</v>
      </c>
      <c r="B39" s="2">
        <v>14.7</v>
      </c>
    </row>
    <row r="40" spans="1:2">
      <c r="A40" s="2" t="s">
        <v>27</v>
      </c>
      <c r="B40" s="2">
        <v>14.6</v>
      </c>
    </row>
    <row r="41" spans="1:2">
      <c r="A41" s="2" t="s">
        <v>20</v>
      </c>
      <c r="B41" s="2">
        <v>14.5</v>
      </c>
    </row>
    <row r="42" spans="1:2">
      <c r="A42" s="2" t="s">
        <v>178</v>
      </c>
      <c r="B42" s="2">
        <v>14.5</v>
      </c>
    </row>
    <row r="43" spans="1:2">
      <c r="A43" s="2" t="s">
        <v>158</v>
      </c>
      <c r="B43" s="2">
        <v>14.1</v>
      </c>
    </row>
    <row r="44" spans="1:2">
      <c r="A44" s="2" t="s">
        <v>141</v>
      </c>
      <c r="B44" s="2">
        <v>14</v>
      </c>
    </row>
    <row r="45" spans="1:2">
      <c r="A45" s="2" t="s">
        <v>36</v>
      </c>
      <c r="B45" s="2">
        <v>13.8</v>
      </c>
    </row>
    <row r="46" spans="1:2">
      <c r="A46" s="2" t="s">
        <v>116</v>
      </c>
      <c r="B46" s="2">
        <v>13.6</v>
      </c>
    </row>
    <row r="47" spans="1:2">
      <c r="A47" s="2" t="s">
        <v>150</v>
      </c>
      <c r="B47" s="2">
        <v>12.7</v>
      </c>
    </row>
    <row r="48" spans="1:2">
      <c r="A48" s="2" t="s">
        <v>214</v>
      </c>
      <c r="B48" s="2">
        <v>12.6</v>
      </c>
    </row>
    <row r="49" spans="1:2">
      <c r="A49" s="2" t="s">
        <v>28</v>
      </c>
      <c r="B49" s="2">
        <v>12.5</v>
      </c>
    </row>
    <row r="50" spans="1:2">
      <c r="A50" s="2" t="s">
        <v>185</v>
      </c>
      <c r="B50" s="2">
        <v>12.3</v>
      </c>
    </row>
    <row r="51" spans="1:2">
      <c r="A51" s="2" t="s">
        <v>30</v>
      </c>
      <c r="B51" s="2">
        <v>12.3</v>
      </c>
    </row>
    <row r="52" spans="1:2">
      <c r="A52" s="2" t="s">
        <v>51</v>
      </c>
      <c r="B52" s="2">
        <v>12.1</v>
      </c>
    </row>
    <row r="53" spans="1:2">
      <c r="A53" s="2" t="s">
        <v>19</v>
      </c>
      <c r="B53" s="2">
        <v>11.9</v>
      </c>
    </row>
    <row r="54" spans="1:2">
      <c r="A54" s="2" t="s">
        <v>24</v>
      </c>
      <c r="B54" s="2">
        <v>11.8</v>
      </c>
    </row>
    <row r="55" spans="1:2">
      <c r="A55" s="2" t="s">
        <v>21</v>
      </c>
      <c r="B55" s="2">
        <v>11.8</v>
      </c>
    </row>
    <row r="56" spans="1:2">
      <c r="A56" s="2" t="s">
        <v>31</v>
      </c>
      <c r="B56" s="2">
        <v>11.8</v>
      </c>
    </row>
    <row r="57" spans="1:2">
      <c r="A57" s="2" t="s">
        <v>72</v>
      </c>
      <c r="B57" s="2">
        <v>11.5</v>
      </c>
    </row>
    <row r="58" spans="1:2">
      <c r="A58" s="2" t="s">
        <v>59</v>
      </c>
      <c r="B58" s="2">
        <v>11.4</v>
      </c>
    </row>
    <row r="59" spans="1:2">
      <c r="A59" s="2" t="s">
        <v>22</v>
      </c>
      <c r="B59" s="2">
        <v>11.3</v>
      </c>
    </row>
    <row r="60" spans="1:2">
      <c r="A60" s="2" t="s">
        <v>64</v>
      </c>
      <c r="B60" s="2">
        <v>11.3</v>
      </c>
    </row>
    <row r="61" spans="1:2">
      <c r="A61" s="2" t="s">
        <v>43</v>
      </c>
      <c r="B61" s="2">
        <v>11.2</v>
      </c>
    </row>
    <row r="62" spans="1:2">
      <c r="A62" s="2" t="s">
        <v>26</v>
      </c>
      <c r="B62" s="2">
        <v>11</v>
      </c>
    </row>
    <row r="63" spans="1:2">
      <c r="A63" s="2" t="s">
        <v>83</v>
      </c>
      <c r="B63" s="2">
        <v>10.9</v>
      </c>
    </row>
    <row r="64" spans="1:2">
      <c r="A64" s="2" t="s">
        <v>186</v>
      </c>
      <c r="B64" s="2">
        <v>10.9</v>
      </c>
    </row>
    <row r="65" spans="1:2">
      <c r="A65" s="2" t="s">
        <v>18</v>
      </c>
      <c r="B65" s="2">
        <v>10.7</v>
      </c>
    </row>
    <row r="66" spans="1:2">
      <c r="A66" s="2" t="s">
        <v>138</v>
      </c>
      <c r="B66" s="2">
        <v>9.6999999999999993</v>
      </c>
    </row>
    <row r="67" spans="1:2">
      <c r="A67" s="2" t="s">
        <v>100</v>
      </c>
      <c r="B67" s="2">
        <v>9.6999999999999993</v>
      </c>
    </row>
    <row r="68" spans="1:2">
      <c r="A68" s="2" t="s">
        <v>44</v>
      </c>
      <c r="B68" s="2">
        <v>9.6999999999999993</v>
      </c>
    </row>
    <row r="69" spans="1:2">
      <c r="A69" s="2" t="s">
        <v>194</v>
      </c>
      <c r="B69" s="2">
        <v>9.6</v>
      </c>
    </row>
    <row r="70" spans="1:2">
      <c r="A70" s="2" t="s">
        <v>29</v>
      </c>
      <c r="B70" s="2">
        <v>9.6</v>
      </c>
    </row>
    <row r="71" spans="1:2">
      <c r="A71" s="2" t="s">
        <v>176</v>
      </c>
      <c r="B71" s="2">
        <v>9.6</v>
      </c>
    </row>
    <row r="72" spans="1:2">
      <c r="A72" s="2" t="s">
        <v>68</v>
      </c>
      <c r="B72" s="2">
        <v>9.5</v>
      </c>
    </row>
    <row r="73" spans="1:2">
      <c r="A73" s="2" t="s">
        <v>104</v>
      </c>
      <c r="B73" s="2">
        <v>9.4</v>
      </c>
    </row>
    <row r="74" spans="1:2">
      <c r="A74" s="2" t="s">
        <v>171</v>
      </c>
      <c r="B74" s="2">
        <v>9.4</v>
      </c>
    </row>
    <row r="75" spans="1:2">
      <c r="A75" s="2" t="s">
        <v>120</v>
      </c>
      <c r="B75" s="2">
        <v>9.1999999999999993</v>
      </c>
    </row>
    <row r="76" spans="1:2">
      <c r="A76" s="2" t="s">
        <v>195</v>
      </c>
      <c r="B76" s="2">
        <v>9</v>
      </c>
    </row>
    <row r="77" spans="1:2">
      <c r="A77" s="2" t="s">
        <v>60</v>
      </c>
      <c r="B77" s="2">
        <v>9</v>
      </c>
    </row>
    <row r="78" spans="1:2">
      <c r="A78" s="2" t="s">
        <v>117</v>
      </c>
      <c r="B78" s="2">
        <v>9</v>
      </c>
    </row>
    <row r="79" spans="1:2">
      <c r="A79" s="2" t="s">
        <v>99</v>
      </c>
      <c r="B79" s="2">
        <v>9</v>
      </c>
    </row>
    <row r="80" spans="1:2">
      <c r="A80" s="2" t="s">
        <v>37</v>
      </c>
      <c r="B80" s="2">
        <v>8.9</v>
      </c>
    </row>
    <row r="81" spans="1:2">
      <c r="A81" s="2" t="s">
        <v>103</v>
      </c>
      <c r="B81" s="2">
        <v>8.9</v>
      </c>
    </row>
    <row r="82" spans="1:2">
      <c r="A82" s="2" t="s">
        <v>136</v>
      </c>
      <c r="B82" s="2">
        <v>8.9</v>
      </c>
    </row>
    <row r="83" spans="1:2">
      <c r="A83" s="2" t="s">
        <v>149</v>
      </c>
      <c r="B83" s="2">
        <v>8.8000000000000007</v>
      </c>
    </row>
    <row r="84" spans="1:2">
      <c r="A84" s="2" t="s">
        <v>77</v>
      </c>
      <c r="B84" s="2">
        <v>8.8000000000000007</v>
      </c>
    </row>
    <row r="85" spans="1:2">
      <c r="A85" s="2" t="s">
        <v>192</v>
      </c>
      <c r="B85" s="2">
        <v>8.6999999999999993</v>
      </c>
    </row>
    <row r="86" spans="1:2">
      <c r="A86" s="2" t="s">
        <v>121</v>
      </c>
      <c r="B86" s="2">
        <v>8.4</v>
      </c>
    </row>
    <row r="87" spans="1:2">
      <c r="A87" s="2" t="s">
        <v>73</v>
      </c>
      <c r="B87" s="2">
        <v>8.4</v>
      </c>
    </row>
    <row r="88" spans="1:2">
      <c r="A88" s="2" t="s">
        <v>222</v>
      </c>
      <c r="B88" s="2">
        <v>8.1</v>
      </c>
    </row>
    <row r="89" spans="1:2">
      <c r="A89" s="2" t="s">
        <v>39</v>
      </c>
      <c r="B89" s="2">
        <v>8.1</v>
      </c>
    </row>
    <row r="90" spans="1:2">
      <c r="A90" s="2" t="s">
        <v>88</v>
      </c>
      <c r="B90" s="2">
        <v>8.1</v>
      </c>
    </row>
    <row r="91" spans="1:2">
      <c r="A91" s="2" t="s">
        <v>69</v>
      </c>
      <c r="B91" s="2">
        <v>8</v>
      </c>
    </row>
    <row r="92" spans="1:2">
      <c r="A92" s="2" t="s">
        <v>215</v>
      </c>
      <c r="B92" s="2">
        <v>7.9</v>
      </c>
    </row>
    <row r="93" spans="1:2">
      <c r="A93" s="2" t="s">
        <v>191</v>
      </c>
      <c r="B93" s="2">
        <v>7.9</v>
      </c>
    </row>
    <row r="94" spans="1:2">
      <c r="A94" s="2" t="s">
        <v>174</v>
      </c>
      <c r="B94" s="2">
        <v>7.9</v>
      </c>
    </row>
    <row r="95" spans="1:2">
      <c r="A95" s="2" t="s">
        <v>33</v>
      </c>
      <c r="B95" s="2">
        <v>7.9</v>
      </c>
    </row>
    <row r="96" spans="1:2">
      <c r="A96" s="2" t="s">
        <v>130</v>
      </c>
      <c r="B96" s="2">
        <v>7.8</v>
      </c>
    </row>
    <row r="97" spans="1:2">
      <c r="A97" s="2" t="s">
        <v>45</v>
      </c>
      <c r="B97" s="2">
        <v>7.7</v>
      </c>
    </row>
    <row r="98" spans="1:2">
      <c r="A98" s="2" t="s">
        <v>92</v>
      </c>
      <c r="B98" s="2">
        <v>7.6</v>
      </c>
    </row>
    <row r="99" spans="1:2">
      <c r="A99" s="2" t="s">
        <v>128</v>
      </c>
      <c r="B99" s="2">
        <v>7.5</v>
      </c>
    </row>
    <row r="100" spans="1:2">
      <c r="A100" s="2" t="s">
        <v>93</v>
      </c>
      <c r="B100" s="2">
        <v>7.5</v>
      </c>
    </row>
    <row r="101" spans="1:2">
      <c r="A101" s="2" t="s">
        <v>80</v>
      </c>
      <c r="B101" s="2">
        <v>7.4</v>
      </c>
    </row>
    <row r="102" spans="1:2">
      <c r="A102" s="2" t="s">
        <v>151</v>
      </c>
      <c r="B102" s="2">
        <v>7.3</v>
      </c>
    </row>
    <row r="103" spans="1:2">
      <c r="A103" s="2" t="s">
        <v>115</v>
      </c>
      <c r="B103" s="2">
        <v>7.2</v>
      </c>
    </row>
    <row r="104" spans="1:2">
      <c r="A104" s="2" t="s">
        <v>205</v>
      </c>
      <c r="B104" s="2">
        <v>7.1</v>
      </c>
    </row>
    <row r="105" spans="1:2">
      <c r="A105" s="2" t="s">
        <v>190</v>
      </c>
      <c r="B105" s="2">
        <v>7</v>
      </c>
    </row>
    <row r="106" spans="1:2">
      <c r="A106" s="2" t="s">
        <v>124</v>
      </c>
      <c r="B106" s="2">
        <v>7</v>
      </c>
    </row>
    <row r="107" spans="1:2">
      <c r="A107" s="2" t="s">
        <v>54</v>
      </c>
      <c r="B107" s="2">
        <v>6.9</v>
      </c>
    </row>
    <row r="108" spans="1:2">
      <c r="A108" s="2" t="s">
        <v>154</v>
      </c>
      <c r="B108" s="2">
        <v>6.7</v>
      </c>
    </row>
    <row r="109" spans="1:2">
      <c r="A109" s="2" t="s">
        <v>47</v>
      </c>
      <c r="B109" s="2">
        <v>6.7</v>
      </c>
    </row>
    <row r="110" spans="1:2">
      <c r="A110" s="2" t="s">
        <v>167</v>
      </c>
      <c r="B110" s="2">
        <v>6.7</v>
      </c>
    </row>
    <row r="111" spans="1:2">
      <c r="A111" s="2" t="s">
        <v>126</v>
      </c>
      <c r="B111" s="2">
        <v>6.6</v>
      </c>
    </row>
    <row r="112" spans="1:2">
      <c r="A112" s="2" t="s">
        <v>40</v>
      </c>
      <c r="B112" s="2">
        <v>6.4</v>
      </c>
    </row>
    <row r="113" spans="1:2">
      <c r="A113" s="2" t="s">
        <v>144</v>
      </c>
      <c r="B113" s="2">
        <v>6.4</v>
      </c>
    </row>
    <row r="114" spans="1:2">
      <c r="A114" s="2" t="s">
        <v>87</v>
      </c>
      <c r="B114" s="2">
        <v>6.2</v>
      </c>
    </row>
    <row r="115" spans="1:2">
      <c r="A115" s="2" t="s">
        <v>175</v>
      </c>
      <c r="B115" s="2">
        <v>6.2</v>
      </c>
    </row>
    <row r="116" spans="1:2">
      <c r="A116" s="2" t="s">
        <v>49</v>
      </c>
      <c r="B116" s="2">
        <v>6.1</v>
      </c>
    </row>
    <row r="117" spans="1:2">
      <c r="A117" s="2" t="s">
        <v>65</v>
      </c>
      <c r="B117" s="2">
        <v>6.1</v>
      </c>
    </row>
    <row r="118" spans="1:2">
      <c r="A118" s="2" t="s">
        <v>170</v>
      </c>
      <c r="B118" s="2">
        <v>6.1</v>
      </c>
    </row>
    <row r="119" spans="1:2">
      <c r="A119" s="2" t="s">
        <v>134</v>
      </c>
      <c r="B119" s="2">
        <v>6.1</v>
      </c>
    </row>
    <row r="120" spans="1:2">
      <c r="A120" s="2" t="s">
        <v>89</v>
      </c>
      <c r="B120" s="2">
        <v>6</v>
      </c>
    </row>
    <row r="121" spans="1:2">
      <c r="A121" s="2" t="s">
        <v>118</v>
      </c>
      <c r="B121" s="2">
        <v>6</v>
      </c>
    </row>
    <row r="122" spans="1:2">
      <c r="A122" s="2" t="s">
        <v>41</v>
      </c>
      <c r="B122" s="2">
        <v>6</v>
      </c>
    </row>
    <row r="123" spans="1:2">
      <c r="A123" s="2" t="s">
        <v>55</v>
      </c>
      <c r="B123" s="2">
        <v>5.9</v>
      </c>
    </row>
    <row r="124" spans="1:2">
      <c r="A124" s="2" t="s">
        <v>188</v>
      </c>
      <c r="B124" s="2">
        <v>5.8</v>
      </c>
    </row>
    <row r="125" spans="1:2">
      <c r="A125" s="2" t="s">
        <v>146</v>
      </c>
      <c r="B125" s="2">
        <v>5.8</v>
      </c>
    </row>
    <row r="126" spans="1:2">
      <c r="A126" s="2" t="s">
        <v>94</v>
      </c>
      <c r="B126" s="2">
        <v>5.7</v>
      </c>
    </row>
    <row r="127" spans="1:2">
      <c r="A127" s="2" t="s">
        <v>86</v>
      </c>
      <c r="B127" s="2">
        <v>5.7</v>
      </c>
    </row>
    <row r="128" spans="1:2">
      <c r="A128" s="2" t="s">
        <v>157</v>
      </c>
      <c r="B128" s="2">
        <v>5.6</v>
      </c>
    </row>
    <row r="129" spans="1:2">
      <c r="A129" s="2" t="s">
        <v>142</v>
      </c>
      <c r="B129" s="2">
        <v>5.5</v>
      </c>
    </row>
    <row r="130" spans="1:2">
      <c r="A130" s="2" t="s">
        <v>131</v>
      </c>
      <c r="B130" s="2">
        <v>5.4</v>
      </c>
    </row>
    <row r="131" spans="1:2">
      <c r="A131" s="2" t="s">
        <v>110</v>
      </c>
      <c r="B131" s="2">
        <v>5.4</v>
      </c>
    </row>
    <row r="132" spans="1:2">
      <c r="A132" s="2" t="s">
        <v>152</v>
      </c>
      <c r="B132" s="2">
        <v>5.4</v>
      </c>
    </row>
    <row r="133" spans="1:2">
      <c r="A133" s="2" t="s">
        <v>145</v>
      </c>
      <c r="B133" s="2">
        <v>5.4</v>
      </c>
    </row>
    <row r="134" spans="1:2">
      <c r="A134" s="2" t="s">
        <v>25</v>
      </c>
      <c r="B134" s="2">
        <v>5.3</v>
      </c>
    </row>
    <row r="135" spans="1:2">
      <c r="A135" s="2" t="s">
        <v>119</v>
      </c>
      <c r="B135" s="2">
        <v>5.3</v>
      </c>
    </row>
    <row r="136" spans="1:2">
      <c r="A136" s="2" t="s">
        <v>62</v>
      </c>
      <c r="B136" s="2">
        <v>5.3</v>
      </c>
    </row>
    <row r="137" spans="1:2">
      <c r="A137" s="2" t="s">
        <v>125</v>
      </c>
      <c r="B137" s="2">
        <v>5.2</v>
      </c>
    </row>
    <row r="138" spans="1:2">
      <c r="A138" s="2" t="s">
        <v>74</v>
      </c>
      <c r="B138" s="2">
        <v>5.0999999999999996</v>
      </c>
    </row>
    <row r="139" spans="1:2">
      <c r="A139" s="2" t="s">
        <v>184</v>
      </c>
      <c r="B139" s="2">
        <v>4.9000000000000004</v>
      </c>
    </row>
    <row r="140" spans="1:2">
      <c r="A140" s="2" t="s">
        <v>85</v>
      </c>
      <c r="B140" s="2">
        <v>4.9000000000000004</v>
      </c>
    </row>
    <row r="141" spans="1:2">
      <c r="A141" s="2" t="s">
        <v>129</v>
      </c>
      <c r="B141" s="2">
        <v>4.9000000000000004</v>
      </c>
    </row>
    <row r="142" spans="1:2">
      <c r="A142" s="2" t="s">
        <v>108</v>
      </c>
      <c r="B142" s="2">
        <v>4.8</v>
      </c>
    </row>
    <row r="143" spans="1:2">
      <c r="A143" s="2" t="s">
        <v>198</v>
      </c>
      <c r="B143" s="2">
        <v>4.5999999999999996</v>
      </c>
    </row>
    <row r="144" spans="1:2">
      <c r="A144" s="2" t="s">
        <v>132</v>
      </c>
      <c r="B144" s="2">
        <v>4.5999999999999996</v>
      </c>
    </row>
    <row r="145" spans="1:2">
      <c r="A145" s="2" t="s">
        <v>112</v>
      </c>
      <c r="B145" s="2">
        <v>4.5</v>
      </c>
    </row>
    <row r="146" spans="1:2">
      <c r="A146" s="2" t="s">
        <v>101</v>
      </c>
      <c r="B146" s="2">
        <v>4.5</v>
      </c>
    </row>
    <row r="147" spans="1:2">
      <c r="A147" s="2" t="s">
        <v>61</v>
      </c>
      <c r="B147" s="2">
        <v>4.4000000000000004</v>
      </c>
    </row>
    <row r="148" spans="1:2">
      <c r="A148" s="2" t="s">
        <v>105</v>
      </c>
      <c r="B148" s="2">
        <v>4.3</v>
      </c>
    </row>
    <row r="149" spans="1:2">
      <c r="A149" s="2" t="s">
        <v>98</v>
      </c>
      <c r="B149" s="2">
        <v>4.3</v>
      </c>
    </row>
    <row r="150" spans="1:2">
      <c r="A150" s="2" t="s">
        <v>153</v>
      </c>
      <c r="B150" s="2">
        <v>4.3</v>
      </c>
    </row>
    <row r="151" spans="1:2">
      <c r="A151" s="2" t="s">
        <v>107</v>
      </c>
      <c r="B151" s="2">
        <v>4.0999999999999996</v>
      </c>
    </row>
    <row r="152" spans="1:2">
      <c r="A152" s="2" t="s">
        <v>137</v>
      </c>
      <c r="B152" s="2">
        <v>4.0999999999999996</v>
      </c>
    </row>
    <row r="153" spans="1:2">
      <c r="A153" s="2" t="s">
        <v>160</v>
      </c>
      <c r="B153" s="2">
        <v>4.0999999999999996</v>
      </c>
    </row>
    <row r="154" spans="1:2">
      <c r="A154" s="2" t="s">
        <v>177</v>
      </c>
      <c r="B154" s="2">
        <v>3.9</v>
      </c>
    </row>
    <row r="155" spans="1:2">
      <c r="A155" s="2" t="s">
        <v>82</v>
      </c>
      <c r="B155" s="2">
        <v>3.9</v>
      </c>
    </row>
    <row r="156" spans="1:2">
      <c r="A156" s="2" t="s">
        <v>220</v>
      </c>
      <c r="B156" s="2">
        <v>3.8</v>
      </c>
    </row>
    <row r="157" spans="1:2">
      <c r="A157" s="2" t="s">
        <v>169</v>
      </c>
      <c r="B157" s="2">
        <v>3.8</v>
      </c>
    </row>
    <row r="158" spans="1:2">
      <c r="A158" s="2" t="s">
        <v>193</v>
      </c>
      <c r="B158" s="2">
        <v>3.7</v>
      </c>
    </row>
    <row r="159" spans="1:2">
      <c r="A159" s="2" t="s">
        <v>109</v>
      </c>
      <c r="B159" s="2">
        <v>3.7</v>
      </c>
    </row>
    <row r="160" spans="1:2">
      <c r="A160" s="2" t="s">
        <v>57</v>
      </c>
      <c r="B160" s="2">
        <v>3.6</v>
      </c>
    </row>
    <row r="161" spans="1:2">
      <c r="A161" s="2" t="s">
        <v>122</v>
      </c>
      <c r="B161" s="2">
        <v>3.6</v>
      </c>
    </row>
    <row r="162" spans="1:2">
      <c r="A162" s="2" t="s">
        <v>206</v>
      </c>
      <c r="B162" s="2">
        <v>3.5</v>
      </c>
    </row>
    <row r="163" spans="1:2">
      <c r="A163" s="2" t="s">
        <v>133</v>
      </c>
      <c r="B163" s="2">
        <v>3.5</v>
      </c>
    </row>
    <row r="164" spans="1:2">
      <c r="A164" s="2" t="s">
        <v>97</v>
      </c>
      <c r="B164" s="2">
        <v>3.3</v>
      </c>
    </row>
    <row r="165" spans="1:2">
      <c r="A165" s="2" t="s">
        <v>135</v>
      </c>
      <c r="B165" s="2">
        <v>3.3</v>
      </c>
    </row>
    <row r="166" spans="1:2">
      <c r="A166" s="2" t="s">
        <v>147</v>
      </c>
      <c r="B166" s="2">
        <v>3.1</v>
      </c>
    </row>
    <row r="167" spans="1:2">
      <c r="A167" s="2" t="s">
        <v>180</v>
      </c>
      <c r="B167" s="2">
        <v>3</v>
      </c>
    </row>
    <row r="168" spans="1:2">
      <c r="A168" s="2" t="s">
        <v>143</v>
      </c>
      <c r="B168" s="2">
        <v>3</v>
      </c>
    </row>
    <row r="169" spans="1:2">
      <c r="A169" s="2" t="s">
        <v>66</v>
      </c>
      <c r="B169" s="2">
        <v>2.9</v>
      </c>
    </row>
    <row r="170" spans="1:2">
      <c r="A170" s="2" t="s">
        <v>53</v>
      </c>
      <c r="B170" s="2">
        <v>2.9</v>
      </c>
    </row>
    <row r="171" spans="1:2">
      <c r="A171" s="2" t="s">
        <v>140</v>
      </c>
      <c r="B171" s="2">
        <v>2.9</v>
      </c>
    </row>
    <row r="172" spans="1:2">
      <c r="A172" s="2" t="s">
        <v>159</v>
      </c>
      <c r="B172" s="2">
        <v>2.8</v>
      </c>
    </row>
    <row r="173" spans="1:2">
      <c r="A173" s="2" t="s">
        <v>90</v>
      </c>
      <c r="B173" s="2">
        <v>2.8</v>
      </c>
    </row>
    <row r="174" spans="1:2">
      <c r="A174" s="2" t="s">
        <v>204</v>
      </c>
      <c r="B174" s="2">
        <v>2.7</v>
      </c>
    </row>
    <row r="175" spans="1:2">
      <c r="A175" s="2" t="s">
        <v>203</v>
      </c>
      <c r="B175" s="2">
        <v>2.7</v>
      </c>
    </row>
    <row r="176" spans="1:2">
      <c r="A176" s="2" t="s">
        <v>111</v>
      </c>
      <c r="B176" s="2">
        <v>2.5</v>
      </c>
    </row>
    <row r="177" spans="1:2">
      <c r="A177" s="2" t="s">
        <v>79</v>
      </c>
      <c r="B177" s="2">
        <v>2.4</v>
      </c>
    </row>
    <row r="178" spans="1:2">
      <c r="A178" s="2" t="s">
        <v>127</v>
      </c>
      <c r="B178" s="2">
        <v>2.4</v>
      </c>
    </row>
    <row r="179" spans="1:2">
      <c r="A179" s="2" t="s">
        <v>102</v>
      </c>
      <c r="B179" s="2">
        <v>2.4</v>
      </c>
    </row>
    <row r="180" spans="1:2">
      <c r="A180" s="2" t="s">
        <v>76</v>
      </c>
      <c r="B180" s="2">
        <v>2.2000000000000002</v>
      </c>
    </row>
    <row r="181" spans="1:2">
      <c r="A181" s="2" t="s">
        <v>71</v>
      </c>
      <c r="B181" s="2">
        <v>2.1</v>
      </c>
    </row>
    <row r="182" spans="1:2">
      <c r="A182" s="2" t="s">
        <v>123</v>
      </c>
      <c r="B182" s="2">
        <v>2.1</v>
      </c>
    </row>
    <row r="183" spans="1:2">
      <c r="A183" s="2" t="s">
        <v>148</v>
      </c>
      <c r="B183" s="2">
        <v>1.6</v>
      </c>
    </row>
    <row r="184" spans="1:2">
      <c r="A184" s="2" t="s">
        <v>213</v>
      </c>
      <c r="B184" s="2">
        <v>1.5</v>
      </c>
    </row>
    <row r="185" spans="1:2">
      <c r="A185" s="2" t="s">
        <v>219</v>
      </c>
      <c r="B185" s="2">
        <v>1</v>
      </c>
    </row>
    <row r="186" spans="1:2">
      <c r="A186" s="2" t="s">
        <v>218</v>
      </c>
      <c r="B186" s="2">
        <v>0.7</v>
      </c>
    </row>
    <row r="187" spans="1:2">
      <c r="A187" s="2" t="s">
        <v>211</v>
      </c>
      <c r="B187" s="2">
        <v>0.6</v>
      </c>
    </row>
    <row r="188" spans="1:2">
      <c r="A188" s="2" t="s">
        <v>221</v>
      </c>
      <c r="B188" s="2">
        <v>0.4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8BB8-6CFB-4445-8907-D36ACAE5C8F9}">
  <sheetPr codeName="Sheet4"/>
  <dimension ref="A1:B184"/>
  <sheetViews>
    <sheetView workbookViewId="0">
      <selection activeCell="A179" sqref="A179"/>
    </sheetView>
  </sheetViews>
  <sheetFormatPr defaultRowHeight="14.4"/>
  <cols>
    <col min="1" max="1" width="22.5546875" bestFit="1" customWidth="1"/>
  </cols>
  <sheetData>
    <row r="1" spans="1:2">
      <c r="A1" s="17" t="s">
        <v>1</v>
      </c>
      <c r="B1" s="17" t="s">
        <v>237</v>
      </c>
    </row>
    <row r="2" spans="1:2">
      <c r="A2" s="18" t="s">
        <v>188</v>
      </c>
      <c r="B2" s="19">
        <v>0.1</v>
      </c>
    </row>
    <row r="3" spans="1:2">
      <c r="A3" s="18" t="s">
        <v>81</v>
      </c>
      <c r="B3" s="19">
        <v>0.2</v>
      </c>
    </row>
    <row r="4" spans="1:2">
      <c r="A4" s="18" t="s">
        <v>129</v>
      </c>
      <c r="B4" s="19">
        <v>0.31</v>
      </c>
    </row>
    <row r="5" spans="1:2">
      <c r="A5" s="18" t="s">
        <v>119</v>
      </c>
      <c r="B5" s="19">
        <v>0.7</v>
      </c>
    </row>
    <row r="6" spans="1:2">
      <c r="A6" s="18" t="s">
        <v>175</v>
      </c>
      <c r="B6" s="19">
        <v>0.8</v>
      </c>
    </row>
    <row r="7" spans="1:2">
      <c r="A7" s="18" t="s">
        <v>238</v>
      </c>
      <c r="B7" s="19">
        <v>1</v>
      </c>
    </row>
    <row r="8" spans="1:2">
      <c r="A8" s="18" t="s">
        <v>110</v>
      </c>
      <c r="B8" s="19">
        <v>1</v>
      </c>
    </row>
    <row r="9" spans="1:2">
      <c r="A9" s="18" t="s">
        <v>77</v>
      </c>
      <c r="B9" s="19">
        <v>1.64</v>
      </c>
    </row>
    <row r="10" spans="1:2">
      <c r="A10" s="18" t="s">
        <v>140</v>
      </c>
      <c r="B10" s="19">
        <v>1.79</v>
      </c>
    </row>
    <row r="11" spans="1:2">
      <c r="A11" s="18" t="s">
        <v>229</v>
      </c>
      <c r="B11" s="19">
        <v>1.9</v>
      </c>
    </row>
    <row r="12" spans="1:2">
      <c r="A12" s="18" t="s">
        <v>142</v>
      </c>
      <c r="B12" s="19">
        <v>1.9</v>
      </c>
    </row>
    <row r="13" spans="1:2">
      <c r="A13" s="18" t="s">
        <v>55</v>
      </c>
      <c r="B13" s="19">
        <v>2</v>
      </c>
    </row>
    <row r="14" spans="1:2">
      <c r="A14" s="18" t="s">
        <v>144</v>
      </c>
      <c r="B14" s="19">
        <v>2.2999999999999998</v>
      </c>
    </row>
    <row r="15" spans="1:2">
      <c r="A15" s="18" t="s">
        <v>66</v>
      </c>
      <c r="B15" s="19">
        <v>2.2999999999999998</v>
      </c>
    </row>
    <row r="16" spans="1:2">
      <c r="A16" s="18" t="s">
        <v>43</v>
      </c>
      <c r="B16" s="19">
        <v>2.4</v>
      </c>
    </row>
    <row r="17" spans="1:2">
      <c r="A17" s="18" t="s">
        <v>132</v>
      </c>
      <c r="B17" s="19">
        <v>2.44</v>
      </c>
    </row>
    <row r="18" spans="1:2">
      <c r="A18" s="18" t="s">
        <v>130</v>
      </c>
      <c r="B18" s="19">
        <v>2.5</v>
      </c>
    </row>
    <row r="19" spans="1:2">
      <c r="A19" s="18" t="s">
        <v>18</v>
      </c>
      <c r="B19" s="19">
        <v>2.5</v>
      </c>
    </row>
    <row r="20" spans="1:2">
      <c r="A20" s="18" t="s">
        <v>20</v>
      </c>
      <c r="B20" s="19">
        <v>2.5</v>
      </c>
    </row>
    <row r="21" spans="1:2">
      <c r="A21" s="18" t="s">
        <v>78</v>
      </c>
      <c r="B21" s="20">
        <v>2.6</v>
      </c>
    </row>
    <row r="22" spans="1:2">
      <c r="A22" s="18" t="s">
        <v>70</v>
      </c>
      <c r="B22" s="20">
        <v>2.7</v>
      </c>
    </row>
    <row r="23" spans="1:2">
      <c r="A23" s="18" t="s">
        <v>112</v>
      </c>
      <c r="B23" s="20">
        <v>2.7</v>
      </c>
    </row>
    <row r="24" spans="1:2">
      <c r="A24" s="18" t="s">
        <v>180</v>
      </c>
      <c r="B24" s="20">
        <v>2.7</v>
      </c>
    </row>
    <row r="25" spans="1:2">
      <c r="A25" s="18" t="s">
        <v>75</v>
      </c>
      <c r="B25" s="20">
        <v>2.7</v>
      </c>
    </row>
    <row r="26" spans="1:2">
      <c r="A26" s="18" t="s">
        <v>80</v>
      </c>
      <c r="B26" s="20">
        <v>2.9</v>
      </c>
    </row>
    <row r="27" spans="1:2">
      <c r="A27" s="18" t="s">
        <v>239</v>
      </c>
      <c r="B27" s="20">
        <v>3.2</v>
      </c>
    </row>
    <row r="28" spans="1:2">
      <c r="A28" s="18" t="s">
        <v>49</v>
      </c>
      <c r="B28" s="20">
        <v>3.2</v>
      </c>
    </row>
    <row r="29" spans="1:2">
      <c r="A29" s="18" t="s">
        <v>26</v>
      </c>
      <c r="B29" s="20">
        <v>3.2</v>
      </c>
    </row>
    <row r="30" spans="1:2">
      <c r="A30" s="18" t="s">
        <v>240</v>
      </c>
      <c r="B30" s="20">
        <v>3.3</v>
      </c>
    </row>
    <row r="31" spans="1:2">
      <c r="A31" s="18" t="s">
        <v>21</v>
      </c>
      <c r="B31" s="20">
        <v>3.4</v>
      </c>
    </row>
    <row r="32" spans="1:2">
      <c r="A32" s="18" t="s">
        <v>24</v>
      </c>
      <c r="B32" s="20">
        <v>3.4</v>
      </c>
    </row>
    <row r="33" spans="1:2">
      <c r="A33" s="18" t="s">
        <v>179</v>
      </c>
      <c r="B33" s="20">
        <v>3.5</v>
      </c>
    </row>
    <row r="34" spans="1:2">
      <c r="A34" s="18" t="s">
        <v>103</v>
      </c>
      <c r="B34" s="20">
        <v>3.5</v>
      </c>
    </row>
    <row r="35" spans="1:2">
      <c r="A35" s="18" t="s">
        <v>117</v>
      </c>
      <c r="B35" s="20">
        <v>3.6</v>
      </c>
    </row>
    <row r="36" spans="1:2">
      <c r="A36" s="18" t="s">
        <v>172</v>
      </c>
      <c r="B36" s="20">
        <v>3.67</v>
      </c>
    </row>
    <row r="37" spans="1:2">
      <c r="A37" s="18" t="s">
        <v>62</v>
      </c>
      <c r="B37" s="20">
        <v>3.7</v>
      </c>
    </row>
    <row r="38" spans="1:2">
      <c r="A38" s="18" t="s">
        <v>93</v>
      </c>
      <c r="B38" s="20">
        <v>3.72</v>
      </c>
    </row>
    <row r="39" spans="1:2">
      <c r="A39" s="18" t="s">
        <v>67</v>
      </c>
      <c r="B39" s="21">
        <v>3.8</v>
      </c>
    </row>
    <row r="40" spans="1:2">
      <c r="A40" s="18" t="s">
        <v>32</v>
      </c>
      <c r="B40" s="21">
        <v>3.8</v>
      </c>
    </row>
    <row r="41" spans="1:2">
      <c r="A41" s="18" t="s">
        <v>178</v>
      </c>
      <c r="B41" s="21">
        <v>3.87</v>
      </c>
    </row>
    <row r="42" spans="1:2">
      <c r="A42" s="18" t="s">
        <v>25</v>
      </c>
      <c r="B42" s="21">
        <v>3.9</v>
      </c>
    </row>
    <row r="43" spans="1:2">
      <c r="A43" s="18" t="s">
        <v>33</v>
      </c>
      <c r="B43" s="21">
        <v>3.9</v>
      </c>
    </row>
    <row r="44" spans="1:2">
      <c r="A44" s="18" t="s">
        <v>28</v>
      </c>
      <c r="B44" s="21">
        <v>4</v>
      </c>
    </row>
    <row r="45" spans="1:2">
      <c r="A45" s="18" t="s">
        <v>222</v>
      </c>
      <c r="B45" s="21">
        <v>4</v>
      </c>
    </row>
    <row r="46" spans="1:2">
      <c r="A46" s="18" t="s">
        <v>95</v>
      </c>
      <c r="B46" s="21">
        <v>4.0999999999999996</v>
      </c>
    </row>
    <row r="47" spans="1:2">
      <c r="A47" s="18" t="s">
        <v>149</v>
      </c>
      <c r="B47" s="21">
        <v>4.0999999999999996</v>
      </c>
    </row>
    <row r="48" spans="1:2">
      <c r="A48" s="18" t="s">
        <v>86</v>
      </c>
      <c r="B48" s="21">
        <v>4.2</v>
      </c>
    </row>
    <row r="49" spans="1:2">
      <c r="A49" s="18" t="s">
        <v>185</v>
      </c>
      <c r="B49" s="21">
        <v>4.3</v>
      </c>
    </row>
    <row r="50" spans="1:2">
      <c r="A50" s="18" t="s">
        <v>61</v>
      </c>
      <c r="B50" s="21">
        <v>4.3</v>
      </c>
    </row>
    <row r="51" spans="1:2">
      <c r="A51" s="18" t="s">
        <v>94</v>
      </c>
      <c r="B51" s="21">
        <v>4.38</v>
      </c>
    </row>
    <row r="52" spans="1:2">
      <c r="A52" s="18" t="s">
        <v>124</v>
      </c>
      <c r="B52" s="21">
        <v>4.4000000000000004</v>
      </c>
    </row>
    <row r="53" spans="1:2">
      <c r="A53" s="18" t="s">
        <v>136</v>
      </c>
      <c r="B53" s="21">
        <v>4.4000000000000004</v>
      </c>
    </row>
    <row r="54" spans="1:2">
      <c r="A54" s="18" t="s">
        <v>99</v>
      </c>
      <c r="B54" s="21">
        <v>4.4400000000000004</v>
      </c>
    </row>
    <row r="55" spans="1:2">
      <c r="A55" s="18" t="s">
        <v>126</v>
      </c>
      <c r="B55" s="21">
        <v>4.5</v>
      </c>
    </row>
    <row r="56" spans="1:2">
      <c r="A56" s="18" t="s">
        <v>96</v>
      </c>
      <c r="B56" s="21">
        <v>4.5</v>
      </c>
    </row>
    <row r="57" spans="1:2">
      <c r="A57" s="18" t="s">
        <v>19</v>
      </c>
      <c r="B57" s="22">
        <v>4.5</v>
      </c>
    </row>
    <row r="58" spans="1:2">
      <c r="A58" s="18" t="s">
        <v>154</v>
      </c>
      <c r="B58" s="22">
        <v>4.5999999999999996</v>
      </c>
    </row>
    <row r="59" spans="1:2">
      <c r="A59" s="18" t="s">
        <v>141</v>
      </c>
      <c r="B59" s="22">
        <v>4.5999999999999996</v>
      </c>
    </row>
    <row r="60" spans="1:2">
      <c r="A60" s="18" t="s">
        <v>171</v>
      </c>
      <c r="B60" s="22">
        <v>4.7</v>
      </c>
    </row>
    <row r="61" spans="1:2">
      <c r="A61" s="18" t="s">
        <v>195</v>
      </c>
      <c r="B61" s="22">
        <v>4.8</v>
      </c>
    </row>
    <row r="62" spans="1:2">
      <c r="A62" s="18" t="s">
        <v>37</v>
      </c>
      <c r="B62" s="22">
        <v>4.9000000000000004</v>
      </c>
    </row>
    <row r="63" spans="1:2">
      <c r="A63" s="18" t="s">
        <v>100</v>
      </c>
      <c r="B63" s="22">
        <v>4.9000000000000004</v>
      </c>
    </row>
    <row r="64" spans="1:2">
      <c r="A64" s="18" t="s">
        <v>56</v>
      </c>
      <c r="B64" s="22">
        <v>4.9000000000000004</v>
      </c>
    </row>
    <row r="65" spans="1:2">
      <c r="A65" s="18" t="s">
        <v>22</v>
      </c>
      <c r="B65" s="22">
        <v>4.9000000000000004</v>
      </c>
    </row>
    <row r="66" spans="1:2">
      <c r="A66" s="18" t="s">
        <v>198</v>
      </c>
      <c r="B66" s="22">
        <v>5</v>
      </c>
    </row>
    <row r="67" spans="1:2">
      <c r="A67" s="18" t="s">
        <v>128</v>
      </c>
      <c r="B67" s="22">
        <v>5</v>
      </c>
    </row>
    <row r="68" spans="1:2">
      <c r="A68" s="18" t="s">
        <v>30</v>
      </c>
      <c r="B68" s="22">
        <v>5</v>
      </c>
    </row>
    <row r="69" spans="1:2">
      <c r="A69" s="18" t="s">
        <v>184</v>
      </c>
      <c r="B69" s="22">
        <v>5</v>
      </c>
    </row>
    <row r="70" spans="1:2">
      <c r="A70" s="18" t="s">
        <v>40</v>
      </c>
      <c r="B70" s="22">
        <v>5</v>
      </c>
    </row>
    <row r="71" spans="1:2">
      <c r="A71" s="18" t="s">
        <v>241</v>
      </c>
      <c r="B71" s="22">
        <v>5.0599999999999996</v>
      </c>
    </row>
    <row r="72" spans="1:2">
      <c r="A72" s="18" t="s">
        <v>242</v>
      </c>
      <c r="B72" s="22">
        <v>5.2</v>
      </c>
    </row>
    <row r="73" spans="1:2">
      <c r="A73" s="18" t="s">
        <v>52</v>
      </c>
      <c r="B73" s="22">
        <v>5.2</v>
      </c>
    </row>
    <row r="74" spans="1:2">
      <c r="A74" s="18" t="s">
        <v>29</v>
      </c>
      <c r="B74" s="22">
        <v>5.2</v>
      </c>
    </row>
    <row r="75" spans="1:2">
      <c r="A75" s="18" t="s">
        <v>109</v>
      </c>
      <c r="B75" s="22">
        <v>5.3</v>
      </c>
    </row>
    <row r="76" spans="1:2">
      <c r="A76" s="18" t="s">
        <v>31</v>
      </c>
      <c r="B76" s="23">
        <v>5.5</v>
      </c>
    </row>
    <row r="77" spans="1:2">
      <c r="A77" s="18" t="s">
        <v>88</v>
      </c>
      <c r="B77" s="23">
        <v>5.5</v>
      </c>
    </row>
    <row r="78" spans="1:2">
      <c r="A78" s="18" t="s">
        <v>64</v>
      </c>
      <c r="B78" s="23">
        <v>5.5</v>
      </c>
    </row>
    <row r="79" spans="1:2">
      <c r="A79" s="18" t="s">
        <v>35</v>
      </c>
      <c r="B79" s="23">
        <v>5.6</v>
      </c>
    </row>
    <row r="80" spans="1:2">
      <c r="A80" s="18" t="s">
        <v>44</v>
      </c>
      <c r="B80" s="23">
        <v>5.7</v>
      </c>
    </row>
    <row r="81" spans="1:2">
      <c r="A81" s="18" t="s">
        <v>158</v>
      </c>
      <c r="B81" s="23">
        <v>5.7</v>
      </c>
    </row>
    <row r="82" spans="1:2">
      <c r="A82" s="18" t="s">
        <v>152</v>
      </c>
      <c r="B82" s="23">
        <v>6</v>
      </c>
    </row>
    <row r="83" spans="1:2">
      <c r="A83" s="18" t="s">
        <v>192</v>
      </c>
      <c r="B83" s="23">
        <v>6.1</v>
      </c>
    </row>
    <row r="84" spans="1:2">
      <c r="A84" s="18" t="s">
        <v>243</v>
      </c>
      <c r="B84" s="23">
        <v>6.2</v>
      </c>
    </row>
    <row r="85" spans="1:2">
      <c r="A85" s="18" t="s">
        <v>107</v>
      </c>
      <c r="B85" s="23">
        <v>6.27</v>
      </c>
    </row>
    <row r="86" spans="1:2">
      <c r="A86" s="18" t="s">
        <v>72</v>
      </c>
      <c r="B86" s="23">
        <v>6.3</v>
      </c>
    </row>
    <row r="87" spans="1:2">
      <c r="A87" s="18" t="s">
        <v>57</v>
      </c>
      <c r="B87" s="23">
        <v>6.4</v>
      </c>
    </row>
    <row r="88" spans="1:2">
      <c r="A88" s="18" t="s">
        <v>203</v>
      </c>
      <c r="B88" s="23">
        <v>6.4</v>
      </c>
    </row>
    <row r="89" spans="1:2">
      <c r="A89" s="18" t="s">
        <v>76</v>
      </c>
      <c r="B89" s="23">
        <v>6.4</v>
      </c>
    </row>
    <row r="90" spans="1:2">
      <c r="A90" s="18" t="s">
        <v>189</v>
      </c>
      <c r="B90" s="23">
        <v>6.4</v>
      </c>
    </row>
    <row r="91" spans="1:2">
      <c r="A91" s="18" t="s">
        <v>123</v>
      </c>
      <c r="B91" s="23">
        <v>6.4</v>
      </c>
    </row>
    <row r="92" spans="1:2">
      <c r="A92" s="18" t="s">
        <v>102</v>
      </c>
      <c r="B92" s="23">
        <v>6.49</v>
      </c>
    </row>
    <row r="93" spans="1:2">
      <c r="A93" s="18" t="s">
        <v>92</v>
      </c>
      <c r="B93" s="23">
        <v>6.6</v>
      </c>
    </row>
    <row r="94" spans="1:2">
      <c r="A94" s="18" t="s">
        <v>134</v>
      </c>
      <c r="B94" s="24">
        <v>6.6</v>
      </c>
    </row>
    <row r="95" spans="1:2">
      <c r="A95" s="18" t="s">
        <v>58</v>
      </c>
      <c r="B95" s="24">
        <v>6.6</v>
      </c>
    </row>
    <row r="96" spans="1:2">
      <c r="A96" s="18" t="s">
        <v>159</v>
      </c>
      <c r="B96" s="24">
        <v>6.6</v>
      </c>
    </row>
    <row r="97" spans="1:2">
      <c r="A97" s="18" t="s">
        <v>17</v>
      </c>
      <c r="B97" s="24">
        <v>6.7</v>
      </c>
    </row>
    <row r="98" spans="1:2">
      <c r="A98" s="18" t="s">
        <v>244</v>
      </c>
      <c r="B98" s="24">
        <v>6.8</v>
      </c>
    </row>
    <row r="99" spans="1:2">
      <c r="A99" s="18" t="s">
        <v>89</v>
      </c>
      <c r="B99" s="24">
        <v>6.8</v>
      </c>
    </row>
    <row r="100" spans="1:2">
      <c r="A100" s="18" t="s">
        <v>87</v>
      </c>
      <c r="B100" s="24">
        <v>6.9</v>
      </c>
    </row>
    <row r="101" spans="1:2">
      <c r="A101" s="18" t="s">
        <v>65</v>
      </c>
      <c r="B101" s="24">
        <v>6.9</v>
      </c>
    </row>
    <row r="102" spans="1:2">
      <c r="A102" s="18" t="s">
        <v>41</v>
      </c>
      <c r="B102" s="24">
        <v>6.9</v>
      </c>
    </row>
    <row r="103" spans="1:2">
      <c r="A103" s="18" t="s">
        <v>51</v>
      </c>
      <c r="B103" s="24">
        <v>6.9</v>
      </c>
    </row>
    <row r="104" spans="1:2">
      <c r="A104" s="18" t="s">
        <v>38</v>
      </c>
      <c r="B104" s="24">
        <v>6.9</v>
      </c>
    </row>
    <row r="105" spans="1:2">
      <c r="A105" s="18" t="s">
        <v>73</v>
      </c>
      <c r="B105" s="24">
        <v>7</v>
      </c>
    </row>
    <row r="106" spans="1:2">
      <c r="A106" s="18" t="s">
        <v>27</v>
      </c>
      <c r="B106" s="24">
        <v>7.3</v>
      </c>
    </row>
    <row r="107" spans="1:2">
      <c r="A107" s="18" t="s">
        <v>143</v>
      </c>
      <c r="B107" s="24">
        <v>7.4</v>
      </c>
    </row>
    <row r="108" spans="1:2">
      <c r="A108" s="18" t="s">
        <v>186</v>
      </c>
      <c r="B108" s="24">
        <v>7.4</v>
      </c>
    </row>
    <row r="109" spans="1:2">
      <c r="A109" s="18" t="s">
        <v>36</v>
      </c>
      <c r="B109" s="24">
        <v>7.4</v>
      </c>
    </row>
    <row r="110" spans="1:2">
      <c r="A110" s="18" t="s">
        <v>46</v>
      </c>
      <c r="B110" s="24">
        <v>7.4</v>
      </c>
    </row>
    <row r="111" spans="1:2">
      <c r="A111" s="18" t="s">
        <v>60</v>
      </c>
      <c r="B111" s="24">
        <v>7.5</v>
      </c>
    </row>
    <row r="112" spans="1:2">
      <c r="A112" s="18" t="s">
        <v>137</v>
      </c>
      <c r="B112" s="25">
        <v>7.5</v>
      </c>
    </row>
    <row r="113" spans="1:2">
      <c r="A113" s="18" t="s">
        <v>98</v>
      </c>
      <c r="B113" s="25">
        <v>7.5</v>
      </c>
    </row>
    <row r="114" spans="1:2">
      <c r="A114" s="18" t="s">
        <v>85</v>
      </c>
      <c r="B114" s="25">
        <v>7.6</v>
      </c>
    </row>
    <row r="115" spans="1:2">
      <c r="A115" s="18" t="s">
        <v>63</v>
      </c>
      <c r="B115" s="25">
        <v>7.8</v>
      </c>
    </row>
    <row r="116" spans="1:2">
      <c r="A116" s="18" t="s">
        <v>23</v>
      </c>
      <c r="B116" s="25">
        <v>7.9</v>
      </c>
    </row>
    <row r="117" spans="1:2">
      <c r="A117" s="18" t="s">
        <v>150</v>
      </c>
      <c r="B117" s="25">
        <v>8.1</v>
      </c>
    </row>
    <row r="118" spans="1:2">
      <c r="A118" s="18" t="s">
        <v>68</v>
      </c>
      <c r="B118" s="25">
        <v>8.1</v>
      </c>
    </row>
    <row r="119" spans="1:2">
      <c r="A119" s="18" t="s">
        <v>84</v>
      </c>
      <c r="B119" s="25">
        <v>8.1</v>
      </c>
    </row>
    <row r="120" spans="1:2">
      <c r="A120" s="18" t="s">
        <v>204</v>
      </c>
      <c r="B120" s="25">
        <v>8.4</v>
      </c>
    </row>
    <row r="121" spans="1:2">
      <c r="A121" s="18" t="s">
        <v>131</v>
      </c>
      <c r="B121" s="25">
        <v>8.4</v>
      </c>
    </row>
    <row r="122" spans="1:2">
      <c r="A122" s="18" t="s">
        <v>47</v>
      </c>
      <c r="B122" s="25">
        <v>8.5</v>
      </c>
    </row>
    <row r="123" spans="1:2">
      <c r="A123" s="18" t="s">
        <v>79</v>
      </c>
      <c r="B123" s="25">
        <v>8.5</v>
      </c>
    </row>
    <row r="124" spans="1:2">
      <c r="A124" s="18" t="s">
        <v>125</v>
      </c>
      <c r="B124" s="25">
        <v>8.9</v>
      </c>
    </row>
    <row r="125" spans="1:2">
      <c r="A125" s="18" t="s">
        <v>90</v>
      </c>
      <c r="B125" s="25">
        <v>8.9</v>
      </c>
    </row>
    <row r="126" spans="1:2">
      <c r="A126" s="18" t="s">
        <v>173</v>
      </c>
      <c r="B126" s="25">
        <v>9</v>
      </c>
    </row>
    <row r="127" spans="1:2">
      <c r="A127" s="18" t="s">
        <v>191</v>
      </c>
      <c r="B127" s="25">
        <v>9.1999999999999993</v>
      </c>
    </row>
    <row r="128" spans="1:2">
      <c r="A128" s="18" t="s">
        <v>69</v>
      </c>
      <c r="B128" s="25">
        <v>9.4</v>
      </c>
    </row>
    <row r="129" spans="1:2">
      <c r="A129" s="18" t="s">
        <v>153</v>
      </c>
      <c r="B129" s="25">
        <v>9.5</v>
      </c>
    </row>
    <row r="130" spans="1:2">
      <c r="A130" s="18" t="s">
        <v>108</v>
      </c>
      <c r="B130" s="25">
        <v>9.6</v>
      </c>
    </row>
    <row r="131" spans="1:2">
      <c r="A131" s="18" t="s">
        <v>59</v>
      </c>
      <c r="B131" s="26">
        <v>9.8000000000000007</v>
      </c>
    </row>
    <row r="132" spans="1:2">
      <c r="A132" s="18" t="s">
        <v>50</v>
      </c>
      <c r="B132" s="26">
        <v>10</v>
      </c>
    </row>
    <row r="133" spans="1:2">
      <c r="A133" s="18" t="s">
        <v>181</v>
      </c>
      <c r="B133" s="26">
        <v>10.3</v>
      </c>
    </row>
    <row r="134" spans="1:2">
      <c r="A134" s="18" t="s">
        <v>113</v>
      </c>
      <c r="B134" s="26">
        <v>10.6</v>
      </c>
    </row>
    <row r="135" spans="1:2">
      <c r="A135" s="18" t="s">
        <v>147</v>
      </c>
      <c r="B135" s="26">
        <v>10.7</v>
      </c>
    </row>
    <row r="136" spans="1:2">
      <c r="A136" s="18" t="s">
        <v>71</v>
      </c>
      <c r="B136" s="26">
        <v>10.9</v>
      </c>
    </row>
    <row r="137" spans="1:2">
      <c r="A137" s="18" t="s">
        <v>160</v>
      </c>
      <c r="B137" s="26">
        <v>11.2</v>
      </c>
    </row>
    <row r="138" spans="1:2">
      <c r="A138" s="18" t="s">
        <v>54</v>
      </c>
      <c r="B138" s="26">
        <v>11.2</v>
      </c>
    </row>
    <row r="139" spans="1:2">
      <c r="A139" s="18" t="s">
        <v>201</v>
      </c>
      <c r="B139" s="26">
        <v>11.2</v>
      </c>
    </row>
    <row r="140" spans="1:2">
      <c r="A140" s="18" t="s">
        <v>111</v>
      </c>
      <c r="B140" s="26">
        <v>11.4</v>
      </c>
    </row>
    <row r="141" spans="1:2">
      <c r="A141" s="18" t="s">
        <v>127</v>
      </c>
      <c r="B141" s="26">
        <v>11.4</v>
      </c>
    </row>
    <row r="142" spans="1:2">
      <c r="A142" s="18" t="s">
        <v>194</v>
      </c>
      <c r="B142" s="26">
        <v>11.6</v>
      </c>
    </row>
    <row r="143" spans="1:2">
      <c r="A143" s="18" t="s">
        <v>105</v>
      </c>
      <c r="B143" s="26">
        <v>11.9</v>
      </c>
    </row>
    <row r="144" spans="1:2">
      <c r="A144" s="18" t="s">
        <v>151</v>
      </c>
      <c r="B144" s="26">
        <v>12.2</v>
      </c>
    </row>
    <row r="145" spans="1:2">
      <c r="A145" s="18" t="s">
        <v>115</v>
      </c>
      <c r="B145" s="26">
        <v>12.3</v>
      </c>
    </row>
    <row r="146" spans="1:2">
      <c r="A146" s="18" t="s">
        <v>177</v>
      </c>
      <c r="B146" s="26">
        <v>12.7</v>
      </c>
    </row>
    <row r="147" spans="1:2">
      <c r="A147" s="18" t="s">
        <v>74</v>
      </c>
      <c r="B147" s="26">
        <v>12.8</v>
      </c>
    </row>
    <row r="148" spans="1:2">
      <c r="A148" s="18" t="s">
        <v>82</v>
      </c>
      <c r="B148" s="26">
        <v>12.91</v>
      </c>
    </row>
    <row r="149" spans="1:2">
      <c r="A149" s="18" t="s">
        <v>45</v>
      </c>
      <c r="B149" s="27">
        <v>13.33</v>
      </c>
    </row>
    <row r="150" spans="1:2">
      <c r="A150" s="18" t="s">
        <v>146</v>
      </c>
      <c r="B150" s="27">
        <v>13.42</v>
      </c>
    </row>
    <row r="151" spans="1:2">
      <c r="A151" s="18" t="s">
        <v>205</v>
      </c>
      <c r="B151" s="27">
        <v>13.7</v>
      </c>
    </row>
    <row r="152" spans="1:2">
      <c r="A152" s="18" t="s">
        <v>122</v>
      </c>
      <c r="B152" s="27">
        <v>13.74</v>
      </c>
    </row>
    <row r="153" spans="1:2">
      <c r="A153" s="18" t="s">
        <v>213</v>
      </c>
      <c r="B153" s="27">
        <v>13.9</v>
      </c>
    </row>
    <row r="154" spans="1:2">
      <c r="A154" s="18" t="s">
        <v>202</v>
      </c>
      <c r="B154" s="27">
        <v>14.5</v>
      </c>
    </row>
    <row r="155" spans="1:2">
      <c r="A155" s="18" t="s">
        <v>176</v>
      </c>
      <c r="B155" s="27">
        <v>14.5</v>
      </c>
    </row>
    <row r="156" spans="1:2">
      <c r="A156" s="18" t="s">
        <v>97</v>
      </c>
      <c r="B156" s="27">
        <v>15</v>
      </c>
    </row>
    <row r="157" spans="1:2">
      <c r="A157" s="18" t="s">
        <v>245</v>
      </c>
      <c r="B157" s="27">
        <v>15.2</v>
      </c>
    </row>
    <row r="158" spans="1:2">
      <c r="A158" s="18" t="s">
        <v>39</v>
      </c>
      <c r="B158" s="27">
        <v>15.6</v>
      </c>
    </row>
    <row r="159" spans="1:2">
      <c r="A159" s="18" t="s">
        <v>197</v>
      </c>
      <c r="B159" s="27">
        <v>15.8</v>
      </c>
    </row>
    <row r="160" spans="1:2">
      <c r="A160" s="18" t="s">
        <v>211</v>
      </c>
      <c r="B160" s="27">
        <v>15.9</v>
      </c>
    </row>
    <row r="161" spans="1:2">
      <c r="A161" s="18" t="s">
        <v>246</v>
      </c>
      <c r="B161" s="27">
        <v>16.5</v>
      </c>
    </row>
    <row r="162" spans="1:2">
      <c r="A162" s="18" t="s">
        <v>169</v>
      </c>
      <c r="B162" s="27">
        <v>17.7</v>
      </c>
    </row>
    <row r="163" spans="1:2">
      <c r="A163" s="18" t="s">
        <v>135</v>
      </c>
      <c r="B163" s="27">
        <v>18.399999999999999</v>
      </c>
    </row>
    <row r="164" spans="1:2">
      <c r="A164" s="18" t="s">
        <v>120</v>
      </c>
      <c r="B164" s="27">
        <v>18.5</v>
      </c>
    </row>
    <row r="165" spans="1:2">
      <c r="A165" s="18" t="s">
        <v>53</v>
      </c>
      <c r="B165" s="27">
        <v>18.5</v>
      </c>
    </row>
    <row r="166" spans="1:2">
      <c r="A166" s="18" t="s">
        <v>101</v>
      </c>
      <c r="B166" s="27">
        <v>18.63</v>
      </c>
    </row>
    <row r="167" spans="1:2">
      <c r="A167" s="18" t="s">
        <v>145</v>
      </c>
      <c r="B167" s="28">
        <v>19.100000000000001</v>
      </c>
    </row>
    <row r="168" spans="1:2">
      <c r="A168" s="18" t="s">
        <v>121</v>
      </c>
      <c r="B168" s="28">
        <v>20.5</v>
      </c>
    </row>
    <row r="169" spans="1:2">
      <c r="A169" s="18" t="s">
        <v>118</v>
      </c>
      <c r="B169" s="28">
        <v>22.6</v>
      </c>
    </row>
    <row r="170" spans="1:2">
      <c r="A170" s="18" t="s">
        <v>156</v>
      </c>
      <c r="B170" s="28">
        <v>23.3</v>
      </c>
    </row>
    <row r="171" spans="1:2">
      <c r="A171" s="18" t="s">
        <v>148</v>
      </c>
      <c r="B171" s="28">
        <v>23.3</v>
      </c>
    </row>
    <row r="172" spans="1:2">
      <c r="A172" s="18" t="s">
        <v>247</v>
      </c>
      <c r="B172" s="28">
        <v>23.4</v>
      </c>
    </row>
    <row r="173" spans="1:2">
      <c r="A173" s="18" t="s">
        <v>157</v>
      </c>
      <c r="B173" s="28">
        <v>23.8</v>
      </c>
    </row>
    <row r="174" spans="1:2">
      <c r="A174" s="18" t="s">
        <v>91</v>
      </c>
      <c r="B174" s="28">
        <v>23.9</v>
      </c>
    </row>
    <row r="175" spans="1:2">
      <c r="A175" s="18" t="s">
        <v>183</v>
      </c>
      <c r="B175" s="28">
        <v>24</v>
      </c>
    </row>
    <row r="176" spans="1:2">
      <c r="A176" s="18" t="s">
        <v>155</v>
      </c>
      <c r="B176" s="28">
        <v>24.7</v>
      </c>
    </row>
    <row r="177" spans="1:2">
      <c r="A177" s="18" t="s">
        <v>116</v>
      </c>
      <c r="B177" s="28">
        <v>25.04</v>
      </c>
    </row>
    <row r="178" spans="1:2">
      <c r="A178" s="18" t="s">
        <v>206</v>
      </c>
      <c r="B178" s="28">
        <v>25.6</v>
      </c>
    </row>
    <row r="179" spans="1:2">
      <c r="A179" s="18" t="s">
        <v>48</v>
      </c>
      <c r="B179" s="28">
        <v>25.8</v>
      </c>
    </row>
    <row r="180" spans="1:2">
      <c r="A180" s="18" t="s">
        <v>83</v>
      </c>
      <c r="B180" s="28">
        <v>31.02</v>
      </c>
    </row>
    <row r="181" spans="1:2">
      <c r="A181" s="18" t="s">
        <v>170</v>
      </c>
      <c r="B181" s="28">
        <v>32.9</v>
      </c>
    </row>
    <row r="182" spans="1:2">
      <c r="A182" s="18" t="s">
        <v>133</v>
      </c>
      <c r="B182" s="28">
        <v>33.299999999999997</v>
      </c>
    </row>
    <row r="183" spans="1:2">
      <c r="A183" s="18" t="s">
        <v>138</v>
      </c>
      <c r="B183" s="28">
        <v>33.4</v>
      </c>
    </row>
    <row r="184" spans="1:2">
      <c r="A184" s="18" t="s">
        <v>106</v>
      </c>
      <c r="B184" s="28">
        <v>35.299999999999997</v>
      </c>
    </row>
  </sheetData>
  <hyperlinks>
    <hyperlink ref="A2" r:id="rId1" xr:uid="{EF9DAABE-6DDF-485D-B238-A9E5310B7043}"/>
    <hyperlink ref="A3" r:id="rId2" xr:uid="{9B3694D8-4986-4966-AA91-417EE4C4264B}"/>
    <hyperlink ref="A4" r:id="rId3" xr:uid="{42A46B45-D9B8-48B6-A9DE-FC170FDD36C3}"/>
    <hyperlink ref="A5" r:id="rId4" xr:uid="{1EFD57F7-B04F-48F7-B337-3079CCAB59D7}"/>
    <hyperlink ref="A6" r:id="rId5" xr:uid="{C615A7CD-3787-4820-8EAB-BCB060755FF2}"/>
    <hyperlink ref="A7" r:id="rId6" xr:uid="{969F0A9E-03DC-4E57-9AA9-80DAD1677094}"/>
    <hyperlink ref="A8" r:id="rId7" xr:uid="{EFB1DEC2-A9A9-4211-8C46-35AD3A623368}"/>
    <hyperlink ref="A9" r:id="rId8" xr:uid="{5BFB341E-92EA-417D-9B52-E47D6F36F505}"/>
    <hyperlink ref="A10" r:id="rId9" xr:uid="{5141695F-A8F0-497A-86EF-E0B536CE7940}"/>
    <hyperlink ref="A11" r:id="rId10" xr:uid="{712559D2-1F73-4C33-9A01-2328ED006392}"/>
    <hyperlink ref="A12" r:id="rId11" xr:uid="{F58D841E-47D0-4526-B7B9-65C204D39198}"/>
    <hyperlink ref="A13" r:id="rId12" xr:uid="{72AB5B54-A9B1-46F3-A440-AD7CD9700500}"/>
    <hyperlink ref="A14" r:id="rId13" xr:uid="{1178F101-0074-4A40-B082-824AF0801F28}"/>
    <hyperlink ref="A15" r:id="rId14" xr:uid="{B2BC5AC5-84CF-45E8-AACA-F79E2F3B9A61}"/>
    <hyperlink ref="A16" r:id="rId15" xr:uid="{2ABC9AE8-8F9C-456E-97D9-650B7ADE6D61}"/>
    <hyperlink ref="A17" r:id="rId16" xr:uid="{EAEB8C1A-1E7C-4A15-A1E0-C08893BB0B00}"/>
    <hyperlink ref="A18" r:id="rId17" xr:uid="{56AD84CF-E7BE-4085-A95F-BE521D730836}"/>
    <hyperlink ref="A19" r:id="rId18" xr:uid="{B9FDF769-86E2-4AF7-B7B4-3855EA510EF1}"/>
    <hyperlink ref="A20" r:id="rId19" xr:uid="{DF37ABA9-5581-408F-B93C-B955716D1340}"/>
    <hyperlink ref="A21" r:id="rId20" xr:uid="{A372E9CA-FFC0-4E54-B58B-E18625AC2359}"/>
    <hyperlink ref="A22" r:id="rId21" xr:uid="{2AFCAC2B-7903-4908-AB9A-45F0045BA535}"/>
    <hyperlink ref="A23" r:id="rId22" xr:uid="{9CAAE1C7-C42C-4BE3-BC93-2F1D4BF260DB}"/>
    <hyperlink ref="A24" r:id="rId23" xr:uid="{CF07A5F6-FBC4-45C6-B9E3-E9A25A7FD874}"/>
    <hyperlink ref="A25" r:id="rId24" xr:uid="{150A3433-135D-40D6-B14F-26AFF5C64249}"/>
    <hyperlink ref="A26" r:id="rId25" xr:uid="{DF16DB2C-D64F-4395-8FC2-1181B28EC4FF}"/>
    <hyperlink ref="A27" r:id="rId26" xr:uid="{1ED1B0B5-75E9-4DE0-BACB-9B82595C1632}"/>
    <hyperlink ref="A28" r:id="rId27" xr:uid="{918FED53-96AC-465D-90CA-0E3E671405C9}"/>
    <hyperlink ref="A29" r:id="rId28" xr:uid="{E9F1143A-5221-4B61-8FE4-854FD0A1E507}"/>
    <hyperlink ref="A30" r:id="rId29" xr:uid="{BFC8AF55-CAD4-4FE4-BC1A-B830A5EFC129}"/>
    <hyperlink ref="A31" r:id="rId30" xr:uid="{F6795C2C-5229-4602-BCA6-48B2B734F9E7}"/>
    <hyperlink ref="A32" r:id="rId31" xr:uid="{9A152836-56FB-4889-87E4-C4126BE8F025}"/>
    <hyperlink ref="A33" r:id="rId32" xr:uid="{F353F214-42E6-4539-AA57-6CF591FDE29C}"/>
    <hyperlink ref="A34" r:id="rId33" xr:uid="{5FFD005F-8349-435F-A5F6-F7107B820B4F}"/>
    <hyperlink ref="A35" r:id="rId34" xr:uid="{E97C965F-C714-4FE5-B72A-23744CCE262A}"/>
    <hyperlink ref="A36" r:id="rId35" xr:uid="{AD2D806B-75A5-4C35-8121-C08C775DD9CA}"/>
    <hyperlink ref="A37" r:id="rId36" xr:uid="{2C769F47-4C57-46D2-B263-C8921731AC34}"/>
    <hyperlink ref="A38" r:id="rId37" xr:uid="{D1DCEB50-AAE2-4A8B-B7B7-7A1F24E78AF2}"/>
    <hyperlink ref="A39" r:id="rId38" xr:uid="{96C37531-8680-4D00-9DD3-646B332548E1}"/>
    <hyperlink ref="A40" r:id="rId39" xr:uid="{04CE85F2-46D4-47A7-9A96-1CFA79810061}"/>
    <hyperlink ref="A41" r:id="rId40" xr:uid="{B52306C3-8579-42BE-A0F8-DC9083659724}"/>
    <hyperlink ref="A42" r:id="rId41" xr:uid="{5D06E988-709F-4F0E-A9C2-E04E50AE91F4}"/>
    <hyperlink ref="A43" r:id="rId42" xr:uid="{8EC2D5E4-7B7B-439A-B6B5-A06B6B5F562D}"/>
    <hyperlink ref="A44" r:id="rId43" xr:uid="{8B1292C5-5D44-42DD-8FF8-E0D62CC35B6F}"/>
    <hyperlink ref="A45" r:id="rId44" xr:uid="{8F7A9069-DDC8-4151-9928-070A8F1A48E6}"/>
    <hyperlink ref="A46" r:id="rId45" xr:uid="{CF1326C3-F290-477C-B05F-799FEE2BC3B8}"/>
    <hyperlink ref="A47" r:id="rId46" xr:uid="{ECF64512-6609-4165-8E66-7C9A7584B4DA}"/>
    <hyperlink ref="A48" r:id="rId47" xr:uid="{74437935-B2A2-40C4-9013-A160C7D033A5}"/>
    <hyperlink ref="A49" r:id="rId48" xr:uid="{F17AC850-5FF1-46A1-B53C-0A067AFA2703}"/>
    <hyperlink ref="A50" r:id="rId49" xr:uid="{E012E931-F3D8-498C-8D42-0CB78AF62599}"/>
    <hyperlink ref="A51" r:id="rId50" xr:uid="{C80E6CC0-EB21-47BE-8A45-E44BB02C6F4E}"/>
    <hyperlink ref="A52" r:id="rId51" xr:uid="{721A8F8A-4C8E-4B42-B740-96F38D88790A}"/>
    <hyperlink ref="A53" r:id="rId52" xr:uid="{BD287D92-DC41-4F3C-AAF5-3136DE84D2DD}"/>
    <hyperlink ref="A54" r:id="rId53" xr:uid="{6A9B46DF-67D0-4FE1-BA2D-001B61A77C78}"/>
    <hyperlink ref="A55" r:id="rId54" xr:uid="{57CCD341-24C8-4DBD-99E0-A1FBA1787D2E}"/>
    <hyperlink ref="A56" r:id="rId55" xr:uid="{2782F23A-5023-4E7D-BB91-2CDFF1687F73}"/>
    <hyperlink ref="A57" r:id="rId56" xr:uid="{AE386F7B-11D3-473F-929C-46A48B7C9791}"/>
    <hyperlink ref="A58" r:id="rId57" xr:uid="{D538FCA5-22D4-4A8A-80D8-9FC129EC1FB7}"/>
    <hyperlink ref="A59" r:id="rId58" xr:uid="{E992FF0E-5BA5-42A1-977D-1E3041EDDFC8}"/>
    <hyperlink ref="A60" r:id="rId59" xr:uid="{DE21D544-5824-4675-9775-4AB43C185C8B}"/>
    <hyperlink ref="A61" r:id="rId60" xr:uid="{42F550F2-52C2-4D97-85A5-AFDE4500A95F}"/>
    <hyperlink ref="A62" r:id="rId61" xr:uid="{3893C55A-772C-48BF-B530-7B2E6EBBF13C}"/>
    <hyperlink ref="A63" r:id="rId62" xr:uid="{130DB423-8C88-464D-8049-793011A7A188}"/>
    <hyperlink ref="A64" r:id="rId63" xr:uid="{E23EFFA5-FA2F-447B-B4A2-5432D89634A6}"/>
    <hyperlink ref="A65" r:id="rId64" xr:uid="{15B836ED-FD7B-4DD6-A856-94E6E6FC793F}"/>
    <hyperlink ref="A66" r:id="rId65" xr:uid="{06E28A9A-E231-44D6-AE9D-666BE8C639CE}"/>
    <hyperlink ref="A67" r:id="rId66" xr:uid="{A74DE2BA-8B79-4EFA-B3C3-5D0E5B5A1581}"/>
    <hyperlink ref="A68" r:id="rId67" xr:uid="{E394BD25-8B13-4352-A6F9-BF6A24925EAB}"/>
    <hyperlink ref="A69" r:id="rId68" xr:uid="{1DBC506C-FB94-49D4-B518-821B250C7644}"/>
    <hyperlink ref="A70" r:id="rId69" xr:uid="{8CC29F83-42D4-4742-A4B3-4EFD216A4FB1}"/>
    <hyperlink ref="A71" r:id="rId70" xr:uid="{EB493F42-9263-49B5-8FBF-D256EEED31F1}"/>
    <hyperlink ref="A72" r:id="rId71" xr:uid="{5F32D03E-AC0E-4C15-9442-1B894E15DA9F}"/>
    <hyperlink ref="A73" r:id="rId72" xr:uid="{1CEA0B07-37DE-481C-9BA9-B0105CF7E315}"/>
    <hyperlink ref="A74" r:id="rId73" xr:uid="{CA0FA62B-BDB0-4EE6-8B0F-96D2A7422D06}"/>
    <hyperlink ref="A75" r:id="rId74" xr:uid="{49BD8FC8-2C6A-4EEB-93FB-3469412268EB}"/>
    <hyperlink ref="A76" r:id="rId75" xr:uid="{3C77BADE-271D-4591-A8F7-A74FB7ADAB71}"/>
    <hyperlink ref="A77" r:id="rId76" xr:uid="{283E021C-CF61-4DC6-8B9B-76668160709C}"/>
    <hyperlink ref="A78" r:id="rId77" xr:uid="{9F686F79-307C-4270-A936-C2FCA5C9CFCD}"/>
    <hyperlink ref="A79" r:id="rId78" xr:uid="{04B64B6D-F21E-48EB-B844-649BB228DC53}"/>
    <hyperlink ref="A80" r:id="rId79" xr:uid="{81AAED83-F05C-4D1A-AD38-D4814B73E554}"/>
    <hyperlink ref="A81" r:id="rId80" xr:uid="{C890D2B8-F8B9-4030-8372-A7423B3136FF}"/>
    <hyperlink ref="A82" r:id="rId81" xr:uid="{FB1DCD6C-0318-45E9-A187-9DF17C2BC021}"/>
    <hyperlink ref="A83" r:id="rId82" xr:uid="{F569BF00-3DE2-4910-8EDB-F09B2030324E}"/>
    <hyperlink ref="A84" r:id="rId83" xr:uid="{C0842936-2497-44AC-8464-595055C9A0D4}"/>
    <hyperlink ref="A85" r:id="rId84" xr:uid="{4AC0E15A-6654-4B26-A4A1-00A03FB2C56F}"/>
    <hyperlink ref="A86" r:id="rId85" xr:uid="{8216B80D-DCA0-4768-9FA6-70C8454701A7}"/>
    <hyperlink ref="A87" r:id="rId86" xr:uid="{B821ABAD-C97C-45A6-AEA4-78B9C0C314DF}"/>
    <hyperlink ref="A88" r:id="rId87" xr:uid="{84ED3460-3EA5-4574-93BA-F4A25245E9ED}"/>
    <hyperlink ref="A89" r:id="rId88" xr:uid="{9562358C-71DA-4554-A4E9-D847B04281AC}"/>
    <hyperlink ref="A90" r:id="rId89" xr:uid="{8BF5E087-364A-40C8-B3F2-F593254D1866}"/>
    <hyperlink ref="A91" r:id="rId90" xr:uid="{8E35AFBF-C6D6-467B-BEFE-3A53392C12F1}"/>
    <hyperlink ref="A92" r:id="rId91" xr:uid="{CD797808-2ACF-4950-ABA8-3F06878AC014}"/>
    <hyperlink ref="A93" r:id="rId92" xr:uid="{BCF39783-AFB8-480B-9F61-78D6A1542749}"/>
    <hyperlink ref="A94" r:id="rId93" xr:uid="{F92FAFCA-77FD-43BC-BFC3-EEF1F3261B14}"/>
    <hyperlink ref="A95" r:id="rId94" xr:uid="{381D7B3A-5A0E-4808-B775-5BA8B143D5A6}"/>
    <hyperlink ref="A96" r:id="rId95" xr:uid="{11F8E764-125D-41C7-8CAB-2CDCE0612B63}"/>
    <hyperlink ref="A97" r:id="rId96" xr:uid="{DF2CF574-A675-4CD9-BBDF-F1F90ABA61C3}"/>
    <hyperlink ref="A98" r:id="rId97" xr:uid="{7749AD61-C0F3-43AB-B4FE-A42552DCF903}"/>
    <hyperlink ref="A99" r:id="rId98" xr:uid="{CDEFB050-E1CC-4859-BCB4-A715BBA0545D}"/>
    <hyperlink ref="A100" r:id="rId99" xr:uid="{F73844D3-F4FA-404A-B985-1C7FBF41B173}"/>
    <hyperlink ref="A101" r:id="rId100" xr:uid="{840D4A47-9AE7-4AF5-9087-DC0135F135FF}"/>
    <hyperlink ref="A102" r:id="rId101" xr:uid="{AC9B2B7E-C1C6-4F65-B48E-5B6AB7ED855B}"/>
    <hyperlink ref="A103" r:id="rId102" xr:uid="{0AA68C1A-1358-4054-8F27-225C1BEAE8F1}"/>
    <hyperlink ref="A104" r:id="rId103" xr:uid="{05DFA63B-7D5D-4CA2-B3FA-A047B3A72E4C}"/>
    <hyperlink ref="A105" r:id="rId104" xr:uid="{BA0275C7-074B-4180-A157-F2442BF219FB}"/>
    <hyperlink ref="A106" r:id="rId105" xr:uid="{4CA3DAD6-852B-4EA1-B4DB-F2A6CEA7080E}"/>
    <hyperlink ref="A107" r:id="rId106" xr:uid="{AF74CE5F-B8B8-4165-81E6-0AA4FB1AF1E3}"/>
    <hyperlink ref="A108" r:id="rId107" xr:uid="{737F9DAB-964F-41C1-A4FB-9CE1831E26E1}"/>
    <hyperlink ref="A109" r:id="rId108" xr:uid="{280C437A-BAD5-4B7A-845C-6381B4FFB678}"/>
    <hyperlink ref="A110" r:id="rId109" xr:uid="{21D456D4-5407-44DB-AFA4-7B936D977B85}"/>
    <hyperlink ref="A111" r:id="rId110" xr:uid="{110A0C15-6B49-49B4-A206-0E2DE277FEAC}"/>
    <hyperlink ref="A112" r:id="rId111" xr:uid="{E3A7DED0-9F23-4CD2-880D-4DD8C2D69477}"/>
    <hyperlink ref="A113" r:id="rId112" xr:uid="{ABA1EC0D-81AF-405E-BA30-EA5DEF2EB40E}"/>
    <hyperlink ref="A114" r:id="rId113" xr:uid="{6435C0F9-EDDF-4700-963A-B13E86703560}"/>
    <hyperlink ref="A115" r:id="rId114" xr:uid="{F59B7F1B-3FA4-4854-89E8-97DAB7DAE5D4}"/>
    <hyperlink ref="A116" r:id="rId115" xr:uid="{0DF21375-8532-41BD-B098-47EB48E52E5E}"/>
    <hyperlink ref="A117" r:id="rId116" xr:uid="{4DFF05B7-143E-4DB8-B6E9-870F88AA6E1E}"/>
    <hyperlink ref="A118" r:id="rId117" xr:uid="{A439BF3E-BE08-4DC4-A5AA-73792BF1F3BB}"/>
    <hyperlink ref="A119" r:id="rId118" xr:uid="{1C458F50-0ADD-4BC9-BD13-592B676391D7}"/>
    <hyperlink ref="A120" r:id="rId119" xr:uid="{F9F15DA1-752C-48CE-8D1B-C7A7216657E5}"/>
    <hyperlink ref="A121" r:id="rId120" xr:uid="{6F318018-EAFB-4726-8912-DEF08F685DD1}"/>
    <hyperlink ref="A122" r:id="rId121" xr:uid="{FCA741CC-B510-446F-975D-ACCBB413EE01}"/>
    <hyperlink ref="A123" r:id="rId122" xr:uid="{6FBAF0DE-77F1-44E8-AAE5-16672C872AF3}"/>
    <hyperlink ref="A124" r:id="rId123" xr:uid="{484A5C4B-0AF4-429E-B559-68C522904E0F}"/>
    <hyperlink ref="A125" r:id="rId124" xr:uid="{781B5B38-A471-4750-9437-F1E062D6998D}"/>
    <hyperlink ref="A126" r:id="rId125" xr:uid="{B131E1D7-B5C4-4838-AEAD-779FF0207E8F}"/>
    <hyperlink ref="A127" r:id="rId126" xr:uid="{E106A990-8E19-4C26-9C0B-D0E16545E9E5}"/>
    <hyperlink ref="A128" r:id="rId127" xr:uid="{AF739D5D-8585-4822-B858-1C4A663FC879}"/>
    <hyperlink ref="A129" r:id="rId128" xr:uid="{F73C50F6-C3B1-40AD-9440-DAB38BBECF27}"/>
    <hyperlink ref="A130" r:id="rId129" xr:uid="{0B8DA52A-703D-4C2D-97C1-C5B74E3F7E65}"/>
    <hyperlink ref="A131" r:id="rId130" xr:uid="{6F2851BE-73B9-4B84-837D-92E6DCAE7B79}"/>
    <hyperlink ref="A132" r:id="rId131" xr:uid="{78A6B5E3-0067-4B84-B48F-C2D187E00161}"/>
    <hyperlink ref="A133" r:id="rId132" xr:uid="{F02465EE-9070-4D6D-810D-C1A92DA981E3}"/>
    <hyperlink ref="A134" r:id="rId133" xr:uid="{9DC0F493-968F-4655-B289-28662B090EB7}"/>
    <hyperlink ref="A135" r:id="rId134" xr:uid="{543059C4-8807-4C9B-A9FF-7B3705C1A224}"/>
    <hyperlink ref="A136" r:id="rId135" xr:uid="{7EF9E1BC-E1F2-4DD2-B275-A00D13F804A5}"/>
    <hyperlink ref="A137" r:id="rId136" xr:uid="{0A708707-4C19-41EA-A5B3-E72CDD094D99}"/>
    <hyperlink ref="A138" r:id="rId137" xr:uid="{1DE1E238-33E6-42E1-92EA-0127D2E35883}"/>
    <hyperlink ref="A139" r:id="rId138" xr:uid="{52F47F81-BFC7-49D8-85E8-0A901244B9E0}"/>
    <hyperlink ref="A140" r:id="rId139" xr:uid="{4EA4FB82-E161-4727-A6B9-36026379ABC9}"/>
    <hyperlink ref="A141" r:id="rId140" xr:uid="{E8D5392A-C6A1-48A6-B4C8-007B6CD142AA}"/>
    <hyperlink ref="A142" r:id="rId141" xr:uid="{FA900F41-BCFA-4623-84B0-93CF2D86D278}"/>
    <hyperlink ref="A143" r:id="rId142" xr:uid="{9D7A0135-8F6B-434D-A8CB-95D4B9AA72CB}"/>
    <hyperlink ref="A144" r:id="rId143" xr:uid="{46A54940-3645-454D-A240-C32F62D9715F}"/>
    <hyperlink ref="A145" r:id="rId144" xr:uid="{DEEA8BFC-9433-404D-8ABE-37E5F88D7C89}"/>
    <hyperlink ref="A146" r:id="rId145" xr:uid="{A509492E-2F28-4644-9E9F-BAC0F00319B2}"/>
    <hyperlink ref="A147" r:id="rId146" xr:uid="{36F0C76D-E0CD-4BCD-A95D-4C49C6AE7EF2}"/>
    <hyperlink ref="A148" r:id="rId147" xr:uid="{76C6B004-718B-4A66-8693-A61D619B5810}"/>
    <hyperlink ref="A149" r:id="rId148" xr:uid="{A7AB3B12-05E1-4F2C-883C-E25DBCC5D92F}"/>
    <hyperlink ref="A150" r:id="rId149" xr:uid="{AC7575B6-E456-4B41-B7C9-0C0D6E0DB4DE}"/>
    <hyperlink ref="A151" r:id="rId150" xr:uid="{F8708DF7-5E91-448B-8380-D97AD41C9D33}"/>
    <hyperlink ref="A152" r:id="rId151" xr:uid="{AD3E6119-9321-4F0A-BD4C-028B5FFB631E}"/>
    <hyperlink ref="A153" r:id="rId152" xr:uid="{2CA62964-4D41-4A2A-A49A-975C573FCD42}"/>
    <hyperlink ref="A154" r:id="rId153" xr:uid="{7F64CE72-CA41-45BD-A712-DBEB073304CE}"/>
    <hyperlink ref="A155" r:id="rId154" xr:uid="{9E0F84EF-0773-47E5-91E3-06266ACF7814}"/>
    <hyperlink ref="A156" r:id="rId155" xr:uid="{21FD64C8-E0A9-4998-9714-452285BF416F}"/>
    <hyperlink ref="A157" r:id="rId156" xr:uid="{8F4B8AFE-4F8F-4305-A669-A45287692712}"/>
    <hyperlink ref="A158" r:id="rId157" xr:uid="{748B5BDE-C0BF-4DEB-843A-F7D01BF97EDA}"/>
    <hyperlink ref="A159" r:id="rId158" xr:uid="{9F355720-0339-4CAE-BE3F-0E84A7417C58}"/>
    <hyperlink ref="A160" r:id="rId159" xr:uid="{B45EDD4C-9DE7-426C-AFAA-E64FA56F2FD4}"/>
    <hyperlink ref="A161" r:id="rId160" xr:uid="{275A7FD6-7FE5-4947-A72E-97F165A4B9A9}"/>
    <hyperlink ref="A162" r:id="rId161" xr:uid="{AA4FAA18-E8E6-463B-9526-C0C4FD577F9A}"/>
    <hyperlink ref="A163" r:id="rId162" xr:uid="{F38A2F04-4C39-4104-8D01-B64192AC64F0}"/>
    <hyperlink ref="A164" r:id="rId163" xr:uid="{7AC308EE-5C76-4068-8EDA-E334E339D32C}"/>
    <hyperlink ref="A165" r:id="rId164" xr:uid="{DE28636C-8426-4173-ACF9-3DB9326CD1AD}"/>
    <hyperlink ref="A166" r:id="rId165" xr:uid="{7BF0E318-5CE7-4487-8A6C-36EFD7984362}"/>
    <hyperlink ref="A167" r:id="rId166" xr:uid="{89C9B4A5-1271-45CD-8FDA-FA099F2B86C5}"/>
    <hyperlink ref="A168" r:id="rId167" xr:uid="{F91DC998-6B49-46E7-9730-B34EF31E0887}"/>
    <hyperlink ref="A169" r:id="rId168" xr:uid="{E6884131-94EB-40AA-B4E3-EA2F83BEDA73}"/>
    <hyperlink ref="A170" r:id="rId169" xr:uid="{F348F620-B06D-48E5-981C-DCDBC87E4BD8}"/>
    <hyperlink ref="A171" r:id="rId170" xr:uid="{7836BAF8-FA3C-48FC-A814-6898E0DEB4E1}"/>
    <hyperlink ref="A172" r:id="rId171" xr:uid="{B963BDD8-EF2A-4457-BCC0-BD13A00D7563}"/>
    <hyperlink ref="A173" r:id="rId172" xr:uid="{36885FEA-7B42-474F-85D9-E479E494CB0E}"/>
    <hyperlink ref="A174" r:id="rId173" xr:uid="{EFAAAEB4-51ED-4456-9BDD-7F048DDD1EC0}"/>
    <hyperlink ref="A175" r:id="rId174" xr:uid="{C7CC8775-6563-4B79-992A-631EF204268C}"/>
    <hyperlink ref="A176" r:id="rId175" xr:uid="{0B06FC44-810F-435E-A893-D8536ABC8FF7}"/>
    <hyperlink ref="A177" r:id="rId176" xr:uid="{4D583A56-AF80-4A62-8237-3F4C6915C902}"/>
    <hyperlink ref="A178" r:id="rId177" xr:uid="{5E657D39-F956-4E7F-B0A0-C477584DA006}"/>
    <hyperlink ref="A179" r:id="rId178" xr:uid="{B3605F82-A8E4-48ED-ABA1-A3AE5E7DDD1C}"/>
    <hyperlink ref="A180" r:id="rId179" xr:uid="{D894EB86-68C6-4B49-A211-C347A4AE1800}"/>
    <hyperlink ref="A181" r:id="rId180" xr:uid="{AD2A5F18-3345-4EE7-AE52-019088BCFC4F}"/>
    <hyperlink ref="A182" r:id="rId181" xr:uid="{2D6C0921-92E2-4F3D-A413-6E167636EB1C}"/>
    <hyperlink ref="A183" r:id="rId182" xr:uid="{E00DC703-A5B5-40D5-9E9E-880BCCB145BC}"/>
    <hyperlink ref="A184" r:id="rId183" xr:uid="{44413B1C-06C4-434B-87C0-82C8BA8769C4}"/>
  </hyperlinks>
  <pageMargins left="0.7" right="0.7" top="0.75" bottom="0.75" header="0.3" footer="0.3"/>
  <tableParts count="1">
    <tablePart r:id="rId18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581C-599D-400A-B052-D1348C1B1F03}">
  <sheetPr codeName="Sheet5"/>
  <dimension ref="A1:P143"/>
  <sheetViews>
    <sheetView topLeftCell="A51" workbookViewId="0">
      <selection activeCell="B52" sqref="B52"/>
    </sheetView>
  </sheetViews>
  <sheetFormatPr defaultRowHeight="14.4"/>
  <cols>
    <col min="2" max="2" width="17.6640625" customWidth="1"/>
    <col min="3" max="4" width="11.44140625" bestFit="1" customWidth="1"/>
  </cols>
  <sheetData>
    <row r="1" spans="1:16" ht="28.2">
      <c r="A1" s="14" t="s">
        <v>248</v>
      </c>
      <c r="B1" s="15" t="s">
        <v>1</v>
      </c>
      <c r="C1" s="16" t="s">
        <v>249</v>
      </c>
      <c r="D1" s="16" t="s">
        <v>250</v>
      </c>
    </row>
    <row r="2" spans="1:16" ht="17.399999999999999">
      <c r="A2" s="8">
        <v>1</v>
      </c>
      <c r="B2" s="9" t="s">
        <v>160</v>
      </c>
      <c r="C2" s="8">
        <v>77.010000000000005</v>
      </c>
      <c r="D2" s="8">
        <v>22.99</v>
      </c>
    </row>
    <row r="3" spans="1:16" ht="17.399999999999999">
      <c r="A3" s="10">
        <v>2</v>
      </c>
      <c r="B3" s="11" t="s">
        <v>105</v>
      </c>
      <c r="C3" s="10">
        <v>46.08</v>
      </c>
      <c r="D3" s="10">
        <v>53.92</v>
      </c>
    </row>
    <row r="4" spans="1:16" ht="17.399999999999999">
      <c r="A4" s="12">
        <v>3</v>
      </c>
      <c r="B4" s="13" t="s">
        <v>111</v>
      </c>
      <c r="C4" s="12">
        <v>53.82</v>
      </c>
      <c r="D4" s="12">
        <v>46.18</v>
      </c>
      <c r="P4" t="s">
        <v>251</v>
      </c>
    </row>
    <row r="5" spans="1:16" ht="17.399999999999999">
      <c r="A5" s="10">
        <v>4</v>
      </c>
      <c r="B5" s="11" t="s">
        <v>170</v>
      </c>
      <c r="C5" s="10">
        <v>66.39</v>
      </c>
      <c r="D5" s="10">
        <v>33.61</v>
      </c>
    </row>
    <row r="6" spans="1:16" ht="17.399999999999999">
      <c r="A6" s="12">
        <v>5</v>
      </c>
      <c r="B6" s="13" t="s">
        <v>73</v>
      </c>
      <c r="C6" s="12">
        <v>64.14</v>
      </c>
      <c r="D6" s="12">
        <v>35.86</v>
      </c>
    </row>
    <row r="7" spans="1:16" ht="17.399999999999999">
      <c r="A7" s="10">
        <v>6</v>
      </c>
      <c r="B7" s="11" t="s">
        <v>97</v>
      </c>
      <c r="C7" s="10">
        <v>22.13</v>
      </c>
      <c r="D7" s="10">
        <v>77.87</v>
      </c>
    </row>
    <row r="8" spans="1:16" ht="17.399999999999999">
      <c r="A8" s="12">
        <v>7</v>
      </c>
      <c r="B8" s="13" t="s">
        <v>28</v>
      </c>
      <c r="C8" s="12">
        <v>43.85</v>
      </c>
      <c r="D8" s="12">
        <v>56.15</v>
      </c>
    </row>
    <row r="9" spans="1:16" ht="17.399999999999999">
      <c r="A9" s="10">
        <v>8</v>
      </c>
      <c r="B9" s="11" t="s">
        <v>27</v>
      </c>
      <c r="C9" s="10">
        <v>26.08</v>
      </c>
      <c r="D9" s="10">
        <v>73.92</v>
      </c>
    </row>
    <row r="10" spans="1:16" ht="17.399999999999999">
      <c r="A10" s="12">
        <v>9</v>
      </c>
      <c r="B10" s="13" t="s">
        <v>107</v>
      </c>
      <c r="C10" s="12">
        <v>32.25</v>
      </c>
      <c r="D10" s="12">
        <v>67.75</v>
      </c>
    </row>
    <row r="11" spans="1:16" ht="17.399999999999999">
      <c r="A11" s="10">
        <v>10</v>
      </c>
      <c r="B11" s="11" t="s">
        <v>206</v>
      </c>
      <c r="C11" s="10">
        <v>62.48</v>
      </c>
      <c r="D11" s="10">
        <v>37.520000000000003</v>
      </c>
    </row>
    <row r="12" spans="1:16" ht="17.399999999999999">
      <c r="A12" s="12">
        <v>11</v>
      </c>
      <c r="B12" s="13" t="s">
        <v>37</v>
      </c>
      <c r="C12" s="12">
        <v>24.41</v>
      </c>
      <c r="D12" s="12">
        <v>75.59</v>
      </c>
    </row>
    <row r="13" spans="1:16" ht="17.399999999999999">
      <c r="A13" s="10">
        <v>12</v>
      </c>
      <c r="B13" s="11" t="s">
        <v>109</v>
      </c>
      <c r="C13" s="10">
        <v>63.45</v>
      </c>
      <c r="D13" s="10">
        <v>36.549999999999997</v>
      </c>
    </row>
    <row r="14" spans="1:16" ht="17.399999999999999">
      <c r="A14" s="12">
        <v>13</v>
      </c>
      <c r="B14" s="13" t="s">
        <v>211</v>
      </c>
      <c r="C14" s="12">
        <v>46.57</v>
      </c>
      <c r="D14" s="12">
        <v>53.43</v>
      </c>
    </row>
    <row r="15" spans="1:16" ht="17.399999999999999">
      <c r="A15" s="10">
        <v>14</v>
      </c>
      <c r="B15" s="11" t="s">
        <v>81</v>
      </c>
      <c r="C15" s="10">
        <v>58.41</v>
      </c>
      <c r="D15" s="10">
        <v>41.59</v>
      </c>
    </row>
    <row r="16" spans="1:16" ht="17.399999999999999">
      <c r="A16" s="12">
        <v>15</v>
      </c>
      <c r="B16" s="13" t="s">
        <v>35</v>
      </c>
      <c r="C16" s="12">
        <v>45.38</v>
      </c>
      <c r="D16" s="12">
        <v>54.62</v>
      </c>
    </row>
    <row r="17" spans="1:4" ht="17.399999999999999">
      <c r="A17" s="10">
        <v>16</v>
      </c>
      <c r="B17" s="11" t="s">
        <v>205</v>
      </c>
      <c r="C17" s="10">
        <v>51.51</v>
      </c>
      <c r="D17" s="10">
        <v>48.49</v>
      </c>
    </row>
    <row r="18" spans="1:4" ht="17.399999999999999">
      <c r="A18" s="12">
        <v>17</v>
      </c>
      <c r="B18" s="13" t="s">
        <v>87</v>
      </c>
      <c r="C18" s="12">
        <v>58.28</v>
      </c>
      <c r="D18" s="12">
        <v>41.72</v>
      </c>
    </row>
    <row r="19" spans="1:4" ht="34.799999999999997">
      <c r="A19" s="10">
        <v>18</v>
      </c>
      <c r="B19" s="11" t="s">
        <v>252</v>
      </c>
      <c r="C19" s="10">
        <v>42.23</v>
      </c>
      <c r="D19" s="10">
        <v>57.77</v>
      </c>
    </row>
    <row r="20" spans="1:4" ht="17.399999999999999">
      <c r="A20" s="12">
        <v>19</v>
      </c>
      <c r="B20" s="13" t="s">
        <v>156</v>
      </c>
      <c r="C20" s="12">
        <v>52.37</v>
      </c>
      <c r="D20" s="12">
        <v>47.63</v>
      </c>
    </row>
    <row r="21" spans="1:4" ht="17.399999999999999">
      <c r="A21" s="10">
        <v>20</v>
      </c>
      <c r="B21" s="11" t="s">
        <v>54</v>
      </c>
      <c r="C21" s="10">
        <v>67.010000000000005</v>
      </c>
      <c r="D21" s="10">
        <v>32.99</v>
      </c>
    </row>
    <row r="22" spans="1:4" ht="17.399999999999999">
      <c r="A22" s="12">
        <v>21</v>
      </c>
      <c r="B22" s="13" t="s">
        <v>204</v>
      </c>
      <c r="C22" s="12">
        <v>29</v>
      </c>
      <c r="D22" s="12">
        <v>71</v>
      </c>
    </row>
    <row r="23" spans="1:4" ht="17.399999999999999">
      <c r="A23" s="10">
        <v>22</v>
      </c>
      <c r="B23" s="11" t="s">
        <v>100</v>
      </c>
      <c r="C23" s="10">
        <v>38.74</v>
      </c>
      <c r="D23" s="10">
        <v>61.26</v>
      </c>
    </row>
    <row r="24" spans="1:4" ht="17.399999999999999">
      <c r="A24" s="12">
        <v>23</v>
      </c>
      <c r="B24" s="13" t="s">
        <v>129</v>
      </c>
      <c r="C24" s="12">
        <v>50.74</v>
      </c>
      <c r="D24" s="12">
        <v>49.26</v>
      </c>
    </row>
    <row r="25" spans="1:4" ht="17.399999999999999">
      <c r="A25" s="10">
        <v>24</v>
      </c>
      <c r="B25" s="11" t="s">
        <v>117</v>
      </c>
      <c r="C25" s="10">
        <v>66.59</v>
      </c>
      <c r="D25" s="10">
        <v>33.409999999999997</v>
      </c>
    </row>
    <row r="26" spans="1:4" ht="17.399999999999999">
      <c r="A26" s="12">
        <v>25</v>
      </c>
      <c r="B26" s="13" t="s">
        <v>31</v>
      </c>
      <c r="C26" s="12">
        <v>42.95</v>
      </c>
      <c r="D26" s="12">
        <v>57.05</v>
      </c>
    </row>
    <row r="27" spans="1:4" ht="17.399999999999999">
      <c r="A27" s="10">
        <v>26</v>
      </c>
      <c r="B27" s="11" t="s">
        <v>60</v>
      </c>
      <c r="C27" s="10">
        <v>53.98</v>
      </c>
      <c r="D27" s="10">
        <v>46.02</v>
      </c>
    </row>
    <row r="28" spans="1:4" ht="17.399999999999999">
      <c r="A28" s="12">
        <v>27</v>
      </c>
      <c r="B28" s="13" t="s">
        <v>88</v>
      </c>
      <c r="C28" s="12">
        <v>29.39</v>
      </c>
      <c r="D28" s="12">
        <v>70.61</v>
      </c>
    </row>
    <row r="29" spans="1:4" ht="17.399999999999999">
      <c r="A29" s="10">
        <v>28</v>
      </c>
      <c r="B29" s="11" t="s">
        <v>82</v>
      </c>
      <c r="C29" s="10">
        <v>57.71</v>
      </c>
      <c r="D29" s="10">
        <v>42.29</v>
      </c>
    </row>
    <row r="30" spans="1:4" ht="17.399999999999999">
      <c r="A30" s="12">
        <v>29</v>
      </c>
      <c r="B30" s="13" t="s">
        <v>39</v>
      </c>
      <c r="C30" s="12">
        <v>53.86</v>
      </c>
      <c r="D30" s="12">
        <v>46.14</v>
      </c>
    </row>
    <row r="31" spans="1:4" ht="17.399999999999999">
      <c r="A31" s="10">
        <v>30</v>
      </c>
      <c r="B31" s="11" t="s">
        <v>63</v>
      </c>
      <c r="C31" s="10">
        <v>24.13</v>
      </c>
      <c r="D31" s="10">
        <v>75.87</v>
      </c>
    </row>
    <row r="32" spans="1:4" ht="17.399999999999999">
      <c r="A32" s="12">
        <v>31</v>
      </c>
      <c r="B32" s="13" t="s">
        <v>178</v>
      </c>
      <c r="C32" s="12">
        <v>30.94</v>
      </c>
      <c r="D32" s="12">
        <v>69.06</v>
      </c>
    </row>
    <row r="33" spans="1:4" ht="17.399999999999999">
      <c r="A33" s="10">
        <v>32</v>
      </c>
      <c r="B33" s="11" t="s">
        <v>57</v>
      </c>
      <c r="C33" s="10">
        <v>32.119999999999997</v>
      </c>
      <c r="D33" s="10">
        <v>67.88</v>
      </c>
    </row>
    <row r="34" spans="1:4" ht="34.799999999999997">
      <c r="A34" s="12">
        <v>33</v>
      </c>
      <c r="B34" s="13" t="s">
        <v>179</v>
      </c>
      <c r="C34" s="12">
        <v>25.54</v>
      </c>
      <c r="D34" s="12">
        <v>74.459999999999994</v>
      </c>
    </row>
    <row r="35" spans="1:4" ht="17.399999999999999">
      <c r="A35" s="10">
        <v>34</v>
      </c>
      <c r="B35" s="11" t="s">
        <v>18</v>
      </c>
      <c r="C35" s="10">
        <v>26.56</v>
      </c>
      <c r="D35" s="10">
        <v>73.44</v>
      </c>
    </row>
    <row r="36" spans="1:4" ht="34.799999999999997">
      <c r="A36" s="12">
        <v>35</v>
      </c>
      <c r="B36" s="13" t="s">
        <v>85</v>
      </c>
      <c r="C36" s="12">
        <v>60.94</v>
      </c>
      <c r="D36" s="12">
        <v>39.06</v>
      </c>
    </row>
    <row r="37" spans="1:4" ht="17.399999999999999">
      <c r="A37" s="10">
        <v>36</v>
      </c>
      <c r="B37" s="11" t="s">
        <v>92</v>
      </c>
      <c r="C37" s="10">
        <v>57.24</v>
      </c>
      <c r="D37" s="10">
        <v>42.76</v>
      </c>
    </row>
    <row r="38" spans="1:4" ht="17.399999999999999">
      <c r="A38" s="12">
        <v>37</v>
      </c>
      <c r="B38" s="13" t="s">
        <v>143</v>
      </c>
      <c r="C38" s="12">
        <v>46.57</v>
      </c>
      <c r="D38" s="12">
        <v>53.43</v>
      </c>
    </row>
    <row r="39" spans="1:4" ht="17.399999999999999">
      <c r="A39" s="10">
        <v>38</v>
      </c>
      <c r="B39" s="11" t="s">
        <v>65</v>
      </c>
      <c r="C39" s="10">
        <v>68.650000000000006</v>
      </c>
      <c r="D39" s="10">
        <v>31.35</v>
      </c>
    </row>
    <row r="40" spans="1:4" ht="17.399999999999999">
      <c r="A40" s="12">
        <v>39</v>
      </c>
      <c r="B40" s="13" t="s">
        <v>52</v>
      </c>
      <c r="C40" s="12">
        <v>23.82</v>
      </c>
      <c r="D40" s="12">
        <v>76.180000000000007</v>
      </c>
    </row>
    <row r="41" spans="1:4" ht="17.399999999999999">
      <c r="A41" s="10">
        <v>40</v>
      </c>
      <c r="B41" s="11" t="s">
        <v>145</v>
      </c>
      <c r="C41" s="10">
        <v>50.09</v>
      </c>
      <c r="D41" s="10">
        <v>49.91</v>
      </c>
    </row>
    <row r="42" spans="1:4" ht="17.399999999999999">
      <c r="A42" s="12">
        <v>41</v>
      </c>
      <c r="B42" s="13" t="s">
        <v>195</v>
      </c>
      <c r="C42" s="12">
        <v>55.63</v>
      </c>
      <c r="D42" s="12">
        <v>44.37</v>
      </c>
    </row>
    <row r="43" spans="1:4" ht="17.399999999999999">
      <c r="A43" s="10">
        <v>42</v>
      </c>
      <c r="B43" s="11" t="s">
        <v>17</v>
      </c>
      <c r="C43" s="10">
        <v>27.25</v>
      </c>
      <c r="D43" s="10">
        <v>72.75</v>
      </c>
    </row>
    <row r="44" spans="1:4" ht="17.399999999999999">
      <c r="A44" s="12">
        <v>43</v>
      </c>
      <c r="B44" s="13" t="s">
        <v>36</v>
      </c>
      <c r="C44" s="12">
        <v>52.41</v>
      </c>
      <c r="D44" s="12">
        <v>47.59</v>
      </c>
    </row>
    <row r="45" spans="1:4" ht="17.399999999999999">
      <c r="A45" s="10">
        <v>44</v>
      </c>
      <c r="B45" s="11" t="s">
        <v>120</v>
      </c>
      <c r="C45" s="10">
        <v>24.3</v>
      </c>
      <c r="D45" s="10">
        <v>75.7</v>
      </c>
    </row>
    <row r="46" spans="1:4" ht="17.399999999999999">
      <c r="A46" s="12">
        <v>45</v>
      </c>
      <c r="B46" s="13" t="s">
        <v>30</v>
      </c>
      <c r="C46" s="12">
        <v>36.369999999999997</v>
      </c>
      <c r="D46" s="12">
        <v>63.63</v>
      </c>
    </row>
    <row r="47" spans="1:4" ht="17.399999999999999">
      <c r="A47" s="10">
        <v>46</v>
      </c>
      <c r="B47" s="11" t="s">
        <v>126</v>
      </c>
      <c r="C47" s="10">
        <v>46.81</v>
      </c>
      <c r="D47" s="10">
        <v>53.19</v>
      </c>
    </row>
    <row r="48" spans="1:4" ht="17.399999999999999">
      <c r="A48" s="12">
        <v>47</v>
      </c>
      <c r="B48" s="13" t="s">
        <v>74</v>
      </c>
      <c r="C48" s="12">
        <v>47.41</v>
      </c>
      <c r="D48" s="12">
        <v>52.59</v>
      </c>
    </row>
    <row r="49" spans="1:4" ht="17.399999999999999">
      <c r="A49" s="10">
        <v>48</v>
      </c>
      <c r="B49" s="11" t="s">
        <v>55</v>
      </c>
      <c r="C49" s="10">
        <v>58.26</v>
      </c>
      <c r="D49" s="10">
        <v>41.74</v>
      </c>
    </row>
    <row r="50" spans="1:4" ht="17.399999999999999">
      <c r="A50" s="12">
        <v>49</v>
      </c>
      <c r="B50" s="13" t="s">
        <v>197</v>
      </c>
      <c r="C50" s="12">
        <v>68.930000000000007</v>
      </c>
      <c r="D50" s="12">
        <v>31.07</v>
      </c>
    </row>
    <row r="51" spans="1:4" ht="17.399999999999999">
      <c r="A51" s="10">
        <v>50</v>
      </c>
      <c r="B51" s="11" t="s">
        <v>71</v>
      </c>
      <c r="C51" s="10">
        <v>74.16</v>
      </c>
      <c r="D51" s="10">
        <v>25.84</v>
      </c>
    </row>
    <row r="52" spans="1:4" ht="17.399999999999999">
      <c r="A52" s="12">
        <v>51</v>
      </c>
      <c r="B52" s="13" t="s">
        <v>96</v>
      </c>
      <c r="C52" s="12">
        <v>21.92</v>
      </c>
      <c r="D52" s="12">
        <v>78.08</v>
      </c>
    </row>
    <row r="53" spans="1:4" ht="17.399999999999999">
      <c r="A53" s="10">
        <v>52</v>
      </c>
      <c r="B53" s="11" t="s">
        <v>67</v>
      </c>
      <c r="C53" s="10">
        <v>34.29</v>
      </c>
      <c r="D53" s="10">
        <v>65.709999999999994</v>
      </c>
    </row>
    <row r="54" spans="1:4" ht="17.399999999999999">
      <c r="A54" s="12">
        <v>53</v>
      </c>
      <c r="B54" s="13" t="s">
        <v>19</v>
      </c>
      <c r="C54" s="12">
        <v>23.53</v>
      </c>
      <c r="D54" s="12">
        <v>76.47</v>
      </c>
    </row>
    <row r="55" spans="1:4" ht="17.399999999999999">
      <c r="A55" s="10">
        <v>54</v>
      </c>
      <c r="B55" s="11" t="s">
        <v>150</v>
      </c>
      <c r="C55" s="10">
        <v>44.63</v>
      </c>
      <c r="D55" s="10">
        <v>55.37</v>
      </c>
    </row>
    <row r="56" spans="1:4" ht="17.399999999999999">
      <c r="A56" s="12">
        <v>55</v>
      </c>
      <c r="B56" s="13" t="s">
        <v>102</v>
      </c>
      <c r="C56" s="12">
        <v>46.12</v>
      </c>
      <c r="D56" s="12">
        <v>53.88</v>
      </c>
    </row>
    <row r="57" spans="1:4" ht="17.399999999999999">
      <c r="A57" s="10">
        <v>56</v>
      </c>
      <c r="B57" s="11" t="s">
        <v>125</v>
      </c>
      <c r="C57" s="10">
        <v>49.11</v>
      </c>
      <c r="D57" s="10">
        <v>50.89</v>
      </c>
    </row>
    <row r="58" spans="1:4" ht="17.399999999999999">
      <c r="A58" s="12">
        <v>57</v>
      </c>
      <c r="B58" s="13" t="s">
        <v>122</v>
      </c>
      <c r="C58" s="12">
        <v>46.95</v>
      </c>
      <c r="D58" s="12">
        <v>53.05</v>
      </c>
    </row>
    <row r="59" spans="1:4" ht="17.399999999999999">
      <c r="A59" s="10">
        <v>58</v>
      </c>
      <c r="B59" s="11" t="s">
        <v>29</v>
      </c>
      <c r="C59" s="10">
        <v>45.48</v>
      </c>
      <c r="D59" s="10">
        <v>54.52</v>
      </c>
    </row>
    <row r="60" spans="1:4" ht="17.399999999999999">
      <c r="A60" s="12">
        <v>59</v>
      </c>
      <c r="B60" s="13" t="s">
        <v>253</v>
      </c>
      <c r="C60" s="12">
        <v>18.63</v>
      </c>
      <c r="D60" s="12">
        <v>81.37</v>
      </c>
    </row>
    <row r="61" spans="1:4" ht="17.399999999999999">
      <c r="A61" s="10">
        <v>60</v>
      </c>
      <c r="B61" s="11" t="s">
        <v>25</v>
      </c>
      <c r="C61" s="10">
        <v>32.119999999999997</v>
      </c>
      <c r="D61" s="10">
        <v>67.88</v>
      </c>
    </row>
    <row r="62" spans="1:4" ht="17.399999999999999">
      <c r="A62" s="12">
        <v>61</v>
      </c>
      <c r="B62" s="13" t="s">
        <v>47</v>
      </c>
      <c r="C62" s="12">
        <v>45.2</v>
      </c>
      <c r="D62" s="12">
        <v>54.8</v>
      </c>
    </row>
    <row r="63" spans="1:4" ht="17.399999999999999">
      <c r="A63" s="10">
        <v>62</v>
      </c>
      <c r="B63" s="11" t="s">
        <v>79</v>
      </c>
      <c r="C63" s="10">
        <v>67.84</v>
      </c>
      <c r="D63" s="10">
        <v>32.159999999999997</v>
      </c>
    </row>
    <row r="64" spans="1:4" ht="17.399999999999999">
      <c r="A64" s="12">
        <v>63</v>
      </c>
      <c r="B64" s="13" t="s">
        <v>70</v>
      </c>
      <c r="C64" s="12">
        <v>22.12</v>
      </c>
      <c r="D64" s="12">
        <v>77.88</v>
      </c>
    </row>
    <row r="65" spans="1:4" ht="17.399999999999999">
      <c r="A65" s="10">
        <v>64</v>
      </c>
      <c r="B65" s="11" t="s">
        <v>148</v>
      </c>
      <c r="C65" s="10">
        <v>40.24</v>
      </c>
      <c r="D65" s="10">
        <v>59.76</v>
      </c>
    </row>
    <row r="66" spans="1:4" ht="17.399999999999999">
      <c r="A66" s="12">
        <v>65</v>
      </c>
      <c r="B66" s="13" t="s">
        <v>56</v>
      </c>
      <c r="C66" s="12">
        <v>53.45</v>
      </c>
      <c r="D66" s="12">
        <v>46.55</v>
      </c>
    </row>
    <row r="67" spans="1:4" ht="17.399999999999999">
      <c r="A67" s="10">
        <v>66</v>
      </c>
      <c r="B67" s="11" t="s">
        <v>134</v>
      </c>
      <c r="C67" s="10">
        <v>56.21</v>
      </c>
      <c r="D67" s="10">
        <v>43.79</v>
      </c>
    </row>
    <row r="68" spans="1:4" ht="52.2">
      <c r="A68" s="12">
        <v>67</v>
      </c>
      <c r="B68" s="13" t="s">
        <v>254</v>
      </c>
      <c r="C68" s="12">
        <v>42.29</v>
      </c>
      <c r="D68" s="12">
        <v>57.71</v>
      </c>
    </row>
    <row r="69" spans="1:4" ht="17.399999999999999">
      <c r="A69" s="10">
        <v>68</v>
      </c>
      <c r="B69" s="11" t="s">
        <v>66</v>
      </c>
      <c r="C69" s="10">
        <v>33.409999999999997</v>
      </c>
      <c r="D69" s="10">
        <v>66.59</v>
      </c>
    </row>
    <row r="70" spans="1:4" ht="17.399999999999999">
      <c r="A70" s="12">
        <v>69</v>
      </c>
      <c r="B70" s="13" t="s">
        <v>80</v>
      </c>
      <c r="C70" s="12">
        <v>56.59</v>
      </c>
      <c r="D70" s="12">
        <v>43.41</v>
      </c>
    </row>
    <row r="71" spans="1:4" ht="17.399999999999999">
      <c r="A71" s="10">
        <v>70</v>
      </c>
      <c r="B71" s="11" t="s">
        <v>58</v>
      </c>
      <c r="C71" s="10">
        <v>38.65</v>
      </c>
      <c r="D71" s="10">
        <v>61.35</v>
      </c>
    </row>
    <row r="72" spans="1:4" ht="17.399999999999999">
      <c r="A72" s="12">
        <v>71</v>
      </c>
      <c r="B72" s="13" t="s">
        <v>159</v>
      </c>
      <c r="C72" s="12">
        <v>46.87</v>
      </c>
      <c r="D72" s="12">
        <v>53.13</v>
      </c>
    </row>
    <row r="73" spans="1:4" ht="17.399999999999999">
      <c r="A73" s="10">
        <v>72</v>
      </c>
      <c r="B73" s="11" t="s">
        <v>101</v>
      </c>
      <c r="C73" s="10">
        <v>60.28</v>
      </c>
      <c r="D73" s="10">
        <v>39.72</v>
      </c>
    </row>
    <row r="74" spans="1:4" ht="17.399999999999999">
      <c r="A74" s="12">
        <v>73</v>
      </c>
      <c r="B74" s="13" t="s">
        <v>50</v>
      </c>
      <c r="C74" s="12">
        <v>33.28</v>
      </c>
      <c r="D74" s="12">
        <v>66.72</v>
      </c>
    </row>
    <row r="75" spans="1:4" ht="17.399999999999999">
      <c r="A75" s="10">
        <v>74</v>
      </c>
      <c r="B75" s="11" t="s">
        <v>22</v>
      </c>
      <c r="C75" s="10">
        <v>35.71</v>
      </c>
      <c r="D75" s="10">
        <v>64.290000000000006</v>
      </c>
    </row>
    <row r="76" spans="1:4" ht="17.399999999999999">
      <c r="A76" s="12">
        <v>75</v>
      </c>
      <c r="B76" s="13" t="s">
        <v>86</v>
      </c>
      <c r="C76" s="12">
        <v>55.71</v>
      </c>
      <c r="D76" s="12">
        <v>44.29</v>
      </c>
    </row>
    <row r="77" spans="1:4" ht="17.399999999999999">
      <c r="A77" s="10">
        <v>76</v>
      </c>
      <c r="B77" s="11" t="s">
        <v>203</v>
      </c>
      <c r="C77" s="10">
        <v>54.72</v>
      </c>
      <c r="D77" s="10">
        <v>45.28</v>
      </c>
    </row>
    <row r="78" spans="1:4" ht="17.399999999999999">
      <c r="A78" s="12">
        <v>77</v>
      </c>
      <c r="B78" s="13" t="s">
        <v>49</v>
      </c>
      <c r="C78" s="12">
        <v>40.82</v>
      </c>
      <c r="D78" s="12">
        <v>59.18</v>
      </c>
    </row>
    <row r="79" spans="1:4" ht="17.399999999999999">
      <c r="A79" s="10">
        <v>78</v>
      </c>
      <c r="B79" s="11" t="s">
        <v>68</v>
      </c>
      <c r="C79" s="10">
        <v>48.9</v>
      </c>
      <c r="D79" s="10">
        <v>51.1</v>
      </c>
    </row>
    <row r="80" spans="1:4" ht="17.399999999999999">
      <c r="A80" s="12">
        <v>79</v>
      </c>
      <c r="B80" s="13" t="s">
        <v>62</v>
      </c>
      <c r="C80" s="12">
        <v>53.68</v>
      </c>
      <c r="D80" s="12">
        <v>46.32</v>
      </c>
    </row>
    <row r="81" spans="1:4" ht="17.399999999999999">
      <c r="A81" s="10">
        <v>80</v>
      </c>
      <c r="B81" s="11" t="s">
        <v>78</v>
      </c>
      <c r="C81" s="10">
        <v>47.44</v>
      </c>
      <c r="D81" s="10">
        <v>52.56</v>
      </c>
    </row>
    <row r="82" spans="1:4" ht="17.399999999999999">
      <c r="A82" s="12">
        <v>81</v>
      </c>
      <c r="B82" s="13" t="s">
        <v>228</v>
      </c>
      <c r="C82" s="12">
        <v>25.08</v>
      </c>
      <c r="D82" s="12">
        <v>74.92</v>
      </c>
    </row>
    <row r="83" spans="1:4" ht="17.399999999999999">
      <c r="A83" s="10">
        <v>82</v>
      </c>
      <c r="B83" s="11" t="s">
        <v>84</v>
      </c>
      <c r="C83" s="10">
        <v>53.73</v>
      </c>
      <c r="D83" s="10">
        <v>46.27</v>
      </c>
    </row>
    <row r="84" spans="1:4" ht="17.399999999999999">
      <c r="A84" s="12">
        <v>83</v>
      </c>
      <c r="B84" s="13" t="s">
        <v>91</v>
      </c>
      <c r="C84" s="12">
        <v>41.1</v>
      </c>
      <c r="D84" s="12">
        <v>58.9</v>
      </c>
    </row>
    <row r="85" spans="1:4" ht="17.399999999999999">
      <c r="A85" s="10">
        <v>84</v>
      </c>
      <c r="B85" s="11" t="s">
        <v>115</v>
      </c>
      <c r="C85" s="10">
        <v>49.07</v>
      </c>
      <c r="D85" s="10">
        <v>50.93</v>
      </c>
    </row>
    <row r="86" spans="1:4" ht="17.399999999999999">
      <c r="A86" s="12">
        <v>85</v>
      </c>
      <c r="B86" s="13" t="s">
        <v>116</v>
      </c>
      <c r="C86" s="12">
        <v>62.8</v>
      </c>
      <c r="D86" s="12">
        <v>37.200000000000003</v>
      </c>
    </row>
    <row r="87" spans="1:4" ht="17.399999999999999">
      <c r="A87" s="10">
        <v>86</v>
      </c>
      <c r="B87" s="11" t="s">
        <v>140</v>
      </c>
      <c r="C87" s="10">
        <v>46.51</v>
      </c>
      <c r="D87" s="10">
        <v>53.49</v>
      </c>
    </row>
    <row r="88" spans="1:4" ht="17.399999999999999">
      <c r="A88" s="12">
        <v>87</v>
      </c>
      <c r="B88" s="13" t="s">
        <v>138</v>
      </c>
      <c r="C88" s="12">
        <v>64.7</v>
      </c>
      <c r="D88" s="12">
        <v>35.299999999999997</v>
      </c>
    </row>
    <row r="89" spans="1:4" ht="17.399999999999999">
      <c r="A89" s="10">
        <v>88</v>
      </c>
      <c r="B89" s="11" t="s">
        <v>99</v>
      </c>
      <c r="C89" s="10">
        <v>37.54</v>
      </c>
      <c r="D89" s="10">
        <v>62.46</v>
      </c>
    </row>
    <row r="90" spans="1:4" ht="17.399999999999999">
      <c r="A90" s="12">
        <v>89</v>
      </c>
      <c r="B90" s="13" t="s">
        <v>21</v>
      </c>
      <c r="C90" s="12">
        <v>27.88</v>
      </c>
      <c r="D90" s="12">
        <v>72.12</v>
      </c>
    </row>
    <row r="91" spans="1:4" ht="17.399999999999999">
      <c r="A91" s="10">
        <v>90</v>
      </c>
      <c r="B91" s="11" t="s">
        <v>26</v>
      </c>
      <c r="C91" s="10">
        <v>43.3</v>
      </c>
      <c r="D91" s="10">
        <v>56.7</v>
      </c>
    </row>
    <row r="92" spans="1:4" ht="17.399999999999999">
      <c r="A92" s="12">
        <v>91</v>
      </c>
      <c r="B92" s="13" t="s">
        <v>61</v>
      </c>
      <c r="C92" s="12">
        <v>47.89</v>
      </c>
      <c r="D92" s="12">
        <v>52.11</v>
      </c>
    </row>
    <row r="93" spans="1:4" ht="17.399999999999999">
      <c r="A93" s="10">
        <v>92</v>
      </c>
      <c r="B93" s="11" t="s">
        <v>133</v>
      </c>
      <c r="C93" s="10">
        <v>63.84</v>
      </c>
      <c r="D93" s="10">
        <v>36.159999999999997</v>
      </c>
    </row>
    <row r="94" spans="1:4" ht="17.399999999999999">
      <c r="A94" s="12">
        <v>93</v>
      </c>
      <c r="B94" s="13" t="s">
        <v>171</v>
      </c>
      <c r="C94" s="12">
        <v>60.28</v>
      </c>
      <c r="D94" s="12">
        <v>39.72</v>
      </c>
    </row>
    <row r="95" spans="1:4" ht="34.799999999999997">
      <c r="A95" s="10">
        <v>94</v>
      </c>
      <c r="B95" s="11" t="s">
        <v>104</v>
      </c>
      <c r="C95" s="10">
        <v>40.869999999999997</v>
      </c>
      <c r="D95" s="10">
        <v>59.13</v>
      </c>
    </row>
    <row r="96" spans="1:4" ht="17.399999999999999">
      <c r="A96" s="12">
        <v>95</v>
      </c>
      <c r="B96" s="13" t="s">
        <v>24</v>
      </c>
      <c r="C96" s="12">
        <v>33.85</v>
      </c>
      <c r="D96" s="12">
        <v>66.150000000000006</v>
      </c>
    </row>
    <row r="97" spans="1:4" ht="17.399999999999999">
      <c r="A97" s="10">
        <v>96</v>
      </c>
      <c r="B97" s="11" t="s">
        <v>184</v>
      </c>
      <c r="C97" s="10">
        <v>19.989999999999998</v>
      </c>
      <c r="D97" s="10">
        <v>80.010000000000005</v>
      </c>
    </row>
    <row r="98" spans="1:4" ht="17.399999999999999">
      <c r="A98" s="12">
        <v>97</v>
      </c>
      <c r="B98" s="13" t="s">
        <v>136</v>
      </c>
      <c r="C98" s="12">
        <v>42.01</v>
      </c>
      <c r="D98" s="12">
        <v>57.99</v>
      </c>
    </row>
    <row r="99" spans="1:4" ht="17.399999999999999">
      <c r="A99" s="10">
        <v>98</v>
      </c>
      <c r="B99" s="11" t="s">
        <v>183</v>
      </c>
      <c r="C99" s="10">
        <v>43.23</v>
      </c>
      <c r="D99" s="10">
        <v>56.77</v>
      </c>
    </row>
    <row r="100" spans="1:4" ht="17.399999999999999">
      <c r="A100" s="12">
        <v>99</v>
      </c>
      <c r="B100" s="13" t="s">
        <v>53</v>
      </c>
      <c r="C100" s="12">
        <v>43.92</v>
      </c>
      <c r="D100" s="12">
        <v>56.08</v>
      </c>
    </row>
    <row r="101" spans="1:4" ht="34.799999999999997">
      <c r="A101" s="10">
        <v>100</v>
      </c>
      <c r="B101" s="11" t="s">
        <v>180</v>
      </c>
      <c r="C101" s="10">
        <v>81.19</v>
      </c>
      <c r="D101" s="10">
        <v>18.809999999999999</v>
      </c>
    </row>
    <row r="102" spans="1:4" ht="17.399999999999999">
      <c r="A102" s="12">
        <v>101</v>
      </c>
      <c r="B102" s="13" t="s">
        <v>89</v>
      </c>
      <c r="C102" s="12">
        <v>49.2</v>
      </c>
      <c r="D102" s="12">
        <v>50.8</v>
      </c>
    </row>
    <row r="103" spans="1:4" ht="17.399999999999999">
      <c r="A103" s="10">
        <v>102</v>
      </c>
      <c r="B103" s="11" t="s">
        <v>90</v>
      </c>
      <c r="C103" s="10">
        <v>67.099999999999994</v>
      </c>
      <c r="D103" s="10">
        <v>32.9</v>
      </c>
    </row>
    <row r="104" spans="1:4" ht="17.399999999999999">
      <c r="A104" s="12">
        <v>103</v>
      </c>
      <c r="B104" s="13" t="s">
        <v>76</v>
      </c>
      <c r="C104" s="12">
        <v>42.33</v>
      </c>
      <c r="D104" s="12">
        <v>57.67</v>
      </c>
    </row>
    <row r="105" spans="1:4" ht="17.399999999999999">
      <c r="A105" s="10">
        <v>104</v>
      </c>
      <c r="B105" s="11" t="s">
        <v>64</v>
      </c>
      <c r="C105" s="10">
        <v>29.79</v>
      </c>
      <c r="D105" s="10">
        <v>70.209999999999994</v>
      </c>
    </row>
    <row r="106" spans="1:4" ht="17.399999999999999">
      <c r="A106" s="12">
        <v>105</v>
      </c>
      <c r="B106" s="13" t="s">
        <v>72</v>
      </c>
      <c r="C106" s="12">
        <v>30.58</v>
      </c>
      <c r="D106" s="12">
        <v>69.42</v>
      </c>
    </row>
    <row r="107" spans="1:4" ht="17.399999999999999">
      <c r="A107" s="10">
        <v>106</v>
      </c>
      <c r="B107" s="11" t="s">
        <v>189</v>
      </c>
      <c r="C107" s="10">
        <v>62.2</v>
      </c>
      <c r="D107" s="10">
        <v>37.799999999999997</v>
      </c>
    </row>
    <row r="108" spans="1:4" ht="17.399999999999999">
      <c r="A108" s="12">
        <v>107</v>
      </c>
      <c r="B108" s="13" t="s">
        <v>188</v>
      </c>
      <c r="C108" s="12">
        <v>13.78</v>
      </c>
      <c r="D108" s="12">
        <v>86.22</v>
      </c>
    </row>
    <row r="109" spans="1:4" ht="17.399999999999999">
      <c r="A109" s="10">
        <v>108</v>
      </c>
      <c r="B109" s="11" t="s">
        <v>44</v>
      </c>
      <c r="C109" s="10">
        <v>28.79</v>
      </c>
      <c r="D109" s="10">
        <v>71.209999999999994</v>
      </c>
    </row>
    <row r="110" spans="1:4" ht="17.399999999999999">
      <c r="A110" s="12">
        <v>109</v>
      </c>
      <c r="B110" s="13" t="s">
        <v>95</v>
      </c>
      <c r="C110" s="12">
        <v>39.619999999999997</v>
      </c>
      <c r="D110" s="12">
        <v>60.38</v>
      </c>
    </row>
    <row r="111" spans="1:4" ht="17.399999999999999">
      <c r="A111" s="10">
        <v>110</v>
      </c>
      <c r="B111" s="11" t="s">
        <v>157</v>
      </c>
      <c r="C111" s="10">
        <v>24.35</v>
      </c>
      <c r="D111" s="10">
        <v>75.650000000000006</v>
      </c>
    </row>
    <row r="112" spans="1:4" ht="17.399999999999999">
      <c r="A112" s="12">
        <v>111</v>
      </c>
      <c r="B112" s="13" t="s">
        <v>41</v>
      </c>
      <c r="C112" s="12">
        <v>24.72</v>
      </c>
      <c r="D112" s="12">
        <v>75.28</v>
      </c>
    </row>
    <row r="113" spans="1:4" ht="17.399999999999999">
      <c r="A113" s="10">
        <v>112</v>
      </c>
      <c r="B113" s="11" t="s">
        <v>59</v>
      </c>
      <c r="C113" s="10">
        <v>38.29</v>
      </c>
      <c r="D113" s="10">
        <v>61.71</v>
      </c>
    </row>
    <row r="114" spans="1:4" ht="17.399999999999999">
      <c r="A114" s="12">
        <v>113</v>
      </c>
      <c r="B114" s="13" t="s">
        <v>43</v>
      </c>
      <c r="C114" s="12">
        <v>27.64</v>
      </c>
      <c r="D114" s="12">
        <v>72.36</v>
      </c>
    </row>
    <row r="115" spans="1:4" ht="17.399999999999999">
      <c r="A115" s="10">
        <v>114</v>
      </c>
      <c r="B115" s="11" t="s">
        <v>51</v>
      </c>
      <c r="C115" s="10">
        <v>30.18</v>
      </c>
      <c r="D115" s="10">
        <v>69.819999999999993</v>
      </c>
    </row>
    <row r="116" spans="1:4" ht="17.399999999999999">
      <c r="A116" s="12">
        <v>115</v>
      </c>
      <c r="B116" s="13" t="s">
        <v>38</v>
      </c>
      <c r="C116" s="12">
        <v>22.65</v>
      </c>
      <c r="D116" s="12">
        <v>77.349999999999994</v>
      </c>
    </row>
    <row r="117" spans="1:4" ht="17.399999999999999">
      <c r="A117" s="10">
        <v>116</v>
      </c>
      <c r="B117" s="11" t="s">
        <v>174</v>
      </c>
      <c r="C117" s="10">
        <v>57.95</v>
      </c>
      <c r="D117" s="10">
        <v>42.05</v>
      </c>
    </row>
    <row r="118" spans="1:4" ht="17.399999999999999">
      <c r="A118" s="12">
        <v>117</v>
      </c>
      <c r="B118" s="13" t="s">
        <v>106</v>
      </c>
      <c r="C118" s="12">
        <v>76.06</v>
      </c>
      <c r="D118" s="12">
        <v>23.94</v>
      </c>
    </row>
    <row r="119" spans="1:4" ht="17.399999999999999">
      <c r="A119" s="10">
        <v>118</v>
      </c>
      <c r="B119" s="11" t="s">
        <v>75</v>
      </c>
      <c r="C119" s="10">
        <v>26.49</v>
      </c>
      <c r="D119" s="10">
        <v>73.510000000000005</v>
      </c>
    </row>
    <row r="120" spans="1:4" ht="17.399999999999999">
      <c r="A120" s="12">
        <v>119</v>
      </c>
      <c r="B120" s="13" t="s">
        <v>45</v>
      </c>
      <c r="C120" s="12">
        <v>33.869999999999997</v>
      </c>
      <c r="D120" s="12">
        <v>66.13</v>
      </c>
    </row>
    <row r="121" spans="1:4" ht="17.399999999999999">
      <c r="A121" s="10">
        <v>120</v>
      </c>
      <c r="B121" s="11" t="s">
        <v>141</v>
      </c>
      <c r="C121" s="10">
        <v>41.21</v>
      </c>
      <c r="D121" s="10">
        <v>58.79</v>
      </c>
    </row>
    <row r="122" spans="1:4" ht="17.399999999999999">
      <c r="A122" s="12">
        <v>121</v>
      </c>
      <c r="B122" s="13" t="s">
        <v>169</v>
      </c>
      <c r="C122" s="12">
        <v>44.57</v>
      </c>
      <c r="D122" s="12">
        <v>55.43</v>
      </c>
    </row>
    <row r="123" spans="1:4" ht="17.399999999999999">
      <c r="A123" s="10">
        <v>122</v>
      </c>
      <c r="B123" s="11" t="s">
        <v>23</v>
      </c>
      <c r="C123" s="10">
        <v>49</v>
      </c>
      <c r="D123" s="10">
        <v>51</v>
      </c>
    </row>
    <row r="124" spans="1:4" ht="17.399999999999999">
      <c r="A124" s="12">
        <v>123</v>
      </c>
      <c r="B124" s="13" t="s">
        <v>20</v>
      </c>
      <c r="C124" s="12">
        <v>21.68</v>
      </c>
      <c r="D124" s="12">
        <v>78.319999999999993</v>
      </c>
    </row>
    <row r="125" spans="1:4" ht="17.399999999999999">
      <c r="A125" s="10">
        <v>124</v>
      </c>
      <c r="B125" s="11" t="s">
        <v>173</v>
      </c>
      <c r="C125" s="10">
        <v>67.48</v>
      </c>
      <c r="D125" s="10">
        <v>32.520000000000003</v>
      </c>
    </row>
    <row r="126" spans="1:4" ht="17.399999999999999">
      <c r="A126" s="12">
        <v>125</v>
      </c>
      <c r="B126" s="13" t="s">
        <v>172</v>
      </c>
      <c r="C126" s="12">
        <v>15.87</v>
      </c>
      <c r="D126" s="12">
        <v>84.13</v>
      </c>
    </row>
    <row r="127" spans="1:4" ht="17.399999999999999">
      <c r="A127" s="10">
        <v>126</v>
      </c>
      <c r="B127" s="11" t="s">
        <v>153</v>
      </c>
      <c r="C127" s="10">
        <v>56.3</v>
      </c>
      <c r="D127" s="10">
        <v>43.7</v>
      </c>
    </row>
    <row r="128" spans="1:4" ht="17.399999999999999">
      <c r="A128" s="12">
        <v>127</v>
      </c>
      <c r="B128" s="13" t="s">
        <v>77</v>
      </c>
      <c r="C128" s="12">
        <v>39.31</v>
      </c>
      <c r="D128" s="12">
        <v>60.69</v>
      </c>
    </row>
    <row r="129" spans="1:4" ht="34.799999999999997">
      <c r="A129" s="10">
        <v>128</v>
      </c>
      <c r="B129" s="11" t="s">
        <v>255</v>
      </c>
      <c r="C129" s="10">
        <v>71.39</v>
      </c>
      <c r="D129" s="10">
        <v>28.61</v>
      </c>
    </row>
    <row r="130" spans="1:4" ht="17.399999999999999">
      <c r="A130" s="12">
        <v>129</v>
      </c>
      <c r="B130" s="13" t="s">
        <v>135</v>
      </c>
      <c r="C130" s="12">
        <v>44.29</v>
      </c>
      <c r="D130" s="12">
        <v>55.71</v>
      </c>
    </row>
    <row r="131" spans="1:4" ht="17.399999999999999">
      <c r="A131" s="10">
        <v>130</v>
      </c>
      <c r="B131" s="11" t="s">
        <v>127</v>
      </c>
      <c r="C131" s="10">
        <v>39.69</v>
      </c>
      <c r="D131" s="10">
        <v>60.31</v>
      </c>
    </row>
    <row r="132" spans="1:4" ht="17.399999999999999">
      <c r="A132" s="12">
        <v>131</v>
      </c>
      <c r="B132" s="13" t="s">
        <v>132</v>
      </c>
      <c r="C132" s="12">
        <v>56.24</v>
      </c>
      <c r="D132" s="12">
        <v>43.76</v>
      </c>
    </row>
    <row r="133" spans="1:4" ht="17.399999999999999">
      <c r="A133" s="10">
        <v>132</v>
      </c>
      <c r="B133" s="11" t="s">
        <v>113</v>
      </c>
      <c r="C133" s="10">
        <v>46.94</v>
      </c>
      <c r="D133" s="10">
        <v>53.06</v>
      </c>
    </row>
    <row r="134" spans="1:4" ht="34.799999999999997">
      <c r="A134" s="12">
        <v>133</v>
      </c>
      <c r="B134" s="13" t="s">
        <v>40</v>
      </c>
      <c r="C134" s="12">
        <v>15.14</v>
      </c>
      <c r="D134" s="12">
        <v>84.86</v>
      </c>
    </row>
    <row r="135" spans="1:4" ht="34.799999999999997">
      <c r="A135" s="10">
        <v>134</v>
      </c>
      <c r="B135" s="11" t="s">
        <v>33</v>
      </c>
      <c r="C135" s="10">
        <v>46.47</v>
      </c>
      <c r="D135" s="10">
        <v>53.53</v>
      </c>
    </row>
    <row r="136" spans="1:4" ht="17.399999999999999">
      <c r="A136" s="12">
        <v>135</v>
      </c>
      <c r="B136" s="13" t="s">
        <v>32</v>
      </c>
      <c r="C136" s="12">
        <v>48.16</v>
      </c>
      <c r="D136" s="12">
        <v>51.84</v>
      </c>
    </row>
    <row r="137" spans="1:4" ht="17.399999999999999">
      <c r="A137" s="10">
        <v>136</v>
      </c>
      <c r="B137" s="11" t="s">
        <v>46</v>
      </c>
      <c r="C137" s="10">
        <v>51.44</v>
      </c>
      <c r="D137" s="10">
        <v>48.56</v>
      </c>
    </row>
    <row r="138" spans="1:4" ht="34.799999999999997">
      <c r="A138" s="12">
        <v>137</v>
      </c>
      <c r="B138" s="13" t="s">
        <v>256</v>
      </c>
      <c r="C138" s="12">
        <v>60.94</v>
      </c>
      <c r="D138" s="12">
        <v>39.06</v>
      </c>
    </row>
    <row r="139" spans="1:4" ht="17.399999999999999">
      <c r="A139" s="10">
        <v>138</v>
      </c>
      <c r="B139" s="11" t="s">
        <v>69</v>
      </c>
      <c r="C139" s="10">
        <v>33.76</v>
      </c>
      <c r="D139" s="10">
        <v>66.239999999999995</v>
      </c>
    </row>
    <row r="140" spans="1:4" ht="17.399999999999999">
      <c r="A140" s="12">
        <v>139</v>
      </c>
      <c r="B140" s="13" t="s">
        <v>123</v>
      </c>
      <c r="C140" s="12">
        <v>83.58</v>
      </c>
      <c r="D140" s="12">
        <v>16.420000000000002</v>
      </c>
    </row>
    <row r="141" spans="1:4" ht="17.399999999999999">
      <c r="A141" s="10">
        <v>140</v>
      </c>
      <c r="B141" s="11" t="s">
        <v>93</v>
      </c>
      <c r="C141" s="10">
        <v>45.81</v>
      </c>
      <c r="D141" s="10">
        <v>54.19</v>
      </c>
    </row>
    <row r="142" spans="1:4" ht="17.399999999999999">
      <c r="A142" s="12">
        <v>141</v>
      </c>
      <c r="B142" s="13" t="s">
        <v>151</v>
      </c>
      <c r="C142" s="12">
        <v>46.28</v>
      </c>
      <c r="D142" s="12">
        <v>53.72</v>
      </c>
    </row>
    <row r="143" spans="1:4" ht="17.399999999999999">
      <c r="A143" s="10">
        <v>142</v>
      </c>
      <c r="B143" s="11" t="s">
        <v>158</v>
      </c>
      <c r="C143" s="10">
        <v>59.67</v>
      </c>
      <c r="D143" s="10">
        <v>40.33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417A-D93C-4A55-A795-EC42DD8BF364}">
  <sheetPr codeName="Sheet6"/>
  <dimension ref="A1:C96"/>
  <sheetViews>
    <sheetView workbookViewId="0">
      <selection activeCell="B2" sqref="B2"/>
    </sheetView>
  </sheetViews>
  <sheetFormatPr defaultRowHeight="14.4"/>
  <cols>
    <col min="1" max="3" width="11.44140625" bestFit="1" customWidth="1"/>
  </cols>
  <sheetData>
    <row r="1" spans="1:3" ht="42">
      <c r="A1" s="15" t="s">
        <v>1</v>
      </c>
      <c r="B1" s="16" t="s">
        <v>257</v>
      </c>
      <c r="C1" s="16" t="s">
        <v>258</v>
      </c>
    </row>
    <row r="2" spans="1:3" ht="17.399999999999999">
      <c r="A2" s="8" t="s">
        <v>172</v>
      </c>
      <c r="B2" s="9">
        <v>86.43</v>
      </c>
      <c r="C2" s="8">
        <v>159.01</v>
      </c>
    </row>
    <row r="3" spans="1:3" ht="34.799999999999997">
      <c r="A3" s="10" t="s">
        <v>75</v>
      </c>
      <c r="B3" s="11">
        <v>82.72</v>
      </c>
      <c r="C3" s="10">
        <v>151.4</v>
      </c>
    </row>
    <row r="4" spans="1:3" ht="17.399999999999999">
      <c r="A4" s="12" t="s">
        <v>70</v>
      </c>
      <c r="B4" s="13">
        <v>80.489999999999995</v>
      </c>
      <c r="C4" s="12">
        <v>146.91</v>
      </c>
    </row>
    <row r="5" spans="1:3" ht="17.399999999999999">
      <c r="A5" s="10" t="s">
        <v>36</v>
      </c>
      <c r="B5" s="11">
        <v>80.180000000000007</v>
      </c>
      <c r="C5" s="10">
        <v>146.94999999999999</v>
      </c>
    </row>
    <row r="6" spans="1:3" ht="17.399999999999999">
      <c r="A6" s="12" t="s">
        <v>18</v>
      </c>
      <c r="B6" s="13">
        <v>80.069999999999993</v>
      </c>
      <c r="C6" s="12">
        <v>147.59</v>
      </c>
    </row>
    <row r="7" spans="1:3" ht="17.399999999999999">
      <c r="A7" s="10" t="s">
        <v>45</v>
      </c>
      <c r="B7" s="11">
        <v>78.37</v>
      </c>
      <c r="C7" s="10">
        <v>144.16</v>
      </c>
    </row>
    <row r="8" spans="1:3" ht="17.399999999999999">
      <c r="A8" s="12" t="s">
        <v>28</v>
      </c>
      <c r="B8" s="13">
        <v>78.14</v>
      </c>
      <c r="C8" s="12">
        <v>142.47</v>
      </c>
    </row>
    <row r="9" spans="1:3" ht="17.399999999999999">
      <c r="A9" s="10" t="s">
        <v>77</v>
      </c>
      <c r="B9" s="11">
        <v>77.650000000000006</v>
      </c>
      <c r="C9" s="10">
        <v>141.47</v>
      </c>
    </row>
    <row r="10" spans="1:3" ht="17.399999999999999">
      <c r="A10" s="12" t="s">
        <v>24</v>
      </c>
      <c r="B10" s="13">
        <v>76.83</v>
      </c>
      <c r="C10" s="12">
        <v>140.55000000000001</v>
      </c>
    </row>
    <row r="11" spans="1:3" ht="17.399999999999999">
      <c r="A11" s="10" t="s">
        <v>27</v>
      </c>
      <c r="B11" s="11">
        <v>76.75</v>
      </c>
      <c r="C11" s="10">
        <v>139.88999999999999</v>
      </c>
    </row>
    <row r="12" spans="1:3" ht="17.399999999999999">
      <c r="A12" s="12" t="s">
        <v>17</v>
      </c>
      <c r="B12" s="13">
        <v>76.31</v>
      </c>
      <c r="C12" s="12">
        <v>139.01</v>
      </c>
    </row>
    <row r="13" spans="1:3" ht="34.799999999999997">
      <c r="A13" s="10" t="s">
        <v>21</v>
      </c>
      <c r="B13" s="11">
        <v>75.56</v>
      </c>
      <c r="C13" s="10">
        <v>137.79</v>
      </c>
    </row>
    <row r="14" spans="1:3" ht="17.399999999999999">
      <c r="A14" s="12" t="s">
        <v>35</v>
      </c>
      <c r="B14" s="13">
        <v>75.489999999999995</v>
      </c>
      <c r="C14" s="12">
        <v>137.09</v>
      </c>
    </row>
    <row r="15" spans="1:3" ht="34.799999999999997">
      <c r="A15" s="10" t="s">
        <v>179</v>
      </c>
      <c r="B15" s="11">
        <v>75.34</v>
      </c>
      <c r="C15" s="10">
        <v>138.36000000000001</v>
      </c>
    </row>
    <row r="16" spans="1:3" ht="34.799999999999997">
      <c r="A16" s="12" t="s">
        <v>20</v>
      </c>
      <c r="B16" s="13">
        <v>74.849999999999994</v>
      </c>
      <c r="C16" s="12">
        <v>139.91999999999999</v>
      </c>
    </row>
    <row r="17" spans="1:3" ht="34.799999999999997">
      <c r="A17" s="10" t="s">
        <v>33</v>
      </c>
      <c r="B17" s="11">
        <v>74.83</v>
      </c>
      <c r="C17" s="10">
        <v>137.38</v>
      </c>
    </row>
    <row r="18" spans="1:3" ht="17.399999999999999">
      <c r="A18" s="12" t="s">
        <v>25</v>
      </c>
      <c r="B18" s="13">
        <v>73.83</v>
      </c>
      <c r="C18" s="12">
        <v>135.18</v>
      </c>
    </row>
    <row r="19" spans="1:3" ht="17.399999999999999">
      <c r="A19" s="10" t="s">
        <v>188</v>
      </c>
      <c r="B19" s="11">
        <v>73.53</v>
      </c>
      <c r="C19" s="10">
        <v>133.66999999999999</v>
      </c>
    </row>
    <row r="20" spans="1:3" ht="17.399999999999999">
      <c r="A20" s="12" t="s">
        <v>52</v>
      </c>
      <c r="B20" s="13">
        <v>73.33</v>
      </c>
      <c r="C20" s="12">
        <v>134.27000000000001</v>
      </c>
    </row>
    <row r="21" spans="1:3" ht="34.799999999999997">
      <c r="A21" s="10" t="s">
        <v>26</v>
      </c>
      <c r="B21" s="11">
        <v>73.319999999999993</v>
      </c>
      <c r="C21" s="10">
        <v>133.22999999999999</v>
      </c>
    </row>
    <row r="22" spans="1:3" ht="34.799999999999997">
      <c r="A22" s="12" t="s">
        <v>30</v>
      </c>
      <c r="B22" s="13">
        <v>73.25</v>
      </c>
      <c r="C22" s="12">
        <v>133.41999999999999</v>
      </c>
    </row>
    <row r="23" spans="1:3" ht="17.399999999999999">
      <c r="A23" s="10" t="s">
        <v>62</v>
      </c>
      <c r="B23" s="11">
        <v>72.83</v>
      </c>
      <c r="C23" s="10">
        <v>131.46</v>
      </c>
    </row>
    <row r="24" spans="1:3" ht="34.799999999999997">
      <c r="A24" s="12" t="s">
        <v>141</v>
      </c>
      <c r="B24" s="13">
        <v>72.099999999999994</v>
      </c>
      <c r="C24" s="12">
        <v>130.38</v>
      </c>
    </row>
    <row r="25" spans="1:3" ht="17.399999999999999">
      <c r="A25" s="10" t="s">
        <v>72</v>
      </c>
      <c r="B25" s="11">
        <v>71.97</v>
      </c>
      <c r="C25" s="10">
        <v>130.88</v>
      </c>
    </row>
    <row r="26" spans="1:3" ht="17.399999999999999">
      <c r="A26" s="12" t="s">
        <v>50</v>
      </c>
      <c r="B26" s="13">
        <v>71.94</v>
      </c>
      <c r="C26" s="12">
        <v>130.47999999999999</v>
      </c>
    </row>
    <row r="27" spans="1:3" ht="17.399999999999999">
      <c r="A27" s="10" t="s">
        <v>31</v>
      </c>
      <c r="B27" s="11">
        <v>71.31</v>
      </c>
      <c r="C27" s="10">
        <v>130.94999999999999</v>
      </c>
    </row>
    <row r="28" spans="1:3" ht="34.799999999999997">
      <c r="A28" s="12" t="s">
        <v>43</v>
      </c>
      <c r="B28" s="13">
        <v>71.069999999999993</v>
      </c>
      <c r="C28" s="12">
        <v>131.76</v>
      </c>
    </row>
    <row r="29" spans="1:3" ht="17.399999999999999">
      <c r="A29" s="10" t="s">
        <v>127</v>
      </c>
      <c r="B29" s="11">
        <v>70.83</v>
      </c>
      <c r="C29" s="10">
        <v>127.53</v>
      </c>
    </row>
    <row r="30" spans="1:3" ht="34.799999999999997">
      <c r="A30" s="12" t="s">
        <v>22</v>
      </c>
      <c r="B30" s="13">
        <v>70.790000000000006</v>
      </c>
      <c r="C30" s="12">
        <v>127.72</v>
      </c>
    </row>
    <row r="31" spans="1:3" ht="17.399999999999999">
      <c r="A31" s="10" t="s">
        <v>86</v>
      </c>
      <c r="B31" s="11">
        <v>70.14</v>
      </c>
      <c r="C31" s="10">
        <v>126.45</v>
      </c>
    </row>
    <row r="32" spans="1:3" ht="34.799999999999997">
      <c r="A32" s="12" t="s">
        <v>73</v>
      </c>
      <c r="B32" s="13">
        <v>69.319999999999993</v>
      </c>
      <c r="C32" s="12">
        <v>125.64</v>
      </c>
    </row>
    <row r="33" spans="1:3" ht="17.399999999999999">
      <c r="A33" s="10" t="s">
        <v>92</v>
      </c>
      <c r="B33" s="11">
        <v>69.260000000000005</v>
      </c>
      <c r="C33" s="10">
        <v>124.23</v>
      </c>
    </row>
    <row r="34" spans="1:3" ht="34.799999999999997">
      <c r="A34" s="12" t="s">
        <v>32</v>
      </c>
      <c r="B34" s="13">
        <v>69.06</v>
      </c>
      <c r="C34" s="12">
        <v>126.9</v>
      </c>
    </row>
    <row r="35" spans="1:3" ht="52.2">
      <c r="A35" s="10" t="s">
        <v>40</v>
      </c>
      <c r="B35" s="11">
        <v>68.73</v>
      </c>
      <c r="C35" s="10">
        <v>126.87</v>
      </c>
    </row>
    <row r="36" spans="1:3" ht="17.399999999999999">
      <c r="A36" s="12" t="s">
        <v>23</v>
      </c>
      <c r="B36" s="13">
        <v>68.709999999999994</v>
      </c>
      <c r="C36" s="12">
        <v>125.73</v>
      </c>
    </row>
    <row r="37" spans="1:3" ht="17.399999999999999">
      <c r="A37" s="10" t="s">
        <v>46</v>
      </c>
      <c r="B37" s="11">
        <v>68.36</v>
      </c>
      <c r="C37" s="10">
        <v>123.55</v>
      </c>
    </row>
    <row r="38" spans="1:3" ht="34.799999999999997">
      <c r="A38" s="12" t="s">
        <v>76</v>
      </c>
      <c r="B38" s="13">
        <v>67.53</v>
      </c>
      <c r="C38" s="12">
        <v>120.85</v>
      </c>
    </row>
    <row r="39" spans="1:3" ht="34.799999999999997">
      <c r="A39" s="10" t="s">
        <v>82</v>
      </c>
      <c r="B39" s="11">
        <v>67.19</v>
      </c>
      <c r="C39" s="10">
        <v>120.55</v>
      </c>
    </row>
    <row r="40" spans="1:3" ht="17.399999999999999">
      <c r="A40" s="12" t="s">
        <v>47</v>
      </c>
      <c r="B40" s="13">
        <v>66.790000000000006</v>
      </c>
      <c r="C40" s="12">
        <v>121.08</v>
      </c>
    </row>
    <row r="41" spans="1:3" ht="17.399999999999999">
      <c r="A41" s="10" t="s">
        <v>88</v>
      </c>
      <c r="B41" s="11">
        <v>66.400000000000006</v>
      </c>
      <c r="C41" s="10">
        <v>119.03</v>
      </c>
    </row>
    <row r="42" spans="1:3" ht="17.399999999999999">
      <c r="A42" s="12" t="s">
        <v>19</v>
      </c>
      <c r="B42" s="13">
        <v>66.36</v>
      </c>
      <c r="C42" s="12">
        <v>121</v>
      </c>
    </row>
    <row r="43" spans="1:3" ht="34.799999999999997">
      <c r="A43" s="10" t="s">
        <v>96</v>
      </c>
      <c r="B43" s="11">
        <v>66.34</v>
      </c>
      <c r="C43" s="10">
        <v>120.38</v>
      </c>
    </row>
    <row r="44" spans="1:3" ht="34.799999999999997">
      <c r="A44" s="12" t="s">
        <v>55</v>
      </c>
      <c r="B44" s="13">
        <v>65.94</v>
      </c>
      <c r="C44" s="12">
        <v>117.6</v>
      </c>
    </row>
    <row r="45" spans="1:3" ht="17.399999999999999">
      <c r="A45" s="10" t="s">
        <v>150</v>
      </c>
      <c r="B45" s="11">
        <v>65.66</v>
      </c>
      <c r="C45" s="10">
        <v>117.43</v>
      </c>
    </row>
    <row r="46" spans="1:3" ht="17.399999999999999">
      <c r="A46" s="12" t="s">
        <v>148</v>
      </c>
      <c r="B46" s="13">
        <v>65.569999999999993</v>
      </c>
      <c r="C46" s="12">
        <v>118</v>
      </c>
    </row>
    <row r="47" spans="1:3" ht="17.399999999999999">
      <c r="A47" s="10" t="s">
        <v>38</v>
      </c>
      <c r="B47" s="11">
        <v>65.25</v>
      </c>
      <c r="C47" s="10">
        <v>120.3</v>
      </c>
    </row>
    <row r="48" spans="1:3" ht="17.399999999999999">
      <c r="A48" s="12" t="s">
        <v>63</v>
      </c>
      <c r="B48" s="13">
        <v>64.06</v>
      </c>
      <c r="C48" s="12">
        <v>116.93</v>
      </c>
    </row>
    <row r="49" spans="1:3" ht="34.799999999999997">
      <c r="A49" s="10" t="s">
        <v>106</v>
      </c>
      <c r="B49" s="11">
        <v>63.97</v>
      </c>
      <c r="C49" s="10">
        <v>115.34</v>
      </c>
    </row>
    <row r="50" spans="1:3" ht="17.399999999999999">
      <c r="A50" s="12" t="s">
        <v>60</v>
      </c>
      <c r="B50" s="13">
        <v>63.97</v>
      </c>
      <c r="C50" s="12">
        <v>116.32</v>
      </c>
    </row>
    <row r="51" spans="1:3" ht="17.399999999999999">
      <c r="A51" s="10" t="s">
        <v>134</v>
      </c>
      <c r="B51" s="11">
        <v>63.4</v>
      </c>
      <c r="C51" s="10">
        <v>112.93</v>
      </c>
    </row>
    <row r="52" spans="1:3" ht="34.799999999999997">
      <c r="A52" s="12" t="s">
        <v>39</v>
      </c>
      <c r="B52" s="13">
        <v>62.75</v>
      </c>
      <c r="C52" s="12">
        <v>113.1</v>
      </c>
    </row>
    <row r="53" spans="1:3" ht="17.399999999999999">
      <c r="A53" s="10" t="s">
        <v>159</v>
      </c>
      <c r="B53" s="11">
        <v>62.75</v>
      </c>
      <c r="C53" s="10">
        <v>117.08</v>
      </c>
    </row>
    <row r="54" spans="1:3" ht="17.399999999999999">
      <c r="A54" s="12" t="s">
        <v>58</v>
      </c>
      <c r="B54" s="13">
        <v>62.43</v>
      </c>
      <c r="C54" s="12">
        <v>112.21</v>
      </c>
    </row>
    <row r="55" spans="1:3" ht="17.399999999999999">
      <c r="A55" s="10" t="s">
        <v>53</v>
      </c>
      <c r="B55" s="11">
        <v>61.15</v>
      </c>
      <c r="C55" s="10">
        <v>108.39</v>
      </c>
    </row>
    <row r="56" spans="1:3" ht="34.799999999999997">
      <c r="A56" s="12" t="s">
        <v>41</v>
      </c>
      <c r="B56" s="13">
        <v>60.92</v>
      </c>
      <c r="C56" s="12">
        <v>108.53</v>
      </c>
    </row>
    <row r="57" spans="1:3" ht="34.799999999999997">
      <c r="A57" s="10" t="s">
        <v>102</v>
      </c>
      <c r="B57" s="11">
        <v>60.44</v>
      </c>
      <c r="C57" s="10">
        <v>107.25</v>
      </c>
    </row>
    <row r="58" spans="1:3" ht="17.399999999999999">
      <c r="A58" s="12" t="s">
        <v>51</v>
      </c>
      <c r="B58" s="13">
        <v>60.33</v>
      </c>
      <c r="C58" s="12">
        <v>109.11</v>
      </c>
    </row>
    <row r="59" spans="1:3" ht="34.799999999999997">
      <c r="A59" s="10" t="s">
        <v>56</v>
      </c>
      <c r="B59" s="11">
        <v>59.99</v>
      </c>
      <c r="C59" s="10">
        <v>105.89</v>
      </c>
    </row>
    <row r="60" spans="1:3" ht="17.399999999999999">
      <c r="A60" s="12" t="s">
        <v>136</v>
      </c>
      <c r="B60" s="13">
        <v>59.58</v>
      </c>
      <c r="C60" s="12">
        <v>105.41</v>
      </c>
    </row>
    <row r="61" spans="1:3" ht="17.399999999999999">
      <c r="A61" s="10" t="s">
        <v>66</v>
      </c>
      <c r="B61" s="11">
        <v>59.42</v>
      </c>
      <c r="C61" s="10">
        <v>106.12</v>
      </c>
    </row>
    <row r="62" spans="1:3" ht="17.399999999999999">
      <c r="A62" s="12" t="s">
        <v>95</v>
      </c>
      <c r="B62" s="13">
        <v>59.08</v>
      </c>
      <c r="C62" s="12">
        <v>104.45</v>
      </c>
    </row>
    <row r="63" spans="1:3" ht="17.399999999999999">
      <c r="A63" s="10" t="s">
        <v>93</v>
      </c>
      <c r="B63" s="11">
        <v>58.92</v>
      </c>
      <c r="C63" s="10">
        <v>103.08</v>
      </c>
    </row>
    <row r="64" spans="1:3" ht="17.399999999999999">
      <c r="A64" s="12" t="s">
        <v>184</v>
      </c>
      <c r="B64" s="13">
        <v>58.23</v>
      </c>
      <c r="C64" s="12">
        <v>103.46</v>
      </c>
    </row>
    <row r="65" spans="1:3" ht="17.399999999999999">
      <c r="A65" s="10" t="s">
        <v>99</v>
      </c>
      <c r="B65" s="11">
        <v>57.94</v>
      </c>
      <c r="C65" s="10">
        <v>101.78</v>
      </c>
    </row>
    <row r="66" spans="1:3" ht="17.399999999999999">
      <c r="A66" s="12" t="s">
        <v>54</v>
      </c>
      <c r="B66" s="13">
        <v>57.84</v>
      </c>
      <c r="C66" s="12">
        <v>102.92</v>
      </c>
    </row>
    <row r="67" spans="1:3" ht="17.399999999999999">
      <c r="A67" s="10" t="s">
        <v>64</v>
      </c>
      <c r="B67" s="11">
        <v>57.76</v>
      </c>
      <c r="C67" s="10">
        <v>102.9</v>
      </c>
    </row>
    <row r="68" spans="1:3" ht="34.799999999999997">
      <c r="A68" s="12" t="s">
        <v>189</v>
      </c>
      <c r="B68" s="13">
        <v>57.72</v>
      </c>
      <c r="C68" s="12">
        <v>104.94</v>
      </c>
    </row>
    <row r="69" spans="1:3" ht="17.399999999999999">
      <c r="A69" s="10" t="s">
        <v>74</v>
      </c>
      <c r="B69" s="11">
        <v>57.31</v>
      </c>
      <c r="C69" s="10">
        <v>101.83</v>
      </c>
    </row>
    <row r="70" spans="1:3" ht="17.399999999999999">
      <c r="A70" s="12" t="s">
        <v>135</v>
      </c>
      <c r="B70" s="13">
        <v>56.54</v>
      </c>
      <c r="C70" s="12">
        <v>99.03</v>
      </c>
    </row>
    <row r="71" spans="1:3" ht="17.399999999999999">
      <c r="A71" s="10" t="s">
        <v>100</v>
      </c>
      <c r="B71" s="11">
        <v>56.41</v>
      </c>
      <c r="C71" s="10">
        <v>100.06</v>
      </c>
    </row>
    <row r="72" spans="1:3" ht="17.399999999999999">
      <c r="A72" s="12" t="s">
        <v>44</v>
      </c>
      <c r="B72" s="13">
        <v>56.21</v>
      </c>
      <c r="C72" s="12">
        <v>99.09</v>
      </c>
    </row>
    <row r="73" spans="1:3" ht="17.399999999999999">
      <c r="A73" s="10" t="s">
        <v>90</v>
      </c>
      <c r="B73" s="11">
        <v>56.2</v>
      </c>
      <c r="C73" s="10">
        <v>98.3</v>
      </c>
    </row>
    <row r="74" spans="1:3" ht="52.2">
      <c r="A74" s="12" t="s">
        <v>104</v>
      </c>
      <c r="B74" s="13">
        <v>55.83</v>
      </c>
      <c r="C74" s="12">
        <v>99.66</v>
      </c>
    </row>
    <row r="75" spans="1:3" ht="52.2">
      <c r="A75" s="10" t="s">
        <v>85</v>
      </c>
      <c r="B75" s="11">
        <v>55.55</v>
      </c>
      <c r="C75" s="10">
        <v>97.31</v>
      </c>
    </row>
    <row r="76" spans="1:3" ht="17.399999999999999">
      <c r="A76" s="12" t="s">
        <v>113</v>
      </c>
      <c r="B76" s="13">
        <v>54.34</v>
      </c>
      <c r="C76" s="12">
        <v>95.04</v>
      </c>
    </row>
    <row r="77" spans="1:3" ht="69.599999999999994">
      <c r="A77" s="10" t="s">
        <v>252</v>
      </c>
      <c r="B77" s="11">
        <v>54.3</v>
      </c>
      <c r="C77" s="10">
        <v>96.91</v>
      </c>
    </row>
    <row r="78" spans="1:3" ht="17.399999999999999">
      <c r="A78" s="12" t="s">
        <v>120</v>
      </c>
      <c r="B78" s="13">
        <v>54.25</v>
      </c>
      <c r="C78" s="12">
        <v>94.14</v>
      </c>
    </row>
    <row r="79" spans="1:3" ht="17.399999999999999">
      <c r="A79" s="10" t="s">
        <v>67</v>
      </c>
      <c r="B79" s="11">
        <v>53.44</v>
      </c>
      <c r="C79" s="10">
        <v>96.03</v>
      </c>
    </row>
    <row r="80" spans="1:3" ht="52.2">
      <c r="A80" s="12" t="s">
        <v>255</v>
      </c>
      <c r="B80" s="13">
        <v>53.41</v>
      </c>
      <c r="C80" s="12">
        <v>98.33</v>
      </c>
    </row>
    <row r="81" spans="1:3" ht="17.399999999999999">
      <c r="A81" s="10" t="s">
        <v>111</v>
      </c>
      <c r="B81" s="11">
        <v>52.88</v>
      </c>
      <c r="C81" s="10">
        <v>95.92</v>
      </c>
    </row>
    <row r="82" spans="1:3" ht="17.399999999999999">
      <c r="A82" s="12" t="s">
        <v>59</v>
      </c>
      <c r="B82" s="13">
        <v>52.49</v>
      </c>
      <c r="C82" s="12">
        <v>94.19</v>
      </c>
    </row>
    <row r="83" spans="1:3" ht="17.399999999999999">
      <c r="A83" s="10" t="s">
        <v>29</v>
      </c>
      <c r="B83" s="11">
        <v>52.34</v>
      </c>
      <c r="C83" s="10">
        <v>95.06</v>
      </c>
    </row>
    <row r="84" spans="1:3" ht="17.399999999999999">
      <c r="A84" s="12" t="s">
        <v>125</v>
      </c>
      <c r="B84" s="13">
        <v>52.3</v>
      </c>
      <c r="C84" s="12">
        <v>91.05</v>
      </c>
    </row>
    <row r="85" spans="1:3" ht="17.399999999999999">
      <c r="A85" s="10" t="s">
        <v>57</v>
      </c>
      <c r="B85" s="11">
        <v>51.98</v>
      </c>
      <c r="C85" s="10">
        <v>89.92</v>
      </c>
    </row>
    <row r="86" spans="1:3" ht="17.399999999999999">
      <c r="A86" s="12" t="s">
        <v>105</v>
      </c>
      <c r="B86" s="13">
        <v>50.54</v>
      </c>
      <c r="C86" s="12">
        <v>87.93</v>
      </c>
    </row>
    <row r="87" spans="1:3" ht="34.799999999999997">
      <c r="A87" s="10" t="s">
        <v>129</v>
      </c>
      <c r="B87" s="11">
        <v>49.43</v>
      </c>
      <c r="C87" s="10">
        <v>87.42</v>
      </c>
    </row>
    <row r="88" spans="1:3" ht="17.399999999999999">
      <c r="A88" s="12" t="s">
        <v>133</v>
      </c>
      <c r="B88" s="13">
        <v>48.49</v>
      </c>
      <c r="C88" s="12">
        <v>83.69</v>
      </c>
    </row>
    <row r="89" spans="1:3" ht="17.399999999999999">
      <c r="A89" s="10" t="s">
        <v>143</v>
      </c>
      <c r="B89" s="11">
        <v>47.01</v>
      </c>
      <c r="C89" s="10">
        <v>80.81</v>
      </c>
    </row>
    <row r="90" spans="1:3" ht="17.399999999999999">
      <c r="A90" s="12" t="s">
        <v>115</v>
      </c>
      <c r="B90" s="13">
        <v>46.69</v>
      </c>
      <c r="C90" s="12">
        <v>79.95</v>
      </c>
    </row>
    <row r="91" spans="1:3" ht="17.399999999999999">
      <c r="A91" s="10" t="s">
        <v>81</v>
      </c>
      <c r="B91" s="11">
        <v>45.57</v>
      </c>
      <c r="C91" s="10">
        <v>80.52</v>
      </c>
    </row>
    <row r="92" spans="1:3" ht="17.399999999999999">
      <c r="A92" s="12" t="s">
        <v>49</v>
      </c>
      <c r="B92" s="13">
        <v>45.56</v>
      </c>
      <c r="C92" s="12">
        <v>77.41</v>
      </c>
    </row>
    <row r="93" spans="1:3" ht="34.799999999999997">
      <c r="A93" s="10" t="s">
        <v>107</v>
      </c>
      <c r="B93" s="11">
        <v>44.85</v>
      </c>
      <c r="C93" s="10">
        <v>77.709999999999994</v>
      </c>
    </row>
    <row r="94" spans="1:3" ht="17.399999999999999">
      <c r="A94" s="12" t="s">
        <v>122</v>
      </c>
      <c r="B94" s="13">
        <v>44.59</v>
      </c>
      <c r="C94" s="12">
        <v>76.09</v>
      </c>
    </row>
    <row r="95" spans="1:3" ht="34.799999999999997">
      <c r="A95" s="10" t="s">
        <v>109</v>
      </c>
      <c r="B95" s="11">
        <v>42.25</v>
      </c>
      <c r="C95" s="10">
        <v>72.17</v>
      </c>
    </row>
    <row r="96" spans="1:3" ht="34.799999999999997">
      <c r="A96" s="12" t="s">
        <v>123</v>
      </c>
      <c r="B96" s="13">
        <v>39.31</v>
      </c>
      <c r="C96" s="12">
        <v>68.58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33D0-108E-45AF-BA00-055ECC2E324F}">
  <sheetPr codeName="Sheet7"/>
  <dimension ref="A1:E176"/>
  <sheetViews>
    <sheetView topLeftCell="A41" workbookViewId="0">
      <selection activeCell="B42" sqref="B42"/>
    </sheetView>
  </sheetViews>
  <sheetFormatPr defaultRowHeight="14.4"/>
  <cols>
    <col min="1" max="1" width="22.44140625" bestFit="1" customWidth="1"/>
    <col min="3" max="3" width="11.109375" bestFit="1" customWidth="1"/>
    <col min="4" max="4" width="12.44140625" bestFit="1" customWidth="1"/>
    <col min="5" max="5" width="13" bestFit="1" customWidth="1"/>
  </cols>
  <sheetData>
    <row r="1" spans="1:5">
      <c r="A1" s="4" t="s">
        <v>1</v>
      </c>
      <c r="B1" s="4" t="s">
        <v>237</v>
      </c>
      <c r="C1" s="4" t="s">
        <v>259</v>
      </c>
      <c r="D1" s="4" t="s">
        <v>260</v>
      </c>
      <c r="E1" s="4" t="s">
        <v>261</v>
      </c>
    </row>
    <row r="2" spans="1:5">
      <c r="A2" s="5" t="s">
        <v>160</v>
      </c>
      <c r="B2" s="6">
        <v>124</v>
      </c>
      <c r="C2" s="6">
        <v>125</v>
      </c>
      <c r="D2" s="7">
        <v>44733</v>
      </c>
      <c r="E2" s="6" t="s">
        <v>262</v>
      </c>
    </row>
    <row r="3" spans="1:5">
      <c r="A3" s="5" t="s">
        <v>105</v>
      </c>
      <c r="B3" s="6">
        <v>106</v>
      </c>
      <c r="C3" s="6">
        <v>105</v>
      </c>
      <c r="D3" s="7">
        <v>44614</v>
      </c>
      <c r="E3" s="6" t="s">
        <v>262</v>
      </c>
    </row>
    <row r="4" spans="1:5">
      <c r="A4" s="5" t="s">
        <v>111</v>
      </c>
      <c r="B4" s="6">
        <v>234</v>
      </c>
      <c r="C4" s="6">
        <v>235</v>
      </c>
      <c r="D4" s="7">
        <v>44916</v>
      </c>
      <c r="E4" s="6" t="s">
        <v>262</v>
      </c>
    </row>
    <row r="5" spans="1:5">
      <c r="A5" s="5" t="s">
        <v>170</v>
      </c>
      <c r="B5" s="6">
        <v>132</v>
      </c>
      <c r="C5" s="6">
        <v>130</v>
      </c>
      <c r="D5" s="7">
        <v>44614</v>
      </c>
      <c r="E5" s="6" t="s">
        <v>262</v>
      </c>
    </row>
    <row r="6" spans="1:5">
      <c r="A6" s="5" t="s">
        <v>73</v>
      </c>
      <c r="B6" s="6">
        <v>633</v>
      </c>
      <c r="C6" s="6">
        <v>605</v>
      </c>
      <c r="D6" s="7">
        <v>44614</v>
      </c>
      <c r="E6" s="6" t="s">
        <v>262</v>
      </c>
    </row>
    <row r="7" spans="1:5">
      <c r="A7" s="5" t="s">
        <v>97</v>
      </c>
      <c r="B7" s="6">
        <v>147</v>
      </c>
      <c r="C7" s="6">
        <v>147</v>
      </c>
      <c r="D7" s="7">
        <v>44614</v>
      </c>
      <c r="E7" s="6" t="s">
        <v>262</v>
      </c>
    </row>
    <row r="8" spans="1:5">
      <c r="A8" s="5" t="s">
        <v>263</v>
      </c>
      <c r="B8" s="6">
        <v>100</v>
      </c>
      <c r="C8" s="6">
        <v>101</v>
      </c>
      <c r="D8" s="7">
        <v>44583</v>
      </c>
      <c r="E8" s="6" t="s">
        <v>262</v>
      </c>
    </row>
    <row r="9" spans="1:5">
      <c r="A9" s="5" t="s">
        <v>28</v>
      </c>
      <c r="B9" s="6">
        <v>121</v>
      </c>
      <c r="C9" s="6">
        <v>120</v>
      </c>
      <c r="D9" s="7">
        <v>44916</v>
      </c>
      <c r="E9" s="6" t="s">
        <v>262</v>
      </c>
    </row>
    <row r="10" spans="1:5">
      <c r="A10" s="5" t="s">
        <v>27</v>
      </c>
      <c r="B10" s="6">
        <v>107</v>
      </c>
      <c r="C10" s="6">
        <v>105</v>
      </c>
      <c r="D10" s="7">
        <v>44614</v>
      </c>
      <c r="E10" s="6" t="s">
        <v>262</v>
      </c>
    </row>
    <row r="11" spans="1:5">
      <c r="A11" s="5" t="s">
        <v>107</v>
      </c>
      <c r="B11" s="6">
        <v>185</v>
      </c>
      <c r="C11" s="6">
        <v>182</v>
      </c>
      <c r="D11" s="7">
        <v>44583</v>
      </c>
      <c r="E11" s="6" t="s">
        <v>262</v>
      </c>
    </row>
    <row r="12" spans="1:5">
      <c r="A12" s="5" t="s">
        <v>206</v>
      </c>
      <c r="B12" s="6">
        <v>113</v>
      </c>
      <c r="C12" s="6">
        <v>112</v>
      </c>
      <c r="D12" s="7">
        <v>44855</v>
      </c>
      <c r="E12" s="6" t="s">
        <v>262</v>
      </c>
    </row>
    <row r="13" spans="1:5">
      <c r="A13" s="5" t="s">
        <v>37</v>
      </c>
      <c r="B13" s="6">
        <v>99.6</v>
      </c>
      <c r="C13" s="6">
        <v>97.4</v>
      </c>
      <c r="D13" s="7">
        <v>44583</v>
      </c>
      <c r="E13" s="6" t="s">
        <v>262</v>
      </c>
    </row>
    <row r="14" spans="1:5">
      <c r="A14" s="5" t="s">
        <v>109</v>
      </c>
      <c r="B14" s="6">
        <v>308</v>
      </c>
      <c r="C14" s="6">
        <v>307</v>
      </c>
      <c r="D14" s="7">
        <v>44614</v>
      </c>
      <c r="E14" s="6" t="s">
        <v>262</v>
      </c>
    </row>
    <row r="15" spans="1:5">
      <c r="A15" s="5" t="s">
        <v>211</v>
      </c>
      <c r="B15" s="6">
        <v>212</v>
      </c>
      <c r="C15" s="6">
        <v>211</v>
      </c>
      <c r="D15" s="7">
        <v>44916</v>
      </c>
      <c r="E15" s="6" t="s">
        <v>262</v>
      </c>
    </row>
    <row r="16" spans="1:5">
      <c r="A16" s="5" t="s">
        <v>35</v>
      </c>
      <c r="B16" s="6">
        <v>120</v>
      </c>
      <c r="C16" s="6">
        <v>119</v>
      </c>
      <c r="D16" s="7">
        <v>44642</v>
      </c>
      <c r="E16" s="6" t="s">
        <v>262</v>
      </c>
    </row>
    <row r="17" spans="1:5">
      <c r="A17" s="5" t="s">
        <v>205</v>
      </c>
      <c r="B17" s="6">
        <v>105</v>
      </c>
      <c r="C17" s="6">
        <v>106</v>
      </c>
      <c r="D17" s="7">
        <v>44583</v>
      </c>
      <c r="E17" s="6" t="s">
        <v>262</v>
      </c>
    </row>
    <row r="18" spans="1:5">
      <c r="A18" s="5" t="s">
        <v>130</v>
      </c>
      <c r="B18" s="6">
        <v>105</v>
      </c>
      <c r="C18" s="6">
        <v>110</v>
      </c>
      <c r="D18" s="7">
        <v>44614</v>
      </c>
      <c r="E18" s="6" t="s">
        <v>262</v>
      </c>
    </row>
    <row r="19" spans="1:5">
      <c r="A19" s="5" t="s">
        <v>264</v>
      </c>
      <c r="B19" s="6">
        <v>108</v>
      </c>
      <c r="C19" s="6">
        <v>108</v>
      </c>
      <c r="D19" s="7">
        <v>44855</v>
      </c>
      <c r="E19" s="6" t="s">
        <v>262</v>
      </c>
    </row>
    <row r="20" spans="1:5">
      <c r="A20" s="5" t="s">
        <v>198</v>
      </c>
      <c r="B20" s="6">
        <v>117</v>
      </c>
      <c r="C20" s="6">
        <v>117</v>
      </c>
      <c r="D20" s="7">
        <v>44916</v>
      </c>
      <c r="E20" s="6" t="s">
        <v>262</v>
      </c>
    </row>
    <row r="21" spans="1:5">
      <c r="A21" s="5" t="s">
        <v>87</v>
      </c>
      <c r="B21" s="6">
        <v>106</v>
      </c>
      <c r="C21" s="6">
        <v>106</v>
      </c>
      <c r="D21" s="7">
        <v>44614</v>
      </c>
      <c r="E21" s="6" t="s">
        <v>262</v>
      </c>
    </row>
    <row r="22" spans="1:5">
      <c r="A22" s="5" t="s">
        <v>83</v>
      </c>
      <c r="B22" s="6">
        <v>109</v>
      </c>
      <c r="C22" s="6">
        <v>107</v>
      </c>
      <c r="D22" s="7">
        <v>44614</v>
      </c>
      <c r="E22" s="6" t="s">
        <v>262</v>
      </c>
    </row>
    <row r="23" spans="1:5">
      <c r="A23" s="5" t="s">
        <v>156</v>
      </c>
      <c r="B23" s="6">
        <v>116</v>
      </c>
      <c r="C23" s="6">
        <v>116</v>
      </c>
      <c r="D23" s="7">
        <v>44614</v>
      </c>
      <c r="E23" s="6" t="s">
        <v>262</v>
      </c>
    </row>
    <row r="24" spans="1:5">
      <c r="A24" s="5" t="s">
        <v>54</v>
      </c>
      <c r="B24" s="6">
        <v>6215</v>
      </c>
      <c r="C24" s="6">
        <v>6153</v>
      </c>
      <c r="D24" s="7">
        <v>44614</v>
      </c>
      <c r="E24" s="6" t="s">
        <v>262</v>
      </c>
    </row>
    <row r="25" spans="1:5">
      <c r="A25" s="5" t="s">
        <v>204</v>
      </c>
      <c r="B25" s="6">
        <v>103</v>
      </c>
      <c r="C25" s="6">
        <v>103</v>
      </c>
      <c r="D25" s="7">
        <v>44886</v>
      </c>
      <c r="E25" s="6" t="s">
        <v>262</v>
      </c>
    </row>
    <row r="26" spans="1:5">
      <c r="A26" s="5" t="s">
        <v>100</v>
      </c>
      <c r="B26" s="6">
        <v>7955</v>
      </c>
      <c r="C26" s="6">
        <v>7848</v>
      </c>
      <c r="D26" s="7">
        <v>44614</v>
      </c>
      <c r="E26" s="6" t="s">
        <v>262</v>
      </c>
    </row>
    <row r="27" spans="1:5">
      <c r="A27" s="5" t="s">
        <v>128</v>
      </c>
      <c r="B27" s="6">
        <v>114</v>
      </c>
      <c r="C27" s="6">
        <v>112</v>
      </c>
      <c r="D27" s="7">
        <v>44614</v>
      </c>
      <c r="E27" s="6" t="s">
        <v>262</v>
      </c>
    </row>
    <row r="28" spans="1:5">
      <c r="A28" s="5" t="s">
        <v>175</v>
      </c>
      <c r="B28" s="6">
        <v>140</v>
      </c>
      <c r="C28" s="6">
        <v>138</v>
      </c>
      <c r="D28" s="7">
        <v>44614</v>
      </c>
      <c r="E28" s="6" t="s">
        <v>262</v>
      </c>
    </row>
    <row r="29" spans="1:5">
      <c r="A29" s="5" t="s">
        <v>129</v>
      </c>
      <c r="B29" s="6">
        <v>192</v>
      </c>
      <c r="C29" s="6">
        <v>192</v>
      </c>
      <c r="D29" s="7">
        <v>44916</v>
      </c>
      <c r="E29" s="6" t="s">
        <v>262</v>
      </c>
    </row>
    <row r="30" spans="1:5">
      <c r="A30" s="5" t="s">
        <v>117</v>
      </c>
      <c r="B30" s="6">
        <v>121</v>
      </c>
      <c r="C30" s="6">
        <v>121</v>
      </c>
      <c r="D30" s="7">
        <v>44825</v>
      </c>
      <c r="E30" s="6" t="s">
        <v>262</v>
      </c>
    </row>
    <row r="31" spans="1:5">
      <c r="A31" s="5" t="s">
        <v>31</v>
      </c>
      <c r="B31" s="6">
        <v>147</v>
      </c>
      <c r="C31" s="6">
        <v>145</v>
      </c>
      <c r="D31" s="7">
        <v>44614</v>
      </c>
      <c r="E31" s="6" t="s">
        <v>262</v>
      </c>
    </row>
    <row r="32" spans="1:5">
      <c r="A32" s="5" t="s">
        <v>202</v>
      </c>
      <c r="B32" s="6">
        <v>109</v>
      </c>
      <c r="C32" s="6">
        <v>108</v>
      </c>
      <c r="D32" s="7">
        <v>44614</v>
      </c>
      <c r="E32" s="6" t="s">
        <v>262</v>
      </c>
    </row>
    <row r="33" spans="1:5">
      <c r="A33" s="5" t="s">
        <v>242</v>
      </c>
      <c r="B33" s="6">
        <v>118</v>
      </c>
      <c r="C33" s="6">
        <v>112</v>
      </c>
      <c r="D33" s="7">
        <v>44825</v>
      </c>
      <c r="E33" s="6" t="s">
        <v>262</v>
      </c>
    </row>
    <row r="34" spans="1:5">
      <c r="A34" s="5" t="s">
        <v>144</v>
      </c>
      <c r="B34" s="6">
        <v>110</v>
      </c>
      <c r="C34" s="6">
        <v>108</v>
      </c>
      <c r="D34" s="7">
        <v>44916</v>
      </c>
      <c r="E34" s="6" t="s">
        <v>262</v>
      </c>
    </row>
    <row r="35" spans="1:5">
      <c r="A35" s="5" t="s">
        <v>60</v>
      </c>
      <c r="B35" s="6">
        <v>116</v>
      </c>
      <c r="C35" s="6">
        <v>116</v>
      </c>
      <c r="D35" s="7">
        <v>44614</v>
      </c>
      <c r="E35" s="6" t="s">
        <v>262</v>
      </c>
    </row>
    <row r="36" spans="1:5">
      <c r="A36" s="5" t="s">
        <v>88</v>
      </c>
      <c r="B36" s="6">
        <v>102</v>
      </c>
      <c r="C36" s="6">
        <v>102</v>
      </c>
      <c r="D36" s="7">
        <v>44614</v>
      </c>
      <c r="E36" s="6" t="s">
        <v>262</v>
      </c>
    </row>
    <row r="37" spans="1:5">
      <c r="A37" s="5" t="s">
        <v>82</v>
      </c>
      <c r="B37" s="6">
        <v>115</v>
      </c>
      <c r="C37" s="6">
        <v>113</v>
      </c>
      <c r="D37" s="7">
        <v>44614</v>
      </c>
      <c r="E37" s="6" t="s">
        <v>262</v>
      </c>
    </row>
    <row r="38" spans="1:5">
      <c r="A38" s="5" t="s">
        <v>114</v>
      </c>
      <c r="B38" s="6">
        <v>130</v>
      </c>
      <c r="C38" s="6">
        <v>129</v>
      </c>
      <c r="D38" s="7">
        <v>44886</v>
      </c>
      <c r="E38" s="6" t="s">
        <v>262</v>
      </c>
    </row>
    <row r="39" spans="1:5">
      <c r="A39" s="5" t="s">
        <v>39</v>
      </c>
      <c r="B39" s="6">
        <v>105</v>
      </c>
      <c r="C39" s="6">
        <v>104</v>
      </c>
      <c r="D39" s="7">
        <v>44614</v>
      </c>
      <c r="E39" s="6" t="s">
        <v>262</v>
      </c>
    </row>
    <row r="40" spans="1:5">
      <c r="A40" s="5" t="s">
        <v>63</v>
      </c>
      <c r="B40" s="6">
        <v>109</v>
      </c>
      <c r="C40" s="6">
        <v>108</v>
      </c>
      <c r="D40" s="7">
        <v>44614</v>
      </c>
      <c r="E40" s="6" t="s">
        <v>262</v>
      </c>
    </row>
    <row r="41" spans="1:5">
      <c r="A41" s="5" t="s">
        <v>57</v>
      </c>
      <c r="B41" s="6">
        <v>106</v>
      </c>
      <c r="C41" s="6">
        <v>105</v>
      </c>
      <c r="D41" s="7">
        <v>44614</v>
      </c>
      <c r="E41" s="6" t="s">
        <v>262</v>
      </c>
    </row>
    <row r="42" spans="1:5">
      <c r="A42" s="5" t="s">
        <v>179</v>
      </c>
      <c r="B42" s="6">
        <v>126</v>
      </c>
      <c r="C42" s="6">
        <v>125</v>
      </c>
      <c r="D42" s="7">
        <v>44614</v>
      </c>
      <c r="E42" s="6" t="s">
        <v>262</v>
      </c>
    </row>
    <row r="43" spans="1:5">
      <c r="A43" s="5" t="s">
        <v>18</v>
      </c>
      <c r="B43" s="6">
        <v>112</v>
      </c>
      <c r="C43" s="6">
        <v>108</v>
      </c>
      <c r="D43" s="7">
        <v>44614</v>
      </c>
      <c r="E43" s="6" t="s">
        <v>262</v>
      </c>
    </row>
    <row r="44" spans="1:5">
      <c r="A44" s="5" t="s">
        <v>194</v>
      </c>
      <c r="B44" s="6">
        <v>113</v>
      </c>
      <c r="C44" s="6">
        <v>113</v>
      </c>
      <c r="D44" s="7">
        <v>44614</v>
      </c>
      <c r="E44" s="6" t="s">
        <v>262</v>
      </c>
    </row>
    <row r="45" spans="1:5">
      <c r="A45" s="5" t="s">
        <v>85</v>
      </c>
      <c r="B45" s="6">
        <v>116</v>
      </c>
      <c r="C45" s="6">
        <v>115</v>
      </c>
      <c r="D45" s="7">
        <v>44614</v>
      </c>
      <c r="E45" s="6" t="s">
        <v>262</v>
      </c>
    </row>
    <row r="46" spans="1:5">
      <c r="A46" s="5" t="s">
        <v>241</v>
      </c>
      <c r="B46" s="6">
        <v>116</v>
      </c>
      <c r="C46" s="6">
        <v>116</v>
      </c>
      <c r="D46" s="7">
        <v>44614</v>
      </c>
      <c r="E46" s="6" t="s">
        <v>262</v>
      </c>
    </row>
    <row r="47" spans="1:5">
      <c r="A47" s="5" t="s">
        <v>92</v>
      </c>
      <c r="B47" s="6">
        <v>107</v>
      </c>
      <c r="C47" s="6">
        <v>107</v>
      </c>
      <c r="D47" s="7">
        <v>44614</v>
      </c>
      <c r="E47" s="6" t="s">
        <v>262</v>
      </c>
    </row>
    <row r="48" spans="1:5">
      <c r="A48" s="5" t="s">
        <v>143</v>
      </c>
      <c r="B48" s="6">
        <v>120</v>
      </c>
      <c r="C48" s="6">
        <v>118</v>
      </c>
      <c r="D48" s="7">
        <v>44614</v>
      </c>
      <c r="E48" s="6" t="s">
        <v>262</v>
      </c>
    </row>
    <row r="49" spans="1:5">
      <c r="A49" s="5" t="s">
        <v>65</v>
      </c>
      <c r="B49" s="6">
        <v>121</v>
      </c>
      <c r="C49" s="6">
        <v>120</v>
      </c>
      <c r="D49" s="7">
        <v>44614</v>
      </c>
      <c r="E49" s="6" t="s">
        <v>262</v>
      </c>
    </row>
    <row r="50" spans="1:5">
      <c r="A50" s="5" t="s">
        <v>52</v>
      </c>
      <c r="B50" s="6">
        <v>242</v>
      </c>
      <c r="C50" s="6">
        <v>238</v>
      </c>
      <c r="D50" s="7">
        <v>44614</v>
      </c>
      <c r="E50" s="6" t="s">
        <v>262</v>
      </c>
    </row>
    <row r="51" spans="1:5">
      <c r="A51" s="5" t="s">
        <v>145</v>
      </c>
      <c r="B51" s="6">
        <v>257</v>
      </c>
      <c r="C51" s="6">
        <v>249</v>
      </c>
      <c r="D51" s="7">
        <v>44614</v>
      </c>
      <c r="E51" s="6" t="s">
        <v>262</v>
      </c>
    </row>
    <row r="52" spans="1:5">
      <c r="A52" s="5" t="s">
        <v>244</v>
      </c>
      <c r="B52" s="6">
        <v>112</v>
      </c>
      <c r="C52" s="6">
        <v>111</v>
      </c>
      <c r="D52" s="7">
        <v>44614</v>
      </c>
      <c r="E52" s="6" t="s">
        <v>262</v>
      </c>
    </row>
    <row r="53" spans="1:5">
      <c r="A53" s="5" t="s">
        <v>243</v>
      </c>
      <c r="B53" s="6">
        <v>113</v>
      </c>
      <c r="C53" s="6">
        <v>112</v>
      </c>
      <c r="D53" s="7">
        <v>44614</v>
      </c>
      <c r="E53" s="6" t="s">
        <v>262</v>
      </c>
    </row>
    <row r="54" spans="1:5">
      <c r="A54" s="5" t="s">
        <v>238</v>
      </c>
      <c r="B54" s="6">
        <v>126</v>
      </c>
      <c r="C54" s="6">
        <v>125</v>
      </c>
      <c r="D54" s="7">
        <v>44916</v>
      </c>
      <c r="E54" s="6" t="s">
        <v>262</v>
      </c>
    </row>
    <row r="55" spans="1:5">
      <c r="A55" s="5" t="s">
        <v>195</v>
      </c>
      <c r="B55" s="6">
        <v>117</v>
      </c>
      <c r="C55" s="6">
        <v>115</v>
      </c>
      <c r="D55" s="7">
        <v>44614</v>
      </c>
      <c r="E55" s="6" t="s">
        <v>262</v>
      </c>
    </row>
    <row r="56" spans="1:5">
      <c r="A56" s="5" t="s">
        <v>17</v>
      </c>
      <c r="B56" s="6">
        <v>109</v>
      </c>
      <c r="C56" s="6">
        <v>109</v>
      </c>
      <c r="D56" s="7">
        <v>44614</v>
      </c>
      <c r="E56" s="6" t="s">
        <v>262</v>
      </c>
    </row>
    <row r="57" spans="1:5">
      <c r="A57" s="5" t="s">
        <v>36</v>
      </c>
      <c r="B57" s="6">
        <v>109</v>
      </c>
      <c r="C57" s="6">
        <v>108</v>
      </c>
      <c r="D57" s="7">
        <v>44614</v>
      </c>
      <c r="E57" s="6" t="s">
        <v>262</v>
      </c>
    </row>
    <row r="58" spans="1:5">
      <c r="A58" s="5" t="s">
        <v>121</v>
      </c>
      <c r="B58" s="6">
        <v>105</v>
      </c>
      <c r="C58" s="6">
        <v>105</v>
      </c>
      <c r="D58" s="7">
        <v>44614</v>
      </c>
      <c r="E58" s="6" t="s">
        <v>262</v>
      </c>
    </row>
    <row r="59" spans="1:5">
      <c r="A59" s="5" t="s">
        <v>108</v>
      </c>
      <c r="B59" s="6">
        <v>116</v>
      </c>
      <c r="C59" s="6">
        <v>116</v>
      </c>
      <c r="D59" s="7">
        <v>44614</v>
      </c>
      <c r="E59" s="6" t="s">
        <v>262</v>
      </c>
    </row>
    <row r="60" spans="1:5">
      <c r="A60" s="5" t="s">
        <v>120</v>
      </c>
      <c r="B60" s="6">
        <v>164</v>
      </c>
      <c r="C60" s="6">
        <v>163</v>
      </c>
      <c r="D60" s="7">
        <v>44614</v>
      </c>
      <c r="E60" s="6" t="s">
        <v>262</v>
      </c>
    </row>
    <row r="61" spans="1:5">
      <c r="A61" s="5" t="s">
        <v>30</v>
      </c>
      <c r="B61" s="6">
        <v>112</v>
      </c>
      <c r="C61" s="6">
        <v>112</v>
      </c>
      <c r="D61" s="7">
        <v>44614</v>
      </c>
      <c r="E61" s="6" t="s">
        <v>262</v>
      </c>
    </row>
    <row r="62" spans="1:5">
      <c r="A62" s="5" t="s">
        <v>126</v>
      </c>
      <c r="B62" s="6">
        <v>143</v>
      </c>
      <c r="C62" s="6">
        <v>140</v>
      </c>
      <c r="D62" s="7">
        <v>44614</v>
      </c>
      <c r="E62" s="6" t="s">
        <v>262</v>
      </c>
    </row>
    <row r="63" spans="1:5">
      <c r="A63" s="5" t="s">
        <v>74</v>
      </c>
      <c r="B63" s="6">
        <v>106</v>
      </c>
      <c r="C63" s="6">
        <v>105</v>
      </c>
      <c r="D63" s="7">
        <v>44614</v>
      </c>
      <c r="E63" s="6" t="s">
        <v>262</v>
      </c>
    </row>
    <row r="64" spans="1:5">
      <c r="A64" s="5" t="s">
        <v>55</v>
      </c>
      <c r="B64" s="6">
        <v>154</v>
      </c>
      <c r="C64" s="6">
        <v>153</v>
      </c>
      <c r="D64" s="7">
        <v>44614</v>
      </c>
      <c r="E64" s="6" t="s">
        <v>262</v>
      </c>
    </row>
    <row r="65" spans="1:5">
      <c r="A65" s="5" t="s">
        <v>124</v>
      </c>
      <c r="B65" s="6">
        <v>1394</v>
      </c>
      <c r="C65" s="6">
        <v>1374</v>
      </c>
      <c r="D65" s="7">
        <v>44583</v>
      </c>
      <c r="E65" s="6" t="s">
        <v>262</v>
      </c>
    </row>
    <row r="66" spans="1:5">
      <c r="A66" s="5" t="s">
        <v>197</v>
      </c>
      <c r="B66" s="6">
        <v>129</v>
      </c>
      <c r="C66" s="6">
        <v>127</v>
      </c>
      <c r="D66" s="7">
        <v>44583</v>
      </c>
      <c r="E66" s="6" t="s">
        <v>262</v>
      </c>
    </row>
    <row r="67" spans="1:5">
      <c r="A67" s="5" t="s">
        <v>176</v>
      </c>
      <c r="B67" s="6">
        <v>199</v>
      </c>
      <c r="C67" s="6">
        <v>198</v>
      </c>
      <c r="D67" s="7">
        <v>44916</v>
      </c>
      <c r="E67" s="6" t="s">
        <v>262</v>
      </c>
    </row>
    <row r="68" spans="1:5">
      <c r="A68" s="5" t="s">
        <v>71</v>
      </c>
      <c r="B68" s="6">
        <v>374</v>
      </c>
      <c r="C68" s="6">
        <v>373</v>
      </c>
      <c r="D68" s="7">
        <v>44614</v>
      </c>
      <c r="E68" s="6" t="s">
        <v>262</v>
      </c>
    </row>
    <row r="69" spans="1:5">
      <c r="A69" s="5" t="s">
        <v>96</v>
      </c>
      <c r="B69" s="6">
        <v>103</v>
      </c>
      <c r="C69" s="6">
        <v>102</v>
      </c>
      <c r="D69" s="7">
        <v>44614</v>
      </c>
      <c r="E69" s="6" t="s">
        <v>262</v>
      </c>
    </row>
    <row r="70" spans="1:5">
      <c r="A70" s="5" t="s">
        <v>67</v>
      </c>
      <c r="B70" s="6">
        <v>1505</v>
      </c>
      <c r="C70" s="6">
        <v>1489</v>
      </c>
      <c r="D70" s="7">
        <v>44614</v>
      </c>
      <c r="E70" s="6" t="s">
        <v>262</v>
      </c>
    </row>
    <row r="71" spans="1:5">
      <c r="A71" s="5" t="s">
        <v>19</v>
      </c>
      <c r="B71" s="6">
        <v>529</v>
      </c>
      <c r="C71" s="6">
        <v>524</v>
      </c>
      <c r="D71" s="7">
        <v>44642</v>
      </c>
      <c r="E71" s="6" t="s">
        <v>262</v>
      </c>
    </row>
    <row r="72" spans="1:5">
      <c r="A72" s="5" t="s">
        <v>150</v>
      </c>
      <c r="B72" s="6">
        <v>166</v>
      </c>
      <c r="C72" s="6">
        <v>166</v>
      </c>
      <c r="D72" s="7">
        <v>44614</v>
      </c>
      <c r="E72" s="6" t="s">
        <v>262</v>
      </c>
    </row>
    <row r="73" spans="1:5">
      <c r="A73" s="5" t="s">
        <v>102</v>
      </c>
      <c r="B73" s="6">
        <v>109</v>
      </c>
      <c r="C73" s="6">
        <v>108</v>
      </c>
      <c r="D73" s="7">
        <v>44642</v>
      </c>
      <c r="E73" s="6" t="s">
        <v>262</v>
      </c>
    </row>
    <row r="74" spans="1:5">
      <c r="A74" s="5" t="s">
        <v>125</v>
      </c>
      <c r="B74" s="6">
        <v>402</v>
      </c>
      <c r="C74" s="6">
        <v>396</v>
      </c>
      <c r="D74" s="7">
        <v>44642</v>
      </c>
      <c r="E74" s="6" t="s">
        <v>262</v>
      </c>
    </row>
    <row r="75" spans="1:5">
      <c r="A75" s="5" t="s">
        <v>122</v>
      </c>
      <c r="B75" s="6">
        <v>115</v>
      </c>
      <c r="C75" s="6">
        <v>115</v>
      </c>
      <c r="D75" s="7">
        <v>44614</v>
      </c>
      <c r="E75" s="6" t="s">
        <v>262</v>
      </c>
    </row>
    <row r="76" spans="1:5">
      <c r="A76" s="5" t="s">
        <v>29</v>
      </c>
      <c r="B76" s="6">
        <v>108</v>
      </c>
      <c r="C76" s="6">
        <v>107</v>
      </c>
      <c r="D76" s="7">
        <v>44614</v>
      </c>
      <c r="E76" s="6" t="s">
        <v>262</v>
      </c>
    </row>
    <row r="77" spans="1:5">
      <c r="A77" s="5" t="s">
        <v>25</v>
      </c>
      <c r="B77" s="6">
        <v>104</v>
      </c>
      <c r="C77" s="6">
        <v>103</v>
      </c>
      <c r="D77" s="7">
        <v>44614</v>
      </c>
      <c r="E77" s="6" t="s">
        <v>262</v>
      </c>
    </row>
    <row r="78" spans="1:5">
      <c r="A78" s="5" t="s">
        <v>47</v>
      </c>
      <c r="B78" s="6">
        <v>111</v>
      </c>
      <c r="C78" s="6">
        <v>109</v>
      </c>
      <c r="D78" s="7">
        <v>44642</v>
      </c>
      <c r="E78" s="6" t="s">
        <v>262</v>
      </c>
    </row>
    <row r="79" spans="1:5">
      <c r="A79" s="5" t="s">
        <v>103</v>
      </c>
      <c r="B79" s="6">
        <v>114</v>
      </c>
      <c r="C79" s="6">
        <v>114</v>
      </c>
      <c r="D79" s="7">
        <v>44614</v>
      </c>
      <c r="E79" s="6" t="s">
        <v>262</v>
      </c>
    </row>
    <row r="80" spans="1:5">
      <c r="A80" s="5" t="s">
        <v>79</v>
      </c>
      <c r="B80" s="6">
        <v>118</v>
      </c>
      <c r="C80" s="6">
        <v>117</v>
      </c>
      <c r="D80" s="7">
        <v>44583</v>
      </c>
      <c r="E80" s="6" t="s">
        <v>262</v>
      </c>
    </row>
    <row r="81" spans="1:5">
      <c r="A81" s="5" t="s">
        <v>70</v>
      </c>
      <c r="B81" s="6">
        <v>101</v>
      </c>
      <c r="C81" s="6">
        <v>100</v>
      </c>
      <c r="D81" s="7">
        <v>44614</v>
      </c>
      <c r="E81" s="6" t="s">
        <v>262</v>
      </c>
    </row>
    <row r="82" spans="1:5">
      <c r="A82" s="5" t="s">
        <v>148</v>
      </c>
      <c r="B82" s="6">
        <v>104</v>
      </c>
      <c r="C82" s="6">
        <v>104</v>
      </c>
      <c r="D82" s="7">
        <v>44614</v>
      </c>
      <c r="E82" s="6" t="s">
        <v>262</v>
      </c>
    </row>
    <row r="83" spans="1:5">
      <c r="A83" s="5" t="s">
        <v>56</v>
      </c>
      <c r="B83" s="6">
        <v>937</v>
      </c>
      <c r="C83" s="6">
        <v>930</v>
      </c>
      <c r="D83" s="7">
        <v>44614</v>
      </c>
      <c r="E83" s="6" t="s">
        <v>262</v>
      </c>
    </row>
    <row r="84" spans="1:5">
      <c r="A84" s="5" t="s">
        <v>134</v>
      </c>
      <c r="B84" s="6">
        <v>120</v>
      </c>
      <c r="C84" s="6">
        <v>119</v>
      </c>
      <c r="D84" s="7">
        <v>44642</v>
      </c>
      <c r="E84" s="6" t="s">
        <v>262</v>
      </c>
    </row>
    <row r="85" spans="1:5">
      <c r="A85" s="5" t="s">
        <v>48</v>
      </c>
      <c r="B85" s="6">
        <v>116</v>
      </c>
      <c r="C85" s="6">
        <v>114</v>
      </c>
      <c r="D85" s="7">
        <v>44614</v>
      </c>
      <c r="E85" s="6" t="s">
        <v>262</v>
      </c>
    </row>
    <row r="86" spans="1:5">
      <c r="A86" s="5" t="s">
        <v>66</v>
      </c>
      <c r="B86" s="6">
        <v>124</v>
      </c>
      <c r="C86" s="6">
        <v>124</v>
      </c>
      <c r="D86" s="7">
        <v>44583</v>
      </c>
      <c r="E86" s="6" t="s">
        <v>262</v>
      </c>
    </row>
    <row r="87" spans="1:5">
      <c r="A87" s="5" t="s">
        <v>80</v>
      </c>
      <c r="B87" s="6">
        <v>330</v>
      </c>
      <c r="C87" s="6">
        <v>328</v>
      </c>
      <c r="D87" s="7">
        <v>44614</v>
      </c>
      <c r="E87" s="6" t="s">
        <v>262</v>
      </c>
    </row>
    <row r="88" spans="1:5">
      <c r="A88" s="5" t="s">
        <v>110</v>
      </c>
      <c r="B88" s="6">
        <v>122</v>
      </c>
      <c r="C88" s="6">
        <v>121</v>
      </c>
      <c r="D88" s="7">
        <v>44614</v>
      </c>
      <c r="E88" s="6" t="s">
        <v>262</v>
      </c>
    </row>
    <row r="89" spans="1:5">
      <c r="A89" s="5" t="s">
        <v>58</v>
      </c>
      <c r="B89" s="6">
        <v>119</v>
      </c>
      <c r="C89" s="6">
        <v>117</v>
      </c>
      <c r="D89" s="7">
        <v>44614</v>
      </c>
      <c r="E89" s="6" t="s">
        <v>262</v>
      </c>
    </row>
    <row r="90" spans="1:5">
      <c r="A90" s="5" t="s">
        <v>159</v>
      </c>
      <c r="B90" s="6">
        <v>961</v>
      </c>
      <c r="C90" s="6">
        <v>992</v>
      </c>
      <c r="D90" s="7">
        <v>44614</v>
      </c>
      <c r="E90" s="6" t="s">
        <v>262</v>
      </c>
    </row>
    <row r="91" spans="1:5">
      <c r="A91" s="5" t="s">
        <v>155</v>
      </c>
      <c r="B91" s="6">
        <v>132</v>
      </c>
      <c r="C91" s="6">
        <v>130</v>
      </c>
      <c r="D91" s="7">
        <v>44583</v>
      </c>
      <c r="E91" s="6" t="s">
        <v>262</v>
      </c>
    </row>
    <row r="92" spans="1:5">
      <c r="A92" s="5" t="s">
        <v>112</v>
      </c>
      <c r="B92" s="6">
        <v>593</v>
      </c>
      <c r="C92" s="6">
        <v>604</v>
      </c>
      <c r="D92" s="7">
        <v>44855</v>
      </c>
      <c r="E92" s="6" t="s">
        <v>262</v>
      </c>
    </row>
    <row r="93" spans="1:5">
      <c r="A93" s="5" t="s">
        <v>101</v>
      </c>
      <c r="B93" s="6">
        <v>280</v>
      </c>
      <c r="C93" s="6">
        <v>281</v>
      </c>
      <c r="D93" s="7">
        <v>44916</v>
      </c>
      <c r="E93" s="6" t="s">
        <v>262</v>
      </c>
    </row>
    <row r="94" spans="1:5">
      <c r="A94" s="5" t="s">
        <v>50</v>
      </c>
      <c r="B94" s="6">
        <v>128</v>
      </c>
      <c r="C94" s="6">
        <v>126</v>
      </c>
      <c r="D94" s="7">
        <v>44614</v>
      </c>
      <c r="E94" s="6" t="s">
        <v>262</v>
      </c>
    </row>
    <row r="95" spans="1:5">
      <c r="A95" s="5" t="s">
        <v>22</v>
      </c>
      <c r="B95" s="6">
        <v>114</v>
      </c>
      <c r="C95" s="6">
        <v>111</v>
      </c>
      <c r="D95" s="7">
        <v>44614</v>
      </c>
      <c r="E95" s="6" t="s">
        <v>262</v>
      </c>
    </row>
    <row r="96" spans="1:5">
      <c r="A96" s="5" t="s">
        <v>240</v>
      </c>
      <c r="B96" s="6">
        <v>103</v>
      </c>
      <c r="C96" s="6">
        <v>103</v>
      </c>
      <c r="D96" s="7">
        <v>44614</v>
      </c>
      <c r="E96" s="6" t="s">
        <v>262</v>
      </c>
    </row>
    <row r="97" spans="1:5">
      <c r="A97" s="5" t="s">
        <v>245</v>
      </c>
      <c r="B97" s="6">
        <v>124</v>
      </c>
      <c r="C97" s="6">
        <v>123</v>
      </c>
      <c r="D97" s="7">
        <v>44614</v>
      </c>
      <c r="E97" s="6" t="s">
        <v>262</v>
      </c>
    </row>
    <row r="98" spans="1:5">
      <c r="A98" s="5" t="s">
        <v>142</v>
      </c>
      <c r="B98" s="6">
        <v>141</v>
      </c>
      <c r="C98" s="6">
        <v>140</v>
      </c>
      <c r="D98" s="7">
        <v>44916</v>
      </c>
      <c r="E98" s="6" t="s">
        <v>262</v>
      </c>
    </row>
    <row r="99" spans="1:5">
      <c r="A99" s="5" t="s">
        <v>152</v>
      </c>
      <c r="B99" s="6">
        <v>147</v>
      </c>
      <c r="C99" s="6">
        <v>143</v>
      </c>
      <c r="D99" s="7">
        <v>44916</v>
      </c>
      <c r="E99" s="6" t="s">
        <v>262</v>
      </c>
    </row>
    <row r="100" spans="1:5">
      <c r="A100" s="5" t="s">
        <v>86</v>
      </c>
      <c r="B100" s="6">
        <v>125</v>
      </c>
      <c r="C100" s="6">
        <v>125</v>
      </c>
      <c r="D100" s="7">
        <v>44614</v>
      </c>
      <c r="E100" s="6" t="s">
        <v>262</v>
      </c>
    </row>
    <row r="101" spans="1:5">
      <c r="A101" s="5" t="s">
        <v>203</v>
      </c>
      <c r="B101" s="6">
        <v>99.12</v>
      </c>
      <c r="C101" s="6">
        <v>98.41</v>
      </c>
      <c r="D101" s="7">
        <v>44583</v>
      </c>
      <c r="E101" s="6" t="s">
        <v>262</v>
      </c>
    </row>
    <row r="102" spans="1:5">
      <c r="A102" s="5" t="s">
        <v>137</v>
      </c>
      <c r="B102" s="6">
        <v>110</v>
      </c>
      <c r="C102" s="6">
        <v>110</v>
      </c>
      <c r="D102" s="7">
        <v>44583</v>
      </c>
      <c r="E102" s="6" t="s">
        <v>262</v>
      </c>
    </row>
    <row r="103" spans="1:5">
      <c r="A103" s="5" t="s">
        <v>49</v>
      </c>
      <c r="B103" s="6">
        <v>107</v>
      </c>
      <c r="C103" s="6">
        <v>107</v>
      </c>
      <c r="D103" s="7">
        <v>44583</v>
      </c>
      <c r="E103" s="6" t="s">
        <v>262</v>
      </c>
    </row>
    <row r="104" spans="1:5">
      <c r="A104" s="5" t="s">
        <v>147</v>
      </c>
      <c r="B104" s="6">
        <v>122</v>
      </c>
      <c r="C104" s="6">
        <v>122</v>
      </c>
      <c r="D104" s="7">
        <v>44614</v>
      </c>
      <c r="E104" s="6" t="s">
        <v>262</v>
      </c>
    </row>
    <row r="105" spans="1:5">
      <c r="A105" s="5" t="s">
        <v>68</v>
      </c>
      <c r="B105" s="6">
        <v>118</v>
      </c>
      <c r="C105" s="6">
        <v>115</v>
      </c>
      <c r="D105" s="7">
        <v>44614</v>
      </c>
      <c r="E105" s="6" t="s">
        <v>262</v>
      </c>
    </row>
    <row r="106" spans="1:5">
      <c r="A106" s="5" t="s">
        <v>62</v>
      </c>
      <c r="B106" s="6">
        <v>119</v>
      </c>
      <c r="C106" s="6">
        <v>118</v>
      </c>
      <c r="D106" s="7">
        <v>44614</v>
      </c>
      <c r="E106" s="6" t="s">
        <v>262</v>
      </c>
    </row>
    <row r="107" spans="1:5">
      <c r="A107" s="5" t="s">
        <v>78</v>
      </c>
      <c r="B107" s="6">
        <v>3123</v>
      </c>
      <c r="C107" s="6">
        <v>3060</v>
      </c>
      <c r="D107" s="7">
        <v>44614</v>
      </c>
      <c r="E107" s="6" t="s">
        <v>262</v>
      </c>
    </row>
    <row r="108" spans="1:5">
      <c r="A108" s="5" t="s">
        <v>84</v>
      </c>
      <c r="B108" s="6">
        <v>146</v>
      </c>
      <c r="C108" s="6">
        <v>144</v>
      </c>
      <c r="D108" s="7">
        <v>44614</v>
      </c>
      <c r="E108" s="6" t="s">
        <v>262</v>
      </c>
    </row>
    <row r="109" spans="1:5">
      <c r="A109" s="5" t="s">
        <v>91</v>
      </c>
      <c r="B109" s="6">
        <v>113</v>
      </c>
      <c r="C109" s="6">
        <v>111</v>
      </c>
      <c r="D109" s="7">
        <v>44614</v>
      </c>
      <c r="E109" s="6" t="s">
        <v>262</v>
      </c>
    </row>
    <row r="110" spans="1:5">
      <c r="A110" s="5" t="s">
        <v>115</v>
      </c>
      <c r="B110" s="6">
        <v>106</v>
      </c>
      <c r="C110" s="6">
        <v>106</v>
      </c>
      <c r="D110" s="7">
        <v>44614</v>
      </c>
      <c r="E110" s="6" t="s">
        <v>262</v>
      </c>
    </row>
    <row r="111" spans="1:5">
      <c r="A111" s="5" t="s">
        <v>116</v>
      </c>
      <c r="B111" s="6">
        <v>142</v>
      </c>
      <c r="C111" s="6">
        <v>141</v>
      </c>
      <c r="D111" s="7">
        <v>44614</v>
      </c>
      <c r="E111" s="6" t="s">
        <v>262</v>
      </c>
    </row>
    <row r="112" spans="1:5">
      <c r="A112" s="5" t="s">
        <v>140</v>
      </c>
      <c r="B112" s="6">
        <v>175</v>
      </c>
      <c r="C112" s="6">
        <v>173</v>
      </c>
      <c r="D112" s="7">
        <v>44825</v>
      </c>
      <c r="E112" s="6" t="s">
        <v>262</v>
      </c>
    </row>
    <row r="113" spans="1:5">
      <c r="A113" s="5" t="s">
        <v>138</v>
      </c>
      <c r="B113" s="6">
        <v>150</v>
      </c>
      <c r="C113" s="6">
        <v>150</v>
      </c>
      <c r="D113" s="7">
        <v>44614</v>
      </c>
      <c r="E113" s="6" t="s">
        <v>262</v>
      </c>
    </row>
    <row r="114" spans="1:5">
      <c r="A114" s="5" t="s">
        <v>99</v>
      </c>
      <c r="B114" s="6">
        <v>144</v>
      </c>
      <c r="C114" s="6">
        <v>145</v>
      </c>
      <c r="D114" s="7">
        <v>44614</v>
      </c>
      <c r="E114" s="6" t="s">
        <v>262</v>
      </c>
    </row>
    <row r="115" spans="1:5">
      <c r="A115" s="5" t="s">
        <v>21</v>
      </c>
      <c r="B115" s="6">
        <v>115</v>
      </c>
      <c r="C115" s="6">
        <v>115</v>
      </c>
      <c r="D115" s="7">
        <v>44614</v>
      </c>
      <c r="E115" s="6" t="s">
        <v>262</v>
      </c>
    </row>
    <row r="116" spans="1:5">
      <c r="A116" s="5" t="s">
        <v>246</v>
      </c>
      <c r="B116" s="6">
        <v>110</v>
      </c>
      <c r="C116" s="6">
        <v>110</v>
      </c>
      <c r="D116" s="7">
        <v>44916</v>
      </c>
      <c r="E116" s="6" t="s">
        <v>262</v>
      </c>
    </row>
    <row r="117" spans="1:5">
      <c r="A117" s="5" t="s">
        <v>26</v>
      </c>
      <c r="B117" s="6">
        <v>1122</v>
      </c>
      <c r="C117" s="6">
        <v>1106</v>
      </c>
      <c r="D117" s="7">
        <v>44916</v>
      </c>
      <c r="E117" s="6" t="s">
        <v>262</v>
      </c>
    </row>
    <row r="118" spans="1:5">
      <c r="A118" s="5" t="s">
        <v>61</v>
      </c>
      <c r="B118" s="6">
        <v>258</v>
      </c>
      <c r="C118" s="6">
        <v>257</v>
      </c>
      <c r="D118" s="7">
        <v>44583</v>
      </c>
      <c r="E118" s="6" t="s">
        <v>262</v>
      </c>
    </row>
    <row r="119" spans="1:5">
      <c r="A119" s="5" t="s">
        <v>119</v>
      </c>
      <c r="B119" s="6">
        <v>109</v>
      </c>
      <c r="C119" s="6">
        <v>109</v>
      </c>
      <c r="D119" s="7">
        <v>44916</v>
      </c>
      <c r="E119" s="6" t="s">
        <v>262</v>
      </c>
    </row>
    <row r="120" spans="1:5">
      <c r="A120" s="5" t="s">
        <v>133</v>
      </c>
      <c r="B120" s="6">
        <v>424</v>
      </c>
      <c r="C120" s="6">
        <v>418</v>
      </c>
      <c r="D120" s="7">
        <v>44614</v>
      </c>
      <c r="E120" s="6" t="s">
        <v>262</v>
      </c>
    </row>
    <row r="121" spans="1:5">
      <c r="A121" s="5" t="s">
        <v>24</v>
      </c>
      <c r="B121" s="6">
        <v>119</v>
      </c>
      <c r="C121" s="6">
        <v>118</v>
      </c>
      <c r="D121" s="7">
        <v>44614</v>
      </c>
      <c r="E121" s="6" t="s">
        <v>262</v>
      </c>
    </row>
    <row r="122" spans="1:5">
      <c r="A122" s="5" t="s">
        <v>184</v>
      </c>
      <c r="B122" s="6">
        <v>108</v>
      </c>
      <c r="C122" s="6">
        <v>109</v>
      </c>
      <c r="D122" s="7">
        <v>44614</v>
      </c>
      <c r="E122" s="6" t="s">
        <v>262</v>
      </c>
    </row>
    <row r="123" spans="1:5">
      <c r="A123" s="5" t="s">
        <v>136</v>
      </c>
      <c r="B123" s="6">
        <v>162</v>
      </c>
      <c r="C123" s="6">
        <v>161</v>
      </c>
      <c r="D123" s="7">
        <v>44642</v>
      </c>
      <c r="E123" s="6" t="s">
        <v>262</v>
      </c>
    </row>
    <row r="124" spans="1:5">
      <c r="A124" s="5" t="s">
        <v>183</v>
      </c>
      <c r="B124" s="6">
        <v>104</v>
      </c>
      <c r="C124" s="6">
        <v>103</v>
      </c>
      <c r="D124" s="7">
        <v>44614</v>
      </c>
      <c r="E124" s="6" t="s">
        <v>262</v>
      </c>
    </row>
    <row r="125" spans="1:5">
      <c r="A125" s="5" t="s">
        <v>53</v>
      </c>
      <c r="B125" s="6">
        <v>107</v>
      </c>
      <c r="C125" s="6">
        <v>106</v>
      </c>
      <c r="D125" s="7">
        <v>44614</v>
      </c>
      <c r="E125" s="6" t="s">
        <v>262</v>
      </c>
    </row>
    <row r="126" spans="1:5">
      <c r="A126" s="5" t="s">
        <v>180</v>
      </c>
      <c r="B126" s="6">
        <v>162</v>
      </c>
      <c r="C126" s="6">
        <v>158</v>
      </c>
      <c r="D126" s="7">
        <v>44916</v>
      </c>
      <c r="E126" s="6" t="s">
        <v>262</v>
      </c>
    </row>
    <row r="127" spans="1:5">
      <c r="A127" s="5" t="s">
        <v>89</v>
      </c>
      <c r="B127" s="6">
        <v>119</v>
      </c>
      <c r="C127" s="6">
        <v>118</v>
      </c>
      <c r="D127" s="7">
        <v>44614</v>
      </c>
      <c r="E127" s="6" t="s">
        <v>262</v>
      </c>
    </row>
    <row r="128" spans="1:5">
      <c r="A128" s="5" t="s">
        <v>90</v>
      </c>
      <c r="B128" s="6">
        <v>100</v>
      </c>
      <c r="C128" s="6">
        <v>100</v>
      </c>
      <c r="D128" s="7">
        <v>44614</v>
      </c>
      <c r="E128" s="6" t="s">
        <v>262</v>
      </c>
    </row>
    <row r="129" spans="1:5">
      <c r="A129" s="5" t="s">
        <v>76</v>
      </c>
      <c r="B129" s="6">
        <v>112</v>
      </c>
      <c r="C129" s="6">
        <v>112</v>
      </c>
      <c r="D129" s="7">
        <v>44614</v>
      </c>
      <c r="E129" s="6" t="s">
        <v>262</v>
      </c>
    </row>
    <row r="130" spans="1:5">
      <c r="A130" s="5" t="s">
        <v>64</v>
      </c>
      <c r="B130" s="6">
        <v>205</v>
      </c>
      <c r="C130" s="6">
        <v>205</v>
      </c>
      <c r="D130" s="7">
        <v>44614</v>
      </c>
      <c r="E130" s="6" t="s">
        <v>262</v>
      </c>
    </row>
    <row r="131" spans="1:5">
      <c r="A131" s="5" t="s">
        <v>72</v>
      </c>
      <c r="B131" s="6">
        <v>107</v>
      </c>
      <c r="C131" s="6">
        <v>107</v>
      </c>
      <c r="D131" s="7">
        <v>44614</v>
      </c>
      <c r="E131" s="6" t="s">
        <v>262</v>
      </c>
    </row>
    <row r="132" spans="1:5">
      <c r="A132" s="5" t="s">
        <v>189</v>
      </c>
      <c r="B132" s="6">
        <v>125</v>
      </c>
      <c r="C132" s="6">
        <v>124</v>
      </c>
      <c r="D132" s="7">
        <v>44583</v>
      </c>
      <c r="E132" s="6" t="s">
        <v>262</v>
      </c>
    </row>
    <row r="133" spans="1:5">
      <c r="A133" s="5" t="s">
        <v>188</v>
      </c>
      <c r="B133" s="6">
        <v>101</v>
      </c>
      <c r="C133" s="6">
        <v>101</v>
      </c>
      <c r="D133" s="7">
        <v>44614</v>
      </c>
      <c r="E133" s="6" t="s">
        <v>262</v>
      </c>
    </row>
    <row r="134" spans="1:5">
      <c r="A134" s="5" t="s">
        <v>44</v>
      </c>
      <c r="B134" s="6">
        <v>101</v>
      </c>
      <c r="C134" s="6">
        <v>101</v>
      </c>
      <c r="D134" s="7">
        <v>44614</v>
      </c>
      <c r="E134" s="6" t="s">
        <v>262</v>
      </c>
    </row>
    <row r="135" spans="1:5">
      <c r="A135" s="5" t="s">
        <v>95</v>
      </c>
      <c r="B135" s="6">
        <v>688</v>
      </c>
      <c r="C135" s="6">
        <v>680</v>
      </c>
      <c r="D135" s="7">
        <v>44614</v>
      </c>
      <c r="E135" s="6" t="s">
        <v>262</v>
      </c>
    </row>
    <row r="136" spans="1:5">
      <c r="A136" s="5" t="s">
        <v>157</v>
      </c>
      <c r="B136" s="6">
        <v>143</v>
      </c>
      <c r="C136" s="6">
        <v>139</v>
      </c>
      <c r="D136" s="7">
        <v>44614</v>
      </c>
      <c r="E136" s="6" t="s">
        <v>262</v>
      </c>
    </row>
    <row r="137" spans="1:5">
      <c r="A137" s="5" t="s">
        <v>265</v>
      </c>
      <c r="B137" s="6">
        <v>162</v>
      </c>
      <c r="C137" s="6">
        <v>160</v>
      </c>
      <c r="D137" s="7">
        <v>44583</v>
      </c>
      <c r="E137" s="6" t="s">
        <v>262</v>
      </c>
    </row>
    <row r="138" spans="1:5">
      <c r="A138" s="5" t="s">
        <v>41</v>
      </c>
      <c r="B138" s="6">
        <v>106</v>
      </c>
      <c r="C138" s="6">
        <v>105</v>
      </c>
      <c r="D138" s="7">
        <v>44614</v>
      </c>
      <c r="E138" s="6" t="s">
        <v>262</v>
      </c>
    </row>
    <row r="139" spans="1:5">
      <c r="A139" s="5" t="s">
        <v>118</v>
      </c>
      <c r="B139" s="6">
        <v>114</v>
      </c>
      <c r="C139" s="6">
        <v>113</v>
      </c>
      <c r="D139" s="7">
        <v>44614</v>
      </c>
      <c r="E139" s="6" t="s">
        <v>262</v>
      </c>
    </row>
    <row r="140" spans="1:5">
      <c r="A140" s="5" t="s">
        <v>59</v>
      </c>
      <c r="B140" s="6">
        <v>221</v>
      </c>
      <c r="C140" s="6">
        <v>219</v>
      </c>
      <c r="D140" s="7">
        <v>44614</v>
      </c>
      <c r="E140" s="6" t="s">
        <v>262</v>
      </c>
    </row>
    <row r="141" spans="1:5">
      <c r="A141" s="5" t="s">
        <v>222</v>
      </c>
      <c r="B141" s="6">
        <v>126</v>
      </c>
      <c r="C141" s="6">
        <v>126</v>
      </c>
      <c r="D141" s="7">
        <v>44614</v>
      </c>
      <c r="E141" s="6" t="s">
        <v>262</v>
      </c>
    </row>
    <row r="142" spans="1:5">
      <c r="A142" s="5" t="s">
        <v>154</v>
      </c>
      <c r="B142" s="6">
        <v>366</v>
      </c>
      <c r="C142" s="6">
        <v>359</v>
      </c>
      <c r="D142" s="7">
        <v>44916</v>
      </c>
      <c r="E142" s="6" t="s">
        <v>262</v>
      </c>
    </row>
    <row r="143" spans="1:5">
      <c r="A143" s="5" t="s">
        <v>43</v>
      </c>
      <c r="B143" s="6">
        <v>105</v>
      </c>
      <c r="C143" s="6">
        <v>104</v>
      </c>
      <c r="D143" s="7">
        <v>44614</v>
      </c>
      <c r="E143" s="6" t="s">
        <v>262</v>
      </c>
    </row>
    <row r="144" spans="1:5">
      <c r="A144" s="5" t="s">
        <v>51</v>
      </c>
      <c r="B144" s="6">
        <v>194</v>
      </c>
      <c r="C144" s="6">
        <v>192</v>
      </c>
      <c r="D144" s="7">
        <v>44614</v>
      </c>
      <c r="E144" s="6" t="s">
        <v>262</v>
      </c>
    </row>
    <row r="145" spans="1:5">
      <c r="A145" s="5" t="s">
        <v>38</v>
      </c>
      <c r="B145" s="6">
        <v>110</v>
      </c>
      <c r="C145" s="6">
        <v>111</v>
      </c>
      <c r="D145" s="7">
        <v>44642</v>
      </c>
      <c r="E145" s="6" t="s">
        <v>262</v>
      </c>
    </row>
    <row r="146" spans="1:5">
      <c r="A146" s="5" t="s">
        <v>174</v>
      </c>
      <c r="B146" s="6">
        <v>127</v>
      </c>
      <c r="C146" s="6">
        <v>127</v>
      </c>
      <c r="D146" s="7">
        <v>44583</v>
      </c>
      <c r="E146" s="6" t="s">
        <v>262</v>
      </c>
    </row>
    <row r="147" spans="1:5">
      <c r="A147" s="5" t="s">
        <v>106</v>
      </c>
      <c r="B147" s="6">
        <v>101</v>
      </c>
      <c r="C147" s="6">
        <v>100</v>
      </c>
      <c r="D147" s="7">
        <v>44614</v>
      </c>
      <c r="E147" s="6" t="s">
        <v>262</v>
      </c>
    </row>
    <row r="148" spans="1:5">
      <c r="A148" s="5" t="s">
        <v>75</v>
      </c>
      <c r="B148" s="6">
        <v>105</v>
      </c>
      <c r="C148" s="6">
        <v>105</v>
      </c>
      <c r="D148" s="7">
        <v>44614</v>
      </c>
      <c r="E148" s="6" t="s">
        <v>262</v>
      </c>
    </row>
    <row r="149" spans="1:5">
      <c r="A149" s="5" t="s">
        <v>177</v>
      </c>
      <c r="B149" s="6">
        <v>14521</v>
      </c>
      <c r="C149" s="6">
        <v>14066</v>
      </c>
      <c r="D149" s="7">
        <v>44614</v>
      </c>
      <c r="E149" s="6" t="s">
        <v>262</v>
      </c>
    </row>
    <row r="150" spans="1:5">
      <c r="A150" s="5" t="s">
        <v>45</v>
      </c>
      <c r="B150" s="6">
        <v>104</v>
      </c>
      <c r="C150" s="6">
        <v>104</v>
      </c>
      <c r="D150" s="7">
        <v>44614</v>
      </c>
      <c r="E150" s="6" t="s">
        <v>262</v>
      </c>
    </row>
    <row r="151" spans="1:5">
      <c r="A151" s="5" t="s">
        <v>141</v>
      </c>
      <c r="B151" s="6">
        <v>165</v>
      </c>
      <c r="C151" s="6">
        <v>160</v>
      </c>
      <c r="D151" s="7">
        <v>44642</v>
      </c>
      <c r="E151" s="6" t="s">
        <v>262</v>
      </c>
    </row>
    <row r="152" spans="1:5">
      <c r="A152" s="5" t="s">
        <v>169</v>
      </c>
      <c r="B152" s="6">
        <v>31423</v>
      </c>
      <c r="C152" s="6">
        <v>27194</v>
      </c>
      <c r="D152" s="7">
        <v>44825</v>
      </c>
      <c r="E152" s="6" t="s">
        <v>262</v>
      </c>
    </row>
    <row r="153" spans="1:5">
      <c r="A153" s="5" t="s">
        <v>201</v>
      </c>
      <c r="B153" s="6">
        <v>382</v>
      </c>
      <c r="C153" s="6">
        <v>370</v>
      </c>
      <c r="D153" s="7">
        <v>44583</v>
      </c>
      <c r="E153" s="6" t="s">
        <v>262</v>
      </c>
    </row>
    <row r="154" spans="1:5">
      <c r="A154" s="5" t="s">
        <v>247</v>
      </c>
      <c r="B154" s="6">
        <v>105</v>
      </c>
      <c r="C154" s="6">
        <v>105</v>
      </c>
      <c r="D154" s="7">
        <v>44916</v>
      </c>
      <c r="E154" s="6" t="s">
        <v>262</v>
      </c>
    </row>
    <row r="155" spans="1:5">
      <c r="A155" s="5" t="s">
        <v>23</v>
      </c>
      <c r="B155" s="6">
        <v>354</v>
      </c>
      <c r="C155" s="6">
        <v>351</v>
      </c>
      <c r="D155" s="7">
        <v>44614</v>
      </c>
      <c r="E155" s="6" t="s">
        <v>262</v>
      </c>
    </row>
    <row r="156" spans="1:5">
      <c r="A156" s="5" t="s">
        <v>20</v>
      </c>
      <c r="B156" s="6">
        <v>103</v>
      </c>
      <c r="C156" s="6">
        <v>102</v>
      </c>
      <c r="D156" s="7">
        <v>44642</v>
      </c>
      <c r="E156" s="6" t="s">
        <v>262</v>
      </c>
    </row>
    <row r="157" spans="1:5">
      <c r="A157" s="5" t="s">
        <v>173</v>
      </c>
      <c r="B157" s="6">
        <v>2108</v>
      </c>
      <c r="C157" s="6">
        <v>2036</v>
      </c>
      <c r="D157" s="7">
        <v>44793</v>
      </c>
      <c r="E157" s="6" t="s">
        <v>262</v>
      </c>
    </row>
    <row r="158" spans="1:5">
      <c r="A158" s="5" t="s">
        <v>172</v>
      </c>
      <c r="B158" s="6">
        <v>106</v>
      </c>
      <c r="C158" s="6">
        <v>106</v>
      </c>
      <c r="D158" s="7">
        <v>44614</v>
      </c>
      <c r="E158" s="6" t="s">
        <v>262</v>
      </c>
    </row>
    <row r="159" spans="1:5">
      <c r="A159" s="5" t="s">
        <v>98</v>
      </c>
      <c r="B159" s="6">
        <v>100</v>
      </c>
      <c r="C159" s="6">
        <v>100</v>
      </c>
      <c r="D159" s="7">
        <v>44614</v>
      </c>
      <c r="E159" s="6" t="s">
        <v>262</v>
      </c>
    </row>
    <row r="160" spans="1:5">
      <c r="A160" s="5" t="s">
        <v>153</v>
      </c>
      <c r="B160" s="6">
        <v>106</v>
      </c>
      <c r="C160" s="6">
        <v>106</v>
      </c>
      <c r="D160" s="7">
        <v>44614</v>
      </c>
      <c r="E160" s="6" t="s">
        <v>262</v>
      </c>
    </row>
    <row r="161" spans="1:5">
      <c r="A161" s="5" t="s">
        <v>77</v>
      </c>
      <c r="B161" s="6">
        <v>104</v>
      </c>
      <c r="C161" s="6">
        <v>103</v>
      </c>
      <c r="D161" s="7">
        <v>44614</v>
      </c>
      <c r="E161" s="6" t="s">
        <v>262</v>
      </c>
    </row>
    <row r="162" spans="1:5">
      <c r="A162" s="5" t="s">
        <v>149</v>
      </c>
      <c r="B162" s="6">
        <v>115</v>
      </c>
      <c r="C162" s="6">
        <v>114</v>
      </c>
      <c r="D162" s="7">
        <v>44583</v>
      </c>
      <c r="E162" s="6" t="s">
        <v>262</v>
      </c>
    </row>
    <row r="163" spans="1:5">
      <c r="A163" s="5" t="s">
        <v>255</v>
      </c>
      <c r="B163" s="6">
        <v>113</v>
      </c>
      <c r="C163" s="6">
        <v>114</v>
      </c>
      <c r="D163" s="7">
        <v>44916</v>
      </c>
      <c r="E163" s="6" t="s">
        <v>262</v>
      </c>
    </row>
    <row r="164" spans="1:5">
      <c r="A164" s="5" t="s">
        <v>135</v>
      </c>
      <c r="B164" s="6">
        <v>144</v>
      </c>
      <c r="C164" s="6">
        <v>144</v>
      </c>
      <c r="D164" s="7">
        <v>44583</v>
      </c>
      <c r="E164" s="6" t="s">
        <v>262</v>
      </c>
    </row>
    <row r="165" spans="1:5">
      <c r="A165" s="5" t="s">
        <v>127</v>
      </c>
      <c r="B165" s="6">
        <v>800</v>
      </c>
      <c r="C165" s="6">
        <v>763</v>
      </c>
      <c r="D165" s="7">
        <v>44614</v>
      </c>
      <c r="E165" s="6" t="s">
        <v>262</v>
      </c>
    </row>
    <row r="166" spans="1:5">
      <c r="A166" s="5" t="s">
        <v>132</v>
      </c>
      <c r="B166" s="6">
        <v>115</v>
      </c>
      <c r="C166" s="6">
        <v>114</v>
      </c>
      <c r="D166" s="7">
        <v>44614</v>
      </c>
      <c r="E166" s="6" t="s">
        <v>262</v>
      </c>
    </row>
    <row r="167" spans="1:5">
      <c r="A167" s="5" t="s">
        <v>113</v>
      </c>
      <c r="B167" s="6">
        <v>338</v>
      </c>
      <c r="C167" s="6">
        <v>333</v>
      </c>
      <c r="D167" s="7">
        <v>44614</v>
      </c>
      <c r="E167" s="6" t="s">
        <v>262</v>
      </c>
    </row>
    <row r="168" spans="1:5">
      <c r="A168" s="5" t="s">
        <v>40</v>
      </c>
      <c r="B168" s="6">
        <v>109</v>
      </c>
      <c r="C168" s="6">
        <v>109</v>
      </c>
      <c r="D168" s="7">
        <v>44916</v>
      </c>
      <c r="E168" s="6" t="s">
        <v>262</v>
      </c>
    </row>
    <row r="169" spans="1:5">
      <c r="A169" s="5" t="s">
        <v>33</v>
      </c>
      <c r="B169" s="6">
        <v>116</v>
      </c>
      <c r="C169" s="6">
        <v>115</v>
      </c>
      <c r="D169" s="7">
        <v>44614</v>
      </c>
      <c r="E169" s="6" t="s">
        <v>262</v>
      </c>
    </row>
    <row r="170" spans="1:5">
      <c r="A170" s="5" t="s">
        <v>32</v>
      </c>
      <c r="B170" s="6">
        <v>284</v>
      </c>
      <c r="C170" s="6">
        <v>282</v>
      </c>
      <c r="D170" s="7">
        <v>44614</v>
      </c>
      <c r="E170" s="6" t="s">
        <v>262</v>
      </c>
    </row>
    <row r="171" spans="1:5">
      <c r="A171" s="5" t="s">
        <v>46</v>
      </c>
      <c r="B171" s="6">
        <v>248</v>
      </c>
      <c r="C171" s="6">
        <v>244</v>
      </c>
      <c r="D171" s="7">
        <v>44614</v>
      </c>
      <c r="E171" s="6" t="s">
        <v>262</v>
      </c>
    </row>
    <row r="172" spans="1:5">
      <c r="A172" s="5" t="s">
        <v>209</v>
      </c>
      <c r="B172" s="6">
        <v>171</v>
      </c>
      <c r="C172" s="6">
        <v>171</v>
      </c>
      <c r="D172" s="7">
        <v>44825</v>
      </c>
      <c r="E172" s="6" t="s">
        <v>262</v>
      </c>
    </row>
    <row r="173" spans="1:5">
      <c r="A173" s="5" t="s">
        <v>123</v>
      </c>
      <c r="B173" s="6">
        <v>2832101</v>
      </c>
      <c r="C173" s="6">
        <v>2750975</v>
      </c>
      <c r="D173" s="7">
        <v>44614</v>
      </c>
      <c r="E173" s="6" t="s">
        <v>266</v>
      </c>
    </row>
    <row r="174" spans="1:5">
      <c r="A174" s="5" t="s">
        <v>93</v>
      </c>
      <c r="B174" s="6">
        <v>107</v>
      </c>
      <c r="C174" s="6">
        <v>106</v>
      </c>
      <c r="D174" s="7">
        <v>44642</v>
      </c>
      <c r="E174" s="6" t="s">
        <v>262</v>
      </c>
    </row>
    <row r="175" spans="1:5">
      <c r="A175" s="5" t="s">
        <v>151</v>
      </c>
      <c r="B175" s="6">
        <v>351</v>
      </c>
      <c r="C175" s="6">
        <v>345</v>
      </c>
      <c r="D175" s="7">
        <v>44614</v>
      </c>
      <c r="E175" s="6" t="s">
        <v>262</v>
      </c>
    </row>
    <row r="176" spans="1:5">
      <c r="A176" s="5" t="s">
        <v>158</v>
      </c>
      <c r="B176" s="6">
        <v>4483</v>
      </c>
      <c r="C176" s="6">
        <v>4190</v>
      </c>
      <c r="D176" s="7">
        <v>44614</v>
      </c>
      <c r="E176" s="6" t="s">
        <v>262</v>
      </c>
    </row>
  </sheetData>
  <hyperlinks>
    <hyperlink ref="A2" r:id="rId1" xr:uid="{D7CB1C8E-6451-40CE-A65A-83BE857BDF72}"/>
    <hyperlink ref="A3" r:id="rId2" xr:uid="{D98B808B-B597-4916-A558-5A0D6038E086}"/>
    <hyperlink ref="A4" r:id="rId3" xr:uid="{8D0AC13C-3C32-484E-AB5E-2F0637479A17}"/>
    <hyperlink ref="A5" r:id="rId4" xr:uid="{B9909839-5325-4029-9BD5-3AF6CA2C9A41}"/>
    <hyperlink ref="A6" r:id="rId5" xr:uid="{5116F693-52CB-4935-B40C-34110DC5E918}"/>
    <hyperlink ref="A7" r:id="rId6" xr:uid="{259CC4B3-8C04-4BC5-94F4-8B485DC242FF}"/>
    <hyperlink ref="A8" r:id="rId7" xr:uid="{BD380230-D00C-4135-A0E2-652081059BD0}"/>
    <hyperlink ref="A9" r:id="rId8" xr:uid="{963975BE-6E8C-4894-9EE5-212AB2C8574D}"/>
    <hyperlink ref="A10" r:id="rId9" xr:uid="{90325AFA-B0C2-40FE-AC81-619DAA6745CC}"/>
    <hyperlink ref="A11" r:id="rId10" xr:uid="{AC6F754A-3D02-42A5-A9F6-CC9C6D629BF2}"/>
    <hyperlink ref="A12" r:id="rId11" xr:uid="{2B8A0C29-C66E-4A28-AC88-ED5AB75651B2}"/>
    <hyperlink ref="A13" r:id="rId12" xr:uid="{904BB6A4-E0E8-42F3-AD33-FA575C30D100}"/>
    <hyperlink ref="A14" r:id="rId13" xr:uid="{DE1F7F74-7522-47D5-AFBF-7E51EE0D2CE8}"/>
    <hyperlink ref="A15" r:id="rId14" xr:uid="{6D97F05B-D540-444B-9A92-F0CCC4B9F28A}"/>
    <hyperlink ref="A16" r:id="rId15" xr:uid="{47DB925B-00B2-4856-9460-BC34B42E3F4B}"/>
    <hyperlink ref="A17" r:id="rId16" xr:uid="{D855EA89-0E02-46F5-BD9C-7101B2A81E28}"/>
    <hyperlink ref="A18" r:id="rId17" xr:uid="{DDB99231-DD1B-4CF9-A166-858A7A4C7ED8}"/>
    <hyperlink ref="A19" r:id="rId18" xr:uid="{5BAE1818-FB21-4ACC-9B6B-CD24502530CC}"/>
    <hyperlink ref="A20" r:id="rId19" xr:uid="{149D6F29-EF52-406B-B51E-BE766C949360}"/>
    <hyperlink ref="A21" r:id="rId20" xr:uid="{6D0EC328-500F-47CD-B8FB-D525143B09B7}"/>
    <hyperlink ref="A22" r:id="rId21" xr:uid="{2B152312-6777-4AA1-B229-923E57E42EAF}"/>
    <hyperlink ref="A23" r:id="rId22" xr:uid="{D6012407-E7E6-4CFB-9D73-EEF0375A8AD3}"/>
    <hyperlink ref="A24" r:id="rId23" xr:uid="{79036923-BF02-41FB-BBEA-A2C10B14C83B}"/>
    <hyperlink ref="A25" r:id="rId24" xr:uid="{2105B65D-CEBE-4C5D-8BB9-2A8726899808}"/>
    <hyperlink ref="A26" r:id="rId25" xr:uid="{F5203A36-D169-4F48-BC10-A3B0804ADA8F}"/>
    <hyperlink ref="A27" r:id="rId26" xr:uid="{F2850F21-0C0F-445B-BE68-9AB220F10C32}"/>
    <hyperlink ref="A28" r:id="rId27" xr:uid="{B66C5C4D-6FCE-4DDE-AD4A-B94FF4FFD18D}"/>
    <hyperlink ref="A29" r:id="rId28" xr:uid="{A2EE8415-4E06-47DB-9647-E3D5CCB72B22}"/>
    <hyperlink ref="A30" r:id="rId29" xr:uid="{8015F78C-20AD-4DEB-B6DD-4241078BEC20}"/>
    <hyperlink ref="A31" r:id="rId30" xr:uid="{F2FA8004-D21E-4D0E-938B-1F74511BFEFB}"/>
    <hyperlink ref="A32" r:id="rId31" xr:uid="{6DA2CAF2-A5ED-4BEE-BD0F-E6DE3B1D9D32}"/>
    <hyperlink ref="A33" r:id="rId32" xr:uid="{E3FA22D0-10E2-4CAD-980E-8E617D003E67}"/>
    <hyperlink ref="A34" r:id="rId33" xr:uid="{F247A804-6AD8-4DC5-9572-A87CAB96E7C2}"/>
    <hyperlink ref="A35" r:id="rId34" xr:uid="{81BA3F0E-40B1-438E-A1E1-1E96E65F9D18}"/>
    <hyperlink ref="A36" r:id="rId35" xr:uid="{8E7978EB-3A74-4F77-A75A-4CA7F98AF3A7}"/>
    <hyperlink ref="A37" r:id="rId36" xr:uid="{24D505FC-9D3B-42A0-8A22-E63B47FCE22C}"/>
    <hyperlink ref="A38" r:id="rId37" xr:uid="{1DBDC11B-D145-4543-BB0E-E52CBC124093}"/>
    <hyperlink ref="A39" r:id="rId38" xr:uid="{0B81AF06-2216-437B-8FCB-E157012D8A86}"/>
    <hyperlink ref="A40" r:id="rId39" xr:uid="{CC183CBD-2B08-4388-AAB5-8F1F5EF73B1B}"/>
    <hyperlink ref="A41" r:id="rId40" xr:uid="{C7AC4B07-8BE4-4778-85D3-E702C60B9355}"/>
    <hyperlink ref="A42" r:id="rId41" xr:uid="{18981842-119F-45B8-964E-BEED7E50C4FB}"/>
    <hyperlink ref="A43" r:id="rId42" xr:uid="{F46BF52F-348D-42E1-AB71-349B40A42C81}"/>
    <hyperlink ref="A44" r:id="rId43" xr:uid="{F99D9AA8-6FB4-4DEF-996B-E08993C98AC9}"/>
    <hyperlink ref="A45" r:id="rId44" xr:uid="{97F263E8-D787-4C35-AC01-DA418A75456A}"/>
    <hyperlink ref="A46" r:id="rId45" xr:uid="{FDA087B4-6425-4EF3-ADC7-0C240AB7E5E2}"/>
    <hyperlink ref="A47" r:id="rId46" xr:uid="{ECBB4309-5228-4471-AF7A-86C89A36AD05}"/>
    <hyperlink ref="A48" r:id="rId47" xr:uid="{048F0CA8-D3E5-4F1B-86BA-0E0304BBE81E}"/>
    <hyperlink ref="A49" r:id="rId48" xr:uid="{A6E3FB8E-2A97-4088-8E1A-1FDDC580786A}"/>
    <hyperlink ref="A50" r:id="rId49" xr:uid="{0CA2C479-9844-44E3-BFD8-FDA10F82B1FD}"/>
    <hyperlink ref="A51" r:id="rId50" xr:uid="{EDC84AFB-BDAA-400A-8124-8E11A0CFC97E}"/>
    <hyperlink ref="A52" r:id="rId51" xr:uid="{0C93AF62-4113-4737-AFB6-0AB26A88B47A}"/>
    <hyperlink ref="A53" r:id="rId52" xr:uid="{2B16084D-6602-49BE-851A-8610F9E4CB2F}"/>
    <hyperlink ref="A54" r:id="rId53" xr:uid="{5857C579-F342-4A62-BC27-8D48E0315877}"/>
    <hyperlink ref="A55" r:id="rId54" xr:uid="{EA94BF9E-0BF9-4AC5-9502-6B5CB033AA1F}"/>
    <hyperlink ref="A56" r:id="rId55" xr:uid="{27E271CF-C841-41EB-9C1E-389C2C50ECAC}"/>
    <hyperlink ref="A57" r:id="rId56" xr:uid="{07D61F4D-4AD9-421F-A4FB-6A03BD782FB8}"/>
    <hyperlink ref="A58" r:id="rId57" xr:uid="{FCC63B2D-583A-4627-AAE7-11E03FFCA39C}"/>
    <hyperlink ref="A59" r:id="rId58" xr:uid="{D49ABBCA-95E8-46EA-80DE-C2B7F6905231}"/>
    <hyperlink ref="A60" r:id="rId59" xr:uid="{FFB6B1BD-1733-441B-BCD4-F7ABB604A80B}"/>
    <hyperlink ref="A61" r:id="rId60" xr:uid="{1AD41099-2E13-4F05-9015-46DA587C81E0}"/>
    <hyperlink ref="A62" r:id="rId61" xr:uid="{D1BFABF1-D43D-4B4E-BFF1-1D7766116430}"/>
    <hyperlink ref="A63" r:id="rId62" xr:uid="{F8FED860-988D-4B69-BDE2-A9A70AB8C870}"/>
    <hyperlink ref="A64" r:id="rId63" xr:uid="{6F665F64-C146-443E-8673-A44B90EBB14B}"/>
    <hyperlink ref="A65" r:id="rId64" xr:uid="{6475702A-7247-4D20-A5A5-D81A2BEDBC60}"/>
    <hyperlink ref="A66" r:id="rId65" xr:uid="{A72A9F31-E175-47B7-97A1-C9FD66D7A88A}"/>
    <hyperlink ref="A67" r:id="rId66" xr:uid="{5CEFE482-A472-4614-99C4-08206F0BD37B}"/>
    <hyperlink ref="A68" r:id="rId67" xr:uid="{5CE59D80-50D4-42A7-A99B-8E5947088789}"/>
    <hyperlink ref="A69" r:id="rId68" xr:uid="{7E37D9F0-1B19-4DE2-91AA-75F0F7283F6A}"/>
    <hyperlink ref="A70" r:id="rId69" xr:uid="{95544BBE-5ED8-476C-BF99-20026CCEE41B}"/>
    <hyperlink ref="A71" r:id="rId70" xr:uid="{AB054C67-10BF-4351-8001-B22D62D3A066}"/>
    <hyperlink ref="A72" r:id="rId71" xr:uid="{962F44DE-BD0A-4BC3-BFB4-A36D6651E5F2}"/>
    <hyperlink ref="A73" r:id="rId72" xr:uid="{B952A739-FDFD-4116-8CDC-A14CF48ED500}"/>
    <hyperlink ref="A74" r:id="rId73" xr:uid="{E71B2647-1A9D-4730-A561-0254FC032A05}"/>
    <hyperlink ref="A75" r:id="rId74" xr:uid="{DFB90E53-F9C0-4DBF-BAA6-36A6F58666EA}"/>
    <hyperlink ref="A76" r:id="rId75" xr:uid="{3DBDD074-B02D-4196-A2ED-D7D09E402D40}"/>
    <hyperlink ref="A77" r:id="rId76" xr:uid="{D2189FA1-BDEC-4B81-A253-6CA2B2EEEA0F}"/>
    <hyperlink ref="A78" r:id="rId77" xr:uid="{9ED04101-CDE7-4E15-A129-2635C5062FFB}"/>
    <hyperlink ref="A79" r:id="rId78" xr:uid="{A1AF25C6-772C-4A08-8387-D453FF5AC25D}"/>
    <hyperlink ref="A80" r:id="rId79" xr:uid="{77CDACAD-4505-4360-B389-01FAB006547B}"/>
    <hyperlink ref="A81" r:id="rId80" xr:uid="{ED7377B0-9055-4E55-B6B7-AA56F1DE95C5}"/>
    <hyperlink ref="A82" r:id="rId81" xr:uid="{AF068EBD-0985-4917-8AC5-447F249CBACE}"/>
    <hyperlink ref="A83" r:id="rId82" xr:uid="{565C8ABF-EA65-4902-A19B-04708BE5B981}"/>
    <hyperlink ref="A84" r:id="rId83" xr:uid="{D21DE2FC-3F55-42DA-9E08-A7F72B501B51}"/>
    <hyperlink ref="A85" r:id="rId84" xr:uid="{4D5EDFE8-5B74-466D-AB53-854F603F63F8}"/>
    <hyperlink ref="A86" r:id="rId85" xr:uid="{12401D71-EF06-4904-A6B6-82D0B7F32C14}"/>
    <hyperlink ref="A87" r:id="rId86" xr:uid="{B701C67D-594D-4FEA-8415-C25BD9AE9326}"/>
    <hyperlink ref="A88" r:id="rId87" xr:uid="{58A7EE0D-AF5D-4E0A-BBB5-2F57DCE93361}"/>
    <hyperlink ref="A89" r:id="rId88" xr:uid="{94DFD231-9A40-47A6-9366-A65996E09A08}"/>
    <hyperlink ref="A90" r:id="rId89" xr:uid="{18CE77C3-4FC7-4863-BA69-57115B92CAEC}"/>
    <hyperlink ref="A91" r:id="rId90" xr:uid="{E70A6343-879A-4EA0-9F99-5E5F921728A7}"/>
    <hyperlink ref="A92" r:id="rId91" xr:uid="{62DABF71-404D-4E6A-8419-9CE9F7FA6340}"/>
    <hyperlink ref="A93" r:id="rId92" xr:uid="{5FF6BD78-0577-4265-A651-876FDA1FF733}"/>
    <hyperlink ref="A94" r:id="rId93" xr:uid="{46C8DF5C-5FEB-4A00-AF0A-2D766F573AA7}"/>
    <hyperlink ref="A95" r:id="rId94" xr:uid="{5ED9AC79-748E-422C-8F4A-590470E9E9D0}"/>
    <hyperlink ref="A96" r:id="rId95" xr:uid="{BFBE4843-A254-48AC-8D93-2ADC4B1BD0C7}"/>
    <hyperlink ref="A97" r:id="rId96" xr:uid="{E8817FE8-119E-49AB-A31A-262CA0A7B131}"/>
    <hyperlink ref="A98" r:id="rId97" xr:uid="{65C413A3-53C3-417D-9170-A9C947A1A74A}"/>
    <hyperlink ref="A99" r:id="rId98" xr:uid="{927247D7-E31E-4CF4-875C-64835014E544}"/>
    <hyperlink ref="A100" r:id="rId99" xr:uid="{FDDF954E-4B60-47F1-A8BB-AD863363207F}"/>
    <hyperlink ref="A101" r:id="rId100" xr:uid="{E49EFB5C-BD02-442E-B201-E8ED5285346C}"/>
    <hyperlink ref="A102" r:id="rId101" xr:uid="{B71B6633-0E0E-421F-9AF8-AB796F58D697}"/>
    <hyperlink ref="A103" r:id="rId102" xr:uid="{1BC8ABBE-7FE3-4F58-92D1-00D81E4B246C}"/>
    <hyperlink ref="A104" r:id="rId103" xr:uid="{226018C0-8E31-4536-988B-39675FF8E4B4}"/>
    <hyperlink ref="A105" r:id="rId104" xr:uid="{D0B16486-0D42-4C5B-8F76-0F92EAAE05BB}"/>
    <hyperlink ref="A106" r:id="rId105" xr:uid="{E4E176B4-4F96-4440-A81F-7ED144CE662A}"/>
    <hyperlink ref="A107" r:id="rId106" xr:uid="{550AB652-D300-46F3-B343-55F86D71C7C0}"/>
    <hyperlink ref="A108" r:id="rId107" xr:uid="{84DD7D22-6581-4717-892B-ED614636075A}"/>
    <hyperlink ref="A109" r:id="rId108" xr:uid="{5E3BD292-7A66-49EC-AA0B-77A895766511}"/>
    <hyperlink ref="A110" r:id="rId109" xr:uid="{29A8ABBB-2E0F-423D-899A-E720E1F75C8F}"/>
    <hyperlink ref="A111" r:id="rId110" xr:uid="{2706F2CC-92D8-40F0-A80D-8C7BA3767892}"/>
    <hyperlink ref="A112" r:id="rId111" xr:uid="{18D94DC0-386A-4B3C-BF13-AC302171B263}"/>
    <hyperlink ref="A113" r:id="rId112" xr:uid="{C920223A-D4DE-40BC-A127-4691A064BD10}"/>
    <hyperlink ref="A114" r:id="rId113" xr:uid="{CEF540FB-51C2-4823-9069-B208D580A454}"/>
    <hyperlink ref="A115" r:id="rId114" xr:uid="{76D1ED78-0DCC-4F71-B464-60FE16A18B47}"/>
    <hyperlink ref="A116" r:id="rId115" xr:uid="{E6A3AAB1-C601-4ED5-861A-D7D76D7A07E5}"/>
    <hyperlink ref="A117" r:id="rId116" xr:uid="{8B02CE23-C884-4001-A812-E6A5B6558BDE}"/>
    <hyperlink ref="A118" r:id="rId117" xr:uid="{925CFBC8-7E57-4E2D-A927-2BADC390BB4A}"/>
    <hyperlink ref="A119" r:id="rId118" xr:uid="{FA4460F5-8140-444A-A2F3-6B4C7C3D908C}"/>
    <hyperlink ref="A120" r:id="rId119" xr:uid="{0ACD8CB4-730B-4A12-BF50-7B786481A8A3}"/>
    <hyperlink ref="A121" r:id="rId120" xr:uid="{AFF57F43-0E1F-4A4A-BE32-41BA877A697A}"/>
    <hyperlink ref="A122" r:id="rId121" xr:uid="{B0ACF75D-D960-42E5-B86C-486603D85070}"/>
    <hyperlink ref="A123" r:id="rId122" xr:uid="{C9A7D1C3-3886-4966-9BEC-4E7144ED25C7}"/>
    <hyperlink ref="A124" r:id="rId123" xr:uid="{41981096-125D-4CF9-9363-311FBBC4B387}"/>
    <hyperlink ref="A125" r:id="rId124" xr:uid="{8C66A332-D52E-4AE6-8C5E-EE928741BF67}"/>
    <hyperlink ref="A126" r:id="rId125" xr:uid="{0FE257E9-11BA-4367-99CF-14F54CC23D7C}"/>
    <hyperlink ref="A127" r:id="rId126" xr:uid="{3BA72E16-FBC4-4BE2-BE02-D7349B20107C}"/>
    <hyperlink ref="A128" r:id="rId127" xr:uid="{DE4BFDB9-7DED-4B2B-B846-2DFFA224BC67}"/>
    <hyperlink ref="A129" r:id="rId128" xr:uid="{3A121049-93B9-4E42-9C65-906283AF65FF}"/>
    <hyperlink ref="A130" r:id="rId129" xr:uid="{D96F0938-B5B6-450B-9236-1DD6BD72E223}"/>
    <hyperlink ref="A131" r:id="rId130" xr:uid="{2DBDF984-CAFD-40DD-80EA-333C0BA07BCE}"/>
    <hyperlink ref="A132" r:id="rId131" xr:uid="{4F3C05C5-C1E3-4F39-9D98-8901FFCE9270}"/>
    <hyperlink ref="A133" r:id="rId132" xr:uid="{85F4D3DC-218A-4C0C-A18F-AFB7C39D8A2C}"/>
    <hyperlink ref="A134" r:id="rId133" xr:uid="{0F758FBC-DB5D-4389-B52D-10995F115719}"/>
    <hyperlink ref="A135" r:id="rId134" xr:uid="{F2243A4E-B015-450E-A8F0-E26B0615A7AA}"/>
    <hyperlink ref="A136" r:id="rId135" xr:uid="{86AECC37-6391-491A-B6AE-BCA0448B57EE}"/>
    <hyperlink ref="A137" r:id="rId136" xr:uid="{474B3B9D-F028-457B-80B5-CD41C0691CDC}"/>
    <hyperlink ref="A138" r:id="rId137" xr:uid="{4037F285-D9F2-4AD5-A4FB-BB05B2043A40}"/>
    <hyperlink ref="A139" r:id="rId138" xr:uid="{42591A17-D8CF-4756-A22A-AF4CDC0E5AB9}"/>
    <hyperlink ref="A140" r:id="rId139" xr:uid="{94192D90-719F-4B8F-9B63-A3404C905084}"/>
    <hyperlink ref="A141" r:id="rId140" xr:uid="{A2BE014A-07C0-43FB-BDF1-422870AA9904}"/>
    <hyperlink ref="A142" r:id="rId141" xr:uid="{A2686C53-3397-43A4-B799-BF3BBECF939B}"/>
    <hyperlink ref="A143" r:id="rId142" xr:uid="{D9F02F21-2873-45B5-98A0-94FD053FADD3}"/>
    <hyperlink ref="A144" r:id="rId143" xr:uid="{ED775DB2-E203-4153-82A2-017165053A91}"/>
    <hyperlink ref="A145" r:id="rId144" xr:uid="{8805C5F2-9C47-4C6B-BCD9-0E4A16985124}"/>
    <hyperlink ref="A146" r:id="rId145" xr:uid="{46DCAA5A-7B7D-4470-9D6D-220040EBDDE3}"/>
    <hyperlink ref="A147" r:id="rId146" xr:uid="{DCB752FD-D67D-45FE-B32B-3F92BD92C666}"/>
    <hyperlink ref="A148" r:id="rId147" xr:uid="{00CC1021-8299-4612-B317-941FE569DB0F}"/>
    <hyperlink ref="A149" r:id="rId148" xr:uid="{3FFF0DDF-51FC-4FB4-A6CC-A9B710EEA5C0}"/>
    <hyperlink ref="A150" r:id="rId149" xr:uid="{C1BADDDE-8368-4139-AAAE-63319A5DC909}"/>
    <hyperlink ref="A151" r:id="rId150" xr:uid="{70EDE806-CE84-4270-AEC9-3A5B2CA5050C}"/>
    <hyperlink ref="A152" r:id="rId151" xr:uid="{14F0577C-CF68-4CC6-A7FC-61B077B0C06C}"/>
    <hyperlink ref="A153" r:id="rId152" xr:uid="{2264433D-0472-4486-A39F-0C9D52DDEF87}"/>
    <hyperlink ref="A154" r:id="rId153" xr:uid="{4F5C9997-2736-4E28-9445-7EF476D69C90}"/>
    <hyperlink ref="A155" r:id="rId154" xr:uid="{812FCDF2-AB04-4FF8-8462-29FF35CCF1A3}"/>
    <hyperlink ref="A156" r:id="rId155" xr:uid="{37437489-DAC3-443A-8E48-9399FD4E53AB}"/>
    <hyperlink ref="A157" r:id="rId156" xr:uid="{F105A17F-1139-4C37-9B09-38835B8078D7}"/>
    <hyperlink ref="A158" r:id="rId157" xr:uid="{46DF7C0F-8690-403D-A8E7-8B44EBC270BD}"/>
    <hyperlink ref="A159" r:id="rId158" xr:uid="{0E4B8985-172C-4F38-8FB4-F9D3DAAA6C1E}"/>
    <hyperlink ref="A160" r:id="rId159" xr:uid="{21C3E819-B2BD-4EF8-A444-90AA2298A649}"/>
    <hyperlink ref="A161" r:id="rId160" xr:uid="{2768E335-8B3E-4882-A6B1-495A3694C477}"/>
    <hyperlink ref="A162" r:id="rId161" xr:uid="{9D1A288B-2C18-4478-816F-D8ABA2B02F83}"/>
    <hyperlink ref="A163" r:id="rId162" xr:uid="{366CCCD3-23D3-4724-A7B2-1143D567A568}"/>
    <hyperlink ref="A164" r:id="rId163" xr:uid="{EF681BA1-0318-4BD0-8511-BE79B9F5B111}"/>
    <hyperlink ref="A165" r:id="rId164" xr:uid="{2B9B7361-ECFC-4ACB-8F5B-1CEC427A6D6D}"/>
    <hyperlink ref="A166" r:id="rId165" xr:uid="{3E4A207B-ECDC-4916-BCA9-CB187469585C}"/>
    <hyperlink ref="A167" r:id="rId166" xr:uid="{4B887977-A3D3-4BD8-B4E8-B01EB3E20E7D}"/>
    <hyperlink ref="A168" r:id="rId167" xr:uid="{EAF1AF0F-59F0-4DC0-A39F-DD61A06BB46E}"/>
    <hyperlink ref="A169" r:id="rId168" xr:uid="{FC8ACB53-3742-4405-8343-9BFE6E48DD82}"/>
    <hyperlink ref="A170" r:id="rId169" xr:uid="{21816C07-16D0-40E5-8417-04096C17F7A8}"/>
    <hyperlink ref="A171" r:id="rId170" xr:uid="{AB5D6B74-54D3-45B1-B8E1-6B2B658C0677}"/>
    <hyperlink ref="A172" r:id="rId171" xr:uid="{A61A0C3E-8D61-4779-946E-0ED250CAF058}"/>
    <hyperlink ref="A173" r:id="rId172" xr:uid="{7912E3D7-D65B-4518-BFFC-3E2022912827}"/>
    <hyperlink ref="A174" r:id="rId173" xr:uid="{226FC96B-6338-47D2-A963-89920D9DBFBE}"/>
    <hyperlink ref="A175" r:id="rId174" xr:uid="{4E25876F-5F8C-4941-B6BE-B290386C1028}"/>
    <hyperlink ref="A176" r:id="rId175" xr:uid="{ED68F942-0258-4232-A6F4-EE1953567FDC}"/>
  </hyperlinks>
  <pageMargins left="0.7" right="0.7" top="0.75" bottom="0.75" header="0.3" footer="0.3"/>
  <tableParts count="1">
    <tablePart r:id="rId17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7E83C7B806774BBD51673907F76BA4" ma:contentTypeVersion="7" ma:contentTypeDescription="Create a new document." ma:contentTypeScope="" ma:versionID="7847b4bf09ca72039889e9639ec9606d">
  <xsd:schema xmlns:xsd="http://www.w3.org/2001/XMLSchema" xmlns:xs="http://www.w3.org/2001/XMLSchema" xmlns:p="http://schemas.microsoft.com/office/2006/metadata/properties" xmlns:ns3="c2512991-b95e-43be-a5fe-9f383d4d18b6" xmlns:ns4="6003a903-4598-4659-bfcb-1c3c2e0c1aec" targetNamespace="http://schemas.microsoft.com/office/2006/metadata/properties" ma:root="true" ma:fieldsID="5589cc283d26d336804f5e4968bd91ca" ns3:_="" ns4:_="">
    <xsd:import namespace="c2512991-b95e-43be-a5fe-9f383d4d18b6"/>
    <xsd:import namespace="6003a903-4598-4659-bfcb-1c3c2e0c1a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12991-b95e-43be-a5fe-9f383d4d1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03a903-4598-4659-bfcb-1c3c2e0c1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B014D1-2819-4213-8BB8-F7C1D4D884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A05194-359D-4752-A344-E6E7B3AF995C}">
  <ds:schemaRefs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6003a903-4598-4659-bfcb-1c3c2e0c1aec"/>
    <ds:schemaRef ds:uri="http://schemas.microsoft.com/office/2006/documentManagement/types"/>
    <ds:schemaRef ds:uri="c2512991-b95e-43be-a5fe-9f383d4d18b6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3F271A-37A4-4229-8B3E-8306EA95DC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512991-b95e-43be-a5fe-9f383d4d18b6"/>
    <ds:schemaRef ds:uri="6003a903-4598-4659-bfcb-1c3c2e0c1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rankings</vt:lpstr>
      <vt:lpstr>Sheet1</vt:lpstr>
      <vt:lpstr>continent</vt:lpstr>
      <vt:lpstr>population</vt:lpstr>
      <vt:lpstr>Suicide</vt:lpstr>
      <vt:lpstr>Unemployment Rate</vt:lpstr>
      <vt:lpstr>Crime</vt:lpstr>
      <vt:lpstr>Health</vt:lpstr>
      <vt:lpstr>CPI</vt:lpstr>
      <vt:lpstr>Covid-19</vt:lpstr>
      <vt:lpstr>inflation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 G5</dc:creator>
  <cp:keywords/>
  <dc:description/>
  <cp:lastModifiedBy>DELL G5</cp:lastModifiedBy>
  <cp:revision/>
  <dcterms:created xsi:type="dcterms:W3CDTF">2022-03-29T09:00:08Z</dcterms:created>
  <dcterms:modified xsi:type="dcterms:W3CDTF">2022-04-13T09:38:30Z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0x010100777E83C7B806774BBD51673907F76BA4</vt:lpwstr>
  </property>
</Properties>
</file>