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beste\Downloads\"/>
    </mc:Choice>
  </mc:AlternateContent>
  <xr:revisionPtr revIDLastSave="0" documentId="8_{574A7676-CC90-49BF-ABB6-932FE2872786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ข้อมูลR01primary" sheetId="2" r:id="rId1"/>
  </sheets>
  <definedNames>
    <definedName name="ExternalData_1" localSheetId="0" hidden="1">ข้อมูลR01primary!$A$1:$AK$97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8" i="2" l="1"/>
  <c r="AL2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AE6383-48CE-4D97-93A2-158FA3604797}" keepAlive="1" name="Query - combineData" description="Connection to the 'combineData' query in the workbook." type="5" refreshedVersion="6" background="1" saveData="1">
    <dbPr connection="Provider=Microsoft.Mashup.OleDb.1;Data Source=$Workbook$;Location=combineData;Extended Properties=&quot;&quot;" command="SELECT * FROM [combineData]"/>
  </connection>
  <connection id="2" xr16:uid="{FEA03104-39F6-44F9-A7C2-E1C85409293C}" keepAlive="1" name="Query - DataSupportAjarnJA" description="Connection to the 'DataSupportAjarnJA' query in the workbook." type="5" refreshedVersion="6" background="1" saveData="1">
    <dbPr connection="Provider=Microsoft.Mashup.OleDb.1;Data Source=$Workbook$;Location=DataSupportAjarnJA;Extended Properties=&quot;&quot;" command="SELECT * FROM [DataSupportAjarnJA]"/>
  </connection>
  <connection id="3" xr16:uid="{A29F3A2B-A4BB-493C-BF57-1D286804B010}" keepAlive="1" name="Query - maincomp (2)" description="Connection to the 'maincomp (2)' query in the workbook." type="5" refreshedVersion="6" background="1" saveData="1">
    <dbPr connection="Provider=Microsoft.Mashup.OleDb.1;Data Source=$Workbook$;Location=&quot;maincomp (2)&quot;;Extended Properties=&quot;&quot;" command="SELECT * FROM [maincomp (2)]"/>
  </connection>
  <connection id="4" xr16:uid="{A100A464-4D98-43F0-84D0-89886992E3D9}" keepAlive="1" name="Query - PrimaryData" description="Connection to the 'PrimaryData' query in the workbook." type="5" refreshedVersion="6" background="1" saveData="1">
    <dbPr connection="Provider=Microsoft.Mashup.OleDb.1;Data Source=$Workbook$;Location=PrimaryData;Extended Properties=&quot;&quot;" command="SELECT * FROM [PrimaryData]"/>
  </connection>
  <connection id="5" xr16:uid="{1CE273C7-AA79-4936-A499-D28E7A0A3EE7}" keepAlive="1" name="Query - ThreholdTableSecondary" description="Connection to the 'ThreholdTableSecondary' query in the workbook." type="5" refreshedVersion="6" background="1" saveData="1">
    <dbPr connection="Provider=Microsoft.Mashup.OleDb.1;Data Source=$Workbook$;Location=ThreholdTableSecondary;Extended Properties=&quot;&quot;" command="SELECT * FROM [ThreholdTableSecondary]"/>
  </connection>
  <connection id="6" xr16:uid="{0C3C86B3-EE3A-43FB-8440-5F261C2068E0}" keepAlive="1" name="Query - ThresholdTablePrimary" description="Connection to the 'ThresholdTablePrimary' query in the workbook." type="5" refreshedVersion="6" background="1" saveData="1">
    <dbPr connection="Provider=Microsoft.Mashup.OleDb.1;Data Source=$Workbook$;Location=ThresholdTablePrimary;Extended Properties=&quot;&quot;" command="SELECT * FROM [ThresholdTablePrimary]"/>
  </connection>
</connections>
</file>

<file path=xl/sharedStrings.xml><?xml version="1.0" encoding="utf-8"?>
<sst xmlns="http://schemas.openxmlformats.org/spreadsheetml/2006/main" count="710" uniqueCount="205">
  <si>
    <t>Burner</t>
  </si>
  <si>
    <t>ไม้ฟืน</t>
  </si>
  <si>
    <t>Economizer</t>
  </si>
  <si>
    <t>ถ่านหิน</t>
  </si>
  <si>
    <t>LPG</t>
  </si>
  <si>
    <t>กะลาปาล์ม</t>
  </si>
  <si>
    <t>NG</t>
  </si>
  <si>
    <t>น้ำมันเตา C</t>
  </si>
  <si>
    <t>น้ำมันเตา</t>
  </si>
  <si>
    <t>ชานอ้อย</t>
  </si>
  <si>
    <t>ก๊าซชีวภาพ</t>
  </si>
  <si>
    <t>แกลบ</t>
  </si>
  <si>
    <t>ก๊าซธรรมชาติ</t>
  </si>
  <si>
    <t>เส้นใยปาล์ม</t>
  </si>
  <si>
    <t>น้ำมันดีเซล</t>
  </si>
  <si>
    <t>once through</t>
  </si>
  <si>
    <t>BoilerID</t>
  </si>
  <si>
    <t>BoilerType</t>
  </si>
  <si>
    <t>Capacity</t>
  </si>
  <si>
    <t>ImprovementTech</t>
  </si>
  <si>
    <t>LifeTime</t>
  </si>
  <si>
    <t>FuelName</t>
  </si>
  <si>
    <t>FuelType</t>
  </si>
  <si>
    <t>SteamRate[kg/hr]</t>
  </si>
  <si>
    <t>SteamPressure[bara]</t>
  </si>
  <si>
    <t>TDS_feedWater[ppm]</t>
  </si>
  <si>
    <t>TDS_blowdown[ppm]</t>
  </si>
  <si>
    <t>FlueGasTemp[`C]</t>
  </si>
  <si>
    <t>O2[%]</t>
  </si>
  <si>
    <t>CO[ppm]</t>
  </si>
  <si>
    <t>CO2[%]</t>
  </si>
  <si>
    <t>FuelMoisture[%]</t>
  </si>
  <si>
    <t>FeedWaterRate[kg/hr]</t>
  </si>
  <si>
    <t>BlowdownRate[kg/hr]</t>
  </si>
  <si>
    <t>FeedWaterTemp[`C]</t>
  </si>
  <si>
    <t>FuelFlowRate_aft[kg/hr]</t>
  </si>
  <si>
    <t>HHV_DB[kJ/kg]</t>
  </si>
  <si>
    <t>L1LHV</t>
  </si>
  <si>
    <t>L2LHV</t>
  </si>
  <si>
    <t>L3LHV</t>
  </si>
  <si>
    <t>L4LHV</t>
  </si>
  <si>
    <t>L5LHV</t>
  </si>
  <si>
    <t>L6LHV</t>
  </si>
  <si>
    <t>L1HHV</t>
  </si>
  <si>
    <t>L2HHV</t>
  </si>
  <si>
    <t>L3HHV</t>
  </si>
  <si>
    <t>L4HHV</t>
  </si>
  <si>
    <t>L5HHV</t>
  </si>
  <si>
    <t>L6HHV</t>
  </si>
  <si>
    <t>IndirectEFF_LHV[%]</t>
  </si>
  <si>
    <t>IndirectEFF_HHV[%]</t>
  </si>
  <si>
    <t>loadFactor[%]</t>
  </si>
  <si>
    <t>10621-0019-1</t>
  </si>
  <si>
    <t>water tube</t>
  </si>
  <si>
    <t/>
  </si>
  <si>
    <t>Solid</t>
  </si>
  <si>
    <t xml:space="preserve">  overfeed stoker (Fixed/Inclined Grate) - Auto Feed</t>
  </si>
  <si>
    <t>10132-0005-1</t>
  </si>
  <si>
    <t>fire tube</t>
  </si>
  <si>
    <t>Economizer, นำคอนเดนเสทกลับมาใช้</t>
  </si>
  <si>
    <t>Gas</t>
  </si>
  <si>
    <t xml:space="preserve"> แบบผสมกันภายในหัวเผา (Nozzle-mix burner) </t>
  </si>
  <si>
    <t>10120-0017-1</t>
  </si>
  <si>
    <t>นำคอนเดนเสทกลับมาใช้</t>
  </si>
  <si>
    <t xml:space="preserve"> แบบผสมเชื้อเพลิงกับอากาศก่อนป้อนเข้าเผาไหม้ (Pre-mix Burner) </t>
  </si>
  <si>
    <t>13132-1001-1</t>
  </si>
  <si>
    <t xml:space="preserve">  overfeed stoker (Traveling Grate) - Auto Feed</t>
  </si>
  <si>
    <t>10420-1002-1</t>
  </si>
  <si>
    <t>Air Heater, นำคอนเดนเสทกลับมาใช้</t>
  </si>
  <si>
    <t>ทะลายปาล์ม/เส้นใยปาล์ม</t>
  </si>
  <si>
    <t>10802-1021-2</t>
  </si>
  <si>
    <t>hybrid</t>
  </si>
  <si>
    <t xml:space="preserve">  overfeed stoker (Step/pushing/dumping Grate Stoker)</t>
  </si>
  <si>
    <t>13113-0013-1</t>
  </si>
  <si>
    <t>13113-0013-2</t>
  </si>
  <si>
    <t>11011-0013-2</t>
  </si>
  <si>
    <t>Liquid</t>
  </si>
  <si>
    <t xml:space="preserve">แบบใช้ความดันน้ำมัน (Pressure Atomized)  </t>
  </si>
  <si>
    <t>11011-0013-3</t>
  </si>
  <si>
    <t>20113-0023-1</t>
  </si>
  <si>
    <t>20113-0023-2</t>
  </si>
  <si>
    <t>20113-0023-3</t>
  </si>
  <si>
    <t>20232-1007-1</t>
  </si>
  <si>
    <t>10221-0006-1</t>
  </si>
  <si>
    <t>10221-0006-2</t>
  </si>
  <si>
    <t>10221-0006-3</t>
  </si>
  <si>
    <t>11012-1001-2</t>
  </si>
  <si>
    <t>ก๊าซชีวภาพ+น้ำมันเตา</t>
  </si>
  <si>
    <t>Liquid,Gas</t>
  </si>
  <si>
    <t xml:space="preserve">แบบใช้ความดันน้ำมัน (Pressure Atomized) แบบผสมเชื้อเพลิงกับอากาศก่อนป้อนเข้าเผาไหม้ (Pre-mix Burner) </t>
  </si>
  <si>
    <t>10801-0037-2</t>
  </si>
  <si>
    <t>ก๊าซปิโตเลียมเหลว</t>
  </si>
  <si>
    <t>10801-0037-3</t>
  </si>
  <si>
    <t>นำคอนเดนเสทกลับมาใช้, Economizer</t>
  </si>
  <si>
    <t>10212-0020-1</t>
  </si>
  <si>
    <t>Oil Heater</t>
  </si>
  <si>
    <t xml:space="preserve">แบบใช้แรงเหวี่ยงของถ้วยหมุน (Rotary Cup)  </t>
  </si>
  <si>
    <t>10722-0024-1</t>
  </si>
  <si>
    <t>bagass</t>
  </si>
  <si>
    <t>10722-0024-2</t>
  </si>
  <si>
    <t>10722-0024-3</t>
  </si>
  <si>
    <t>10722-0024-4</t>
  </si>
  <si>
    <t>10722-0024-5</t>
  </si>
  <si>
    <t>10722-0024-6</t>
  </si>
  <si>
    <t>10212-0002-1</t>
  </si>
  <si>
    <t>10111-0003-1</t>
  </si>
  <si>
    <t>10801-0034-1</t>
  </si>
  <si>
    <t>10801-0034-2</t>
  </si>
  <si>
    <t>20114-1005-1</t>
  </si>
  <si>
    <t>Economizer, นำคอนเดนเสทกลับมาใช้, Air Heater</t>
  </si>
  <si>
    <t>ไม้สับและกะลาปาล์ม</t>
  </si>
  <si>
    <t>11011-0014-2</t>
  </si>
  <si>
    <t>20113-0004-1</t>
  </si>
  <si>
    <t>10793-0001-1</t>
  </si>
  <si>
    <t>11042-0007-1</t>
  </si>
  <si>
    <t>บิทูมินัส</t>
  </si>
  <si>
    <t>11042-0007-2</t>
  </si>
  <si>
    <t>Biogas</t>
  </si>
  <si>
    <t>11042-0004-1</t>
  </si>
  <si>
    <t>นำคอนเดนเสทกลับมาใช้, Oil Heater</t>
  </si>
  <si>
    <t>11042-0004-3</t>
  </si>
  <si>
    <t>23922-0009-1</t>
  </si>
  <si>
    <t>23922-0009-2</t>
  </si>
  <si>
    <t>10801-0038-1</t>
  </si>
  <si>
    <t>ซังข้าวโพด ไม้สับ</t>
  </si>
  <si>
    <t xml:space="preserve">  underfeed stoker</t>
  </si>
  <si>
    <t>29309-1130-1</t>
  </si>
  <si>
    <t>35101-1118-1</t>
  </si>
  <si>
    <t>Economizer, Air Heater</t>
  </si>
  <si>
    <t>เศษไม้ยางพาราสับ</t>
  </si>
  <si>
    <t>10212-1005-1</t>
  </si>
  <si>
    <t>น้ำมันเตา ชนิด C</t>
  </si>
  <si>
    <t>10212-1005-2</t>
  </si>
  <si>
    <t>10501-0003-1</t>
  </si>
  <si>
    <t>10501-0003-2</t>
  </si>
  <si>
    <t>10722-0012-2</t>
  </si>
  <si>
    <t>10722-0012-3</t>
  </si>
  <si>
    <t>10722-0012-4</t>
  </si>
  <si>
    <t>10774-0009-1</t>
  </si>
  <si>
    <t>Air Heater, Economizer, นำคอนเดนเสทกลับมาใช้</t>
  </si>
  <si>
    <t>10774-0009-2</t>
  </si>
  <si>
    <t>10774-0009-3</t>
  </si>
  <si>
    <t>10774-0009-4</t>
  </si>
  <si>
    <t>10774-0009-5</t>
  </si>
  <si>
    <t>10211-0013-1</t>
  </si>
  <si>
    <t xml:space="preserve">  overfeed stoker (Fixed/Inclined Grate) - ใช้แรงงานคน</t>
  </si>
  <si>
    <t>10309-1001-1</t>
  </si>
  <si>
    <t>กะลามะพร้าวและกะลาปาล์ม</t>
  </si>
  <si>
    <t>10309-1001-2</t>
  </si>
  <si>
    <t xml:space="preserve">  overfeed stoker (Traveling Grate) - ใช้แรงงานคน</t>
  </si>
  <si>
    <t>29309-0054-1</t>
  </si>
  <si>
    <t>ชีวมวลอัดเมล็ด</t>
  </si>
  <si>
    <t xml:space="preserve">  แบบลอยตัว (Suspension)</t>
  </si>
  <si>
    <t>29309-0054-2</t>
  </si>
  <si>
    <t>10501-1004-2</t>
  </si>
  <si>
    <t>น้ำมันเตาเอ</t>
  </si>
  <si>
    <t>10611-1070-1</t>
  </si>
  <si>
    <t xml:space="preserve">  แบบไซโคลน (Cyclone)</t>
  </si>
  <si>
    <t>10309-1004-1</t>
  </si>
  <si>
    <t>10772-1003-1</t>
  </si>
  <si>
    <t>20131-0033-1</t>
  </si>
  <si>
    <t>13122-0053-1</t>
  </si>
  <si>
    <t>10622-0022-1</t>
  </si>
  <si>
    <t xml:space="preserve"> Biogas </t>
  </si>
  <si>
    <t>10622-0034-1</t>
  </si>
  <si>
    <t>11041-0002-1</t>
  </si>
  <si>
    <t>11041-0002-2</t>
  </si>
  <si>
    <t>19202-0003-1</t>
  </si>
  <si>
    <t>19202-0003-2</t>
  </si>
  <si>
    <t>10420-1015-2</t>
  </si>
  <si>
    <t xml:space="preserve">  overfeed stoker (Vibrating Grate Stoker)</t>
  </si>
  <si>
    <t>29309-1052-1</t>
  </si>
  <si>
    <t>Natural Gas</t>
  </si>
  <si>
    <t>17099-0008-1</t>
  </si>
  <si>
    <t xml:space="preserve">  Circulating fluidized bed</t>
  </si>
  <si>
    <t>24109-0005-1</t>
  </si>
  <si>
    <t>น้ำมันเตาซี</t>
  </si>
  <si>
    <t>10502-0006-1</t>
  </si>
  <si>
    <t>10502-0006-2</t>
  </si>
  <si>
    <t>17099-0007-1</t>
  </si>
  <si>
    <t>17099-0007-2</t>
  </si>
  <si>
    <t>22199-0041-1</t>
  </si>
  <si>
    <t>10301-0008-1</t>
  </si>
  <si>
    <t xml:space="preserve">แบบใช้ไอน้ำ หรืออากาศ (Steam or Air Atomized)  </t>
  </si>
  <si>
    <t>10301-0008-2</t>
  </si>
  <si>
    <t>10212-1019-1</t>
  </si>
  <si>
    <t>10112-0003-1</t>
  </si>
  <si>
    <t>11011-0004-2</t>
  </si>
  <si>
    <t>10211-0003-1</t>
  </si>
  <si>
    <t>10211-0003-2</t>
  </si>
  <si>
    <t>10742-0008-1</t>
  </si>
  <si>
    <t>ถ่านหินบิทูมินัส </t>
  </si>
  <si>
    <t>32301-0006-1</t>
  </si>
  <si>
    <t>10801-0030-1</t>
  </si>
  <si>
    <t>11043-1001-1</t>
  </si>
  <si>
    <t>ก๊าซธรรมชาติ NG</t>
  </si>
  <si>
    <t>11043-1001-3</t>
  </si>
  <si>
    <t>ก็าซธรรมชาติ NG</t>
  </si>
  <si>
    <t>11043-1001-4</t>
  </si>
  <si>
    <t>Column1</t>
  </si>
  <si>
    <t>สถานะข้อมูล</t>
  </si>
  <si>
    <t>NO</t>
  </si>
  <si>
    <t>YES</t>
  </si>
  <si>
    <t>30911-0005-1</t>
  </si>
  <si>
    <t>Use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</si>
</sst>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5F93606B-4413-41BC-AE90-178691382B8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D189273-6779-4358-9292-713EC71BDFC7}" autoFormatId="16" applyNumberFormats="0" applyBorderFormats="0" applyFontFormats="0" applyPatternFormats="0" applyAlignmentFormats="0" applyWidthHeightFormats="0">
  <queryTableRefresh nextId="41" unboundColumnsRight="2">
    <queryTableFields count="39">
      <queryTableField id="1" name="BoilerID" tableColumnId="1"/>
      <queryTableField id="2" name="BoilerType" tableColumnId="2"/>
      <queryTableField id="3" name="Capacity" tableColumnId="3"/>
      <queryTableField id="4" name="ImprovementTech" tableColumnId="4"/>
      <queryTableField id="5" name="LifeTime" tableColumnId="5"/>
      <queryTableField id="6" name="FuelName" tableColumnId="6"/>
      <queryTableField id="7" name="FuelType" tableColumnId="7"/>
      <queryTableField id="8" name="Burner" tableColumnId="8"/>
      <queryTableField id="9" name="SteamRate[kg/hr]" tableColumnId="9"/>
      <queryTableField id="10" name="SteamPressure[bara]" tableColumnId="10"/>
      <queryTableField id="11" name="TDS_feedWater[ppm]" tableColumnId="11"/>
      <queryTableField id="12" name="TDS_blowdown[ppm]" tableColumnId="12"/>
      <queryTableField id="13" name="FlueGasTemp[`C]" tableColumnId="13"/>
      <queryTableField id="14" name="O2[%]" tableColumnId="14"/>
      <queryTableField id="15" name="CO[ppm]" tableColumnId="15"/>
      <queryTableField id="16" name="CO2[%]" tableColumnId="16"/>
      <queryTableField id="17" name="FuelMoisture[%]" tableColumnId="17"/>
      <queryTableField id="18" name="FeedWaterRate[kg/hr]" tableColumnId="18"/>
      <queryTableField id="19" name="BlowdownRate[kg/hr]" tableColumnId="19"/>
      <queryTableField id="20" name="FeedWaterTemp[`C]" tableColumnId="20"/>
      <queryTableField id="21" name="FuelFlowRate_aft[kg/hr]" tableColumnId="21"/>
      <queryTableField id="22" name="HHV_DB[kJ/kg]" tableColumnId="22"/>
      <queryTableField id="23" name="L1LHV" tableColumnId="23"/>
      <queryTableField id="24" name="L2LHV" tableColumnId="24"/>
      <queryTableField id="25" name="L3LHV" tableColumnId="25"/>
      <queryTableField id="26" name="L4LHV" tableColumnId="26"/>
      <queryTableField id="27" name="L5LHV" tableColumnId="27"/>
      <queryTableField id="28" name="L6LHV" tableColumnId="28"/>
      <queryTableField id="29" name="L1HHV" tableColumnId="29"/>
      <queryTableField id="30" name="L2HHV" tableColumnId="30"/>
      <queryTableField id="31" name="L3HHV" tableColumnId="31"/>
      <queryTableField id="32" name="L4HHV" tableColumnId="32"/>
      <queryTableField id="33" name="L5HHV" tableColumnId="33"/>
      <queryTableField id="34" name="L6HHV" tableColumnId="34"/>
      <queryTableField id="35" name="IndirectEFF_LHV[%]" tableColumnId="35"/>
      <queryTableField id="36" name="IndirectEFF_HHV[%]" tableColumnId="36"/>
      <queryTableField id="37" name="loadFactor[%]" tableColumnId="37"/>
      <queryTableField id="38" dataBound="0" tableColumnId="38"/>
      <queryTableField id="39" dataBound="0" tableColumnId="3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DE9B7E-8B5F-459F-874F-3366BA1448E7}" name="DataSupportAjarnJA" displayName="DataSupportAjarnJA" ref="A1:AM98" tableType="queryTable" totalsRowCount="1">
  <autoFilter ref="A1:AM97" xr:uid="{E7DADFD0-7F7C-473F-A698-CDEBE894C097}"/>
  <tableColumns count="39">
    <tableColumn id="1" xr3:uid="{794EA872-57C8-4A2D-BF56-906FAF3917F1}" uniqueName="1" name="BoilerID" totalsRowFunction="custom" queryTableFieldId="1" dataDxfId="14" totalsRowDxfId="13">
      <totalsRowFormula>SUBTOTAL(3,DataSupportAjarnJA[BoilerID])</totalsRowFormula>
    </tableColumn>
    <tableColumn id="2" xr3:uid="{E034F8A3-0D03-486D-9C43-F2F3651AE3FF}" uniqueName="2" name="BoilerType" queryTableFieldId="2" dataDxfId="12" totalsRowDxfId="11"/>
    <tableColumn id="3" xr3:uid="{5D348E4F-7B5D-4ED1-9F35-E93C5EBC13EE}" uniqueName="3" name="Capacity" queryTableFieldId="3"/>
    <tableColumn id="4" xr3:uid="{D943F05D-C5AC-450A-A708-2B80563B5F08}" uniqueName="4" name="ImprovementTech" queryTableFieldId="4" dataDxfId="10" totalsRowDxfId="9"/>
    <tableColumn id="5" xr3:uid="{B8C197EC-B7EC-40A6-81DA-12EE30A55F36}" uniqueName="5" name="LifeTime" queryTableFieldId="5"/>
    <tableColumn id="6" xr3:uid="{246D065A-F963-4FC7-9941-113C105B8896}" uniqueName="6" name="FuelName" queryTableFieldId="6" dataDxfId="8" totalsRowDxfId="7"/>
    <tableColumn id="7" xr3:uid="{7E8330CB-1FB1-40F3-8C60-CF97EB0B9DA9}" uniqueName="7" name="FuelType" queryTableFieldId="7" dataDxfId="6" totalsRowDxfId="5"/>
    <tableColumn id="8" xr3:uid="{48C415A1-66D8-4ECE-8882-282B095FA942}" uniqueName="8" name="Burner" queryTableFieldId="8" dataDxfId="4" totalsRowDxfId="3"/>
    <tableColumn id="9" xr3:uid="{A6991294-B227-4BA1-B5FD-4524B942ECA0}" uniqueName="9" name="SteamRate[kg/hr]" queryTableFieldId="9"/>
    <tableColumn id="10" xr3:uid="{EEE9766B-A292-44A4-A6F1-2A2028F4984E}" uniqueName="10" name="SteamPressure[bara]" queryTableFieldId="10"/>
    <tableColumn id="11" xr3:uid="{070E5704-1A61-4C71-BC23-95F55C67E9EA}" uniqueName="11" name="TDS_feedWater[ppm]" queryTableFieldId="11"/>
    <tableColumn id="12" xr3:uid="{61CE5AC1-D84F-4CC8-B4BA-7BAF05DA67E1}" uniqueName="12" name="TDS_blowdown[ppm]" queryTableFieldId="12"/>
    <tableColumn id="13" xr3:uid="{79F5C65E-D73A-49AF-99A5-B348E9BAAF14}" uniqueName="13" name="FlueGasTemp[`C]" queryTableFieldId="13"/>
    <tableColumn id="14" xr3:uid="{740BA836-3F4B-4EF5-80DA-E8F9BF1A1C78}" uniqueName="14" name="O2[%]" queryTableFieldId="14"/>
    <tableColumn id="15" xr3:uid="{3D424D14-EC9A-463F-B2B1-63F994456B24}" uniqueName="15" name="CO[ppm]" queryTableFieldId="15"/>
    <tableColumn id="16" xr3:uid="{99A669D0-BAC8-4274-9AE0-6CC45A346BF3}" uniqueName="16" name="CO2[%]" queryTableFieldId="16"/>
    <tableColumn id="17" xr3:uid="{471B185C-FC0F-4ADC-A5DD-6DA6DB2D81DB}" uniqueName="17" name="FuelMoisture[%]" queryTableFieldId="17"/>
    <tableColumn id="18" xr3:uid="{2FDB2F47-4CCF-4229-BB98-ED48C0CC5AFF}" uniqueName="18" name="FeedWaterRate[kg/hr]" queryTableFieldId="18"/>
    <tableColumn id="19" xr3:uid="{BC31FC8D-DC9C-49C4-8812-AC402B6045AC}" uniqueName="19" name="BlowdownRate[kg/hr]" queryTableFieldId="19"/>
    <tableColumn id="20" xr3:uid="{A1C23D54-953D-4343-BF1D-FD2A7C199C69}" uniqueName="20" name="FeedWaterTemp[`C]" queryTableFieldId="20"/>
    <tableColumn id="21" xr3:uid="{DD856B8A-D90E-4AA7-940E-CD263F461754}" uniqueName="21" name="FuelFlowRate_aft[kg/hr]" queryTableFieldId="21"/>
    <tableColumn id="22" xr3:uid="{C49694FA-DD94-4902-8970-5ACDB080D74B}" uniqueName="22" name="HHV_DB[kJ/kg]" queryTableFieldId="22"/>
    <tableColumn id="23" xr3:uid="{AED1EA75-E99A-4B9A-BCA7-EDED1698A044}" uniqueName="23" name="L1LHV" queryTableFieldId="23"/>
    <tableColumn id="24" xr3:uid="{4D4433C7-C7B4-47D8-AA8E-34A8D436D557}" uniqueName="24" name="L2LHV" queryTableFieldId="24"/>
    <tableColumn id="25" xr3:uid="{06DD575F-660B-427E-A184-AEE94243AE78}" uniqueName="25" name="L3LHV" queryTableFieldId="25"/>
    <tableColumn id="26" xr3:uid="{DCFB0A49-83F1-4DC3-AE38-AAA582B1531E}" uniqueName="26" name="L4LHV" queryTableFieldId="26"/>
    <tableColumn id="27" xr3:uid="{01FA4D71-194E-4F73-AEB7-5DDDA054708B}" uniqueName="27" name="L5LHV" queryTableFieldId="27"/>
    <tableColumn id="28" xr3:uid="{EB7AF61E-A84C-4981-8180-154CB4F9C7A7}" uniqueName="28" name="L6LHV" queryTableFieldId="28"/>
    <tableColumn id="29" xr3:uid="{DE53CB87-4740-4211-A505-39300068556D}" uniqueName="29" name="L1HHV" queryTableFieldId="29"/>
    <tableColumn id="30" xr3:uid="{0B850C2A-6AA2-49C5-B300-435A7652C5F8}" uniqueName="30" name="L2HHV" queryTableFieldId="30"/>
    <tableColumn id="31" xr3:uid="{CD0DAF0F-AA60-49DF-B13D-7E2DF3D12568}" uniqueName="31" name="L3HHV" queryTableFieldId="31"/>
    <tableColumn id="32" xr3:uid="{F959AF49-F2CB-4DFB-BE8C-09D4D9861E3E}" uniqueName="32" name="L4HHV" queryTableFieldId="32"/>
    <tableColumn id="33" xr3:uid="{2A4003C6-527A-46A4-B93E-E5F5BD6D69C7}" uniqueName="33" name="L5HHV" queryTableFieldId="33"/>
    <tableColumn id="34" xr3:uid="{AEC2C5B7-10E2-4983-AE9F-1947948CCC6E}" uniqueName="34" name="L6HHV" queryTableFieldId="34"/>
    <tableColumn id="35" xr3:uid="{E3104BBD-B6FE-4BF0-BBC5-3C9DC96D6B9D}" uniqueName="35" name="IndirectEFF_LHV[%]" queryTableFieldId="35"/>
    <tableColumn id="36" xr3:uid="{F4CEEE05-E1DE-4FBF-982D-DCC56AB4106F}" uniqueName="36" name="IndirectEFF_HHV[%]" queryTableFieldId="36" dataDxfId="2"/>
    <tableColumn id="37" xr3:uid="{EC9AFC64-9B2C-4861-B1B3-943C6FE415E7}" uniqueName="37" name="loadFactor[%]" queryTableFieldId="37"/>
    <tableColumn id="38" xr3:uid="{4FA4F5BA-8CEA-49CD-972E-279AF17F3F82}" uniqueName="38" name="Column1" totalsRowFunction="custom" queryTableFieldId="38" dataDxfId="1" totalsRowDxfId="0">
      <calculatedColumnFormula>DataSupportAjarnJA[[#This Row],[loadFactor'[%']]]*100</calculatedColumnFormula>
      <totalsRowFormula>COUNTIF(DataSupportAjarnJA[Column1],"&gt;20")</totalsRowFormula>
    </tableColumn>
    <tableColumn id="39" xr3:uid="{2D4ABA56-BFC2-4A59-9EB0-240CE09F8BEB}" uniqueName="39" name="สถานะข้อมูล" queryTableFieldId="3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831C5-BA2B-4161-A315-5B9CCCD90E16}">
  <dimension ref="A1:AM98"/>
  <sheetViews>
    <sheetView tabSelected="1" zoomScale="85" zoomScaleNormal="85" workbookViewId="0">
      <selection activeCell="A96" sqref="A96"/>
    </sheetView>
  </sheetViews>
  <sheetFormatPr defaultRowHeight="14.5" x14ac:dyDescent="0.35"/>
  <cols>
    <col min="1" max="1" width="20.81640625" customWidth="1"/>
    <col min="2" max="2" width="12.54296875" customWidth="1"/>
    <col min="3" max="3" width="10.453125" customWidth="1"/>
    <col min="4" max="4" width="41.90625" customWidth="1"/>
    <col min="5" max="5" width="10.7265625" customWidth="1"/>
    <col min="6" max="6" width="24.26953125" customWidth="1"/>
    <col min="7" max="7" width="11" customWidth="1"/>
    <col min="8" max="8" width="64.26953125" customWidth="1"/>
    <col min="9" max="9" width="18.08984375" customWidth="1"/>
    <col min="10" max="10" width="20.90625" customWidth="1"/>
    <col min="11" max="11" width="21.6328125" customWidth="1"/>
    <col min="12" max="12" width="21.26953125" customWidth="1"/>
    <col min="13" max="13" width="17.7265625" customWidth="1"/>
    <col min="14" max="14" width="8.81640625" customWidth="1"/>
    <col min="15" max="15" width="10.90625" customWidth="1"/>
    <col min="16" max="17" width="11.1796875" customWidth="1"/>
    <col min="18" max="18" width="22.1796875" customWidth="1"/>
    <col min="19" max="19" width="11.1796875" customWidth="1"/>
    <col min="20" max="20" width="20.1796875" customWidth="1"/>
    <col min="21" max="21" width="24" customWidth="1"/>
    <col min="22" max="22" width="25.90625" customWidth="1"/>
    <col min="23" max="32" width="6.90625" customWidth="1"/>
    <col min="33" max="33" width="12.36328125" customWidth="1"/>
    <col min="34" max="34" width="17.08984375" customWidth="1"/>
    <col min="35" max="35" width="19.90625" customWidth="1"/>
    <col min="36" max="36" width="20.26953125" bestFit="1" customWidth="1"/>
    <col min="37" max="37" width="13" customWidth="1"/>
    <col min="38" max="38" width="11.81640625" bestFit="1" customWidth="1"/>
    <col min="39" max="39" width="14.36328125" bestFit="1" customWidth="1"/>
  </cols>
  <sheetData>
    <row r="1" spans="1:39" x14ac:dyDescent="0.3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0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  <c r="AL1" t="s">
        <v>199</v>
      </c>
      <c r="AM1" t="s">
        <v>200</v>
      </c>
    </row>
    <row r="2" spans="1:39" x14ac:dyDescent="0.35">
      <c r="A2" s="1" t="s">
        <v>52</v>
      </c>
      <c r="B2" s="1" t="s">
        <v>53</v>
      </c>
      <c r="C2">
        <v>4</v>
      </c>
      <c r="D2" s="1" t="s">
        <v>54</v>
      </c>
      <c r="E2">
        <v>10</v>
      </c>
      <c r="F2" s="1" t="s">
        <v>11</v>
      </c>
      <c r="G2" s="1" t="s">
        <v>55</v>
      </c>
      <c r="H2" s="1" t="s">
        <v>56</v>
      </c>
      <c r="I2">
        <v>3867.978735632184</v>
      </c>
      <c r="J2">
        <v>11</v>
      </c>
      <c r="K2">
        <v>14.96</v>
      </c>
      <c r="L2">
        <v>1392</v>
      </c>
      <c r="M2">
        <v>222.7</v>
      </c>
      <c r="N2">
        <v>9.9</v>
      </c>
      <c r="O2">
        <v>56.3</v>
      </c>
      <c r="P2">
        <v>10.9</v>
      </c>
      <c r="Q2">
        <v>10.86</v>
      </c>
      <c r="R2">
        <v>3910</v>
      </c>
      <c r="S2">
        <v>42.021264367816094</v>
      </c>
      <c r="T2">
        <v>91</v>
      </c>
      <c r="U2">
        <v>900</v>
      </c>
      <c r="V2">
        <v>17156.16</v>
      </c>
      <c r="W2">
        <v>12.24</v>
      </c>
      <c r="X2">
        <v>0</v>
      </c>
      <c r="Y2">
        <v>0.02</v>
      </c>
      <c r="Z2">
        <v>1.62</v>
      </c>
      <c r="AA2">
        <v>0.63</v>
      </c>
      <c r="AB2">
        <v>0.43</v>
      </c>
      <c r="AC2">
        <v>20.03</v>
      </c>
      <c r="AD2">
        <v>0</v>
      </c>
      <c r="AE2">
        <v>0.02</v>
      </c>
      <c r="AF2">
        <v>1.52</v>
      </c>
      <c r="AG2">
        <v>0.59</v>
      </c>
      <c r="AH2">
        <v>0.41</v>
      </c>
      <c r="AI2">
        <v>85.06</v>
      </c>
      <c r="AJ2" s="2">
        <v>77.430000000000007</v>
      </c>
      <c r="AK2">
        <v>0.96699468390804599</v>
      </c>
      <c r="AL2" s="1">
        <f>DataSupportAjarnJA[[#This Row],[loadFactor'[%']]]*100</f>
        <v>96.699468390804597</v>
      </c>
      <c r="AM2" t="s">
        <v>202</v>
      </c>
    </row>
    <row r="3" spans="1:39" x14ac:dyDescent="0.35">
      <c r="A3" s="1" t="s">
        <v>57</v>
      </c>
      <c r="B3" s="1" t="s">
        <v>58</v>
      </c>
      <c r="C3">
        <v>3</v>
      </c>
      <c r="D3" s="1" t="s">
        <v>59</v>
      </c>
      <c r="E3">
        <v>15</v>
      </c>
      <c r="F3" s="1" t="s">
        <v>4</v>
      </c>
      <c r="G3" s="1" t="s">
        <v>60</v>
      </c>
      <c r="H3" s="1" t="s">
        <v>61</v>
      </c>
      <c r="I3">
        <v>1220.47</v>
      </c>
      <c r="J3">
        <v>8.5</v>
      </c>
      <c r="K3">
        <v>382</v>
      </c>
      <c r="L3">
        <v>4032</v>
      </c>
      <c r="M3">
        <v>223.6</v>
      </c>
      <c r="N3">
        <v>3.5</v>
      </c>
      <c r="O3">
        <v>25</v>
      </c>
      <c r="P3">
        <v>9.94</v>
      </c>
      <c r="Q3">
        <v>0</v>
      </c>
      <c r="R3">
        <v>1348.2</v>
      </c>
      <c r="S3">
        <v>127.73125</v>
      </c>
      <c r="T3">
        <v>92</v>
      </c>
      <c r="U3">
        <v>67.56</v>
      </c>
      <c r="V3">
        <v>50150</v>
      </c>
      <c r="W3">
        <v>9.1999999999999993</v>
      </c>
      <c r="X3">
        <v>0</v>
      </c>
      <c r="Y3">
        <v>0</v>
      </c>
      <c r="Z3">
        <v>0</v>
      </c>
      <c r="AA3">
        <v>1.38</v>
      </c>
      <c r="AB3">
        <v>1.42</v>
      </c>
      <c r="AC3">
        <v>16.61</v>
      </c>
      <c r="AD3">
        <v>0</v>
      </c>
      <c r="AE3">
        <v>0</v>
      </c>
      <c r="AF3">
        <v>0</v>
      </c>
      <c r="AG3">
        <v>1.27</v>
      </c>
      <c r="AH3">
        <v>1.3</v>
      </c>
      <c r="AI3">
        <v>88</v>
      </c>
      <c r="AJ3" s="2">
        <v>80.820000000000007</v>
      </c>
      <c r="AK3">
        <v>0.40682333333333331</v>
      </c>
      <c r="AL3" s="1">
        <f>DataSupportAjarnJA[[#This Row],[loadFactor'[%']]]*100</f>
        <v>40.682333333333332</v>
      </c>
      <c r="AM3" t="s">
        <v>202</v>
      </c>
    </row>
    <row r="4" spans="1:39" x14ac:dyDescent="0.35">
      <c r="A4" s="1" t="s">
        <v>62</v>
      </c>
      <c r="B4" s="1" t="s">
        <v>58</v>
      </c>
      <c r="C4">
        <v>12</v>
      </c>
      <c r="D4" s="1" t="s">
        <v>63</v>
      </c>
      <c r="E4">
        <v>19</v>
      </c>
      <c r="F4" s="1" t="s">
        <v>4</v>
      </c>
      <c r="G4" s="1" t="s">
        <v>60</v>
      </c>
      <c r="H4" s="1" t="s">
        <v>64</v>
      </c>
      <c r="I4">
        <v>3600</v>
      </c>
      <c r="J4">
        <v>8.3000000000000007</v>
      </c>
      <c r="K4">
        <v>463</v>
      </c>
      <c r="L4">
        <v>4098</v>
      </c>
      <c r="M4">
        <v>194.84</v>
      </c>
      <c r="N4">
        <v>5.86</v>
      </c>
      <c r="O4">
        <v>0</v>
      </c>
      <c r="P4">
        <v>15.14</v>
      </c>
      <c r="S4">
        <v>704</v>
      </c>
      <c r="T4">
        <v>102.86</v>
      </c>
      <c r="U4">
        <v>196.97</v>
      </c>
      <c r="V4">
        <v>50150</v>
      </c>
      <c r="W4">
        <v>8.73</v>
      </c>
      <c r="X4">
        <v>0</v>
      </c>
      <c r="Y4">
        <v>0</v>
      </c>
      <c r="Z4">
        <v>0</v>
      </c>
      <c r="AA4">
        <v>0.68</v>
      </c>
      <c r="AB4">
        <v>2.2999999999999998</v>
      </c>
      <c r="AC4">
        <v>16.18</v>
      </c>
      <c r="AD4">
        <v>0</v>
      </c>
      <c r="AE4">
        <v>0</v>
      </c>
      <c r="AF4">
        <v>0</v>
      </c>
      <c r="AG4">
        <v>0.63</v>
      </c>
      <c r="AH4">
        <v>2.11</v>
      </c>
      <c r="AI4">
        <v>88.289999999999992</v>
      </c>
      <c r="AJ4" s="2">
        <v>81.08</v>
      </c>
      <c r="AK4">
        <v>0.3</v>
      </c>
      <c r="AL4" s="1">
        <f>DataSupportAjarnJA[[#This Row],[loadFactor'[%']]]*100</f>
        <v>30</v>
      </c>
      <c r="AM4" t="s">
        <v>202</v>
      </c>
    </row>
    <row r="5" spans="1:39" x14ac:dyDescent="0.35">
      <c r="A5" s="1" t="s">
        <v>203</v>
      </c>
      <c r="B5" s="1" t="s">
        <v>15</v>
      </c>
      <c r="C5">
        <v>1</v>
      </c>
      <c r="D5" s="1" t="s">
        <v>63</v>
      </c>
      <c r="E5">
        <v>11</v>
      </c>
      <c r="F5" s="1" t="s">
        <v>4</v>
      </c>
      <c r="G5" s="1" t="s">
        <v>60</v>
      </c>
      <c r="H5" s="1" t="s">
        <v>64</v>
      </c>
      <c r="I5">
        <v>341.40909090909093</v>
      </c>
      <c r="J5">
        <v>7.01</v>
      </c>
      <c r="K5">
        <v>96</v>
      </c>
      <c r="L5">
        <v>1650</v>
      </c>
      <c r="M5">
        <v>203.6</v>
      </c>
      <c r="N5">
        <v>5</v>
      </c>
      <c r="O5">
        <v>50</v>
      </c>
      <c r="P5">
        <v>10.5</v>
      </c>
      <c r="R5">
        <v>362.5</v>
      </c>
      <c r="S5">
        <v>21.09090909090909</v>
      </c>
      <c r="T5">
        <v>60</v>
      </c>
      <c r="U5">
        <v>19.95</v>
      </c>
      <c r="V5">
        <v>50150</v>
      </c>
      <c r="W5">
        <v>8.9499999999999993</v>
      </c>
      <c r="X5">
        <v>0</v>
      </c>
      <c r="Y5">
        <v>0.02</v>
      </c>
      <c r="Z5">
        <v>0</v>
      </c>
      <c r="AA5">
        <v>0.35</v>
      </c>
      <c r="AB5">
        <v>0.56000000000000005</v>
      </c>
      <c r="AC5">
        <v>16.37</v>
      </c>
      <c r="AD5">
        <v>0</v>
      </c>
      <c r="AE5">
        <v>0.01</v>
      </c>
      <c r="AF5">
        <v>0</v>
      </c>
      <c r="AG5">
        <v>0.32</v>
      </c>
      <c r="AH5">
        <v>0.52</v>
      </c>
      <c r="AI5">
        <v>90.12</v>
      </c>
      <c r="AJ5" s="2">
        <v>82.78</v>
      </c>
      <c r="AK5">
        <v>0.34140909090909094</v>
      </c>
      <c r="AL5" s="1">
        <f>DataSupportAjarnJA[[#This Row],[loadFactor'[%']]]*100</f>
        <v>34.140909090909091</v>
      </c>
      <c r="AM5" t="s">
        <v>201</v>
      </c>
    </row>
    <row r="6" spans="1:39" x14ac:dyDescent="0.35">
      <c r="A6" s="1" t="s">
        <v>65</v>
      </c>
      <c r="B6" s="1" t="s">
        <v>58</v>
      </c>
      <c r="C6">
        <v>12</v>
      </c>
      <c r="D6" s="1" t="s">
        <v>63</v>
      </c>
      <c r="E6">
        <v>20</v>
      </c>
      <c r="F6" s="1" t="s">
        <v>5</v>
      </c>
      <c r="G6" s="1" t="s">
        <v>55</v>
      </c>
      <c r="H6" s="1" t="s">
        <v>66</v>
      </c>
      <c r="I6">
        <v>2624.83</v>
      </c>
      <c r="J6">
        <v>8.1999999999999993</v>
      </c>
      <c r="K6">
        <v>41</v>
      </c>
      <c r="L6">
        <v>3520</v>
      </c>
      <c r="M6">
        <v>167.2</v>
      </c>
      <c r="N6" s="2">
        <v>14</v>
      </c>
      <c r="O6">
        <v>140</v>
      </c>
      <c r="P6">
        <v>14.9</v>
      </c>
      <c r="Q6">
        <v>20</v>
      </c>
      <c r="R6">
        <v>2655.76</v>
      </c>
      <c r="S6">
        <v>30.933568181818185</v>
      </c>
      <c r="T6">
        <v>72</v>
      </c>
      <c r="U6">
        <v>538.33000000000004</v>
      </c>
      <c r="V6">
        <v>17408.09</v>
      </c>
      <c r="W6">
        <v>20.38</v>
      </c>
      <c r="X6">
        <v>0</v>
      </c>
      <c r="Y6">
        <v>0.18</v>
      </c>
      <c r="Z6">
        <v>0.2</v>
      </c>
      <c r="AA6">
        <v>1.1299999999999999</v>
      </c>
      <c r="AB6">
        <v>0.18</v>
      </c>
      <c r="AC6">
        <v>30.23</v>
      </c>
      <c r="AD6">
        <v>0</v>
      </c>
      <c r="AE6">
        <v>0.17</v>
      </c>
      <c r="AF6">
        <v>0.19</v>
      </c>
      <c r="AG6">
        <v>1.06</v>
      </c>
      <c r="AH6">
        <v>0.17</v>
      </c>
      <c r="AI6">
        <v>77.929999999999993</v>
      </c>
      <c r="AJ6" s="2">
        <v>68.179999999999993</v>
      </c>
      <c r="AK6">
        <v>0.21873583333333332</v>
      </c>
      <c r="AL6" s="1">
        <f>DataSupportAjarnJA[[#This Row],[loadFactor'[%']]]*100</f>
        <v>21.873583333333332</v>
      </c>
      <c r="AM6" t="s">
        <v>201</v>
      </c>
    </row>
    <row r="7" spans="1:39" x14ac:dyDescent="0.35">
      <c r="A7" s="1" t="s">
        <v>67</v>
      </c>
      <c r="B7" s="1" t="s">
        <v>53</v>
      </c>
      <c r="C7">
        <v>35</v>
      </c>
      <c r="D7" s="1" t="s">
        <v>68</v>
      </c>
      <c r="E7">
        <v>14</v>
      </c>
      <c r="F7" s="1" t="s">
        <v>69</v>
      </c>
      <c r="G7" s="1" t="s">
        <v>55</v>
      </c>
      <c r="H7" s="1" t="s">
        <v>56</v>
      </c>
      <c r="I7">
        <v>20182.91</v>
      </c>
      <c r="J7">
        <v>30</v>
      </c>
      <c r="K7">
        <v>36</v>
      </c>
      <c r="L7">
        <v>2402</v>
      </c>
      <c r="M7">
        <v>189</v>
      </c>
      <c r="N7">
        <v>15</v>
      </c>
      <c r="O7">
        <v>151.66</v>
      </c>
      <c r="P7">
        <v>5.8</v>
      </c>
      <c r="R7">
        <v>20490</v>
      </c>
      <c r="S7">
        <v>307.09408825978352</v>
      </c>
      <c r="T7">
        <v>105</v>
      </c>
      <c r="U7">
        <v>11070</v>
      </c>
      <c r="V7">
        <v>16224.1</v>
      </c>
      <c r="W7">
        <v>24.04</v>
      </c>
      <c r="X7">
        <v>0</v>
      </c>
      <c r="Y7">
        <v>0.19</v>
      </c>
      <c r="Z7">
        <v>0</v>
      </c>
      <c r="AA7">
        <v>0.76</v>
      </c>
      <c r="AB7">
        <v>0.08</v>
      </c>
      <c r="AC7">
        <v>30.32</v>
      </c>
      <c r="AD7">
        <v>0</v>
      </c>
      <c r="AE7">
        <v>0.18</v>
      </c>
      <c r="AF7">
        <v>0</v>
      </c>
      <c r="AG7">
        <v>0.7</v>
      </c>
      <c r="AH7">
        <v>0.08</v>
      </c>
      <c r="AI7">
        <v>74.930000000000007</v>
      </c>
      <c r="AJ7" s="2">
        <v>68.72</v>
      </c>
      <c r="AK7">
        <v>0.57665457142857146</v>
      </c>
      <c r="AL7" s="1">
        <f>DataSupportAjarnJA[[#This Row],[loadFactor'[%']]]*100</f>
        <v>57.665457142857143</v>
      </c>
      <c r="AM7" t="s">
        <v>201</v>
      </c>
    </row>
    <row r="8" spans="1:39" x14ac:dyDescent="0.35">
      <c r="A8" s="1" t="s">
        <v>70</v>
      </c>
      <c r="B8" s="1" t="s">
        <v>71</v>
      </c>
      <c r="C8">
        <v>20</v>
      </c>
      <c r="D8" s="1" t="s">
        <v>59</v>
      </c>
      <c r="E8">
        <v>4</v>
      </c>
      <c r="F8" s="1" t="s">
        <v>3</v>
      </c>
      <c r="G8" s="1" t="s">
        <v>55</v>
      </c>
      <c r="H8" s="1" t="s">
        <v>72</v>
      </c>
      <c r="I8">
        <v>10365</v>
      </c>
      <c r="J8">
        <v>8.48</v>
      </c>
      <c r="K8">
        <v>150</v>
      </c>
      <c r="L8">
        <v>1595</v>
      </c>
      <c r="M8">
        <v>205.8</v>
      </c>
      <c r="N8">
        <v>10.72</v>
      </c>
      <c r="O8">
        <v>98.99</v>
      </c>
      <c r="Q8">
        <v>25.67</v>
      </c>
      <c r="R8">
        <v>10652.62</v>
      </c>
      <c r="S8">
        <v>1001.8137931034485</v>
      </c>
      <c r="T8">
        <v>97.9</v>
      </c>
      <c r="U8">
        <v>1503</v>
      </c>
      <c r="V8">
        <v>28508</v>
      </c>
      <c r="W8">
        <v>14.89</v>
      </c>
      <c r="X8">
        <v>0</v>
      </c>
      <c r="Y8">
        <v>7.0000000000000007E-2</v>
      </c>
      <c r="Z8">
        <v>0.8</v>
      </c>
      <c r="AA8">
        <v>0.22</v>
      </c>
      <c r="AB8">
        <v>0.3</v>
      </c>
      <c r="AC8">
        <v>21.52</v>
      </c>
      <c r="AD8">
        <v>0</v>
      </c>
      <c r="AE8">
        <v>0.06</v>
      </c>
      <c r="AF8">
        <v>0.78</v>
      </c>
      <c r="AG8">
        <v>0.21</v>
      </c>
      <c r="AH8">
        <v>0.28999999999999998</v>
      </c>
      <c r="AI8">
        <v>83.720000000000013</v>
      </c>
      <c r="AJ8" s="2">
        <v>77.14</v>
      </c>
      <c r="AK8">
        <v>0.51824999999999999</v>
      </c>
      <c r="AL8" s="1">
        <f>DataSupportAjarnJA[[#This Row],[loadFactor'[%']]]*100</f>
        <v>51.824999999999996</v>
      </c>
      <c r="AM8" t="s">
        <v>202</v>
      </c>
    </row>
    <row r="9" spans="1:39" x14ac:dyDescent="0.35">
      <c r="A9" s="1" t="s">
        <v>73</v>
      </c>
      <c r="B9" s="1" t="s">
        <v>15</v>
      </c>
      <c r="C9">
        <v>6</v>
      </c>
      <c r="D9" s="1" t="s">
        <v>2</v>
      </c>
      <c r="E9">
        <v>1</v>
      </c>
      <c r="F9" s="1" t="s">
        <v>12</v>
      </c>
      <c r="G9" s="1" t="s">
        <v>60</v>
      </c>
      <c r="H9" s="1" t="s">
        <v>61</v>
      </c>
      <c r="I9">
        <v>3858.33</v>
      </c>
      <c r="J9">
        <v>18.78</v>
      </c>
      <c r="K9">
        <v>20.25</v>
      </c>
      <c r="L9">
        <v>958</v>
      </c>
      <c r="M9">
        <v>84.81</v>
      </c>
      <c r="N9">
        <v>4.8</v>
      </c>
      <c r="O9">
        <v>2.29</v>
      </c>
      <c r="Q9">
        <v>0</v>
      </c>
      <c r="R9">
        <v>3901.02</v>
      </c>
      <c r="S9">
        <v>82.458930062630486</v>
      </c>
      <c r="T9">
        <v>40.9</v>
      </c>
      <c r="U9">
        <v>245.87</v>
      </c>
      <c r="V9">
        <v>49989</v>
      </c>
      <c r="W9">
        <v>3.07</v>
      </c>
      <c r="X9">
        <v>0</v>
      </c>
      <c r="Y9">
        <v>0</v>
      </c>
      <c r="Z9">
        <v>0</v>
      </c>
      <c r="AA9">
        <v>0.09</v>
      </c>
      <c r="AB9">
        <v>0.28000000000000003</v>
      </c>
      <c r="AC9">
        <v>13.97</v>
      </c>
      <c r="AD9">
        <v>0</v>
      </c>
      <c r="AE9">
        <v>0</v>
      </c>
      <c r="AF9">
        <v>0</v>
      </c>
      <c r="AG9">
        <v>0.08</v>
      </c>
      <c r="AH9">
        <v>0.25</v>
      </c>
      <c r="AI9">
        <v>96.56</v>
      </c>
      <c r="AJ9" s="2">
        <v>85.7</v>
      </c>
      <c r="AK9">
        <v>0.64305499999999993</v>
      </c>
      <c r="AL9" s="1">
        <f>DataSupportAjarnJA[[#This Row],[loadFactor'[%']]]*100</f>
        <v>64.305499999999995</v>
      </c>
      <c r="AM9" t="s">
        <v>202</v>
      </c>
    </row>
    <row r="10" spans="1:39" x14ac:dyDescent="0.35">
      <c r="A10" s="1" t="s">
        <v>74</v>
      </c>
      <c r="B10" s="1" t="s">
        <v>15</v>
      </c>
      <c r="C10">
        <v>6</v>
      </c>
      <c r="D10" s="1" t="s">
        <v>2</v>
      </c>
      <c r="E10">
        <v>1</v>
      </c>
      <c r="F10" s="1" t="s">
        <v>12</v>
      </c>
      <c r="G10" s="1" t="s">
        <v>60</v>
      </c>
      <c r="H10" s="1" t="s">
        <v>61</v>
      </c>
      <c r="I10">
        <v>3320.37</v>
      </c>
      <c r="J10">
        <v>18.55</v>
      </c>
      <c r="K10">
        <v>20.25</v>
      </c>
      <c r="L10">
        <v>1740</v>
      </c>
      <c r="M10">
        <v>85.58</v>
      </c>
      <c r="N10">
        <v>4.62</v>
      </c>
      <c r="O10">
        <v>1.8</v>
      </c>
      <c r="Q10">
        <v>0</v>
      </c>
      <c r="R10">
        <v>3416.17</v>
      </c>
      <c r="S10">
        <v>39.757150862068968</v>
      </c>
      <c r="T10">
        <v>41</v>
      </c>
      <c r="U10">
        <v>218.47</v>
      </c>
      <c r="V10">
        <v>49989</v>
      </c>
      <c r="W10">
        <v>3.09</v>
      </c>
      <c r="X10">
        <v>0</v>
      </c>
      <c r="Y10">
        <v>0</v>
      </c>
      <c r="Z10">
        <v>0</v>
      </c>
      <c r="AA10">
        <v>0.11</v>
      </c>
      <c r="AB10">
        <v>0.71</v>
      </c>
      <c r="AC10">
        <v>13.99</v>
      </c>
      <c r="AD10">
        <v>0</v>
      </c>
      <c r="AE10">
        <v>0</v>
      </c>
      <c r="AF10">
        <v>0</v>
      </c>
      <c r="AG10">
        <v>0.1</v>
      </c>
      <c r="AH10">
        <v>0.63</v>
      </c>
      <c r="AI10">
        <v>96.09</v>
      </c>
      <c r="AJ10" s="2">
        <v>85.280000000000015</v>
      </c>
      <c r="AK10">
        <v>0.55339499999999997</v>
      </c>
      <c r="AL10" s="1">
        <f>DataSupportAjarnJA[[#This Row],[loadFactor'[%']]]*100</f>
        <v>55.339499999999994</v>
      </c>
      <c r="AM10" t="s">
        <v>202</v>
      </c>
    </row>
    <row r="11" spans="1:39" x14ac:dyDescent="0.35">
      <c r="A11" s="1" t="s">
        <v>75</v>
      </c>
      <c r="B11" s="1" t="s">
        <v>58</v>
      </c>
      <c r="C11">
        <v>10.6</v>
      </c>
      <c r="D11" s="1" t="s">
        <v>63</v>
      </c>
      <c r="E11">
        <v>34</v>
      </c>
      <c r="F11" s="1" t="s">
        <v>204</v>
      </c>
      <c r="G11" s="1" t="s">
        <v>76</v>
      </c>
      <c r="H11" s="1" t="s">
        <v>77</v>
      </c>
      <c r="I11">
        <v>2487.7358490566039</v>
      </c>
      <c r="J11">
        <v>7.01</v>
      </c>
      <c r="K11">
        <v>13</v>
      </c>
      <c r="L11">
        <v>2650</v>
      </c>
      <c r="M11">
        <v>179.5</v>
      </c>
      <c r="N11">
        <v>2.5</v>
      </c>
      <c r="O11">
        <v>20</v>
      </c>
      <c r="P11">
        <v>13.91</v>
      </c>
      <c r="R11">
        <v>2500</v>
      </c>
      <c r="S11">
        <v>12.264150943396228</v>
      </c>
      <c r="T11">
        <v>105</v>
      </c>
      <c r="U11">
        <v>164</v>
      </c>
      <c r="V11">
        <v>41499.56</v>
      </c>
      <c r="W11">
        <v>6.48</v>
      </c>
      <c r="X11">
        <v>0</v>
      </c>
      <c r="Y11">
        <v>0</v>
      </c>
      <c r="Z11">
        <v>0</v>
      </c>
      <c r="AA11">
        <v>0.67</v>
      </c>
      <c r="AB11">
        <v>0.04</v>
      </c>
      <c r="AC11">
        <v>11.8</v>
      </c>
      <c r="AD11">
        <v>0</v>
      </c>
      <c r="AE11">
        <v>0</v>
      </c>
      <c r="AF11">
        <v>0</v>
      </c>
      <c r="AG11">
        <v>0.63</v>
      </c>
      <c r="AH11">
        <v>0.04</v>
      </c>
      <c r="AI11">
        <v>92.809999999999988</v>
      </c>
      <c r="AJ11" s="2">
        <v>87.53</v>
      </c>
      <c r="AK11">
        <v>0.23469206123175509</v>
      </c>
      <c r="AL11" s="1">
        <f>DataSupportAjarnJA[[#This Row],[loadFactor'[%']]]*100</f>
        <v>23.46920612317551</v>
      </c>
      <c r="AM11" t="s">
        <v>201</v>
      </c>
    </row>
    <row r="12" spans="1:39" x14ac:dyDescent="0.35">
      <c r="A12" s="1" t="s">
        <v>78</v>
      </c>
      <c r="B12" s="1" t="s">
        <v>58</v>
      </c>
      <c r="C12">
        <v>3.9</v>
      </c>
      <c r="D12" s="1" t="s">
        <v>63</v>
      </c>
      <c r="E12">
        <v>34</v>
      </c>
      <c r="F12" s="1" t="s">
        <v>117</v>
      </c>
      <c r="G12" s="1" t="s">
        <v>60</v>
      </c>
      <c r="H12" s="1" t="s">
        <v>64</v>
      </c>
      <c r="I12">
        <v>924.96669442131554</v>
      </c>
      <c r="J12">
        <v>7.01</v>
      </c>
      <c r="K12">
        <v>13</v>
      </c>
      <c r="L12">
        <v>2402</v>
      </c>
      <c r="M12">
        <v>172.6</v>
      </c>
      <c r="N12">
        <v>2</v>
      </c>
      <c r="O12">
        <v>11</v>
      </c>
      <c r="P12">
        <v>10.76</v>
      </c>
      <c r="R12">
        <v>930</v>
      </c>
      <c r="S12">
        <v>5.0333055786844296</v>
      </c>
      <c r="T12">
        <v>105</v>
      </c>
      <c r="U12">
        <v>143.69999999999999</v>
      </c>
      <c r="V12">
        <v>20358</v>
      </c>
      <c r="W12">
        <v>9.0500000000000007</v>
      </c>
      <c r="X12">
        <v>0</v>
      </c>
      <c r="Y12">
        <v>0</v>
      </c>
      <c r="Z12">
        <v>0</v>
      </c>
      <c r="AA12">
        <v>0.51</v>
      </c>
      <c r="AB12">
        <v>0.05</v>
      </c>
      <c r="AC12">
        <v>21.89</v>
      </c>
      <c r="AD12">
        <v>0</v>
      </c>
      <c r="AE12">
        <v>0</v>
      </c>
      <c r="AF12">
        <v>0</v>
      </c>
      <c r="AG12">
        <v>0.44</v>
      </c>
      <c r="AH12">
        <v>0.04</v>
      </c>
      <c r="AI12">
        <v>90.39</v>
      </c>
      <c r="AJ12" s="2">
        <v>77.63</v>
      </c>
      <c r="AK12">
        <v>0.23717094728751681</v>
      </c>
      <c r="AL12" s="1">
        <f>DataSupportAjarnJA[[#This Row],[loadFactor'[%']]]*100</f>
        <v>23.717094728751682</v>
      </c>
      <c r="AM12" t="s">
        <v>202</v>
      </c>
    </row>
    <row r="13" spans="1:39" x14ac:dyDescent="0.35">
      <c r="A13" s="1" t="s">
        <v>79</v>
      </c>
      <c r="B13" s="1" t="s">
        <v>53</v>
      </c>
      <c r="C13">
        <v>40</v>
      </c>
      <c r="D13" s="1" t="s">
        <v>2</v>
      </c>
      <c r="E13">
        <v>16</v>
      </c>
      <c r="F13" s="1" t="s">
        <v>12</v>
      </c>
      <c r="G13" s="1" t="s">
        <v>60</v>
      </c>
      <c r="H13" s="1" t="s">
        <v>61</v>
      </c>
      <c r="I13">
        <v>12074.47</v>
      </c>
      <c r="J13">
        <v>14</v>
      </c>
      <c r="K13">
        <v>14.7</v>
      </c>
      <c r="L13">
        <v>61.3</v>
      </c>
      <c r="M13">
        <v>143</v>
      </c>
      <c r="N13">
        <v>6.3</v>
      </c>
      <c r="O13">
        <v>7.4</v>
      </c>
      <c r="P13">
        <v>8.3000000000000007</v>
      </c>
      <c r="R13">
        <v>12454</v>
      </c>
      <c r="S13">
        <v>2986.5220228384992</v>
      </c>
      <c r="T13">
        <v>85</v>
      </c>
      <c r="U13">
        <v>738.48</v>
      </c>
      <c r="V13">
        <v>46453.760000000002</v>
      </c>
      <c r="W13">
        <v>6.65</v>
      </c>
      <c r="X13">
        <v>0</v>
      </c>
      <c r="Y13">
        <v>0</v>
      </c>
      <c r="Z13">
        <v>0</v>
      </c>
      <c r="AA13">
        <v>0.03</v>
      </c>
      <c r="AB13">
        <v>5.96</v>
      </c>
      <c r="AC13">
        <v>17.04</v>
      </c>
      <c r="AD13">
        <v>0</v>
      </c>
      <c r="AE13">
        <v>0</v>
      </c>
      <c r="AF13">
        <v>0</v>
      </c>
      <c r="AG13">
        <v>0.02</v>
      </c>
      <c r="AH13">
        <v>5.3</v>
      </c>
      <c r="AI13">
        <v>87.36</v>
      </c>
      <c r="AJ13" s="2">
        <v>77.640000000000015</v>
      </c>
      <c r="AK13">
        <v>0.30186174999999998</v>
      </c>
      <c r="AL13" s="1">
        <f>DataSupportAjarnJA[[#This Row],[loadFactor'[%']]]*100</f>
        <v>30.186174999999999</v>
      </c>
      <c r="AM13" t="s">
        <v>202</v>
      </c>
    </row>
    <row r="14" spans="1:39" x14ac:dyDescent="0.35">
      <c r="A14" s="1" t="s">
        <v>80</v>
      </c>
      <c r="B14" s="1" t="s">
        <v>53</v>
      </c>
      <c r="C14">
        <v>40</v>
      </c>
      <c r="D14" s="1" t="s">
        <v>2</v>
      </c>
      <c r="E14">
        <v>16</v>
      </c>
      <c r="F14" s="1" t="s">
        <v>12</v>
      </c>
      <c r="G14" s="1" t="s">
        <v>60</v>
      </c>
      <c r="H14" s="1" t="s">
        <v>61</v>
      </c>
      <c r="I14">
        <v>20348</v>
      </c>
      <c r="J14">
        <v>14</v>
      </c>
      <c r="K14">
        <v>14.7</v>
      </c>
      <c r="L14">
        <v>58.4</v>
      </c>
      <c r="M14">
        <v>151.9</v>
      </c>
      <c r="N14">
        <v>4.8</v>
      </c>
      <c r="O14">
        <v>7.8</v>
      </c>
      <c r="P14">
        <v>9.1999999999999993</v>
      </c>
      <c r="R14">
        <v>20858</v>
      </c>
      <c r="S14">
        <v>5250.215753424658</v>
      </c>
      <c r="T14">
        <v>85</v>
      </c>
      <c r="U14">
        <v>1263</v>
      </c>
      <c r="V14">
        <v>46453.760000000002</v>
      </c>
      <c r="W14">
        <v>6.6</v>
      </c>
      <c r="X14">
        <v>0</v>
      </c>
      <c r="Y14">
        <v>0</v>
      </c>
      <c r="Z14">
        <v>0</v>
      </c>
      <c r="AA14">
        <v>0.02</v>
      </c>
      <c r="AB14">
        <v>3.48</v>
      </c>
      <c r="AC14">
        <v>17</v>
      </c>
      <c r="AD14">
        <v>0</v>
      </c>
      <c r="AE14">
        <v>0</v>
      </c>
      <c r="AF14">
        <v>0</v>
      </c>
      <c r="AG14">
        <v>0.02</v>
      </c>
      <c r="AH14">
        <v>3.1</v>
      </c>
      <c r="AI14">
        <v>89.9</v>
      </c>
      <c r="AJ14" s="2">
        <v>79.88000000000001</v>
      </c>
      <c r="AK14">
        <v>0.50870000000000004</v>
      </c>
      <c r="AL14" s="1">
        <f>DataSupportAjarnJA[[#This Row],[loadFactor'[%']]]*100</f>
        <v>50.870000000000005</v>
      </c>
      <c r="AM14" t="s">
        <v>202</v>
      </c>
    </row>
    <row r="15" spans="1:39" x14ac:dyDescent="0.35">
      <c r="A15" s="1" t="s">
        <v>81</v>
      </c>
      <c r="B15" s="1" t="s">
        <v>53</v>
      </c>
      <c r="C15">
        <v>40</v>
      </c>
      <c r="D15" s="1" t="s">
        <v>2</v>
      </c>
      <c r="E15">
        <v>16</v>
      </c>
      <c r="F15" s="1" t="s">
        <v>12</v>
      </c>
      <c r="G15" s="1" t="s">
        <v>60</v>
      </c>
      <c r="H15" s="1" t="s">
        <v>61</v>
      </c>
      <c r="I15">
        <v>21556</v>
      </c>
      <c r="J15">
        <v>14</v>
      </c>
      <c r="K15">
        <v>14.7</v>
      </c>
      <c r="L15">
        <v>58.5</v>
      </c>
      <c r="M15">
        <v>152.4</v>
      </c>
      <c r="N15">
        <v>4.8</v>
      </c>
      <c r="O15">
        <v>12.3</v>
      </c>
      <c r="P15">
        <v>9.1999999999999993</v>
      </c>
      <c r="R15">
        <v>22025</v>
      </c>
      <c r="S15">
        <v>5534.4871794871797</v>
      </c>
      <c r="T15">
        <v>85</v>
      </c>
      <c r="U15">
        <v>1267</v>
      </c>
      <c r="V15">
        <v>46453.760000000002</v>
      </c>
      <c r="W15">
        <v>6.8</v>
      </c>
      <c r="X15">
        <v>0</v>
      </c>
      <c r="Y15">
        <v>0</v>
      </c>
      <c r="Z15">
        <v>0</v>
      </c>
      <c r="AA15">
        <v>0.04</v>
      </c>
      <c r="AB15">
        <v>3.47</v>
      </c>
      <c r="AC15">
        <v>17.18</v>
      </c>
      <c r="AD15">
        <v>0</v>
      </c>
      <c r="AE15">
        <v>0</v>
      </c>
      <c r="AF15">
        <v>0</v>
      </c>
      <c r="AG15">
        <v>0.03</v>
      </c>
      <c r="AH15">
        <v>3.09</v>
      </c>
      <c r="AI15">
        <v>89.69</v>
      </c>
      <c r="AJ15" s="2">
        <v>79.699999999999989</v>
      </c>
      <c r="AK15">
        <v>0.53889999999999993</v>
      </c>
      <c r="AL15" s="1">
        <f>DataSupportAjarnJA[[#This Row],[loadFactor'[%']]]*100</f>
        <v>53.889999999999993</v>
      </c>
      <c r="AM15" t="s">
        <v>201</v>
      </c>
    </row>
    <row r="16" spans="1:39" x14ac:dyDescent="0.35">
      <c r="A16" s="1" t="s">
        <v>82</v>
      </c>
      <c r="B16" s="1" t="s">
        <v>58</v>
      </c>
      <c r="C16">
        <v>4</v>
      </c>
      <c r="D16" s="1" t="s">
        <v>2</v>
      </c>
      <c r="E16">
        <v>5</v>
      </c>
      <c r="F16" s="1" t="s">
        <v>12</v>
      </c>
      <c r="G16" s="1" t="s">
        <v>60</v>
      </c>
      <c r="H16" s="1" t="s">
        <v>64</v>
      </c>
      <c r="I16">
        <v>679.81897418706001</v>
      </c>
      <c r="J16">
        <v>6.01</v>
      </c>
      <c r="K16">
        <v>86</v>
      </c>
      <c r="L16">
        <v>2983</v>
      </c>
      <c r="M16">
        <v>176</v>
      </c>
      <c r="N16" s="2">
        <v>4.4000000000000004</v>
      </c>
      <c r="O16" s="2">
        <v>17</v>
      </c>
      <c r="P16">
        <v>9</v>
      </c>
      <c r="R16">
        <v>700</v>
      </c>
      <c r="S16">
        <v>20.181025812939993</v>
      </c>
      <c r="T16">
        <v>80</v>
      </c>
      <c r="U16">
        <v>60</v>
      </c>
      <c r="V16">
        <v>37200</v>
      </c>
      <c r="W16">
        <v>11.5</v>
      </c>
      <c r="X16">
        <v>0</v>
      </c>
      <c r="Y16">
        <v>0.01</v>
      </c>
      <c r="Z16">
        <v>0</v>
      </c>
      <c r="AA16">
        <v>2.96</v>
      </c>
      <c r="AB16">
        <v>0.35</v>
      </c>
      <c r="AC16">
        <v>24.88</v>
      </c>
      <c r="AD16">
        <v>0</v>
      </c>
      <c r="AE16">
        <v>0</v>
      </c>
      <c r="AF16">
        <v>0</v>
      </c>
      <c r="AG16">
        <v>2.5099999999999998</v>
      </c>
      <c r="AH16">
        <v>0.3</v>
      </c>
      <c r="AI16">
        <v>85.18</v>
      </c>
      <c r="AJ16" s="2">
        <v>72.31</v>
      </c>
      <c r="AK16">
        <v>0.16995474354676501</v>
      </c>
      <c r="AL16" s="1">
        <f>DataSupportAjarnJA[[#This Row],[loadFactor'[%']]]*100</f>
        <v>16.995474354676503</v>
      </c>
      <c r="AM16" t="s">
        <v>201</v>
      </c>
    </row>
    <row r="17" spans="1:39" x14ac:dyDescent="0.35">
      <c r="A17" s="1" t="s">
        <v>83</v>
      </c>
      <c r="B17" s="1" t="s">
        <v>58</v>
      </c>
      <c r="C17">
        <v>10.5</v>
      </c>
      <c r="D17" s="1" t="s">
        <v>54</v>
      </c>
      <c r="E17">
        <v>12</v>
      </c>
      <c r="F17" s="1" t="s">
        <v>3</v>
      </c>
      <c r="G17" s="1" t="s">
        <v>55</v>
      </c>
      <c r="H17" s="1" t="s">
        <v>66</v>
      </c>
      <c r="I17">
        <v>5153.3018867924529</v>
      </c>
      <c r="J17">
        <v>9.1999999999999993</v>
      </c>
      <c r="K17">
        <v>275</v>
      </c>
      <c r="L17">
        <v>2650</v>
      </c>
      <c r="M17">
        <v>210.6</v>
      </c>
      <c r="N17" s="2">
        <v>7</v>
      </c>
      <c r="O17" s="2">
        <v>3702</v>
      </c>
      <c r="P17">
        <v>12.7</v>
      </c>
      <c r="Q17">
        <v>11.01</v>
      </c>
      <c r="R17">
        <v>5750</v>
      </c>
      <c r="S17">
        <v>596.69811320754718</v>
      </c>
      <c r="T17">
        <v>115</v>
      </c>
      <c r="U17">
        <v>800</v>
      </c>
      <c r="V17">
        <v>24751.82</v>
      </c>
      <c r="W17">
        <v>12.87</v>
      </c>
      <c r="X17">
        <v>0</v>
      </c>
      <c r="Y17">
        <v>2.27</v>
      </c>
      <c r="Z17">
        <v>0.55000000000000004</v>
      </c>
      <c r="AA17">
        <v>0.46</v>
      </c>
      <c r="AB17">
        <v>0.94</v>
      </c>
      <c r="AC17">
        <v>19.68</v>
      </c>
      <c r="AD17">
        <v>0</v>
      </c>
      <c r="AE17">
        <v>2.14</v>
      </c>
      <c r="AF17">
        <v>0.52</v>
      </c>
      <c r="AG17">
        <v>0.43</v>
      </c>
      <c r="AH17">
        <v>0.89</v>
      </c>
      <c r="AI17">
        <v>82.910000000000011</v>
      </c>
      <c r="AJ17" s="2">
        <v>76.339999999999989</v>
      </c>
      <c r="AK17">
        <v>0.49079065588499554</v>
      </c>
      <c r="AL17" s="1">
        <f>DataSupportAjarnJA[[#This Row],[loadFactor'[%']]]*100</f>
        <v>49.079065588499553</v>
      </c>
      <c r="AM17" t="s">
        <v>201</v>
      </c>
    </row>
    <row r="18" spans="1:39" x14ac:dyDescent="0.35">
      <c r="A18" s="1" t="s">
        <v>84</v>
      </c>
      <c r="B18" s="1" t="s">
        <v>58</v>
      </c>
      <c r="C18">
        <v>10.5</v>
      </c>
      <c r="D18" s="1" t="s">
        <v>54</v>
      </c>
      <c r="E18">
        <v>12</v>
      </c>
      <c r="F18" s="1" t="s">
        <v>3</v>
      </c>
      <c r="G18" s="1" t="s">
        <v>55</v>
      </c>
      <c r="H18" s="1" t="s">
        <v>66</v>
      </c>
      <c r="I18">
        <v>5265.303385853168</v>
      </c>
      <c r="J18">
        <v>9.1300000000000008</v>
      </c>
      <c r="K18">
        <v>275</v>
      </c>
      <c r="L18">
        <v>2983</v>
      </c>
      <c r="M18">
        <v>214</v>
      </c>
      <c r="N18">
        <v>6.4</v>
      </c>
      <c r="O18">
        <v>6598</v>
      </c>
      <c r="P18">
        <v>13.8</v>
      </c>
      <c r="Q18">
        <v>11.01</v>
      </c>
      <c r="R18">
        <v>5800</v>
      </c>
      <c r="S18">
        <v>534.69661414683208</v>
      </c>
      <c r="T18">
        <v>115</v>
      </c>
      <c r="U18">
        <v>700</v>
      </c>
      <c r="V18">
        <v>24751.82</v>
      </c>
      <c r="W18">
        <v>12.57</v>
      </c>
      <c r="X18">
        <v>0</v>
      </c>
      <c r="Y18">
        <v>3.84</v>
      </c>
      <c r="Z18">
        <v>0.76</v>
      </c>
      <c r="AA18">
        <v>0.5</v>
      </c>
      <c r="AB18">
        <v>0.96</v>
      </c>
      <c r="AC18">
        <v>19.399999999999999</v>
      </c>
      <c r="AD18">
        <v>0</v>
      </c>
      <c r="AE18">
        <v>3.63</v>
      </c>
      <c r="AF18">
        <v>0.72</v>
      </c>
      <c r="AG18">
        <v>0.47</v>
      </c>
      <c r="AH18">
        <v>0.91</v>
      </c>
      <c r="AI18">
        <v>81.37</v>
      </c>
      <c r="AJ18" s="2">
        <v>74.87</v>
      </c>
      <c r="AK18">
        <v>0.50145746531934932</v>
      </c>
      <c r="AL18" s="1">
        <f>DataSupportAjarnJA[[#This Row],[loadFactor'[%']]]*100</f>
        <v>50.145746531934932</v>
      </c>
      <c r="AM18" t="s">
        <v>202</v>
      </c>
    </row>
    <row r="19" spans="1:39" x14ac:dyDescent="0.35">
      <c r="A19" s="1" t="s">
        <v>85</v>
      </c>
      <c r="B19" s="1" t="s">
        <v>58</v>
      </c>
      <c r="C19">
        <v>10.5</v>
      </c>
      <c r="D19" s="1" t="s">
        <v>54</v>
      </c>
      <c r="E19">
        <v>7</v>
      </c>
      <c r="F19" s="1" t="s">
        <v>3</v>
      </c>
      <c r="G19" s="1" t="s">
        <v>55</v>
      </c>
      <c r="H19" s="1" t="s">
        <v>66</v>
      </c>
      <c r="I19">
        <v>6049.5283018867922</v>
      </c>
      <c r="J19">
        <v>9.27</v>
      </c>
      <c r="K19">
        <v>275</v>
      </c>
      <c r="L19">
        <v>2650</v>
      </c>
      <c r="M19">
        <v>213.5</v>
      </c>
      <c r="N19">
        <v>6.4</v>
      </c>
      <c r="O19">
        <v>365</v>
      </c>
      <c r="P19">
        <v>13.2</v>
      </c>
      <c r="Q19">
        <v>11.01</v>
      </c>
      <c r="R19">
        <v>6750</v>
      </c>
      <c r="S19">
        <v>700.47169811320759</v>
      </c>
      <c r="T19">
        <v>115</v>
      </c>
      <c r="U19">
        <v>900</v>
      </c>
      <c r="V19">
        <v>24751.82</v>
      </c>
      <c r="W19">
        <v>12.64</v>
      </c>
      <c r="X19">
        <v>0</v>
      </c>
      <c r="Y19">
        <v>0.21</v>
      </c>
      <c r="Z19">
        <v>0.79</v>
      </c>
      <c r="AA19">
        <v>0.42</v>
      </c>
      <c r="AB19">
        <v>0.99</v>
      </c>
      <c r="AC19">
        <v>19.47</v>
      </c>
      <c r="AD19">
        <v>0</v>
      </c>
      <c r="AE19">
        <v>0.2</v>
      </c>
      <c r="AF19">
        <v>0.75</v>
      </c>
      <c r="AG19">
        <v>0.4</v>
      </c>
      <c r="AH19">
        <v>0.93</v>
      </c>
      <c r="AI19">
        <v>84.95</v>
      </c>
      <c r="AJ19">
        <v>78.249999999999986</v>
      </c>
      <c r="AK19">
        <v>0.57614555256064681</v>
      </c>
      <c r="AL19" s="1">
        <f>DataSupportAjarnJA[[#This Row],[loadFactor'[%']]]*100</f>
        <v>57.614555256064683</v>
      </c>
      <c r="AM19" t="s">
        <v>201</v>
      </c>
    </row>
    <row r="20" spans="1:39" x14ac:dyDescent="0.35">
      <c r="A20" s="1" t="s">
        <v>86</v>
      </c>
      <c r="B20" s="1" t="s">
        <v>58</v>
      </c>
      <c r="C20">
        <v>16</v>
      </c>
      <c r="D20" s="1" t="s">
        <v>63</v>
      </c>
      <c r="E20">
        <v>14</v>
      </c>
      <c r="F20" s="1" t="s">
        <v>87</v>
      </c>
      <c r="G20" s="1" t="s">
        <v>88</v>
      </c>
      <c r="H20" s="1" t="s">
        <v>89</v>
      </c>
      <c r="I20">
        <v>7846.453125</v>
      </c>
      <c r="J20">
        <v>6.7</v>
      </c>
      <c r="K20">
        <v>500</v>
      </c>
      <c r="L20">
        <v>3200</v>
      </c>
      <c r="M20">
        <v>197.6</v>
      </c>
      <c r="N20">
        <v>3.4</v>
      </c>
      <c r="O20">
        <v>0</v>
      </c>
      <c r="P20">
        <v>9.9</v>
      </c>
      <c r="Q20">
        <v>0</v>
      </c>
      <c r="R20">
        <v>9299.5</v>
      </c>
      <c r="S20">
        <v>1453.046875</v>
      </c>
      <c r="T20">
        <v>100.5</v>
      </c>
      <c r="U20">
        <v>1363.39</v>
      </c>
      <c r="V20">
        <v>17853</v>
      </c>
      <c r="W20">
        <v>14.49</v>
      </c>
      <c r="X20">
        <v>0</v>
      </c>
      <c r="Y20">
        <v>0</v>
      </c>
      <c r="Z20">
        <v>0</v>
      </c>
      <c r="AA20">
        <v>7.0000000000000007E-2</v>
      </c>
      <c r="AB20">
        <v>2.2599999999999998</v>
      </c>
      <c r="AC20">
        <v>28.54</v>
      </c>
      <c r="AD20">
        <v>0</v>
      </c>
      <c r="AE20">
        <v>0</v>
      </c>
      <c r="AF20">
        <v>0</v>
      </c>
      <c r="AG20">
        <v>0.06</v>
      </c>
      <c r="AH20">
        <v>1.89</v>
      </c>
      <c r="AI20">
        <v>83.18</v>
      </c>
      <c r="AJ20" s="2">
        <v>69.510000000000005</v>
      </c>
      <c r="AK20">
        <v>0.4904033203125</v>
      </c>
      <c r="AL20" s="1">
        <f>DataSupportAjarnJA[[#This Row],[loadFactor'[%']]]*100</f>
        <v>49.040332031250003</v>
      </c>
      <c r="AM20" t="s">
        <v>202</v>
      </c>
    </row>
    <row r="21" spans="1:39" x14ac:dyDescent="0.35">
      <c r="A21" s="1" t="s">
        <v>90</v>
      </c>
      <c r="B21" s="1" t="s">
        <v>15</v>
      </c>
      <c r="C21">
        <v>2</v>
      </c>
      <c r="D21" s="1" t="s">
        <v>54</v>
      </c>
      <c r="E21">
        <v>4</v>
      </c>
      <c r="F21" s="1" t="s">
        <v>91</v>
      </c>
      <c r="G21" s="1" t="s">
        <v>60</v>
      </c>
      <c r="H21" s="1" t="s">
        <v>61</v>
      </c>
      <c r="I21">
        <v>943.47826086956525</v>
      </c>
      <c r="J21">
        <v>8.01</v>
      </c>
      <c r="K21">
        <v>4</v>
      </c>
      <c r="L21">
        <v>2484</v>
      </c>
      <c r="M21">
        <v>127.2</v>
      </c>
      <c r="N21">
        <v>4.4000000000000004</v>
      </c>
      <c r="O21">
        <v>10</v>
      </c>
      <c r="P21">
        <v>11</v>
      </c>
      <c r="R21">
        <v>945</v>
      </c>
      <c r="S21">
        <v>1.5217391304347827</v>
      </c>
      <c r="T21">
        <v>85</v>
      </c>
      <c r="U21">
        <v>54.51</v>
      </c>
      <c r="V21">
        <v>50150</v>
      </c>
      <c r="W21">
        <v>4.88</v>
      </c>
      <c r="X21">
        <v>0</v>
      </c>
      <c r="Y21">
        <v>0</v>
      </c>
      <c r="Z21">
        <v>0</v>
      </c>
      <c r="AA21">
        <v>0.23</v>
      </c>
      <c r="AB21">
        <v>0.02</v>
      </c>
      <c r="AC21">
        <v>12.64</v>
      </c>
      <c r="AD21">
        <v>0</v>
      </c>
      <c r="AE21">
        <v>0</v>
      </c>
      <c r="AF21">
        <v>0</v>
      </c>
      <c r="AG21">
        <v>0.21</v>
      </c>
      <c r="AH21">
        <v>0.01</v>
      </c>
      <c r="AI21">
        <v>94.87</v>
      </c>
      <c r="AJ21" s="2">
        <v>87.14</v>
      </c>
      <c r="AK21">
        <v>0.47173913043478261</v>
      </c>
      <c r="AL21" s="1">
        <f>DataSupportAjarnJA[[#This Row],[loadFactor'[%']]]*100</f>
        <v>47.173913043478258</v>
      </c>
      <c r="AM21" t="s">
        <v>202</v>
      </c>
    </row>
    <row r="22" spans="1:39" x14ac:dyDescent="0.35">
      <c r="A22" s="1" t="s">
        <v>92</v>
      </c>
      <c r="B22" s="1" t="s">
        <v>15</v>
      </c>
      <c r="C22">
        <v>2</v>
      </c>
      <c r="D22" s="1" t="s">
        <v>93</v>
      </c>
      <c r="E22">
        <v>4</v>
      </c>
      <c r="F22" s="1" t="s">
        <v>91</v>
      </c>
      <c r="G22" s="1" t="s">
        <v>60</v>
      </c>
      <c r="H22" s="1" t="s">
        <v>61</v>
      </c>
      <c r="I22">
        <v>1840.3643216080402</v>
      </c>
      <c r="J22">
        <v>8.51</v>
      </c>
      <c r="K22">
        <v>4</v>
      </c>
      <c r="L22">
        <v>1592</v>
      </c>
      <c r="M22">
        <v>125.6</v>
      </c>
      <c r="N22">
        <v>4.3</v>
      </c>
      <c r="O22">
        <v>6</v>
      </c>
      <c r="P22">
        <v>11</v>
      </c>
      <c r="R22">
        <v>1845</v>
      </c>
      <c r="S22">
        <v>4.6356783919597992</v>
      </c>
      <c r="T22">
        <v>85</v>
      </c>
      <c r="U22">
        <v>106.22</v>
      </c>
      <c r="V22">
        <v>50150</v>
      </c>
      <c r="W22">
        <v>4.4800000000000004</v>
      </c>
      <c r="X22">
        <v>0</v>
      </c>
      <c r="Y22">
        <v>0</v>
      </c>
      <c r="Z22">
        <v>0</v>
      </c>
      <c r="AA22">
        <v>0.02</v>
      </c>
      <c r="AB22">
        <v>0.03</v>
      </c>
      <c r="AC22">
        <v>12.27</v>
      </c>
      <c r="AD22">
        <v>0</v>
      </c>
      <c r="AE22">
        <v>0</v>
      </c>
      <c r="AF22">
        <v>0</v>
      </c>
      <c r="AG22">
        <v>0.02</v>
      </c>
      <c r="AH22">
        <v>0.03</v>
      </c>
      <c r="AI22">
        <v>95.47</v>
      </c>
      <c r="AJ22">
        <v>87.68</v>
      </c>
      <c r="AK22">
        <v>0.92018216080402015</v>
      </c>
      <c r="AL22" s="1">
        <f>DataSupportAjarnJA[[#This Row],[loadFactor'[%']]]*100</f>
        <v>92.018216080402013</v>
      </c>
      <c r="AM22" t="s">
        <v>201</v>
      </c>
    </row>
    <row r="23" spans="1:39" x14ac:dyDescent="0.35">
      <c r="A23" s="1" t="s">
        <v>94</v>
      </c>
      <c r="B23" s="1" t="s">
        <v>58</v>
      </c>
      <c r="C23">
        <v>6</v>
      </c>
      <c r="D23" s="1" t="s">
        <v>95</v>
      </c>
      <c r="E23">
        <v>21</v>
      </c>
      <c r="F23" s="1" t="s">
        <v>7</v>
      </c>
      <c r="G23" s="1" t="s">
        <v>76</v>
      </c>
      <c r="H23" s="1" t="s">
        <v>96</v>
      </c>
      <c r="I23">
        <v>790</v>
      </c>
      <c r="J23">
        <v>8.5</v>
      </c>
      <c r="K23">
        <v>650</v>
      </c>
      <c r="L23">
        <v>7590</v>
      </c>
      <c r="M23">
        <v>162.35</v>
      </c>
      <c r="N23" s="2">
        <v>4.7</v>
      </c>
      <c r="O23">
        <v>4.95</v>
      </c>
      <c r="P23">
        <v>12.03</v>
      </c>
      <c r="Q23">
        <v>0</v>
      </c>
      <c r="R23">
        <v>790</v>
      </c>
      <c r="S23">
        <v>67.654808959156782</v>
      </c>
      <c r="T23">
        <v>30.2</v>
      </c>
      <c r="U23">
        <v>70.650000000000006</v>
      </c>
      <c r="V23">
        <v>43031.38</v>
      </c>
      <c r="W23">
        <v>6.5</v>
      </c>
      <c r="X23">
        <v>0</v>
      </c>
      <c r="Y23">
        <v>0</v>
      </c>
      <c r="Z23">
        <v>0</v>
      </c>
      <c r="AA23">
        <v>0.52</v>
      </c>
      <c r="AB23">
        <v>1.43</v>
      </c>
      <c r="AC23">
        <v>12.02</v>
      </c>
      <c r="AD23">
        <v>0</v>
      </c>
      <c r="AE23">
        <v>0</v>
      </c>
      <c r="AF23">
        <v>0</v>
      </c>
      <c r="AG23">
        <v>0.49</v>
      </c>
      <c r="AH23">
        <v>1.34</v>
      </c>
      <c r="AI23">
        <v>91.55</v>
      </c>
      <c r="AJ23" s="2">
        <v>86.15</v>
      </c>
      <c r="AK23">
        <v>0.13166666666666665</v>
      </c>
      <c r="AL23" s="1">
        <f>DataSupportAjarnJA[[#This Row],[loadFactor'[%']]]*100</f>
        <v>13.166666666666666</v>
      </c>
      <c r="AM23" t="s">
        <v>201</v>
      </c>
    </row>
    <row r="24" spans="1:39" x14ac:dyDescent="0.35">
      <c r="A24" s="1" t="s">
        <v>97</v>
      </c>
      <c r="B24" s="1" t="s">
        <v>53</v>
      </c>
      <c r="C24">
        <v>65</v>
      </c>
      <c r="D24" s="1" t="s">
        <v>93</v>
      </c>
      <c r="E24">
        <v>35</v>
      </c>
      <c r="F24" s="1" t="s">
        <v>98</v>
      </c>
      <c r="G24" s="1" t="s">
        <v>55</v>
      </c>
      <c r="H24" s="1" t="s">
        <v>56</v>
      </c>
      <c r="I24">
        <v>45750</v>
      </c>
      <c r="J24">
        <v>20</v>
      </c>
      <c r="K24">
        <v>88</v>
      </c>
      <c r="L24">
        <v>679</v>
      </c>
      <c r="M24">
        <v>202</v>
      </c>
      <c r="N24" s="2">
        <v>15</v>
      </c>
      <c r="R24">
        <v>0</v>
      </c>
      <c r="S24">
        <v>248.96</v>
      </c>
      <c r="T24">
        <v>91</v>
      </c>
      <c r="U24">
        <v>15500</v>
      </c>
      <c r="V24">
        <v>14983.28</v>
      </c>
      <c r="W24">
        <v>24.88</v>
      </c>
      <c r="X24">
        <v>0</v>
      </c>
      <c r="Y24">
        <v>0</v>
      </c>
      <c r="Z24">
        <v>0</v>
      </c>
      <c r="AA24">
        <v>0.33</v>
      </c>
      <c r="AB24">
        <v>0.06</v>
      </c>
      <c r="AC24">
        <v>31.89</v>
      </c>
      <c r="AD24">
        <v>0</v>
      </c>
      <c r="AE24">
        <v>0</v>
      </c>
      <c r="AF24">
        <v>0</v>
      </c>
      <c r="AG24">
        <v>0.3</v>
      </c>
      <c r="AH24">
        <v>0.05</v>
      </c>
      <c r="AI24">
        <v>74.73</v>
      </c>
      <c r="AJ24" s="2">
        <v>67.760000000000005</v>
      </c>
      <c r="AK24">
        <v>0.70384615384615379</v>
      </c>
      <c r="AL24" s="1">
        <f>DataSupportAjarnJA[[#This Row],[loadFactor'[%']]]*100</f>
        <v>70.384615384615373</v>
      </c>
      <c r="AM24" t="s">
        <v>201</v>
      </c>
    </row>
    <row r="25" spans="1:39" x14ac:dyDescent="0.35">
      <c r="A25" s="1" t="s">
        <v>99</v>
      </c>
      <c r="B25" s="1" t="s">
        <v>53</v>
      </c>
      <c r="C25">
        <v>65</v>
      </c>
      <c r="D25" s="1" t="s">
        <v>93</v>
      </c>
      <c r="E25">
        <v>35</v>
      </c>
      <c r="F25" s="1" t="s">
        <v>98</v>
      </c>
      <c r="G25" s="1" t="s">
        <v>55</v>
      </c>
      <c r="H25" s="1" t="s">
        <v>56</v>
      </c>
      <c r="I25">
        <v>45080</v>
      </c>
      <c r="J25">
        <v>21.01</v>
      </c>
      <c r="K25">
        <v>88</v>
      </c>
      <c r="L25">
        <v>679</v>
      </c>
      <c r="M25">
        <v>198</v>
      </c>
      <c r="N25" s="2">
        <v>15</v>
      </c>
      <c r="S25">
        <v>12157.11</v>
      </c>
      <c r="T25">
        <v>91</v>
      </c>
      <c r="U25">
        <v>15000</v>
      </c>
      <c r="V25">
        <v>14983.28</v>
      </c>
      <c r="W25">
        <v>24.28</v>
      </c>
      <c r="X25">
        <v>0</v>
      </c>
      <c r="Y25">
        <v>0</v>
      </c>
      <c r="Z25">
        <v>0</v>
      </c>
      <c r="AA25">
        <v>0.36</v>
      </c>
      <c r="AB25">
        <v>3.14</v>
      </c>
      <c r="AC25">
        <v>31.34</v>
      </c>
      <c r="AD25">
        <v>0</v>
      </c>
      <c r="AE25">
        <v>0</v>
      </c>
      <c r="AF25">
        <v>0</v>
      </c>
      <c r="AG25">
        <v>0.33</v>
      </c>
      <c r="AH25">
        <v>2.85</v>
      </c>
      <c r="AI25">
        <v>72.22</v>
      </c>
      <c r="AJ25" s="2">
        <v>65.48</v>
      </c>
      <c r="AK25">
        <v>0.69353846153846155</v>
      </c>
      <c r="AL25" s="1">
        <f>DataSupportAjarnJA[[#This Row],[loadFactor'[%']]]*100</f>
        <v>69.353846153846149</v>
      </c>
      <c r="AM25" t="s">
        <v>201</v>
      </c>
    </row>
    <row r="26" spans="1:39" x14ac:dyDescent="0.35">
      <c r="A26" s="1" t="s">
        <v>100</v>
      </c>
      <c r="B26" s="1" t="s">
        <v>53</v>
      </c>
      <c r="C26">
        <v>65</v>
      </c>
      <c r="D26" s="1" t="s">
        <v>93</v>
      </c>
      <c r="E26">
        <v>35</v>
      </c>
      <c r="F26" s="1" t="s">
        <v>98</v>
      </c>
      <c r="G26" s="1" t="s">
        <v>55</v>
      </c>
      <c r="H26" s="1" t="s">
        <v>56</v>
      </c>
      <c r="I26">
        <v>53167</v>
      </c>
      <c r="J26">
        <v>21.01</v>
      </c>
      <c r="K26">
        <v>88</v>
      </c>
      <c r="L26">
        <v>679</v>
      </c>
      <c r="M26">
        <v>215</v>
      </c>
      <c r="N26" s="2">
        <v>15</v>
      </c>
      <c r="S26">
        <v>4906.1899999999996</v>
      </c>
      <c r="T26">
        <v>91</v>
      </c>
      <c r="U26">
        <v>20500</v>
      </c>
      <c r="V26">
        <v>14983.28</v>
      </c>
      <c r="W26">
        <v>26.83</v>
      </c>
      <c r="X26">
        <v>0</v>
      </c>
      <c r="Y26">
        <v>0</v>
      </c>
      <c r="Z26">
        <v>0</v>
      </c>
      <c r="AA26">
        <v>0.44</v>
      </c>
      <c r="AB26">
        <v>0.92</v>
      </c>
      <c r="AC26">
        <v>33.65</v>
      </c>
      <c r="AD26">
        <v>0</v>
      </c>
      <c r="AE26">
        <v>0</v>
      </c>
      <c r="AF26">
        <v>0</v>
      </c>
      <c r="AG26">
        <v>0.4</v>
      </c>
      <c r="AH26">
        <v>0.84</v>
      </c>
      <c r="AI26">
        <v>71.81</v>
      </c>
      <c r="AJ26" s="2">
        <v>65.109999999999985</v>
      </c>
      <c r="AK26">
        <v>0.81795384615384614</v>
      </c>
      <c r="AL26" s="1">
        <f>DataSupportAjarnJA[[#This Row],[loadFactor'[%']]]*100</f>
        <v>81.79538461538462</v>
      </c>
      <c r="AM26" t="s">
        <v>201</v>
      </c>
    </row>
    <row r="27" spans="1:39" x14ac:dyDescent="0.35">
      <c r="A27" s="1" t="s">
        <v>101</v>
      </c>
      <c r="B27" s="1" t="s">
        <v>53</v>
      </c>
      <c r="C27">
        <v>65</v>
      </c>
      <c r="D27" s="1" t="s">
        <v>93</v>
      </c>
      <c r="E27">
        <v>35</v>
      </c>
      <c r="F27" s="1" t="s">
        <v>98</v>
      </c>
      <c r="G27" s="1" t="s">
        <v>55</v>
      </c>
      <c r="H27" s="1" t="s">
        <v>56</v>
      </c>
      <c r="I27">
        <v>54416</v>
      </c>
      <c r="J27">
        <v>20</v>
      </c>
      <c r="K27">
        <v>88</v>
      </c>
      <c r="L27">
        <v>679</v>
      </c>
      <c r="M27">
        <v>215</v>
      </c>
      <c r="N27" s="2">
        <v>15.2</v>
      </c>
      <c r="T27">
        <v>91</v>
      </c>
      <c r="U27">
        <v>16500</v>
      </c>
      <c r="V27">
        <v>14983.28</v>
      </c>
      <c r="W27">
        <v>27.7</v>
      </c>
      <c r="X27">
        <v>0</v>
      </c>
      <c r="Y27">
        <v>0</v>
      </c>
      <c r="Z27">
        <v>0</v>
      </c>
      <c r="AA27">
        <v>0.56000000000000005</v>
      </c>
      <c r="AB27">
        <v>0</v>
      </c>
      <c r="AC27">
        <v>34.450000000000003</v>
      </c>
      <c r="AD27">
        <v>0</v>
      </c>
      <c r="AE27">
        <v>0</v>
      </c>
      <c r="AF27">
        <v>0</v>
      </c>
      <c r="AG27">
        <v>0.51</v>
      </c>
      <c r="AH27">
        <v>0</v>
      </c>
      <c r="AI27">
        <v>71.739999999999995</v>
      </c>
      <c r="AJ27" s="2">
        <v>65.039999999999992</v>
      </c>
      <c r="AK27">
        <v>0.83716923076923078</v>
      </c>
      <c r="AL27" s="1">
        <f>DataSupportAjarnJA[[#This Row],[loadFactor'[%']]]*100</f>
        <v>83.716923076923081</v>
      </c>
      <c r="AM27" t="s">
        <v>201</v>
      </c>
    </row>
    <row r="28" spans="1:39" x14ac:dyDescent="0.35">
      <c r="A28" s="1" t="s">
        <v>102</v>
      </c>
      <c r="B28" s="1" t="s">
        <v>53</v>
      </c>
      <c r="C28">
        <v>65</v>
      </c>
      <c r="D28" s="1" t="s">
        <v>93</v>
      </c>
      <c r="E28">
        <v>35</v>
      </c>
      <c r="F28" s="1" t="s">
        <v>98</v>
      </c>
      <c r="G28" s="1" t="s">
        <v>55</v>
      </c>
      <c r="H28" s="1" t="s">
        <v>56</v>
      </c>
      <c r="I28">
        <v>44750</v>
      </c>
      <c r="J28">
        <v>21.01</v>
      </c>
      <c r="K28">
        <v>88</v>
      </c>
      <c r="L28">
        <v>679</v>
      </c>
      <c r="M28">
        <v>215</v>
      </c>
      <c r="N28" s="2">
        <v>14.5</v>
      </c>
      <c r="S28">
        <v>4045.16</v>
      </c>
      <c r="T28">
        <v>91</v>
      </c>
      <c r="U28">
        <v>20000</v>
      </c>
      <c r="V28">
        <v>14983.28</v>
      </c>
      <c r="W28">
        <v>24.87</v>
      </c>
      <c r="X28">
        <v>0</v>
      </c>
      <c r="Y28">
        <v>0</v>
      </c>
      <c r="Z28">
        <v>0</v>
      </c>
      <c r="AA28">
        <v>0.52</v>
      </c>
      <c r="AB28">
        <v>0.78</v>
      </c>
      <c r="AC28">
        <v>31.87</v>
      </c>
      <c r="AD28">
        <v>0</v>
      </c>
      <c r="AE28">
        <v>0</v>
      </c>
      <c r="AF28">
        <v>0</v>
      </c>
      <c r="AG28">
        <v>0.47</v>
      </c>
      <c r="AH28">
        <v>0.71</v>
      </c>
      <c r="AI28">
        <v>73.83</v>
      </c>
      <c r="AJ28" s="2">
        <v>66.95</v>
      </c>
      <c r="AK28">
        <v>0.68846153846153846</v>
      </c>
      <c r="AL28" s="1">
        <f>DataSupportAjarnJA[[#This Row],[loadFactor'[%']]]*100</f>
        <v>68.84615384615384</v>
      </c>
      <c r="AM28" t="s">
        <v>201</v>
      </c>
    </row>
    <row r="29" spans="1:39" x14ac:dyDescent="0.35">
      <c r="A29" s="1" t="s">
        <v>103</v>
      </c>
      <c r="B29" s="1" t="s">
        <v>53</v>
      </c>
      <c r="C29">
        <v>130</v>
      </c>
      <c r="D29" s="1" t="s">
        <v>93</v>
      </c>
      <c r="E29">
        <v>35</v>
      </c>
      <c r="F29" s="1" t="s">
        <v>98</v>
      </c>
      <c r="G29" s="1" t="s">
        <v>55</v>
      </c>
      <c r="H29" s="1" t="s">
        <v>56</v>
      </c>
      <c r="I29">
        <v>109583</v>
      </c>
      <c r="J29">
        <v>20</v>
      </c>
      <c r="K29">
        <v>88</v>
      </c>
      <c r="L29">
        <v>679</v>
      </c>
      <c r="M29">
        <v>208</v>
      </c>
      <c r="N29">
        <v>15.5</v>
      </c>
      <c r="S29">
        <v>8690.4500000000007</v>
      </c>
      <c r="T29">
        <v>91</v>
      </c>
      <c r="U29">
        <v>45000</v>
      </c>
      <c r="V29">
        <v>14983.28</v>
      </c>
      <c r="W29">
        <v>27.97</v>
      </c>
      <c r="X29">
        <v>0</v>
      </c>
      <c r="Y29">
        <v>0</v>
      </c>
      <c r="Z29">
        <v>0</v>
      </c>
      <c r="AA29">
        <v>0.37</v>
      </c>
      <c r="AB29">
        <v>0.74</v>
      </c>
      <c r="AC29">
        <v>34.68</v>
      </c>
      <c r="AD29">
        <v>0</v>
      </c>
      <c r="AE29">
        <v>0</v>
      </c>
      <c r="AF29">
        <v>0</v>
      </c>
      <c r="AG29">
        <v>0.34</v>
      </c>
      <c r="AH29">
        <v>0.67</v>
      </c>
      <c r="AI29">
        <v>70.92</v>
      </c>
      <c r="AJ29" s="2">
        <v>64.309999999999988</v>
      </c>
      <c r="AK29">
        <v>0.84294615384615379</v>
      </c>
      <c r="AL29" s="1">
        <f>DataSupportAjarnJA[[#This Row],[loadFactor'[%']]]*100</f>
        <v>84.294615384615383</v>
      </c>
      <c r="AM29" t="s">
        <v>202</v>
      </c>
    </row>
    <row r="30" spans="1:39" x14ac:dyDescent="0.35">
      <c r="A30" s="1" t="s">
        <v>104</v>
      </c>
      <c r="B30" s="1" t="s">
        <v>15</v>
      </c>
      <c r="C30">
        <v>1</v>
      </c>
      <c r="D30" s="1" t="s">
        <v>54</v>
      </c>
      <c r="E30">
        <v>5</v>
      </c>
      <c r="F30" s="1" t="s">
        <v>14</v>
      </c>
      <c r="G30" s="1" t="s">
        <v>76</v>
      </c>
      <c r="H30" s="1" t="s">
        <v>77</v>
      </c>
      <c r="I30">
        <v>384.375</v>
      </c>
      <c r="J30">
        <v>6.81</v>
      </c>
      <c r="K30">
        <v>294</v>
      </c>
      <c r="L30">
        <v>1032</v>
      </c>
      <c r="M30">
        <v>237.3</v>
      </c>
      <c r="N30" s="2">
        <v>6.5</v>
      </c>
      <c r="O30">
        <v>33</v>
      </c>
      <c r="P30">
        <v>11.28</v>
      </c>
      <c r="R30">
        <v>537.5</v>
      </c>
      <c r="S30">
        <v>153.125</v>
      </c>
      <c r="T30">
        <v>37.799999999999997</v>
      </c>
      <c r="U30">
        <v>37.5</v>
      </c>
      <c r="V30">
        <v>45700</v>
      </c>
      <c r="W30">
        <v>11.7</v>
      </c>
      <c r="X30">
        <v>0</v>
      </c>
      <c r="Y30">
        <v>0.01</v>
      </c>
      <c r="Z30">
        <v>0</v>
      </c>
      <c r="AA30">
        <v>0.15</v>
      </c>
      <c r="AB30">
        <v>1.32</v>
      </c>
      <c r="AC30">
        <v>17.440000000000001</v>
      </c>
      <c r="AD30">
        <v>0</v>
      </c>
      <c r="AE30">
        <v>0.01</v>
      </c>
      <c r="AF30">
        <v>0</v>
      </c>
      <c r="AG30">
        <v>0.14000000000000001</v>
      </c>
      <c r="AH30">
        <v>1.23</v>
      </c>
      <c r="AI30">
        <v>86.82</v>
      </c>
      <c r="AJ30" s="2">
        <v>81.179999999999993</v>
      </c>
      <c r="AK30">
        <v>0.38437500000000002</v>
      </c>
      <c r="AL30" s="1">
        <f>DataSupportAjarnJA[[#This Row],[loadFactor'[%']]]*100</f>
        <v>38.4375</v>
      </c>
      <c r="AM30" t="s">
        <v>201</v>
      </c>
    </row>
    <row r="31" spans="1:39" x14ac:dyDescent="0.35">
      <c r="A31" s="1" t="s">
        <v>105</v>
      </c>
      <c r="B31" s="1" t="s">
        <v>53</v>
      </c>
      <c r="C31">
        <v>10</v>
      </c>
      <c r="D31" s="1" t="s">
        <v>54</v>
      </c>
      <c r="E31">
        <v>9</v>
      </c>
      <c r="F31" s="1" t="s">
        <v>3</v>
      </c>
      <c r="G31" s="1" t="s">
        <v>55</v>
      </c>
      <c r="H31" s="1" t="s">
        <v>66</v>
      </c>
      <c r="I31">
        <v>3450.4390779363339</v>
      </c>
      <c r="J31">
        <v>6.01</v>
      </c>
      <c r="K31">
        <v>167</v>
      </c>
      <c r="L31">
        <v>2733</v>
      </c>
      <c r="M31">
        <v>238.1</v>
      </c>
      <c r="N31">
        <v>12</v>
      </c>
      <c r="O31">
        <v>28</v>
      </c>
      <c r="P31">
        <v>8.01</v>
      </c>
      <c r="Q31">
        <v>11.32</v>
      </c>
      <c r="R31">
        <v>3675</v>
      </c>
      <c r="S31">
        <v>224.56092206366631</v>
      </c>
      <c r="T31">
        <v>33</v>
      </c>
      <c r="U31">
        <v>400</v>
      </c>
      <c r="V31">
        <v>33093.71</v>
      </c>
      <c r="W31">
        <v>17.18</v>
      </c>
      <c r="X31">
        <v>0</v>
      </c>
      <c r="Y31">
        <v>0.01</v>
      </c>
      <c r="Z31">
        <v>0</v>
      </c>
      <c r="AA31">
        <v>1.96</v>
      </c>
      <c r="AB31">
        <v>1.06</v>
      </c>
      <c r="AC31">
        <v>22.13</v>
      </c>
      <c r="AD31">
        <v>0</v>
      </c>
      <c r="AE31">
        <v>0.01</v>
      </c>
      <c r="AF31">
        <v>0</v>
      </c>
      <c r="AG31">
        <v>1.87</v>
      </c>
      <c r="AH31">
        <v>1.01</v>
      </c>
      <c r="AI31">
        <v>79.789999999999992</v>
      </c>
      <c r="AJ31" s="2">
        <v>74.97999999999999</v>
      </c>
      <c r="AK31">
        <v>0.34504390779363336</v>
      </c>
      <c r="AL31" s="1">
        <f>DataSupportAjarnJA[[#This Row],[loadFactor'[%']]]*100</f>
        <v>34.504390779363334</v>
      </c>
      <c r="AM31" t="s">
        <v>202</v>
      </c>
    </row>
    <row r="32" spans="1:39" x14ac:dyDescent="0.35">
      <c r="A32" s="1" t="s">
        <v>106</v>
      </c>
      <c r="B32" s="1" t="s">
        <v>58</v>
      </c>
      <c r="C32">
        <v>6</v>
      </c>
      <c r="D32" s="1" t="s">
        <v>95</v>
      </c>
      <c r="E32">
        <v>14</v>
      </c>
      <c r="F32" s="1" t="s">
        <v>8</v>
      </c>
      <c r="G32" s="1" t="s">
        <v>76</v>
      </c>
      <c r="H32" s="1" t="s">
        <v>77</v>
      </c>
      <c r="I32">
        <v>2772.73</v>
      </c>
      <c r="J32">
        <v>12</v>
      </c>
      <c r="K32">
        <v>63</v>
      </c>
      <c r="L32">
        <v>9470</v>
      </c>
      <c r="M32">
        <v>210.14</v>
      </c>
      <c r="N32">
        <v>4.18</v>
      </c>
      <c r="O32">
        <v>0</v>
      </c>
      <c r="P32">
        <v>12.58</v>
      </c>
      <c r="Q32">
        <v>0</v>
      </c>
      <c r="R32">
        <v>2772.73</v>
      </c>
      <c r="S32">
        <v>18.44582787750792</v>
      </c>
      <c r="T32">
        <v>30</v>
      </c>
      <c r="U32">
        <v>234.37</v>
      </c>
      <c r="V32">
        <v>41280</v>
      </c>
      <c r="W32">
        <v>9</v>
      </c>
      <c r="X32">
        <v>0</v>
      </c>
      <c r="Y32">
        <v>0</v>
      </c>
      <c r="Z32">
        <v>0</v>
      </c>
      <c r="AA32">
        <v>0.28000000000000003</v>
      </c>
      <c r="AB32">
        <v>0.1</v>
      </c>
      <c r="AC32">
        <v>14.6</v>
      </c>
      <c r="AD32">
        <v>0</v>
      </c>
      <c r="AE32">
        <v>0</v>
      </c>
      <c r="AF32">
        <v>0</v>
      </c>
      <c r="AG32">
        <v>0.27</v>
      </c>
      <c r="AH32">
        <v>0.1</v>
      </c>
      <c r="AI32">
        <v>90.62</v>
      </c>
      <c r="AJ32" s="2">
        <v>85.030000000000015</v>
      </c>
      <c r="AK32">
        <v>0.46212166666666665</v>
      </c>
      <c r="AL32" s="1">
        <f>DataSupportAjarnJA[[#This Row],[loadFactor'[%']]]*100</f>
        <v>46.212166666666668</v>
      </c>
      <c r="AM32" t="s">
        <v>201</v>
      </c>
    </row>
    <row r="33" spans="1:39" x14ac:dyDescent="0.35">
      <c r="A33" s="1" t="s">
        <v>107</v>
      </c>
      <c r="B33" s="1" t="s">
        <v>71</v>
      </c>
      <c r="C33">
        <v>10</v>
      </c>
      <c r="D33" s="1" t="s">
        <v>59</v>
      </c>
      <c r="E33">
        <v>11</v>
      </c>
      <c r="F33" s="1" t="s">
        <v>3</v>
      </c>
      <c r="G33" s="1" t="s">
        <v>55</v>
      </c>
      <c r="H33" s="1" t="s">
        <v>66</v>
      </c>
      <c r="I33">
        <v>4143.33</v>
      </c>
      <c r="J33">
        <v>12</v>
      </c>
      <c r="K33">
        <v>39</v>
      </c>
      <c r="L33">
        <v>5813.64</v>
      </c>
      <c r="M33">
        <v>215.12</v>
      </c>
      <c r="N33">
        <v>16.36</v>
      </c>
      <c r="O33">
        <v>915.62</v>
      </c>
      <c r="P33">
        <v>4.63</v>
      </c>
      <c r="Q33">
        <v>11.56</v>
      </c>
      <c r="R33">
        <v>4143.33</v>
      </c>
      <c r="S33">
        <v>27.794956344046071</v>
      </c>
      <c r="T33">
        <v>68</v>
      </c>
      <c r="U33">
        <v>849.87</v>
      </c>
      <c r="V33">
        <v>24010.9</v>
      </c>
      <c r="W33">
        <v>41.47</v>
      </c>
      <c r="X33">
        <v>0</v>
      </c>
      <c r="Y33">
        <v>1.83</v>
      </c>
      <c r="Z33">
        <v>2.4300000000000002</v>
      </c>
      <c r="AA33">
        <v>0.79</v>
      </c>
      <c r="AB33">
        <v>0.08</v>
      </c>
      <c r="AC33">
        <v>46.94</v>
      </c>
      <c r="AD33">
        <v>0</v>
      </c>
      <c r="AE33">
        <v>1.72</v>
      </c>
      <c r="AF33">
        <v>2.29</v>
      </c>
      <c r="AG33">
        <v>0.75</v>
      </c>
      <c r="AH33">
        <v>7.0000000000000007E-2</v>
      </c>
      <c r="AI33">
        <v>53.400000000000006</v>
      </c>
      <c r="AJ33" s="2">
        <v>48.230000000000004</v>
      </c>
      <c r="AK33">
        <v>0.41433299999999995</v>
      </c>
      <c r="AL33" s="1">
        <f>DataSupportAjarnJA[[#This Row],[loadFactor'[%']]]*100</f>
        <v>41.433299999999996</v>
      </c>
      <c r="AM33" t="s">
        <v>202</v>
      </c>
    </row>
    <row r="34" spans="1:39" x14ac:dyDescent="0.35">
      <c r="A34" s="1" t="s">
        <v>108</v>
      </c>
      <c r="B34" s="1" t="s">
        <v>53</v>
      </c>
      <c r="C34">
        <v>35</v>
      </c>
      <c r="D34" s="1" t="s">
        <v>109</v>
      </c>
      <c r="E34">
        <v>7</v>
      </c>
      <c r="F34" s="1" t="s">
        <v>110</v>
      </c>
      <c r="G34" s="1" t="s">
        <v>55</v>
      </c>
      <c r="H34" s="1" t="s">
        <v>66</v>
      </c>
      <c r="I34">
        <v>21265</v>
      </c>
      <c r="J34">
        <v>26.1</v>
      </c>
      <c r="K34">
        <v>15</v>
      </c>
      <c r="L34">
        <v>670</v>
      </c>
      <c r="M34">
        <v>298.89999999999998</v>
      </c>
      <c r="N34">
        <v>9.4</v>
      </c>
      <c r="O34">
        <v>40</v>
      </c>
      <c r="P34">
        <v>13.9</v>
      </c>
      <c r="Q34">
        <v>35.4</v>
      </c>
      <c r="R34">
        <v>21265</v>
      </c>
      <c r="S34">
        <v>476.08208955223876</v>
      </c>
      <c r="T34">
        <v>115.6</v>
      </c>
      <c r="U34">
        <v>5942</v>
      </c>
      <c r="V34">
        <v>18906.66</v>
      </c>
      <c r="W34">
        <v>18.760000000000002</v>
      </c>
      <c r="X34">
        <v>0</v>
      </c>
      <c r="Y34">
        <v>0.02</v>
      </c>
      <c r="Z34">
        <v>0.57999999999999996</v>
      </c>
      <c r="AA34">
        <v>0.41</v>
      </c>
      <c r="AB34">
        <v>0.34</v>
      </c>
      <c r="AC34">
        <v>32.15</v>
      </c>
      <c r="AD34">
        <v>0</v>
      </c>
      <c r="AE34">
        <v>0.02</v>
      </c>
      <c r="AF34">
        <v>0.55000000000000004</v>
      </c>
      <c r="AG34">
        <v>0.39</v>
      </c>
      <c r="AH34">
        <v>0.32</v>
      </c>
      <c r="AI34">
        <v>79.89</v>
      </c>
      <c r="AJ34" s="2">
        <v>66.570000000000007</v>
      </c>
      <c r="AK34">
        <v>0.60757142857142854</v>
      </c>
      <c r="AL34" s="1">
        <f>DataSupportAjarnJA[[#This Row],[loadFactor'[%']]]*100</f>
        <v>60.757142857142853</v>
      </c>
      <c r="AM34" t="s">
        <v>202</v>
      </c>
    </row>
    <row r="35" spans="1:39" x14ac:dyDescent="0.35">
      <c r="A35" s="1" t="s">
        <v>111</v>
      </c>
      <c r="B35" s="1" t="s">
        <v>58</v>
      </c>
      <c r="C35">
        <v>10.96</v>
      </c>
      <c r="D35" s="1" t="s">
        <v>59</v>
      </c>
      <c r="E35">
        <v>34</v>
      </c>
      <c r="F35" s="1" t="s">
        <v>8</v>
      </c>
      <c r="G35" s="1" t="s">
        <v>76</v>
      </c>
      <c r="H35" s="1" t="s">
        <v>77</v>
      </c>
      <c r="I35">
        <v>4581.4123673618733</v>
      </c>
      <c r="J35">
        <v>8.01</v>
      </c>
      <c r="K35">
        <v>97</v>
      </c>
      <c r="L35">
        <v>2733</v>
      </c>
      <c r="M35">
        <v>188.4</v>
      </c>
      <c r="N35">
        <v>3.4</v>
      </c>
      <c r="O35">
        <v>5</v>
      </c>
      <c r="P35">
        <v>13.24</v>
      </c>
      <c r="Q35">
        <v>0</v>
      </c>
      <c r="R35">
        <v>4750</v>
      </c>
      <c r="S35">
        <v>168.58763263812659</v>
      </c>
      <c r="T35">
        <v>82</v>
      </c>
      <c r="U35">
        <v>300.89999999999998</v>
      </c>
      <c r="V35">
        <v>43192.79</v>
      </c>
      <c r="W35">
        <v>7.13</v>
      </c>
      <c r="X35">
        <v>0</v>
      </c>
      <c r="Y35">
        <v>0</v>
      </c>
      <c r="Z35">
        <v>0</v>
      </c>
      <c r="AA35">
        <v>0.31</v>
      </c>
      <c r="AB35">
        <v>0.51</v>
      </c>
      <c r="AC35">
        <v>12.2</v>
      </c>
      <c r="AD35">
        <v>0</v>
      </c>
      <c r="AE35">
        <v>0</v>
      </c>
      <c r="AF35">
        <v>0</v>
      </c>
      <c r="AG35">
        <v>0.28999999999999998</v>
      </c>
      <c r="AH35">
        <v>0.48</v>
      </c>
      <c r="AI35">
        <v>92.05</v>
      </c>
      <c r="AJ35" s="2">
        <v>87.029999999999987</v>
      </c>
      <c r="AK35">
        <v>0.4180120773140395</v>
      </c>
      <c r="AL35" s="1">
        <f>DataSupportAjarnJA[[#This Row],[loadFactor'[%']]]*100</f>
        <v>41.801207731403949</v>
      </c>
      <c r="AM35" t="s">
        <v>202</v>
      </c>
    </row>
    <row r="36" spans="1:39" x14ac:dyDescent="0.35">
      <c r="A36" s="1" t="s">
        <v>112</v>
      </c>
      <c r="B36" s="1" t="s">
        <v>58</v>
      </c>
      <c r="C36">
        <v>6</v>
      </c>
      <c r="D36" s="1" t="s">
        <v>93</v>
      </c>
      <c r="E36">
        <v>16</v>
      </c>
      <c r="F36" s="1" t="s">
        <v>6</v>
      </c>
      <c r="G36" s="1" t="s">
        <v>60</v>
      </c>
      <c r="H36" s="1" t="s">
        <v>64</v>
      </c>
      <c r="I36">
        <v>2052.38</v>
      </c>
      <c r="J36">
        <v>7.8</v>
      </c>
      <c r="K36">
        <v>115.68</v>
      </c>
      <c r="L36">
        <v>3504</v>
      </c>
      <c r="M36">
        <v>145.5</v>
      </c>
      <c r="N36">
        <v>5.0199999999999996</v>
      </c>
      <c r="O36">
        <v>0</v>
      </c>
      <c r="P36">
        <v>9.06</v>
      </c>
      <c r="R36">
        <v>1809.43</v>
      </c>
      <c r="S36">
        <v>59.735976712328764</v>
      </c>
      <c r="T36">
        <v>109.15</v>
      </c>
      <c r="U36">
        <v>98.93</v>
      </c>
      <c r="V36">
        <v>51802.1</v>
      </c>
      <c r="W36">
        <v>6.17</v>
      </c>
      <c r="X36">
        <v>0</v>
      </c>
      <c r="Y36">
        <v>0</v>
      </c>
      <c r="Z36">
        <v>0</v>
      </c>
      <c r="AA36">
        <v>0.28999999999999998</v>
      </c>
      <c r="AB36">
        <v>0.35</v>
      </c>
      <c r="AC36">
        <v>16.36</v>
      </c>
      <c r="AD36">
        <v>0</v>
      </c>
      <c r="AE36">
        <v>0</v>
      </c>
      <c r="AF36">
        <v>0</v>
      </c>
      <c r="AG36">
        <v>0.26</v>
      </c>
      <c r="AH36">
        <v>0.31</v>
      </c>
      <c r="AI36">
        <v>93.19</v>
      </c>
      <c r="AJ36" s="2">
        <v>83.07</v>
      </c>
      <c r="AK36">
        <v>0.34206333333333333</v>
      </c>
      <c r="AL36" s="1">
        <f>DataSupportAjarnJA[[#This Row],[loadFactor'[%']]]*100</f>
        <v>34.206333333333333</v>
      </c>
      <c r="AM36" t="s">
        <v>202</v>
      </c>
    </row>
    <row r="37" spans="1:39" x14ac:dyDescent="0.35">
      <c r="A37" s="1" t="s">
        <v>113</v>
      </c>
      <c r="B37" s="1" t="s">
        <v>58</v>
      </c>
      <c r="C37">
        <v>12</v>
      </c>
      <c r="D37" s="1" t="s">
        <v>63</v>
      </c>
      <c r="E37">
        <v>16</v>
      </c>
      <c r="F37" s="1" t="s">
        <v>4</v>
      </c>
      <c r="G37" s="1" t="s">
        <v>60</v>
      </c>
      <c r="H37" s="1" t="s">
        <v>64</v>
      </c>
      <c r="I37">
        <v>2750.6718562874253</v>
      </c>
      <c r="J37">
        <v>5.9</v>
      </c>
      <c r="K37">
        <v>1860</v>
      </c>
      <c r="L37">
        <v>8350</v>
      </c>
      <c r="M37">
        <v>163.5</v>
      </c>
      <c r="N37">
        <v>6.3</v>
      </c>
      <c r="O37">
        <v>1</v>
      </c>
      <c r="P37">
        <v>9.6300000000000008</v>
      </c>
      <c r="Q37">
        <v>0</v>
      </c>
      <c r="R37">
        <v>3539</v>
      </c>
      <c r="S37">
        <v>788.32814371257484</v>
      </c>
      <c r="T37">
        <v>96</v>
      </c>
      <c r="U37">
        <v>189.87</v>
      </c>
      <c r="V37">
        <v>50150</v>
      </c>
      <c r="W37">
        <v>7.36</v>
      </c>
      <c r="X37">
        <v>0</v>
      </c>
      <c r="Y37">
        <v>0</v>
      </c>
      <c r="Z37">
        <v>0</v>
      </c>
      <c r="AA37">
        <v>0.56000000000000005</v>
      </c>
      <c r="AB37">
        <v>1.71</v>
      </c>
      <c r="AC37">
        <v>14.91</v>
      </c>
      <c r="AD37">
        <v>0</v>
      </c>
      <c r="AE37">
        <v>0</v>
      </c>
      <c r="AF37">
        <v>0</v>
      </c>
      <c r="AG37">
        <v>0.51</v>
      </c>
      <c r="AH37">
        <v>1.57</v>
      </c>
      <c r="AI37">
        <v>90.37</v>
      </c>
      <c r="AJ37" s="2">
        <v>83.01</v>
      </c>
      <c r="AK37">
        <v>0.22922265469061878</v>
      </c>
      <c r="AL37" s="1">
        <f>DataSupportAjarnJA[[#This Row],[loadFactor'[%']]]*100</f>
        <v>22.922265469061877</v>
      </c>
      <c r="AM37" t="s">
        <v>202</v>
      </c>
    </row>
    <row r="38" spans="1:39" x14ac:dyDescent="0.35">
      <c r="A38" s="1" t="s">
        <v>114</v>
      </c>
      <c r="B38" s="1" t="s">
        <v>71</v>
      </c>
      <c r="C38">
        <v>20</v>
      </c>
      <c r="D38" s="1" t="s">
        <v>59</v>
      </c>
      <c r="E38">
        <v>6</v>
      </c>
      <c r="F38" s="1" t="s">
        <v>115</v>
      </c>
      <c r="G38" s="1" t="s">
        <v>55</v>
      </c>
      <c r="H38" s="1" t="s">
        <v>72</v>
      </c>
      <c r="I38">
        <v>15400</v>
      </c>
      <c r="J38">
        <v>7.4</v>
      </c>
      <c r="K38">
        <v>92</v>
      </c>
      <c r="L38">
        <v>2420</v>
      </c>
      <c r="M38">
        <v>217</v>
      </c>
      <c r="N38">
        <v>11.9</v>
      </c>
      <c r="O38">
        <v>75</v>
      </c>
      <c r="P38">
        <v>9.56</v>
      </c>
      <c r="Q38">
        <v>11.22</v>
      </c>
      <c r="R38">
        <v>15200</v>
      </c>
      <c r="S38">
        <v>577.85123966942149</v>
      </c>
      <c r="T38">
        <v>137.5</v>
      </c>
      <c r="U38">
        <v>2435.2199999999998</v>
      </c>
      <c r="V38">
        <v>21296.560000000001</v>
      </c>
      <c r="W38">
        <v>19.309999999999999</v>
      </c>
      <c r="X38">
        <v>0</v>
      </c>
      <c r="Y38">
        <v>0.06</v>
      </c>
      <c r="Z38">
        <v>1.1599999999999999</v>
      </c>
      <c r="AA38">
        <v>0.13</v>
      </c>
      <c r="AB38">
        <v>0.17</v>
      </c>
      <c r="AC38">
        <v>25.42</v>
      </c>
      <c r="AD38">
        <v>0</v>
      </c>
      <c r="AE38">
        <v>0.06</v>
      </c>
      <c r="AF38">
        <v>1.1100000000000001</v>
      </c>
      <c r="AG38">
        <v>0.12</v>
      </c>
      <c r="AH38">
        <v>0.16</v>
      </c>
      <c r="AI38">
        <v>79.17</v>
      </c>
      <c r="AJ38" s="2">
        <v>73.13</v>
      </c>
      <c r="AK38">
        <v>0.77</v>
      </c>
      <c r="AL38" s="1">
        <f>DataSupportAjarnJA[[#This Row],[loadFactor'[%']]]*100</f>
        <v>77</v>
      </c>
      <c r="AM38" t="s">
        <v>201</v>
      </c>
    </row>
    <row r="39" spans="1:39" x14ac:dyDescent="0.35">
      <c r="A39" s="1" t="s">
        <v>116</v>
      </c>
      <c r="B39" s="1" t="s">
        <v>15</v>
      </c>
      <c r="C39">
        <v>2</v>
      </c>
      <c r="D39" s="1" t="s">
        <v>59</v>
      </c>
      <c r="E39">
        <v>5</v>
      </c>
      <c r="F39" s="1" t="s">
        <v>117</v>
      </c>
      <c r="G39" s="1" t="s">
        <v>60</v>
      </c>
      <c r="H39" s="1" t="s">
        <v>64</v>
      </c>
      <c r="I39">
        <v>1262.1575342465753</v>
      </c>
      <c r="J39">
        <v>7.8</v>
      </c>
      <c r="K39">
        <v>95</v>
      </c>
      <c r="L39">
        <v>1460</v>
      </c>
      <c r="M39">
        <v>181</v>
      </c>
      <c r="N39">
        <v>8.91</v>
      </c>
      <c r="O39">
        <v>4</v>
      </c>
      <c r="P39">
        <v>6.85</v>
      </c>
      <c r="Q39">
        <v>0</v>
      </c>
      <c r="R39">
        <v>1350</v>
      </c>
      <c r="S39">
        <v>87.842465753424648</v>
      </c>
      <c r="T39">
        <v>85.5</v>
      </c>
      <c r="U39">
        <v>192.2</v>
      </c>
      <c r="V39">
        <v>20350</v>
      </c>
      <c r="W39">
        <v>14.65</v>
      </c>
      <c r="X39">
        <v>0</v>
      </c>
      <c r="Y39">
        <v>0</v>
      </c>
      <c r="Z39">
        <v>0</v>
      </c>
      <c r="AA39">
        <v>0.16</v>
      </c>
      <c r="AB39">
        <v>0.91</v>
      </c>
      <c r="AC39">
        <v>26.44</v>
      </c>
      <c r="AD39">
        <v>0</v>
      </c>
      <c r="AE39">
        <v>0</v>
      </c>
      <c r="AF39">
        <v>0</v>
      </c>
      <c r="AG39">
        <v>0.14000000000000001</v>
      </c>
      <c r="AH39">
        <v>0.78</v>
      </c>
      <c r="AI39">
        <v>84.28</v>
      </c>
      <c r="AJ39" s="2">
        <v>72.64</v>
      </c>
      <c r="AK39">
        <v>0.6310787671232877</v>
      </c>
      <c r="AL39" s="1">
        <f>DataSupportAjarnJA[[#This Row],[loadFactor'[%']]]*100</f>
        <v>63.107876712328768</v>
      </c>
      <c r="AM39" t="s">
        <v>202</v>
      </c>
    </row>
    <row r="40" spans="1:39" x14ac:dyDescent="0.35">
      <c r="A40" s="1" t="s">
        <v>118</v>
      </c>
      <c r="B40" s="1" t="s">
        <v>58</v>
      </c>
      <c r="C40">
        <v>6</v>
      </c>
      <c r="D40" s="1" t="s">
        <v>119</v>
      </c>
      <c r="E40">
        <v>26</v>
      </c>
      <c r="F40" s="1" t="s">
        <v>7</v>
      </c>
      <c r="G40" s="1" t="s">
        <v>76</v>
      </c>
      <c r="H40" s="1" t="s">
        <v>96</v>
      </c>
      <c r="I40">
        <v>2626.3838003838773</v>
      </c>
      <c r="J40">
        <v>7</v>
      </c>
      <c r="K40">
        <v>79</v>
      </c>
      <c r="L40">
        <v>1042</v>
      </c>
      <c r="M40">
        <v>235</v>
      </c>
      <c r="N40">
        <v>9.67</v>
      </c>
      <c r="O40">
        <v>19.68</v>
      </c>
      <c r="P40">
        <v>8.52</v>
      </c>
      <c r="R40">
        <v>2841.84</v>
      </c>
      <c r="S40">
        <v>215.45619961612283</v>
      </c>
      <c r="T40">
        <v>87</v>
      </c>
      <c r="U40">
        <v>197.5</v>
      </c>
      <c r="V40">
        <v>43193.79</v>
      </c>
      <c r="W40">
        <v>13.93</v>
      </c>
      <c r="X40">
        <v>0</v>
      </c>
      <c r="Y40">
        <v>0.01</v>
      </c>
      <c r="Z40">
        <v>0</v>
      </c>
      <c r="AA40">
        <v>0.49</v>
      </c>
      <c r="AB40">
        <v>0.46</v>
      </c>
      <c r="AC40">
        <v>18.63</v>
      </c>
      <c r="AD40">
        <v>0</v>
      </c>
      <c r="AE40">
        <v>0.01</v>
      </c>
      <c r="AF40">
        <v>0</v>
      </c>
      <c r="AG40">
        <v>0.47</v>
      </c>
      <c r="AH40">
        <v>0.44</v>
      </c>
      <c r="AI40">
        <v>85.11</v>
      </c>
      <c r="AJ40" s="2">
        <v>80.45</v>
      </c>
      <c r="AK40">
        <v>0.43773063339731288</v>
      </c>
      <c r="AL40" s="1">
        <f>DataSupportAjarnJA[[#This Row],[loadFactor'[%']]]*100</f>
        <v>43.773063339731287</v>
      </c>
      <c r="AM40" t="s">
        <v>202</v>
      </c>
    </row>
    <row r="41" spans="1:39" x14ac:dyDescent="0.35">
      <c r="A41" s="1" t="s">
        <v>120</v>
      </c>
      <c r="B41" s="1" t="s">
        <v>58</v>
      </c>
      <c r="C41">
        <v>6</v>
      </c>
      <c r="D41" s="1" t="s">
        <v>119</v>
      </c>
      <c r="E41">
        <v>18</v>
      </c>
      <c r="F41" s="1" t="s">
        <v>7</v>
      </c>
      <c r="G41" s="1" t="s">
        <v>76</v>
      </c>
      <c r="H41" s="1" t="s">
        <v>96</v>
      </c>
      <c r="I41">
        <v>1733.2</v>
      </c>
      <c r="J41">
        <v>7.88</v>
      </c>
      <c r="K41">
        <v>63</v>
      </c>
      <c r="L41">
        <v>945</v>
      </c>
      <c r="M41">
        <v>202.39</v>
      </c>
      <c r="N41">
        <v>7.2</v>
      </c>
      <c r="O41">
        <v>1177.9000000000001</v>
      </c>
      <c r="P41">
        <v>10.3</v>
      </c>
      <c r="R41">
        <v>1857</v>
      </c>
      <c r="S41">
        <v>123.8</v>
      </c>
      <c r="T41">
        <v>74</v>
      </c>
      <c r="U41">
        <v>130.58000000000001</v>
      </c>
      <c r="V41">
        <v>43193.79</v>
      </c>
      <c r="W41">
        <v>9.7100000000000009</v>
      </c>
      <c r="X41">
        <v>0</v>
      </c>
      <c r="Y41">
        <v>0.56000000000000005</v>
      </c>
      <c r="Z41">
        <v>0</v>
      </c>
      <c r="AA41">
        <v>0.36</v>
      </c>
      <c r="AB41">
        <v>0.94</v>
      </c>
      <c r="AC41">
        <v>14.64</v>
      </c>
      <c r="AD41">
        <v>0</v>
      </c>
      <c r="AE41">
        <v>0.53</v>
      </c>
      <c r="AF41">
        <v>0</v>
      </c>
      <c r="AG41">
        <v>0.34</v>
      </c>
      <c r="AH41">
        <v>0.89</v>
      </c>
      <c r="AI41">
        <v>88.429999999999993</v>
      </c>
      <c r="AJ41" s="2">
        <v>83.6</v>
      </c>
      <c r="AK41">
        <v>0.28886666666666666</v>
      </c>
      <c r="AL41" s="1">
        <f>DataSupportAjarnJA[[#This Row],[loadFactor'[%']]]*100</f>
        <v>28.886666666666667</v>
      </c>
      <c r="AM41" t="s">
        <v>202</v>
      </c>
    </row>
    <row r="42" spans="1:39" x14ac:dyDescent="0.35">
      <c r="A42" s="1" t="s">
        <v>121</v>
      </c>
      <c r="B42" s="1" t="s">
        <v>53</v>
      </c>
      <c r="C42">
        <v>16</v>
      </c>
      <c r="D42" s="1" t="s">
        <v>2</v>
      </c>
      <c r="E42">
        <v>14</v>
      </c>
      <c r="F42" s="1" t="s">
        <v>12</v>
      </c>
      <c r="G42" s="1" t="s">
        <v>60</v>
      </c>
      <c r="H42" s="1" t="s">
        <v>64</v>
      </c>
      <c r="I42">
        <v>5600</v>
      </c>
      <c r="J42">
        <v>11.5</v>
      </c>
      <c r="K42">
        <v>96</v>
      </c>
      <c r="L42">
        <v>1260</v>
      </c>
      <c r="M42">
        <v>269.60000000000002</v>
      </c>
      <c r="N42">
        <v>2.9</v>
      </c>
      <c r="O42">
        <v>16</v>
      </c>
      <c r="P42">
        <v>10.23</v>
      </c>
      <c r="Q42">
        <v>0</v>
      </c>
      <c r="R42">
        <v>5600</v>
      </c>
      <c r="S42">
        <v>426.66666666666669</v>
      </c>
      <c r="T42">
        <v>100</v>
      </c>
      <c r="U42">
        <v>301.63</v>
      </c>
      <c r="V42">
        <v>51350</v>
      </c>
      <c r="W42">
        <v>13.56</v>
      </c>
      <c r="X42">
        <v>0</v>
      </c>
      <c r="Y42">
        <v>0</v>
      </c>
      <c r="Z42">
        <v>0</v>
      </c>
      <c r="AA42">
        <v>0.41</v>
      </c>
      <c r="AB42">
        <v>0.05</v>
      </c>
      <c r="AC42">
        <v>24.92</v>
      </c>
      <c r="AD42">
        <v>0</v>
      </c>
      <c r="AE42">
        <v>0</v>
      </c>
      <c r="AF42">
        <v>0</v>
      </c>
      <c r="AG42">
        <v>0.35</v>
      </c>
      <c r="AH42">
        <v>0.05</v>
      </c>
      <c r="AI42">
        <v>85.98</v>
      </c>
      <c r="AJ42" s="2">
        <v>74.680000000000007</v>
      </c>
      <c r="AK42">
        <v>0.35</v>
      </c>
      <c r="AL42" s="1">
        <f>DataSupportAjarnJA[[#This Row],[loadFactor'[%']]]*100</f>
        <v>35</v>
      </c>
      <c r="AM42" t="s">
        <v>202</v>
      </c>
    </row>
    <row r="43" spans="1:39" x14ac:dyDescent="0.35">
      <c r="A43" s="1" t="s">
        <v>122</v>
      </c>
      <c r="B43" s="1" t="s">
        <v>53</v>
      </c>
      <c r="C43">
        <v>16</v>
      </c>
      <c r="D43" s="1" t="s">
        <v>2</v>
      </c>
      <c r="E43">
        <v>14</v>
      </c>
      <c r="F43" s="1" t="s">
        <v>12</v>
      </c>
      <c r="G43" s="1" t="s">
        <v>60</v>
      </c>
      <c r="H43" s="1" t="s">
        <v>64</v>
      </c>
      <c r="I43">
        <v>11490</v>
      </c>
      <c r="J43">
        <v>11.5</v>
      </c>
      <c r="K43">
        <v>86</v>
      </c>
      <c r="L43">
        <v>1290</v>
      </c>
      <c r="M43">
        <v>269.60000000000002</v>
      </c>
      <c r="N43">
        <v>1.4</v>
      </c>
      <c r="O43">
        <v>100</v>
      </c>
      <c r="P43">
        <v>11.08</v>
      </c>
      <c r="Q43">
        <v>0</v>
      </c>
      <c r="R43">
        <v>11490</v>
      </c>
      <c r="S43">
        <v>766</v>
      </c>
      <c r="T43">
        <v>100</v>
      </c>
      <c r="U43">
        <v>657.24</v>
      </c>
      <c r="V43">
        <v>50000</v>
      </c>
      <c r="W43">
        <v>13</v>
      </c>
      <c r="X43">
        <v>0</v>
      </c>
      <c r="Y43">
        <v>0.03</v>
      </c>
      <c r="Z43">
        <v>0</v>
      </c>
      <c r="AA43">
        <v>0.19</v>
      </c>
      <c r="AB43">
        <v>0.02</v>
      </c>
      <c r="AC43">
        <v>24.74</v>
      </c>
      <c r="AD43">
        <v>0</v>
      </c>
      <c r="AE43">
        <v>0.03</v>
      </c>
      <c r="AF43">
        <v>0</v>
      </c>
      <c r="AG43">
        <v>0.16</v>
      </c>
      <c r="AH43">
        <v>0.02</v>
      </c>
      <c r="AI43">
        <v>86.76</v>
      </c>
      <c r="AJ43" s="2">
        <v>75.050000000000011</v>
      </c>
      <c r="AK43">
        <v>0.71812500000000001</v>
      </c>
      <c r="AL43" s="1">
        <f>DataSupportAjarnJA[[#This Row],[loadFactor'[%']]]*100</f>
        <v>71.8125</v>
      </c>
      <c r="AM43" t="s">
        <v>201</v>
      </c>
    </row>
    <row r="44" spans="1:39" x14ac:dyDescent="0.35">
      <c r="A44" s="1" t="s">
        <v>123</v>
      </c>
      <c r="B44" s="1" t="s">
        <v>71</v>
      </c>
      <c r="C44">
        <v>8</v>
      </c>
      <c r="D44" s="1" t="s">
        <v>93</v>
      </c>
      <c r="E44">
        <v>1</v>
      </c>
      <c r="F44" s="1" t="s">
        <v>124</v>
      </c>
      <c r="G44" s="1" t="s">
        <v>55</v>
      </c>
      <c r="H44" s="1" t="s">
        <v>125</v>
      </c>
      <c r="I44">
        <v>3334</v>
      </c>
      <c r="J44">
        <v>7</v>
      </c>
      <c r="K44">
        <v>90.8</v>
      </c>
      <c r="L44">
        <v>2710</v>
      </c>
      <c r="M44">
        <v>162</v>
      </c>
      <c r="N44">
        <v>13.94</v>
      </c>
      <c r="O44">
        <v>668</v>
      </c>
      <c r="P44">
        <v>6</v>
      </c>
      <c r="Q44">
        <v>37.299999999999997</v>
      </c>
      <c r="R44">
        <v>3350</v>
      </c>
      <c r="S44">
        <v>112.24354243542436</v>
      </c>
      <c r="T44">
        <v>50</v>
      </c>
      <c r="U44">
        <v>950</v>
      </c>
      <c r="V44">
        <v>19217</v>
      </c>
      <c r="W44">
        <v>14.56</v>
      </c>
      <c r="X44">
        <v>0</v>
      </c>
      <c r="Y44">
        <v>0.6</v>
      </c>
      <c r="Z44">
        <v>0.17</v>
      </c>
      <c r="AA44">
        <v>0.43</v>
      </c>
      <c r="AB44">
        <v>7.0000000000000007E-2</v>
      </c>
      <c r="AC44">
        <v>28.69</v>
      </c>
      <c r="AD44">
        <v>0</v>
      </c>
      <c r="AE44">
        <v>0.57999999999999996</v>
      </c>
      <c r="AF44">
        <v>0.16</v>
      </c>
      <c r="AG44">
        <v>0.41</v>
      </c>
      <c r="AH44">
        <v>7.0000000000000007E-2</v>
      </c>
      <c r="AI44">
        <v>84.17</v>
      </c>
      <c r="AJ44" s="2">
        <v>70.090000000000018</v>
      </c>
      <c r="AK44">
        <v>0.41675000000000001</v>
      </c>
      <c r="AL44" s="1">
        <f>DataSupportAjarnJA[[#This Row],[loadFactor'[%']]]*100</f>
        <v>41.675000000000004</v>
      </c>
      <c r="AM44" t="s">
        <v>201</v>
      </c>
    </row>
    <row r="45" spans="1:39" x14ac:dyDescent="0.35">
      <c r="A45" s="1" t="s">
        <v>126</v>
      </c>
      <c r="B45" s="1" t="s">
        <v>15</v>
      </c>
      <c r="C45">
        <v>2</v>
      </c>
      <c r="D45" s="1" t="s">
        <v>63</v>
      </c>
      <c r="E45">
        <v>2</v>
      </c>
      <c r="F45" s="1" t="s">
        <v>4</v>
      </c>
      <c r="G45" s="1" t="s">
        <v>60</v>
      </c>
      <c r="H45" s="1" t="s">
        <v>64</v>
      </c>
      <c r="I45">
        <v>321.64999999999998</v>
      </c>
      <c r="J45">
        <v>8</v>
      </c>
      <c r="K45">
        <v>193</v>
      </c>
      <c r="L45">
        <v>1600</v>
      </c>
      <c r="M45">
        <v>191.3</v>
      </c>
      <c r="N45">
        <v>3.78</v>
      </c>
      <c r="O45">
        <v>87.31</v>
      </c>
      <c r="P45">
        <v>9.75</v>
      </c>
      <c r="R45">
        <v>321.64999999999998</v>
      </c>
      <c r="S45">
        <v>38.799031249999999</v>
      </c>
      <c r="T45">
        <v>101</v>
      </c>
      <c r="U45">
        <v>16.72</v>
      </c>
      <c r="V45">
        <v>54906</v>
      </c>
      <c r="W45">
        <v>7.04</v>
      </c>
      <c r="X45">
        <v>0</v>
      </c>
      <c r="Y45">
        <v>0.03</v>
      </c>
      <c r="Z45">
        <v>0</v>
      </c>
      <c r="AA45">
        <v>0.01</v>
      </c>
      <c r="AB45">
        <v>1.19</v>
      </c>
      <c r="AC45">
        <v>15.8</v>
      </c>
      <c r="AD45">
        <v>0</v>
      </c>
      <c r="AE45">
        <v>0.02</v>
      </c>
      <c r="AF45">
        <v>0</v>
      </c>
      <c r="AG45">
        <v>0.01</v>
      </c>
      <c r="AH45">
        <v>1.08</v>
      </c>
      <c r="AI45">
        <v>91.72999999999999</v>
      </c>
      <c r="AJ45" s="2">
        <v>83.09</v>
      </c>
      <c r="AK45">
        <v>0.160825</v>
      </c>
      <c r="AL45" s="1">
        <f>DataSupportAjarnJA[[#This Row],[loadFactor'[%']]]*100</f>
        <v>16.0825</v>
      </c>
      <c r="AM45" t="s">
        <v>202</v>
      </c>
    </row>
    <row r="46" spans="1:39" x14ac:dyDescent="0.35">
      <c r="A46" s="1" t="s">
        <v>127</v>
      </c>
      <c r="B46" s="1" t="s">
        <v>53</v>
      </c>
      <c r="C46">
        <v>50</v>
      </c>
      <c r="D46" s="1" t="s">
        <v>128</v>
      </c>
      <c r="E46">
        <v>3</v>
      </c>
      <c r="F46" s="1" t="s">
        <v>129</v>
      </c>
      <c r="G46" s="1" t="s">
        <v>55</v>
      </c>
      <c r="H46" s="1" t="s">
        <v>72</v>
      </c>
      <c r="I46">
        <v>48700</v>
      </c>
      <c r="J46">
        <v>56.21</v>
      </c>
      <c r="K46">
        <v>0.6</v>
      </c>
      <c r="L46">
        <v>40</v>
      </c>
      <c r="M46">
        <v>132</v>
      </c>
      <c r="N46">
        <v>5.61</v>
      </c>
      <c r="O46">
        <v>47.53</v>
      </c>
      <c r="Q46">
        <v>37</v>
      </c>
      <c r="R46">
        <v>49000</v>
      </c>
      <c r="S46">
        <v>735</v>
      </c>
      <c r="T46">
        <v>115</v>
      </c>
      <c r="U46">
        <v>16600</v>
      </c>
      <c r="V46">
        <v>19230</v>
      </c>
      <c r="W46">
        <v>5.69</v>
      </c>
      <c r="X46">
        <v>1.1599999999999999</v>
      </c>
      <c r="Y46">
        <v>0.01</v>
      </c>
      <c r="Z46">
        <v>0.05</v>
      </c>
      <c r="AA46">
        <v>0.68</v>
      </c>
      <c r="AB46">
        <v>0.11</v>
      </c>
      <c r="AC46">
        <v>20.11</v>
      </c>
      <c r="AD46">
        <v>1.1100000000000001</v>
      </c>
      <c r="AE46">
        <v>0.01</v>
      </c>
      <c r="AF46">
        <v>0.05</v>
      </c>
      <c r="AG46">
        <v>0.65</v>
      </c>
      <c r="AH46">
        <v>0.1</v>
      </c>
      <c r="AI46">
        <v>92.3</v>
      </c>
      <c r="AJ46" s="2">
        <v>77.97</v>
      </c>
      <c r="AK46">
        <v>0.97399999999999998</v>
      </c>
      <c r="AL46" s="1">
        <f>DataSupportAjarnJA[[#This Row],[loadFactor'[%']]]*100</f>
        <v>97.399999999999991</v>
      </c>
      <c r="AM46" t="s">
        <v>202</v>
      </c>
    </row>
    <row r="47" spans="1:39" x14ac:dyDescent="0.35">
      <c r="A47" s="1" t="s">
        <v>130</v>
      </c>
      <c r="B47" s="1" t="s">
        <v>58</v>
      </c>
      <c r="C47">
        <v>3</v>
      </c>
      <c r="D47" s="1" t="s">
        <v>63</v>
      </c>
      <c r="E47">
        <v>12</v>
      </c>
      <c r="F47" s="1" t="s">
        <v>131</v>
      </c>
      <c r="G47" s="1" t="s">
        <v>76</v>
      </c>
      <c r="H47" s="1" t="s">
        <v>77</v>
      </c>
      <c r="I47">
        <v>800</v>
      </c>
      <c r="J47">
        <v>6.5</v>
      </c>
      <c r="K47">
        <v>76</v>
      </c>
      <c r="L47">
        <v>463</v>
      </c>
      <c r="M47">
        <v>182</v>
      </c>
      <c r="N47">
        <v>2.2999999999999998</v>
      </c>
      <c r="O47">
        <v>184</v>
      </c>
      <c r="P47">
        <v>14.08</v>
      </c>
      <c r="Q47">
        <v>0</v>
      </c>
      <c r="R47">
        <v>800</v>
      </c>
      <c r="S47">
        <v>131.31749460043196</v>
      </c>
      <c r="T47">
        <v>40</v>
      </c>
      <c r="U47">
        <v>63</v>
      </c>
      <c r="V47">
        <v>41700</v>
      </c>
      <c r="W47">
        <v>6.72</v>
      </c>
      <c r="X47">
        <v>0</v>
      </c>
      <c r="Y47">
        <v>0.06</v>
      </c>
      <c r="Z47">
        <v>0</v>
      </c>
      <c r="AA47">
        <v>0.54</v>
      </c>
      <c r="AB47">
        <v>0.45</v>
      </c>
      <c r="AC47">
        <v>12.76</v>
      </c>
      <c r="AD47">
        <v>0</v>
      </c>
      <c r="AE47">
        <v>0.06</v>
      </c>
      <c r="AF47">
        <v>0</v>
      </c>
      <c r="AG47">
        <v>0.5</v>
      </c>
      <c r="AH47">
        <v>0.42</v>
      </c>
      <c r="AI47">
        <v>92.22999999999999</v>
      </c>
      <c r="AJ47" s="2">
        <v>86.259999999999991</v>
      </c>
      <c r="AK47">
        <v>0.26666666666666666</v>
      </c>
      <c r="AL47" s="1">
        <f>DataSupportAjarnJA[[#This Row],[loadFactor'[%']]]*100</f>
        <v>26.666666666666668</v>
      </c>
      <c r="AM47" t="s">
        <v>202</v>
      </c>
    </row>
    <row r="48" spans="1:39" x14ac:dyDescent="0.35">
      <c r="A48" s="1" t="s">
        <v>132</v>
      </c>
      <c r="B48" s="1" t="s">
        <v>58</v>
      </c>
      <c r="C48">
        <v>3</v>
      </c>
      <c r="D48" s="1" t="s">
        <v>93</v>
      </c>
      <c r="E48">
        <v>12</v>
      </c>
      <c r="F48" s="1" t="s">
        <v>131</v>
      </c>
      <c r="G48" s="1" t="s">
        <v>76</v>
      </c>
      <c r="H48" s="1" t="s">
        <v>77</v>
      </c>
      <c r="I48">
        <v>700</v>
      </c>
      <c r="J48">
        <v>6.5</v>
      </c>
      <c r="K48">
        <v>74</v>
      </c>
      <c r="L48">
        <v>562</v>
      </c>
      <c r="M48" s="2">
        <v>180.5</v>
      </c>
      <c r="N48" s="2">
        <v>3.7</v>
      </c>
      <c r="O48">
        <v>56</v>
      </c>
      <c r="P48">
        <v>13.2</v>
      </c>
      <c r="Q48">
        <v>0</v>
      </c>
      <c r="R48">
        <v>450</v>
      </c>
      <c r="S48">
        <v>59.252669039145907</v>
      </c>
      <c r="T48">
        <v>100</v>
      </c>
      <c r="U48">
        <v>52.5</v>
      </c>
      <c r="V48">
        <v>41700</v>
      </c>
      <c r="W48">
        <v>7.09</v>
      </c>
      <c r="X48">
        <v>0</v>
      </c>
      <c r="Y48">
        <v>0.02</v>
      </c>
      <c r="Z48">
        <v>0</v>
      </c>
      <c r="AA48">
        <v>0.66</v>
      </c>
      <c r="AB48">
        <v>0.25</v>
      </c>
      <c r="AC48">
        <v>13.1</v>
      </c>
      <c r="AD48">
        <v>0</v>
      </c>
      <c r="AE48">
        <v>0.02</v>
      </c>
      <c r="AF48">
        <v>0</v>
      </c>
      <c r="AG48">
        <v>0.61</v>
      </c>
      <c r="AH48">
        <v>0.24</v>
      </c>
      <c r="AI48">
        <v>91.98</v>
      </c>
      <c r="AJ48" s="2">
        <v>86.030000000000015</v>
      </c>
      <c r="AK48">
        <v>0.23333333333333334</v>
      </c>
      <c r="AL48" s="1">
        <f>DataSupportAjarnJA[[#This Row],[loadFactor'[%']]]*100</f>
        <v>23.333333333333332</v>
      </c>
      <c r="AM48" t="s">
        <v>201</v>
      </c>
    </row>
    <row r="49" spans="1:39" x14ac:dyDescent="0.35">
      <c r="A49" s="1" t="s">
        <v>133</v>
      </c>
      <c r="B49" s="1" t="s">
        <v>58</v>
      </c>
      <c r="C49">
        <v>14</v>
      </c>
      <c r="D49" s="1" t="s">
        <v>59</v>
      </c>
      <c r="E49">
        <v>25</v>
      </c>
      <c r="F49" s="1" t="s">
        <v>12</v>
      </c>
      <c r="G49" s="1" t="s">
        <v>60</v>
      </c>
      <c r="H49" s="1" t="s">
        <v>61</v>
      </c>
      <c r="I49">
        <v>8469.7241379310344</v>
      </c>
      <c r="J49">
        <v>9.6999999999999993</v>
      </c>
      <c r="K49">
        <v>40</v>
      </c>
      <c r="L49">
        <v>1450</v>
      </c>
      <c r="M49" s="2">
        <v>199</v>
      </c>
      <c r="N49" s="2">
        <v>6.26</v>
      </c>
      <c r="O49">
        <v>0</v>
      </c>
      <c r="P49">
        <v>8.34</v>
      </c>
      <c r="Q49">
        <v>0</v>
      </c>
      <c r="R49">
        <v>8710</v>
      </c>
      <c r="S49">
        <v>240.27586206896552</v>
      </c>
      <c r="T49">
        <v>110</v>
      </c>
      <c r="U49">
        <v>530</v>
      </c>
      <c r="V49">
        <v>47276</v>
      </c>
      <c r="W49">
        <v>11.37</v>
      </c>
      <c r="X49">
        <v>0</v>
      </c>
      <c r="Y49">
        <v>0</v>
      </c>
      <c r="Z49">
        <v>0</v>
      </c>
      <c r="AA49">
        <v>0.12</v>
      </c>
      <c r="AB49">
        <v>0.27</v>
      </c>
      <c r="AC49">
        <v>21.91</v>
      </c>
      <c r="AD49">
        <v>0</v>
      </c>
      <c r="AE49">
        <v>0</v>
      </c>
      <c r="AF49">
        <v>0</v>
      </c>
      <c r="AG49">
        <v>0.1</v>
      </c>
      <c r="AH49">
        <v>0.24</v>
      </c>
      <c r="AI49">
        <v>88.24</v>
      </c>
      <c r="AJ49" s="2">
        <v>77.750000000000014</v>
      </c>
      <c r="AK49">
        <v>0.60498029556650246</v>
      </c>
      <c r="AL49" s="1">
        <f>DataSupportAjarnJA[[#This Row],[loadFactor'[%']]]*100</f>
        <v>60.498029556650245</v>
      </c>
      <c r="AM49" t="s">
        <v>201</v>
      </c>
    </row>
    <row r="50" spans="1:39" x14ac:dyDescent="0.35">
      <c r="A50" s="1" t="s">
        <v>134</v>
      </c>
      <c r="B50" s="1" t="s">
        <v>58</v>
      </c>
      <c r="C50">
        <v>10</v>
      </c>
      <c r="D50" s="1" t="s">
        <v>63</v>
      </c>
      <c r="E50">
        <v>22</v>
      </c>
      <c r="F50" s="1" t="s">
        <v>12</v>
      </c>
      <c r="G50" s="1" t="s">
        <v>60</v>
      </c>
      <c r="H50" s="1" t="s">
        <v>61</v>
      </c>
      <c r="I50">
        <v>5603.7674418604647</v>
      </c>
      <c r="J50">
        <v>8.8000000000000007</v>
      </c>
      <c r="K50">
        <v>40</v>
      </c>
      <c r="L50">
        <v>2150</v>
      </c>
      <c r="M50">
        <v>194</v>
      </c>
      <c r="N50" s="2">
        <v>6.1</v>
      </c>
      <c r="O50">
        <v>0</v>
      </c>
      <c r="P50">
        <v>8.1999999999999993</v>
      </c>
      <c r="Q50">
        <v>0</v>
      </c>
      <c r="R50">
        <v>5710</v>
      </c>
      <c r="S50">
        <v>106.23255813953489</v>
      </c>
      <c r="T50">
        <v>95</v>
      </c>
      <c r="U50">
        <v>377.17</v>
      </c>
      <c r="V50">
        <v>47276</v>
      </c>
      <c r="W50">
        <v>10.84</v>
      </c>
      <c r="X50">
        <v>0</v>
      </c>
      <c r="Y50">
        <v>0</v>
      </c>
      <c r="Z50">
        <v>0</v>
      </c>
      <c r="AA50">
        <v>0.19</v>
      </c>
      <c r="AB50">
        <v>0.21</v>
      </c>
      <c r="AC50">
        <v>21.45</v>
      </c>
      <c r="AD50">
        <v>0</v>
      </c>
      <c r="AE50">
        <v>0</v>
      </c>
      <c r="AF50">
        <v>0</v>
      </c>
      <c r="AG50">
        <v>0.17</v>
      </c>
      <c r="AH50">
        <v>0.19</v>
      </c>
      <c r="AI50">
        <v>88.76</v>
      </c>
      <c r="AJ50" s="2">
        <v>78.19</v>
      </c>
      <c r="AK50">
        <v>0.56037674418604655</v>
      </c>
      <c r="AL50" s="1">
        <f>DataSupportAjarnJA[[#This Row],[loadFactor'[%']]]*100</f>
        <v>56.037674418604652</v>
      </c>
      <c r="AM50" t="s">
        <v>201</v>
      </c>
    </row>
    <row r="51" spans="1:39" x14ac:dyDescent="0.35">
      <c r="A51" s="1" t="s">
        <v>135</v>
      </c>
      <c r="B51" s="1" t="s">
        <v>53</v>
      </c>
      <c r="C51">
        <v>80</v>
      </c>
      <c r="D51" s="1" t="s">
        <v>63</v>
      </c>
      <c r="E51">
        <v>43</v>
      </c>
      <c r="F51" s="1" t="s">
        <v>9</v>
      </c>
      <c r="G51" s="1" t="s">
        <v>55</v>
      </c>
      <c r="H51" s="1" t="s">
        <v>56</v>
      </c>
      <c r="I51">
        <v>62000</v>
      </c>
      <c r="J51">
        <v>21.01</v>
      </c>
      <c r="K51">
        <v>50</v>
      </c>
      <c r="L51">
        <v>459</v>
      </c>
      <c r="M51">
        <v>225.6</v>
      </c>
      <c r="N51" s="2">
        <v>15</v>
      </c>
      <c r="O51">
        <v>180</v>
      </c>
      <c r="S51">
        <v>6263.61</v>
      </c>
      <c r="T51">
        <v>94.65</v>
      </c>
      <c r="U51">
        <v>25500</v>
      </c>
      <c r="V51">
        <v>14983.28</v>
      </c>
      <c r="W51">
        <v>29.02</v>
      </c>
      <c r="X51">
        <v>0</v>
      </c>
      <c r="Y51">
        <v>0.22</v>
      </c>
      <c r="Z51">
        <v>0</v>
      </c>
      <c r="AA51">
        <v>0.35</v>
      </c>
      <c r="AB51">
        <v>0.92</v>
      </c>
      <c r="AC51">
        <v>35.64</v>
      </c>
      <c r="AD51">
        <v>0</v>
      </c>
      <c r="AE51">
        <v>0.2</v>
      </c>
      <c r="AF51">
        <v>0</v>
      </c>
      <c r="AG51">
        <v>0.31</v>
      </c>
      <c r="AH51">
        <v>0.83</v>
      </c>
      <c r="AI51">
        <v>69.490000000000009</v>
      </c>
      <c r="AJ51" s="2">
        <v>63.019999999999996</v>
      </c>
      <c r="AK51">
        <v>0.77500000000000002</v>
      </c>
      <c r="AL51" s="1">
        <f>DataSupportAjarnJA[[#This Row],[loadFactor'[%']]]*100</f>
        <v>77.5</v>
      </c>
      <c r="AM51" t="s">
        <v>201</v>
      </c>
    </row>
    <row r="52" spans="1:39" x14ac:dyDescent="0.35">
      <c r="A52" s="1" t="s">
        <v>136</v>
      </c>
      <c r="B52" s="1" t="s">
        <v>53</v>
      </c>
      <c r="C52">
        <v>80</v>
      </c>
      <c r="D52" s="1" t="s">
        <v>63</v>
      </c>
      <c r="E52">
        <v>43</v>
      </c>
      <c r="F52" s="1" t="s">
        <v>9</v>
      </c>
      <c r="G52" s="1" t="s">
        <v>55</v>
      </c>
      <c r="H52" s="1" t="s">
        <v>56</v>
      </c>
      <c r="I52">
        <v>67500</v>
      </c>
      <c r="J52">
        <v>21.01</v>
      </c>
      <c r="K52">
        <v>50</v>
      </c>
      <c r="L52">
        <v>252</v>
      </c>
      <c r="M52">
        <v>237.96</v>
      </c>
      <c r="N52" s="2">
        <v>15.3</v>
      </c>
      <c r="O52">
        <v>192.5</v>
      </c>
      <c r="S52">
        <v>11785.71</v>
      </c>
      <c r="T52">
        <v>94.65</v>
      </c>
      <c r="U52">
        <v>24500</v>
      </c>
      <c r="V52">
        <v>14983.28</v>
      </c>
      <c r="W52">
        <v>32.4</v>
      </c>
      <c r="X52">
        <v>0</v>
      </c>
      <c r="Y52">
        <v>0.25</v>
      </c>
      <c r="Z52">
        <v>0</v>
      </c>
      <c r="AA52">
        <v>0.34</v>
      </c>
      <c r="AB52">
        <v>1.81</v>
      </c>
      <c r="AC52">
        <v>38.700000000000003</v>
      </c>
      <c r="AD52">
        <v>0</v>
      </c>
      <c r="AE52">
        <v>0.23</v>
      </c>
      <c r="AF52">
        <v>0</v>
      </c>
      <c r="AG52">
        <v>0.3</v>
      </c>
      <c r="AH52">
        <v>1.64</v>
      </c>
      <c r="AI52">
        <v>65.199999999999989</v>
      </c>
      <c r="AJ52" s="2">
        <v>59.13</v>
      </c>
      <c r="AK52">
        <v>0.84375</v>
      </c>
      <c r="AL52" s="1">
        <f>DataSupportAjarnJA[[#This Row],[loadFactor'[%']]]*100</f>
        <v>84.375</v>
      </c>
      <c r="AM52" t="s">
        <v>201</v>
      </c>
    </row>
    <row r="53" spans="1:39" x14ac:dyDescent="0.35">
      <c r="A53" s="1" t="s">
        <v>137</v>
      </c>
      <c r="B53" s="1" t="s">
        <v>53</v>
      </c>
      <c r="C53">
        <v>80</v>
      </c>
      <c r="D53" s="1" t="s">
        <v>63</v>
      </c>
      <c r="E53">
        <v>43</v>
      </c>
      <c r="F53" s="1" t="s">
        <v>9</v>
      </c>
      <c r="G53" s="1" t="s">
        <v>55</v>
      </c>
      <c r="H53" s="1" t="s">
        <v>56</v>
      </c>
      <c r="I53">
        <v>72800</v>
      </c>
      <c r="J53">
        <v>21.01</v>
      </c>
      <c r="K53">
        <v>50</v>
      </c>
      <c r="L53">
        <v>306</v>
      </c>
      <c r="M53">
        <v>218.7</v>
      </c>
      <c r="N53">
        <v>14.8</v>
      </c>
      <c r="O53">
        <v>195</v>
      </c>
      <c r="S53">
        <v>10277.77</v>
      </c>
      <c r="T53">
        <v>94.65</v>
      </c>
      <c r="U53">
        <v>27500</v>
      </c>
      <c r="V53">
        <v>14983.28</v>
      </c>
      <c r="W53">
        <v>27.08</v>
      </c>
      <c r="X53">
        <v>0</v>
      </c>
      <c r="Y53">
        <v>0.24</v>
      </c>
      <c r="Z53">
        <v>0</v>
      </c>
      <c r="AA53">
        <v>0.28000000000000003</v>
      </c>
      <c r="AB53">
        <v>1.4</v>
      </c>
      <c r="AC53">
        <v>33.880000000000003</v>
      </c>
      <c r="AD53">
        <v>0</v>
      </c>
      <c r="AE53">
        <v>0.21</v>
      </c>
      <c r="AF53">
        <v>0</v>
      </c>
      <c r="AG53">
        <v>0.25</v>
      </c>
      <c r="AH53">
        <v>1.27</v>
      </c>
      <c r="AI53">
        <v>71</v>
      </c>
      <c r="AJ53" s="2">
        <v>64.390000000000015</v>
      </c>
      <c r="AK53">
        <v>0.91</v>
      </c>
      <c r="AL53" s="1">
        <f>DataSupportAjarnJA[[#This Row],[loadFactor'[%']]]*100</f>
        <v>91</v>
      </c>
      <c r="AM53" t="s">
        <v>202</v>
      </c>
    </row>
    <row r="54" spans="1:39" x14ac:dyDescent="0.35">
      <c r="A54" s="1" t="s">
        <v>138</v>
      </c>
      <c r="B54" s="1" t="s">
        <v>58</v>
      </c>
      <c r="C54">
        <v>17.5</v>
      </c>
      <c r="D54" s="1" t="s">
        <v>139</v>
      </c>
      <c r="E54">
        <v>10</v>
      </c>
      <c r="F54" s="1" t="s">
        <v>11</v>
      </c>
      <c r="G54" s="1" t="s">
        <v>55</v>
      </c>
      <c r="H54" s="1" t="s">
        <v>56</v>
      </c>
      <c r="I54">
        <v>15200</v>
      </c>
      <c r="J54">
        <v>13.71</v>
      </c>
      <c r="K54">
        <v>2</v>
      </c>
      <c r="L54">
        <v>1027</v>
      </c>
      <c r="M54">
        <v>153.66</v>
      </c>
      <c r="N54">
        <v>8</v>
      </c>
      <c r="O54">
        <v>126</v>
      </c>
      <c r="P54">
        <v>12.85</v>
      </c>
      <c r="Q54">
        <v>8.49</v>
      </c>
      <c r="R54">
        <v>15230</v>
      </c>
      <c r="S54">
        <v>29.659201557935738</v>
      </c>
      <c r="T54">
        <v>138.5</v>
      </c>
      <c r="U54">
        <v>2900</v>
      </c>
      <c r="V54">
        <v>17156.169999999998</v>
      </c>
      <c r="W54">
        <v>6.51</v>
      </c>
      <c r="X54">
        <v>0</v>
      </c>
      <c r="Y54">
        <v>0.05</v>
      </c>
      <c r="Z54">
        <v>1.79</v>
      </c>
      <c r="AA54">
        <v>0.19</v>
      </c>
      <c r="AB54">
        <v>0.01</v>
      </c>
      <c r="AC54">
        <v>14.22</v>
      </c>
      <c r="AD54">
        <v>0</v>
      </c>
      <c r="AE54">
        <v>0.05</v>
      </c>
      <c r="AF54">
        <v>1.68</v>
      </c>
      <c r="AG54">
        <v>0.18</v>
      </c>
      <c r="AH54">
        <v>0.01</v>
      </c>
      <c r="AI54">
        <v>91.449999999999989</v>
      </c>
      <c r="AJ54" s="2">
        <v>83.859999999999985</v>
      </c>
      <c r="AK54">
        <v>0.86857142857142855</v>
      </c>
      <c r="AL54" s="1">
        <f>DataSupportAjarnJA[[#This Row],[loadFactor'[%']]]*100</f>
        <v>86.857142857142861</v>
      </c>
      <c r="AM54" t="s">
        <v>202</v>
      </c>
    </row>
    <row r="55" spans="1:39" x14ac:dyDescent="0.35">
      <c r="A55" s="1" t="s">
        <v>140</v>
      </c>
      <c r="B55" s="1" t="s">
        <v>58</v>
      </c>
      <c r="C55">
        <v>17.5</v>
      </c>
      <c r="D55" s="1" t="s">
        <v>139</v>
      </c>
      <c r="E55">
        <v>10</v>
      </c>
      <c r="F55" s="1" t="s">
        <v>11</v>
      </c>
      <c r="G55" s="1" t="s">
        <v>55</v>
      </c>
      <c r="H55" s="1" t="s">
        <v>56</v>
      </c>
      <c r="I55">
        <v>15750</v>
      </c>
      <c r="J55">
        <v>13.56</v>
      </c>
      <c r="K55">
        <v>2</v>
      </c>
      <c r="L55">
        <v>1030</v>
      </c>
      <c r="M55">
        <v>156.9</v>
      </c>
      <c r="N55">
        <v>7.9</v>
      </c>
      <c r="O55">
        <v>177</v>
      </c>
      <c r="P55">
        <v>12.8</v>
      </c>
      <c r="Q55">
        <v>6.35</v>
      </c>
      <c r="R55">
        <v>15775</v>
      </c>
      <c r="S55">
        <v>30.631067961165048</v>
      </c>
      <c r="T55">
        <v>146145.5</v>
      </c>
      <c r="U55">
        <v>3000</v>
      </c>
      <c r="V55">
        <v>17156.169999999998</v>
      </c>
      <c r="W55">
        <v>6.62</v>
      </c>
      <c r="X55">
        <v>0</v>
      </c>
      <c r="Y55">
        <v>7.0000000000000007E-2</v>
      </c>
      <c r="Z55">
        <v>1.62</v>
      </c>
      <c r="AA55">
        <v>0.28999999999999998</v>
      </c>
      <c r="AB55">
        <v>0.01</v>
      </c>
      <c r="AC55">
        <v>13.96</v>
      </c>
      <c r="AD55">
        <v>0</v>
      </c>
      <c r="AE55">
        <v>7.0000000000000007E-2</v>
      </c>
      <c r="AF55">
        <v>1.51</v>
      </c>
      <c r="AG55">
        <v>0.27</v>
      </c>
      <c r="AH55">
        <v>0.01</v>
      </c>
      <c r="AI55">
        <v>91.389999999999986</v>
      </c>
      <c r="AJ55" s="2">
        <v>84.179999999999993</v>
      </c>
      <c r="AK55">
        <v>0.9</v>
      </c>
      <c r="AL55" s="1">
        <f>DataSupportAjarnJA[[#This Row],[loadFactor'[%']]]*100</f>
        <v>90</v>
      </c>
      <c r="AM55" t="s">
        <v>202</v>
      </c>
    </row>
    <row r="56" spans="1:39" x14ac:dyDescent="0.35">
      <c r="A56" s="1" t="s">
        <v>141</v>
      </c>
      <c r="B56" s="1" t="s">
        <v>58</v>
      </c>
      <c r="C56">
        <v>17.5</v>
      </c>
      <c r="D56" s="1" t="s">
        <v>139</v>
      </c>
      <c r="E56">
        <v>10</v>
      </c>
      <c r="F56" s="1" t="s">
        <v>11</v>
      </c>
      <c r="G56" s="1" t="s">
        <v>55</v>
      </c>
      <c r="H56" s="1" t="s">
        <v>56</v>
      </c>
      <c r="I56">
        <v>15489.61</v>
      </c>
      <c r="J56">
        <v>13.91</v>
      </c>
      <c r="K56">
        <v>2</v>
      </c>
      <c r="L56">
        <v>1058</v>
      </c>
      <c r="M56">
        <v>156</v>
      </c>
      <c r="N56">
        <v>7.7</v>
      </c>
      <c r="O56">
        <v>102</v>
      </c>
      <c r="P56">
        <v>13.1</v>
      </c>
      <c r="Q56">
        <v>8.49</v>
      </c>
      <c r="R56">
        <v>15574</v>
      </c>
      <c r="S56">
        <v>29.440453686200378</v>
      </c>
      <c r="T56">
        <v>142</v>
      </c>
      <c r="U56">
        <v>2900</v>
      </c>
      <c r="V56">
        <v>17156.169999999998</v>
      </c>
      <c r="W56">
        <v>6.71</v>
      </c>
      <c r="X56">
        <v>0</v>
      </c>
      <c r="Y56">
        <v>0.04</v>
      </c>
      <c r="Z56">
        <v>1.31</v>
      </c>
      <c r="AA56">
        <v>0.19</v>
      </c>
      <c r="AB56">
        <v>0.01</v>
      </c>
      <c r="AC56">
        <v>14.41</v>
      </c>
      <c r="AD56">
        <v>0</v>
      </c>
      <c r="AE56">
        <v>0.04</v>
      </c>
      <c r="AF56">
        <v>1.23</v>
      </c>
      <c r="AG56">
        <v>0.18</v>
      </c>
      <c r="AH56">
        <v>0.01</v>
      </c>
      <c r="AI56">
        <v>91.74</v>
      </c>
      <c r="AJ56" s="2">
        <v>84.129999999999981</v>
      </c>
      <c r="AK56">
        <v>0.88512057142857148</v>
      </c>
      <c r="AL56" s="1">
        <f>DataSupportAjarnJA[[#This Row],[loadFactor'[%']]]*100</f>
        <v>88.512057142857145</v>
      </c>
      <c r="AM56" t="s">
        <v>202</v>
      </c>
    </row>
    <row r="57" spans="1:39" x14ac:dyDescent="0.35">
      <c r="A57" s="1" t="s">
        <v>142</v>
      </c>
      <c r="B57" s="1" t="s">
        <v>58</v>
      </c>
      <c r="C57">
        <v>17.5</v>
      </c>
      <c r="D57" s="1" t="s">
        <v>139</v>
      </c>
      <c r="E57">
        <v>10</v>
      </c>
      <c r="F57" s="1" t="s">
        <v>11</v>
      </c>
      <c r="G57" s="1" t="s">
        <v>55</v>
      </c>
      <c r="H57" s="1" t="s">
        <v>56</v>
      </c>
      <c r="I57">
        <v>12850</v>
      </c>
      <c r="J57">
        <v>13.21</v>
      </c>
      <c r="K57">
        <v>2</v>
      </c>
      <c r="L57">
        <v>1155</v>
      </c>
      <c r="M57">
        <v>151.80000000000001</v>
      </c>
      <c r="N57">
        <v>9.52</v>
      </c>
      <c r="O57">
        <v>196</v>
      </c>
      <c r="P57">
        <v>11.37</v>
      </c>
      <c r="Q57">
        <v>8.49</v>
      </c>
      <c r="R57">
        <v>12873</v>
      </c>
      <c r="S57">
        <v>22.290909090909089</v>
      </c>
      <c r="T57">
        <v>144</v>
      </c>
      <c r="U57">
        <v>2300</v>
      </c>
      <c r="V57">
        <v>17156.169999999998</v>
      </c>
      <c r="W57">
        <v>6.99</v>
      </c>
      <c r="X57">
        <v>0</v>
      </c>
      <c r="Y57">
        <v>0.09</v>
      </c>
      <c r="Z57">
        <v>2.62</v>
      </c>
      <c r="AA57">
        <v>0.28000000000000003</v>
      </c>
      <c r="AB57">
        <v>0.01</v>
      </c>
      <c r="AC57">
        <v>14.67</v>
      </c>
      <c r="AD57">
        <v>0</v>
      </c>
      <c r="AE57">
        <v>0.08</v>
      </c>
      <c r="AF57">
        <v>2.46</v>
      </c>
      <c r="AG57">
        <v>0.26</v>
      </c>
      <c r="AH57">
        <v>0.01</v>
      </c>
      <c r="AI57">
        <v>90.009999999999991</v>
      </c>
      <c r="AJ57" s="2">
        <v>82.52</v>
      </c>
      <c r="AK57">
        <v>0.73428571428571432</v>
      </c>
      <c r="AL57" s="1">
        <f>DataSupportAjarnJA[[#This Row],[loadFactor'[%']]]*100</f>
        <v>73.428571428571431</v>
      </c>
      <c r="AM57" t="s">
        <v>202</v>
      </c>
    </row>
    <row r="58" spans="1:39" x14ac:dyDescent="0.35">
      <c r="A58" s="1" t="s">
        <v>143</v>
      </c>
      <c r="B58" s="1" t="s">
        <v>58</v>
      </c>
      <c r="C58">
        <v>17.5</v>
      </c>
      <c r="D58" s="1" t="s">
        <v>139</v>
      </c>
      <c r="E58">
        <v>6</v>
      </c>
      <c r="F58" s="1" t="s">
        <v>11</v>
      </c>
      <c r="G58" s="1" t="s">
        <v>55</v>
      </c>
      <c r="H58" s="1" t="s">
        <v>56</v>
      </c>
      <c r="I58">
        <v>16200</v>
      </c>
      <c r="J58">
        <v>13.76</v>
      </c>
      <c r="K58">
        <v>2</v>
      </c>
      <c r="L58">
        <v>1228</v>
      </c>
      <c r="M58">
        <v>155.1</v>
      </c>
      <c r="N58">
        <v>7.2</v>
      </c>
      <c r="O58">
        <v>122</v>
      </c>
      <c r="P58">
        <v>13.68</v>
      </c>
      <c r="Q58">
        <v>8.49</v>
      </c>
      <c r="S58">
        <v>26.43</v>
      </c>
      <c r="T58">
        <v>141.5</v>
      </c>
      <c r="U58">
        <v>2900</v>
      </c>
      <c r="V58">
        <v>17156.169999999998</v>
      </c>
      <c r="W58">
        <v>6.13</v>
      </c>
      <c r="X58">
        <v>0</v>
      </c>
      <c r="Y58">
        <v>0.04</v>
      </c>
      <c r="Z58">
        <v>1.56</v>
      </c>
      <c r="AA58">
        <v>0.22</v>
      </c>
      <c r="AB58">
        <v>0.01</v>
      </c>
      <c r="AC58">
        <v>13.87</v>
      </c>
      <c r="AD58">
        <v>0</v>
      </c>
      <c r="AE58">
        <v>0.04</v>
      </c>
      <c r="AF58">
        <v>1.46</v>
      </c>
      <c r="AG58">
        <v>0.21</v>
      </c>
      <c r="AH58">
        <v>0.01</v>
      </c>
      <c r="AI58">
        <v>92.039999999999992</v>
      </c>
      <c r="AJ58" s="2">
        <v>84.41</v>
      </c>
      <c r="AK58">
        <v>0.92571428571428571</v>
      </c>
      <c r="AL58" s="1">
        <f>DataSupportAjarnJA[[#This Row],[loadFactor'[%']]]*100</f>
        <v>92.571428571428569</v>
      </c>
      <c r="AM58" t="s">
        <v>201</v>
      </c>
    </row>
    <row r="59" spans="1:39" x14ac:dyDescent="0.35">
      <c r="A59" s="1" t="s">
        <v>144</v>
      </c>
      <c r="B59" s="1" t="s">
        <v>58</v>
      </c>
      <c r="C59">
        <v>12</v>
      </c>
      <c r="D59" s="1" t="s">
        <v>63</v>
      </c>
      <c r="E59">
        <v>15</v>
      </c>
      <c r="F59" s="1" t="s">
        <v>1</v>
      </c>
      <c r="G59" s="1" t="s">
        <v>55</v>
      </c>
      <c r="H59" s="1" t="s">
        <v>145</v>
      </c>
      <c r="I59">
        <v>2285.9754715909089</v>
      </c>
      <c r="J59">
        <v>8</v>
      </c>
      <c r="K59">
        <v>267</v>
      </c>
      <c r="L59">
        <v>5280</v>
      </c>
      <c r="M59">
        <v>152.30000000000001</v>
      </c>
      <c r="N59">
        <v>15.6</v>
      </c>
      <c r="O59">
        <v>2141.5</v>
      </c>
      <c r="P59">
        <v>5.7</v>
      </c>
      <c r="Q59">
        <v>12</v>
      </c>
      <c r="R59">
        <v>2407.73</v>
      </c>
      <c r="S59">
        <v>121.75452840909091</v>
      </c>
      <c r="T59">
        <v>92.4</v>
      </c>
      <c r="U59">
        <v>347.57</v>
      </c>
      <c r="V59">
        <v>22711.15</v>
      </c>
      <c r="W59">
        <v>17.510000000000002</v>
      </c>
      <c r="X59">
        <v>0</v>
      </c>
      <c r="Y59">
        <v>2.69</v>
      </c>
      <c r="Z59">
        <v>7.0000000000000007E-2</v>
      </c>
      <c r="AA59">
        <v>4.13</v>
      </c>
      <c r="AB59">
        <v>1.91</v>
      </c>
      <c r="AC59">
        <v>25.69</v>
      </c>
      <c r="AD59">
        <v>0</v>
      </c>
      <c r="AE59">
        <v>2.5</v>
      </c>
      <c r="AF59">
        <v>0.06</v>
      </c>
      <c r="AG59">
        <v>3.84</v>
      </c>
      <c r="AH59">
        <v>1.78</v>
      </c>
      <c r="AI59">
        <v>73.690000000000012</v>
      </c>
      <c r="AJ59" s="2">
        <v>66.13</v>
      </c>
      <c r="AK59">
        <v>0.19049795596590907</v>
      </c>
      <c r="AL59" s="1">
        <f>DataSupportAjarnJA[[#This Row],[loadFactor'[%']]]*100</f>
        <v>19.049795596590908</v>
      </c>
      <c r="AM59" t="s">
        <v>201</v>
      </c>
    </row>
    <row r="60" spans="1:39" x14ac:dyDescent="0.35">
      <c r="A60" s="1" t="s">
        <v>146</v>
      </c>
      <c r="B60" s="1" t="s">
        <v>58</v>
      </c>
      <c r="C60">
        <v>6</v>
      </c>
      <c r="D60" s="1" t="s">
        <v>63</v>
      </c>
      <c r="E60">
        <v>11</v>
      </c>
      <c r="F60" s="1" t="s">
        <v>147</v>
      </c>
      <c r="G60" s="1" t="s">
        <v>55</v>
      </c>
      <c r="H60" s="1" t="s">
        <v>145</v>
      </c>
      <c r="I60">
        <v>3729.8285714285712</v>
      </c>
      <c r="J60">
        <v>9</v>
      </c>
      <c r="K60">
        <v>110</v>
      </c>
      <c r="L60">
        <v>1750</v>
      </c>
      <c r="M60">
        <v>252</v>
      </c>
      <c r="N60">
        <v>11.2</v>
      </c>
      <c r="O60">
        <v>108</v>
      </c>
      <c r="P60">
        <v>13.67</v>
      </c>
      <c r="Q60">
        <v>23.12</v>
      </c>
      <c r="R60">
        <v>3980</v>
      </c>
      <c r="S60">
        <v>250.17142857142858</v>
      </c>
      <c r="T60">
        <v>95</v>
      </c>
      <c r="U60">
        <v>764.2</v>
      </c>
      <c r="V60">
        <v>20515.05</v>
      </c>
      <c r="W60">
        <v>16.39</v>
      </c>
      <c r="X60">
        <v>0</v>
      </c>
      <c r="Y60">
        <v>0.06</v>
      </c>
      <c r="Z60">
        <v>0.26</v>
      </c>
      <c r="AA60">
        <v>0.93</v>
      </c>
      <c r="AB60">
        <v>0.23</v>
      </c>
      <c r="AC60">
        <v>24.79</v>
      </c>
      <c r="AD60">
        <v>0</v>
      </c>
      <c r="AE60">
        <v>0.06</v>
      </c>
      <c r="AF60">
        <v>0.25</v>
      </c>
      <c r="AG60">
        <v>0.89</v>
      </c>
      <c r="AH60">
        <v>0.22</v>
      </c>
      <c r="AI60">
        <v>82.129999999999981</v>
      </c>
      <c r="AJ60" s="2">
        <v>73.790000000000006</v>
      </c>
      <c r="AK60">
        <v>0.62163809523809521</v>
      </c>
      <c r="AL60" s="1">
        <f>DataSupportAjarnJA[[#This Row],[loadFactor'[%']]]*100</f>
        <v>62.163809523809519</v>
      </c>
      <c r="AM60" t="s">
        <v>201</v>
      </c>
    </row>
    <row r="61" spans="1:39" x14ac:dyDescent="0.35">
      <c r="A61" s="1" t="s">
        <v>148</v>
      </c>
      <c r="B61" s="1" t="s">
        <v>58</v>
      </c>
      <c r="C61">
        <v>6</v>
      </c>
      <c r="D61" s="1" t="s">
        <v>63</v>
      </c>
      <c r="E61">
        <v>11</v>
      </c>
      <c r="F61" s="1" t="s">
        <v>147</v>
      </c>
      <c r="G61" s="1" t="s">
        <v>55</v>
      </c>
      <c r="H61" s="1" t="s">
        <v>149</v>
      </c>
      <c r="I61">
        <v>3227.9268292682927</v>
      </c>
      <c r="J61">
        <v>9</v>
      </c>
      <c r="K61">
        <v>110</v>
      </c>
      <c r="L61">
        <v>1640</v>
      </c>
      <c r="M61">
        <v>245</v>
      </c>
      <c r="N61">
        <v>11.5</v>
      </c>
      <c r="O61">
        <v>250</v>
      </c>
      <c r="P61">
        <v>12.4</v>
      </c>
      <c r="Q61">
        <v>23.84</v>
      </c>
      <c r="R61">
        <v>3460</v>
      </c>
      <c r="S61">
        <v>232.07317073170734</v>
      </c>
      <c r="T61">
        <v>95</v>
      </c>
      <c r="U61">
        <v>680</v>
      </c>
      <c r="V61">
        <v>20515.05</v>
      </c>
      <c r="W61">
        <v>16.260000000000002</v>
      </c>
      <c r="X61">
        <v>0</v>
      </c>
      <c r="Y61">
        <v>0.15</v>
      </c>
      <c r="Z61">
        <v>0.45</v>
      </c>
      <c r="AA61">
        <v>1.3</v>
      </c>
      <c r="AB61">
        <v>0.21</v>
      </c>
      <c r="AC61">
        <v>24.82</v>
      </c>
      <c r="AD61">
        <v>0</v>
      </c>
      <c r="AE61">
        <v>0.15</v>
      </c>
      <c r="AF61">
        <v>0.43</v>
      </c>
      <c r="AG61">
        <v>1.25</v>
      </c>
      <c r="AH61">
        <v>0.2</v>
      </c>
      <c r="AI61">
        <v>81.63</v>
      </c>
      <c r="AJ61" s="2">
        <v>73.149999999999991</v>
      </c>
      <c r="AK61">
        <v>0.53798780487804876</v>
      </c>
      <c r="AL61" s="1">
        <f>DataSupportAjarnJA[[#This Row],[loadFactor'[%']]]*100</f>
        <v>53.798780487804876</v>
      </c>
      <c r="AM61" t="s">
        <v>202</v>
      </c>
    </row>
    <row r="62" spans="1:39" x14ac:dyDescent="0.35">
      <c r="A62" s="1" t="s">
        <v>150</v>
      </c>
      <c r="B62" s="1" t="s">
        <v>58</v>
      </c>
      <c r="C62">
        <v>3</v>
      </c>
      <c r="D62" s="1" t="s">
        <v>63</v>
      </c>
      <c r="E62">
        <v>14</v>
      </c>
      <c r="F62" s="1" t="s">
        <v>151</v>
      </c>
      <c r="G62" s="1" t="s">
        <v>55</v>
      </c>
      <c r="H62" s="1" t="s">
        <v>152</v>
      </c>
      <c r="I62">
        <v>857.6807253886011</v>
      </c>
      <c r="J62">
        <v>4.24</v>
      </c>
      <c r="K62">
        <v>136</v>
      </c>
      <c r="L62">
        <v>1930</v>
      </c>
      <c r="M62">
        <v>195.23</v>
      </c>
      <c r="N62">
        <v>11.08</v>
      </c>
      <c r="O62">
        <v>1107.5</v>
      </c>
      <c r="P62">
        <v>9.7200000000000006</v>
      </c>
      <c r="Q62">
        <v>7.17</v>
      </c>
      <c r="R62">
        <v>922.7</v>
      </c>
      <c r="S62">
        <v>65.019274611398956</v>
      </c>
      <c r="T62">
        <v>62.33</v>
      </c>
      <c r="U62">
        <v>132.22</v>
      </c>
      <c r="V62">
        <v>19213.27</v>
      </c>
      <c r="W62">
        <v>11.33</v>
      </c>
      <c r="X62">
        <v>0</v>
      </c>
      <c r="Y62">
        <v>0.68</v>
      </c>
      <c r="Z62">
        <v>0</v>
      </c>
      <c r="AA62">
        <v>0.74</v>
      </c>
      <c r="AB62">
        <v>1.04</v>
      </c>
      <c r="AC62">
        <v>18.73</v>
      </c>
      <c r="AD62">
        <v>0</v>
      </c>
      <c r="AE62">
        <v>0.63</v>
      </c>
      <c r="AF62">
        <v>0</v>
      </c>
      <c r="AG62">
        <v>0.69</v>
      </c>
      <c r="AH62">
        <v>0.97</v>
      </c>
      <c r="AI62">
        <v>86.21</v>
      </c>
      <c r="AJ62" s="2">
        <v>78.98</v>
      </c>
      <c r="AK62">
        <v>0.28589357512953373</v>
      </c>
      <c r="AL62" s="1">
        <f>DataSupportAjarnJA[[#This Row],[loadFactor'[%']]]*100</f>
        <v>28.589357512953374</v>
      </c>
      <c r="AM62" t="s">
        <v>201</v>
      </c>
    </row>
    <row r="63" spans="1:39" x14ac:dyDescent="0.35">
      <c r="A63" s="1" t="s">
        <v>153</v>
      </c>
      <c r="B63" s="1" t="s">
        <v>58</v>
      </c>
      <c r="C63">
        <v>3</v>
      </c>
      <c r="D63" s="1" t="s">
        <v>63</v>
      </c>
      <c r="E63">
        <v>14</v>
      </c>
      <c r="F63" s="1" t="s">
        <v>151</v>
      </c>
      <c r="G63" s="1" t="s">
        <v>55</v>
      </c>
      <c r="H63" s="1" t="s">
        <v>152</v>
      </c>
      <c r="I63">
        <v>543.4861313868613</v>
      </c>
      <c r="J63">
        <v>4.42</v>
      </c>
      <c r="K63">
        <v>136</v>
      </c>
      <c r="L63">
        <v>1096</v>
      </c>
      <c r="M63">
        <v>185.88</v>
      </c>
      <c r="N63">
        <v>13.04</v>
      </c>
      <c r="O63">
        <v>1034.08</v>
      </c>
      <c r="P63">
        <v>7.78</v>
      </c>
      <c r="Q63">
        <v>7.17</v>
      </c>
      <c r="R63">
        <v>620.48</v>
      </c>
      <c r="S63">
        <v>76.993868613138687</v>
      </c>
      <c r="T63">
        <v>63.73</v>
      </c>
      <c r="U63">
        <v>93.65</v>
      </c>
      <c r="V63">
        <v>19213.27</v>
      </c>
      <c r="W63">
        <v>12.11</v>
      </c>
      <c r="X63">
        <v>0</v>
      </c>
      <c r="Y63">
        <v>0.75</v>
      </c>
      <c r="Z63">
        <v>0</v>
      </c>
      <c r="AA63">
        <v>1.98</v>
      </c>
      <c r="AB63">
        <v>1.74</v>
      </c>
      <c r="AC63">
        <v>19.46</v>
      </c>
      <c r="AD63">
        <v>0</v>
      </c>
      <c r="AE63">
        <v>0.7</v>
      </c>
      <c r="AF63">
        <v>0</v>
      </c>
      <c r="AG63">
        <v>1.85</v>
      </c>
      <c r="AH63">
        <v>1.62</v>
      </c>
      <c r="AI63">
        <v>83.42</v>
      </c>
      <c r="AJ63" s="2">
        <v>76.36999999999999</v>
      </c>
      <c r="AK63">
        <v>0.18116204379562043</v>
      </c>
      <c r="AL63" s="1">
        <f>DataSupportAjarnJA[[#This Row],[loadFactor'[%']]]*100</f>
        <v>18.116204379562042</v>
      </c>
      <c r="AM63" t="s">
        <v>202</v>
      </c>
    </row>
    <row r="64" spans="1:39" x14ac:dyDescent="0.35">
      <c r="A64" s="1" t="s">
        <v>154</v>
      </c>
      <c r="B64" s="1" t="s">
        <v>58</v>
      </c>
      <c r="C64">
        <v>3.2</v>
      </c>
      <c r="D64" s="1" t="s">
        <v>2</v>
      </c>
      <c r="E64">
        <v>7</v>
      </c>
      <c r="F64" s="1" t="s">
        <v>155</v>
      </c>
      <c r="G64" s="1" t="s">
        <v>76</v>
      </c>
      <c r="H64" s="1" t="s">
        <v>77</v>
      </c>
      <c r="I64">
        <v>958.43110962118669</v>
      </c>
      <c r="J64">
        <v>8.73</v>
      </c>
      <c r="K64">
        <v>124</v>
      </c>
      <c r="L64">
        <v>2983</v>
      </c>
      <c r="M64">
        <v>207.7</v>
      </c>
      <c r="N64">
        <v>4.2</v>
      </c>
      <c r="O64">
        <v>225</v>
      </c>
      <c r="P64">
        <v>11.1</v>
      </c>
      <c r="R64">
        <v>1000</v>
      </c>
      <c r="S64">
        <v>41.568890378813279</v>
      </c>
      <c r="T64">
        <v>82</v>
      </c>
      <c r="U64">
        <v>60</v>
      </c>
      <c r="V64">
        <v>43369.42</v>
      </c>
      <c r="W64">
        <v>8.61</v>
      </c>
      <c r="X64">
        <v>0</v>
      </c>
      <c r="Y64">
        <v>0.09</v>
      </c>
      <c r="Z64">
        <v>0</v>
      </c>
      <c r="AA64">
        <v>3.06</v>
      </c>
      <c r="AB64">
        <v>0.67</v>
      </c>
      <c r="AC64">
        <v>14.41</v>
      </c>
      <c r="AD64">
        <v>0</v>
      </c>
      <c r="AE64">
        <v>0.08</v>
      </c>
      <c r="AF64">
        <v>0</v>
      </c>
      <c r="AG64">
        <v>2.87</v>
      </c>
      <c r="AH64">
        <v>0.62</v>
      </c>
      <c r="AI64">
        <v>87.57</v>
      </c>
      <c r="AJ64" s="2">
        <v>82.02</v>
      </c>
      <c r="AK64">
        <v>0.29950972175662083</v>
      </c>
      <c r="AL64" s="1">
        <f>DataSupportAjarnJA[[#This Row],[loadFactor'[%']]]*100</f>
        <v>29.950972175662084</v>
      </c>
      <c r="AM64" t="s">
        <v>202</v>
      </c>
    </row>
    <row r="65" spans="1:39" x14ac:dyDescent="0.35">
      <c r="A65" s="1" t="s">
        <v>156</v>
      </c>
      <c r="B65" s="1" t="s">
        <v>58</v>
      </c>
      <c r="C65">
        <v>10</v>
      </c>
      <c r="D65" s="1" t="s">
        <v>54</v>
      </c>
      <c r="E65">
        <v>7</v>
      </c>
      <c r="F65" s="1" t="s">
        <v>11</v>
      </c>
      <c r="G65" s="1" t="s">
        <v>55</v>
      </c>
      <c r="H65" s="1" t="s">
        <v>157</v>
      </c>
      <c r="I65">
        <v>7920</v>
      </c>
      <c r="J65">
        <v>7</v>
      </c>
      <c r="K65">
        <v>640</v>
      </c>
      <c r="L65">
        <v>7590</v>
      </c>
      <c r="M65">
        <v>185.5</v>
      </c>
      <c r="N65">
        <v>8.6999999999999993</v>
      </c>
      <c r="O65">
        <v>13</v>
      </c>
      <c r="P65">
        <v>11</v>
      </c>
      <c r="Q65">
        <v>10.3</v>
      </c>
      <c r="R65">
        <v>8650</v>
      </c>
      <c r="S65">
        <v>729.38076416337287</v>
      </c>
      <c r="T65">
        <v>35</v>
      </c>
      <c r="U65">
        <v>1733</v>
      </c>
      <c r="V65">
        <v>14980</v>
      </c>
      <c r="W65">
        <v>9.15</v>
      </c>
      <c r="X65">
        <v>0</v>
      </c>
      <c r="Y65">
        <v>0</v>
      </c>
      <c r="Z65">
        <v>3.17</v>
      </c>
      <c r="AA65">
        <v>0.46</v>
      </c>
      <c r="AB65">
        <v>1.9</v>
      </c>
      <c r="AC65">
        <v>16.61</v>
      </c>
      <c r="AD65">
        <v>0</v>
      </c>
      <c r="AE65">
        <v>0</v>
      </c>
      <c r="AF65">
        <v>3</v>
      </c>
      <c r="AG65">
        <v>0.43</v>
      </c>
      <c r="AH65">
        <v>1.79</v>
      </c>
      <c r="AI65">
        <v>85.32</v>
      </c>
      <c r="AJ65" s="2">
        <v>78.169999999999987</v>
      </c>
      <c r="AK65">
        <v>0.79200000000000004</v>
      </c>
      <c r="AL65" s="1">
        <f>DataSupportAjarnJA[[#This Row],[loadFactor'[%']]]*100</f>
        <v>79.2</v>
      </c>
      <c r="AM65" t="s">
        <v>201</v>
      </c>
    </row>
    <row r="66" spans="1:39" x14ac:dyDescent="0.35">
      <c r="A66" s="1" t="s">
        <v>158</v>
      </c>
      <c r="B66" s="1" t="s">
        <v>58</v>
      </c>
      <c r="C66">
        <v>12</v>
      </c>
      <c r="D66" s="1" t="s">
        <v>63</v>
      </c>
      <c r="E66">
        <v>3</v>
      </c>
      <c r="F66" s="1" t="s">
        <v>147</v>
      </c>
      <c r="G66" s="1" t="s">
        <v>55</v>
      </c>
      <c r="H66" s="1" t="s">
        <v>66</v>
      </c>
      <c r="I66">
        <v>6652.4137931034484</v>
      </c>
      <c r="J66">
        <v>9</v>
      </c>
      <c r="K66">
        <v>125</v>
      </c>
      <c r="L66">
        <v>1450</v>
      </c>
      <c r="M66">
        <v>211</v>
      </c>
      <c r="N66">
        <v>12.5</v>
      </c>
      <c r="O66">
        <v>412</v>
      </c>
      <c r="P66">
        <v>9.85</v>
      </c>
      <c r="Q66">
        <v>22.4</v>
      </c>
      <c r="R66">
        <v>7280</v>
      </c>
      <c r="S66">
        <v>627.58620689655174</v>
      </c>
      <c r="T66">
        <v>98</v>
      </c>
      <c r="U66">
        <v>1480</v>
      </c>
      <c r="V66">
        <v>20512.04</v>
      </c>
      <c r="W66">
        <v>14.96</v>
      </c>
      <c r="X66">
        <v>0</v>
      </c>
      <c r="Y66">
        <v>0.28999999999999998</v>
      </c>
      <c r="Z66">
        <v>0.51</v>
      </c>
      <c r="AA66">
        <v>0.53</v>
      </c>
      <c r="AB66">
        <v>0.18</v>
      </c>
      <c r="AC66">
        <v>23.19</v>
      </c>
      <c r="AD66">
        <v>0</v>
      </c>
      <c r="AE66">
        <v>0.27</v>
      </c>
      <c r="AF66">
        <v>0.48</v>
      </c>
      <c r="AG66">
        <v>0.51</v>
      </c>
      <c r="AH66">
        <v>0.17</v>
      </c>
      <c r="AI66">
        <v>83.529999999999973</v>
      </c>
      <c r="AJ66" s="2">
        <v>75.38</v>
      </c>
      <c r="AK66">
        <v>0.55436781609195407</v>
      </c>
      <c r="AL66" s="1">
        <f>DataSupportAjarnJA[[#This Row],[loadFactor'[%']]]*100</f>
        <v>55.436781609195407</v>
      </c>
      <c r="AM66" t="s">
        <v>201</v>
      </c>
    </row>
    <row r="67" spans="1:39" x14ac:dyDescent="0.35">
      <c r="A67" s="1" t="s">
        <v>159</v>
      </c>
      <c r="B67" s="1" t="s">
        <v>71</v>
      </c>
      <c r="C67">
        <v>5</v>
      </c>
      <c r="D67" s="1" t="s">
        <v>59</v>
      </c>
      <c r="E67">
        <v>13</v>
      </c>
      <c r="F67" s="1" t="s">
        <v>5</v>
      </c>
      <c r="G67" s="1" t="s">
        <v>55</v>
      </c>
      <c r="H67" s="1" t="s">
        <v>125</v>
      </c>
      <c r="I67">
        <v>925</v>
      </c>
      <c r="J67">
        <v>6.5</v>
      </c>
      <c r="K67">
        <v>273</v>
      </c>
      <c r="L67">
        <v>1210</v>
      </c>
      <c r="M67">
        <v>171</v>
      </c>
      <c r="N67">
        <v>10.7</v>
      </c>
      <c r="O67">
        <v>126</v>
      </c>
      <c r="P67">
        <v>9</v>
      </c>
      <c r="Q67">
        <v>25.38</v>
      </c>
      <c r="R67">
        <v>1000</v>
      </c>
      <c r="S67">
        <v>225.61983471074379</v>
      </c>
      <c r="T67">
        <v>70</v>
      </c>
      <c r="U67">
        <v>131</v>
      </c>
      <c r="V67">
        <v>18267</v>
      </c>
      <c r="W67">
        <v>10.91</v>
      </c>
      <c r="X67">
        <v>0</v>
      </c>
      <c r="Y67">
        <v>7.0000000000000007E-2</v>
      </c>
      <c r="Z67">
        <v>1.26</v>
      </c>
      <c r="AA67">
        <v>0.55000000000000004</v>
      </c>
      <c r="AB67">
        <v>3.46</v>
      </c>
      <c r="AC67">
        <v>22.12</v>
      </c>
      <c r="AD67">
        <v>0</v>
      </c>
      <c r="AE67">
        <v>7.0000000000000007E-2</v>
      </c>
      <c r="AF67">
        <v>1.19</v>
      </c>
      <c r="AG67">
        <v>0.53</v>
      </c>
      <c r="AH67">
        <v>3.28</v>
      </c>
      <c r="AI67">
        <v>83.750000000000014</v>
      </c>
      <c r="AJ67" s="2">
        <v>72.81</v>
      </c>
      <c r="AK67">
        <v>0.185</v>
      </c>
      <c r="AL67" s="1">
        <f>DataSupportAjarnJA[[#This Row],[loadFactor'[%']]]*100</f>
        <v>18.5</v>
      </c>
      <c r="AM67" t="s">
        <v>202</v>
      </c>
    </row>
    <row r="68" spans="1:39" x14ac:dyDescent="0.35">
      <c r="A68" s="1" t="s">
        <v>160</v>
      </c>
      <c r="B68" s="1" t="s">
        <v>58</v>
      </c>
      <c r="C68">
        <v>5</v>
      </c>
      <c r="D68" s="1" t="s">
        <v>93</v>
      </c>
      <c r="E68">
        <v>24</v>
      </c>
      <c r="F68" s="1" t="s">
        <v>6</v>
      </c>
      <c r="G68" s="1" t="s">
        <v>60</v>
      </c>
      <c r="H68" s="1" t="s">
        <v>61</v>
      </c>
      <c r="I68">
        <v>1942.87</v>
      </c>
      <c r="J68">
        <v>8</v>
      </c>
      <c r="K68">
        <v>39</v>
      </c>
      <c r="L68">
        <v>1029</v>
      </c>
      <c r="M68">
        <v>201.93</v>
      </c>
      <c r="N68">
        <v>1.07</v>
      </c>
      <c r="O68">
        <v>50.9</v>
      </c>
      <c r="P68">
        <v>11.3</v>
      </c>
      <c r="S68">
        <v>76.81</v>
      </c>
      <c r="T68">
        <v>111</v>
      </c>
      <c r="U68">
        <v>107.74</v>
      </c>
      <c r="V68">
        <v>51406.879999999997</v>
      </c>
      <c r="W68">
        <v>8.01</v>
      </c>
      <c r="X68">
        <v>0</v>
      </c>
      <c r="Y68">
        <v>0.01</v>
      </c>
      <c r="Z68">
        <v>0</v>
      </c>
      <c r="AA68">
        <v>0.6</v>
      </c>
      <c r="AB68">
        <v>0.39</v>
      </c>
      <c r="AC68">
        <v>18.079999999999998</v>
      </c>
      <c r="AD68">
        <v>0</v>
      </c>
      <c r="AE68">
        <v>0.01</v>
      </c>
      <c r="AF68">
        <v>0</v>
      </c>
      <c r="AG68">
        <v>0.54</v>
      </c>
      <c r="AH68">
        <v>0.35</v>
      </c>
      <c r="AI68">
        <v>90.99</v>
      </c>
      <c r="AJ68" s="2">
        <v>81.02</v>
      </c>
      <c r="AK68">
        <v>0.38857399999999997</v>
      </c>
      <c r="AL68" s="1">
        <f>DataSupportAjarnJA[[#This Row],[loadFactor'[%']]]*100</f>
        <v>38.857399999999998</v>
      </c>
      <c r="AM68" t="s">
        <v>202</v>
      </c>
    </row>
    <row r="69" spans="1:39" x14ac:dyDescent="0.35">
      <c r="A69" s="1" t="s">
        <v>161</v>
      </c>
      <c r="B69" s="1" t="s">
        <v>53</v>
      </c>
      <c r="C69">
        <v>18</v>
      </c>
      <c r="D69" s="1" t="s">
        <v>63</v>
      </c>
      <c r="E69">
        <v>14</v>
      </c>
      <c r="F69" s="1" t="s">
        <v>5</v>
      </c>
      <c r="G69" s="1" t="s">
        <v>55</v>
      </c>
      <c r="H69" s="1" t="s">
        <v>66</v>
      </c>
      <c r="I69">
        <v>11882.4</v>
      </c>
      <c r="J69">
        <v>7.38</v>
      </c>
      <c r="K69">
        <v>51.31</v>
      </c>
      <c r="L69">
        <v>2823</v>
      </c>
      <c r="M69">
        <v>229.5</v>
      </c>
      <c r="N69">
        <v>8.02</v>
      </c>
      <c r="O69">
        <v>582.24</v>
      </c>
      <c r="Q69">
        <v>25</v>
      </c>
      <c r="R69">
        <v>11955</v>
      </c>
      <c r="S69">
        <v>217.2904888416578</v>
      </c>
      <c r="T69">
        <v>96.2</v>
      </c>
      <c r="U69">
        <v>2587.33</v>
      </c>
      <c r="V69">
        <v>18673</v>
      </c>
      <c r="W69">
        <v>12.32</v>
      </c>
      <c r="X69">
        <v>0</v>
      </c>
      <c r="Y69">
        <v>0.28000000000000003</v>
      </c>
      <c r="Z69">
        <v>0.57999999999999996</v>
      </c>
      <c r="AA69">
        <v>0.44</v>
      </c>
      <c r="AB69">
        <v>0.06</v>
      </c>
      <c r="AC69">
        <v>23.11</v>
      </c>
      <c r="AD69">
        <v>0</v>
      </c>
      <c r="AE69">
        <v>0.26</v>
      </c>
      <c r="AF69">
        <v>0.55000000000000004</v>
      </c>
      <c r="AG69">
        <v>0.42</v>
      </c>
      <c r="AH69">
        <v>0.06</v>
      </c>
      <c r="AI69">
        <v>86.320000000000007</v>
      </c>
      <c r="AJ69" s="2">
        <v>75.599999999999994</v>
      </c>
      <c r="AK69">
        <v>0.66013333333333335</v>
      </c>
      <c r="AL69" s="1">
        <f>DataSupportAjarnJA[[#This Row],[loadFactor'[%']]]*100</f>
        <v>66.013333333333335</v>
      </c>
      <c r="AM69" t="s">
        <v>201</v>
      </c>
    </row>
    <row r="70" spans="1:39" x14ac:dyDescent="0.35">
      <c r="A70" s="1" t="s">
        <v>162</v>
      </c>
      <c r="B70" s="1" t="s">
        <v>58</v>
      </c>
      <c r="C70">
        <v>20</v>
      </c>
      <c r="D70" s="1" t="s">
        <v>63</v>
      </c>
      <c r="E70">
        <v>6</v>
      </c>
      <c r="F70" s="1" t="s">
        <v>163</v>
      </c>
      <c r="G70" s="1" t="s">
        <v>60</v>
      </c>
      <c r="H70" s="1" t="s">
        <v>64</v>
      </c>
      <c r="I70">
        <v>5025</v>
      </c>
      <c r="J70">
        <v>12</v>
      </c>
      <c r="K70">
        <v>107</v>
      </c>
      <c r="L70">
        <v>4476</v>
      </c>
      <c r="M70">
        <v>247.2</v>
      </c>
      <c r="N70">
        <v>1.6</v>
      </c>
      <c r="O70">
        <v>573</v>
      </c>
      <c r="P70">
        <v>18</v>
      </c>
      <c r="Q70">
        <v>0</v>
      </c>
      <c r="R70">
        <v>5350</v>
      </c>
      <c r="S70">
        <v>127.89320822162645</v>
      </c>
      <c r="T70">
        <v>101</v>
      </c>
      <c r="U70">
        <v>388</v>
      </c>
      <c r="V70">
        <v>34643</v>
      </c>
      <c r="W70">
        <v>3.07</v>
      </c>
      <c r="X70">
        <v>0</v>
      </c>
      <c r="Y70">
        <v>0.06</v>
      </c>
      <c r="Z70">
        <v>0</v>
      </c>
      <c r="AA70">
        <v>0.42</v>
      </c>
      <c r="AB70">
        <v>0.64</v>
      </c>
      <c r="AC70">
        <v>6.15</v>
      </c>
      <c r="AD70">
        <v>0</v>
      </c>
      <c r="AE70">
        <v>0.06</v>
      </c>
      <c r="AF70">
        <v>0</v>
      </c>
      <c r="AG70">
        <v>0.41</v>
      </c>
      <c r="AH70">
        <v>0.62</v>
      </c>
      <c r="AI70">
        <v>95.81</v>
      </c>
      <c r="AJ70" s="2">
        <v>92.759999999999991</v>
      </c>
      <c r="AK70">
        <v>0.25124999999999997</v>
      </c>
      <c r="AL70" s="1">
        <f>DataSupportAjarnJA[[#This Row],[loadFactor'[%']]]*100</f>
        <v>25.124999999999996</v>
      </c>
      <c r="AM70" t="s">
        <v>201</v>
      </c>
    </row>
    <row r="71" spans="1:39" x14ac:dyDescent="0.35">
      <c r="A71" s="1" t="s">
        <v>164</v>
      </c>
      <c r="B71" s="1" t="s">
        <v>58</v>
      </c>
      <c r="C71">
        <v>10</v>
      </c>
      <c r="D71" s="1" t="s">
        <v>63</v>
      </c>
      <c r="E71">
        <v>6</v>
      </c>
      <c r="F71" s="1" t="s">
        <v>163</v>
      </c>
      <c r="G71" s="1" t="s">
        <v>60</v>
      </c>
      <c r="H71" s="1" t="s">
        <v>64</v>
      </c>
      <c r="I71">
        <v>3334</v>
      </c>
      <c r="J71">
        <v>12</v>
      </c>
      <c r="K71">
        <v>107</v>
      </c>
      <c r="L71">
        <v>4503</v>
      </c>
      <c r="M71">
        <v>218</v>
      </c>
      <c r="N71">
        <v>5.5</v>
      </c>
      <c r="O71">
        <v>13.7</v>
      </c>
      <c r="P71">
        <v>8.8000000000000007</v>
      </c>
      <c r="Q71">
        <v>0</v>
      </c>
      <c r="R71">
        <v>4000</v>
      </c>
      <c r="S71">
        <v>95.047745947146353</v>
      </c>
      <c r="T71">
        <v>101</v>
      </c>
      <c r="U71">
        <v>262</v>
      </c>
      <c r="V71">
        <v>34643</v>
      </c>
      <c r="W71">
        <v>3.2</v>
      </c>
      <c r="X71">
        <v>0</v>
      </c>
      <c r="Y71">
        <v>0</v>
      </c>
      <c r="Z71">
        <v>0</v>
      </c>
      <c r="AA71">
        <v>0.51</v>
      </c>
      <c r="AB71">
        <v>1.07</v>
      </c>
      <c r="AC71">
        <v>6.27</v>
      </c>
      <c r="AD71">
        <v>0</v>
      </c>
      <c r="AE71">
        <v>0</v>
      </c>
      <c r="AF71">
        <v>0</v>
      </c>
      <c r="AG71">
        <v>0.5</v>
      </c>
      <c r="AH71">
        <v>1.04</v>
      </c>
      <c r="AI71">
        <v>95.22</v>
      </c>
      <c r="AJ71">
        <v>92.19</v>
      </c>
      <c r="AK71">
        <v>0.33339999999999997</v>
      </c>
      <c r="AL71" s="1">
        <f>DataSupportAjarnJA[[#This Row],[loadFactor'[%']]]*100</f>
        <v>33.339999999999996</v>
      </c>
      <c r="AM71" t="s">
        <v>201</v>
      </c>
    </row>
    <row r="72" spans="1:39" x14ac:dyDescent="0.35">
      <c r="A72" s="1" t="s">
        <v>165</v>
      </c>
      <c r="B72" s="1" t="s">
        <v>58</v>
      </c>
      <c r="C72">
        <v>4</v>
      </c>
      <c r="D72" s="1" t="s">
        <v>54</v>
      </c>
      <c r="E72">
        <v>7</v>
      </c>
      <c r="F72" s="1" t="s">
        <v>8</v>
      </c>
      <c r="G72" s="1" t="s">
        <v>76</v>
      </c>
      <c r="H72" s="1" t="s">
        <v>77</v>
      </c>
      <c r="I72">
        <v>315</v>
      </c>
      <c r="J72">
        <v>4</v>
      </c>
      <c r="K72">
        <v>57.75</v>
      </c>
      <c r="L72">
        <v>941</v>
      </c>
      <c r="M72">
        <v>179</v>
      </c>
      <c r="N72">
        <v>3.4</v>
      </c>
      <c r="O72">
        <v>13.7</v>
      </c>
      <c r="P72">
        <v>17</v>
      </c>
      <c r="Q72">
        <v>0.1</v>
      </c>
      <c r="R72">
        <v>348</v>
      </c>
      <c r="S72">
        <v>21.357066950053134</v>
      </c>
      <c r="T72">
        <v>30</v>
      </c>
      <c r="U72">
        <v>24</v>
      </c>
      <c r="V72">
        <v>43310</v>
      </c>
      <c r="W72">
        <v>7.14</v>
      </c>
      <c r="X72">
        <v>0</v>
      </c>
      <c r="Y72">
        <v>0</v>
      </c>
      <c r="Z72">
        <v>0</v>
      </c>
      <c r="AA72">
        <v>2.86</v>
      </c>
      <c r="AB72">
        <v>0.83</v>
      </c>
      <c r="AC72">
        <v>13.03</v>
      </c>
      <c r="AD72">
        <v>0</v>
      </c>
      <c r="AE72">
        <v>0</v>
      </c>
      <c r="AF72">
        <v>0</v>
      </c>
      <c r="AG72">
        <v>2.68</v>
      </c>
      <c r="AH72">
        <v>0.78</v>
      </c>
      <c r="AI72">
        <v>89.17</v>
      </c>
      <c r="AJ72" s="2">
        <v>83.509999999999991</v>
      </c>
      <c r="AK72">
        <v>7.8750000000000001E-2</v>
      </c>
      <c r="AL72" s="1">
        <f>DataSupportAjarnJA[[#This Row],[loadFactor'[%']]]*100</f>
        <v>7.875</v>
      </c>
      <c r="AM72" t="s">
        <v>202</v>
      </c>
    </row>
    <row r="73" spans="1:39" x14ac:dyDescent="0.35">
      <c r="A73" s="1" t="s">
        <v>166</v>
      </c>
      <c r="B73" s="1" t="s">
        <v>58</v>
      </c>
      <c r="C73">
        <v>3.2</v>
      </c>
      <c r="D73" s="1" t="s">
        <v>54</v>
      </c>
      <c r="E73">
        <v>12</v>
      </c>
      <c r="F73" s="1" t="s">
        <v>8</v>
      </c>
      <c r="G73" s="1" t="s">
        <v>76</v>
      </c>
      <c r="H73" s="1" t="s">
        <v>77</v>
      </c>
      <c r="I73">
        <v>1154</v>
      </c>
      <c r="J73">
        <v>4</v>
      </c>
      <c r="K73">
        <v>57.75</v>
      </c>
      <c r="L73">
        <v>3028</v>
      </c>
      <c r="M73">
        <v>200</v>
      </c>
      <c r="N73">
        <v>3.4</v>
      </c>
      <c r="O73">
        <v>2.8</v>
      </c>
      <c r="P73">
        <v>2.8</v>
      </c>
      <c r="Q73">
        <v>0.1</v>
      </c>
      <c r="R73">
        <v>1278.75</v>
      </c>
      <c r="S73">
        <v>24.388313243064729</v>
      </c>
      <c r="T73">
        <v>30</v>
      </c>
      <c r="U73">
        <v>81</v>
      </c>
      <c r="V73">
        <v>43310</v>
      </c>
      <c r="W73">
        <v>8.14</v>
      </c>
      <c r="X73">
        <v>0</v>
      </c>
      <c r="Y73">
        <v>0</v>
      </c>
      <c r="Z73">
        <v>0</v>
      </c>
      <c r="AA73">
        <v>0.84</v>
      </c>
      <c r="AB73">
        <v>0.45</v>
      </c>
      <c r="AC73">
        <v>13.97</v>
      </c>
      <c r="AD73">
        <v>0</v>
      </c>
      <c r="AE73">
        <v>0</v>
      </c>
      <c r="AF73">
        <v>0</v>
      </c>
      <c r="AG73">
        <v>0.79</v>
      </c>
      <c r="AH73">
        <v>0.42</v>
      </c>
      <c r="AI73">
        <v>90.57</v>
      </c>
      <c r="AJ73" s="2">
        <v>84.82</v>
      </c>
      <c r="AK73">
        <v>0.36062499999999997</v>
      </c>
      <c r="AL73" s="1">
        <f>DataSupportAjarnJA[[#This Row],[loadFactor'[%']]]*100</f>
        <v>36.0625</v>
      </c>
      <c r="AM73" t="s">
        <v>201</v>
      </c>
    </row>
    <row r="74" spans="1:39" x14ac:dyDescent="0.35">
      <c r="A74" s="1" t="s">
        <v>167</v>
      </c>
      <c r="B74" s="1" t="s">
        <v>58</v>
      </c>
      <c r="C74">
        <v>10</v>
      </c>
      <c r="D74" s="1" t="s">
        <v>63</v>
      </c>
      <c r="E74">
        <v>15</v>
      </c>
      <c r="F74" s="1" t="s">
        <v>10</v>
      </c>
      <c r="G74" s="1" t="s">
        <v>60</v>
      </c>
      <c r="H74" s="1" t="s">
        <v>64</v>
      </c>
      <c r="I74">
        <v>5390.1315789473683</v>
      </c>
      <c r="J74">
        <v>9</v>
      </c>
      <c r="K74">
        <v>10</v>
      </c>
      <c r="L74">
        <v>760</v>
      </c>
      <c r="M74">
        <v>198</v>
      </c>
      <c r="N74">
        <v>6.39</v>
      </c>
      <c r="O74">
        <v>22</v>
      </c>
      <c r="P74">
        <v>7.58</v>
      </c>
      <c r="Q74">
        <v>0</v>
      </c>
      <c r="R74">
        <v>5462</v>
      </c>
      <c r="S74">
        <v>71.868421052631575</v>
      </c>
      <c r="T74">
        <v>92</v>
      </c>
      <c r="U74">
        <v>860.1</v>
      </c>
      <c r="V74">
        <v>20150</v>
      </c>
      <c r="W74">
        <v>11.57</v>
      </c>
      <c r="X74">
        <v>0</v>
      </c>
      <c r="Y74">
        <v>0.01</v>
      </c>
      <c r="Z74">
        <v>0</v>
      </c>
      <c r="AA74">
        <v>0.32</v>
      </c>
      <c r="AB74">
        <v>0.16</v>
      </c>
      <c r="AC74">
        <v>21.25</v>
      </c>
      <c r="AD74">
        <v>0</v>
      </c>
      <c r="AE74">
        <v>0.01</v>
      </c>
      <c r="AF74">
        <v>0</v>
      </c>
      <c r="AG74">
        <v>0.28000000000000003</v>
      </c>
      <c r="AH74">
        <v>0.14000000000000001</v>
      </c>
      <c r="AI74">
        <v>87.940000000000012</v>
      </c>
      <c r="AJ74" s="2">
        <v>78.319999999999993</v>
      </c>
      <c r="AK74">
        <v>0.53901315789473692</v>
      </c>
      <c r="AL74" s="1">
        <f>DataSupportAjarnJA[[#This Row],[loadFactor'[%']]]*100</f>
        <v>53.901315789473692</v>
      </c>
      <c r="AM74" t="s">
        <v>201</v>
      </c>
    </row>
    <row r="75" spans="1:39" x14ac:dyDescent="0.35">
      <c r="A75" s="1" t="s">
        <v>168</v>
      </c>
      <c r="B75" s="1" t="s">
        <v>58</v>
      </c>
      <c r="C75">
        <v>10</v>
      </c>
      <c r="D75" s="1" t="s">
        <v>63</v>
      </c>
      <c r="E75">
        <v>6</v>
      </c>
      <c r="F75" s="1" t="s">
        <v>10</v>
      </c>
      <c r="G75" s="1" t="s">
        <v>60</v>
      </c>
      <c r="H75" s="1" t="s">
        <v>64</v>
      </c>
      <c r="I75">
        <v>5712</v>
      </c>
      <c r="J75">
        <v>8.9</v>
      </c>
      <c r="K75">
        <v>10</v>
      </c>
      <c r="L75">
        <v>850</v>
      </c>
      <c r="M75">
        <v>196.2</v>
      </c>
      <c r="N75">
        <v>7.12</v>
      </c>
      <c r="O75">
        <v>56</v>
      </c>
      <c r="P75">
        <v>7.65</v>
      </c>
      <c r="Q75">
        <v>0</v>
      </c>
      <c r="R75">
        <v>5780</v>
      </c>
      <c r="S75">
        <v>68</v>
      </c>
      <c r="T75">
        <v>91.5</v>
      </c>
      <c r="U75">
        <v>940.49</v>
      </c>
      <c r="V75">
        <v>20150</v>
      </c>
      <c r="W75">
        <v>12.04</v>
      </c>
      <c r="X75">
        <v>0</v>
      </c>
      <c r="Y75">
        <v>0.03</v>
      </c>
      <c r="Z75">
        <v>0</v>
      </c>
      <c r="AA75">
        <v>0.22</v>
      </c>
      <c r="AB75">
        <v>0.14000000000000001</v>
      </c>
      <c r="AC75">
        <v>21.66</v>
      </c>
      <c r="AD75">
        <v>0</v>
      </c>
      <c r="AE75">
        <v>0.02</v>
      </c>
      <c r="AF75">
        <v>0</v>
      </c>
      <c r="AG75">
        <v>0.2</v>
      </c>
      <c r="AH75">
        <v>0.12</v>
      </c>
      <c r="AI75">
        <v>87.570000000000007</v>
      </c>
      <c r="AJ75" s="2">
        <v>78</v>
      </c>
      <c r="AK75">
        <v>0.57120000000000004</v>
      </c>
      <c r="AL75" s="1">
        <f>DataSupportAjarnJA[[#This Row],[loadFactor'[%']]]*100</f>
        <v>57.120000000000005</v>
      </c>
      <c r="AM75" t="s">
        <v>202</v>
      </c>
    </row>
    <row r="76" spans="1:39" x14ac:dyDescent="0.35">
      <c r="A76" s="1" t="s">
        <v>169</v>
      </c>
      <c r="B76" s="1" t="s">
        <v>53</v>
      </c>
      <c r="C76">
        <v>45</v>
      </c>
      <c r="D76" s="1" t="s">
        <v>54</v>
      </c>
      <c r="E76">
        <v>3</v>
      </c>
      <c r="F76" s="1" t="s">
        <v>13</v>
      </c>
      <c r="G76" s="1" t="s">
        <v>55</v>
      </c>
      <c r="H76" s="1" t="s">
        <v>170</v>
      </c>
      <c r="I76">
        <v>40380</v>
      </c>
      <c r="J76">
        <v>43</v>
      </c>
      <c r="K76">
        <v>25</v>
      </c>
      <c r="L76">
        <v>1450</v>
      </c>
      <c r="M76">
        <v>187.5</v>
      </c>
      <c r="N76">
        <v>8.4</v>
      </c>
      <c r="O76">
        <v>835.63</v>
      </c>
      <c r="Q76">
        <v>35</v>
      </c>
      <c r="R76">
        <v>40380</v>
      </c>
      <c r="S76">
        <v>696.20689655172418</v>
      </c>
      <c r="T76">
        <v>100</v>
      </c>
      <c r="U76">
        <v>13125</v>
      </c>
      <c r="V76">
        <v>16696</v>
      </c>
      <c r="W76">
        <v>7.49</v>
      </c>
      <c r="X76">
        <v>0.74</v>
      </c>
      <c r="Y76">
        <v>0.28999999999999998</v>
      </c>
      <c r="Z76">
        <v>0.32</v>
      </c>
      <c r="AA76">
        <v>0.39</v>
      </c>
      <c r="AB76">
        <v>0.03</v>
      </c>
      <c r="AC76">
        <v>20.27</v>
      </c>
      <c r="AD76">
        <v>0.72</v>
      </c>
      <c r="AE76">
        <v>0.28000000000000003</v>
      </c>
      <c r="AF76">
        <v>0.31</v>
      </c>
      <c r="AG76">
        <v>0.38</v>
      </c>
      <c r="AH76">
        <v>0.03</v>
      </c>
      <c r="AI76">
        <v>90.740000000000009</v>
      </c>
      <c r="AJ76" s="2">
        <v>78.010000000000005</v>
      </c>
      <c r="AK76">
        <v>0.89733333333333332</v>
      </c>
      <c r="AL76" s="1">
        <f>DataSupportAjarnJA[[#This Row],[loadFactor'[%']]]*100</f>
        <v>89.733333333333334</v>
      </c>
      <c r="AM76" t="s">
        <v>201</v>
      </c>
    </row>
    <row r="77" spans="1:39" x14ac:dyDescent="0.35">
      <c r="A77" s="1" t="s">
        <v>171</v>
      </c>
      <c r="B77" s="1" t="s">
        <v>58</v>
      </c>
      <c r="C77">
        <v>4.2</v>
      </c>
      <c r="D77" s="1" t="s">
        <v>59</v>
      </c>
      <c r="E77">
        <v>8</v>
      </c>
      <c r="F77" s="1" t="s">
        <v>172</v>
      </c>
      <c r="G77" s="1" t="s">
        <v>60</v>
      </c>
      <c r="H77" s="1" t="s">
        <v>61</v>
      </c>
      <c r="I77">
        <v>393.02</v>
      </c>
      <c r="J77">
        <v>4.8</v>
      </c>
      <c r="K77">
        <v>1236</v>
      </c>
      <c r="L77">
        <v>11640</v>
      </c>
      <c r="M77">
        <v>193.22</v>
      </c>
      <c r="N77">
        <v>2.57</v>
      </c>
      <c r="O77">
        <v>35.32</v>
      </c>
      <c r="P77">
        <v>10.44</v>
      </c>
      <c r="Q77">
        <v>0</v>
      </c>
      <c r="R77">
        <v>439.71</v>
      </c>
      <c r="S77">
        <v>46.69085567010309</v>
      </c>
      <c r="T77">
        <v>64.599999999999994</v>
      </c>
      <c r="U77">
        <v>25.59</v>
      </c>
      <c r="V77">
        <v>47794.41</v>
      </c>
      <c r="W77">
        <v>8.82</v>
      </c>
      <c r="X77">
        <v>0</v>
      </c>
      <c r="Y77">
        <v>0.01</v>
      </c>
      <c r="Z77">
        <v>0</v>
      </c>
      <c r="AA77">
        <v>1.44</v>
      </c>
      <c r="AB77">
        <v>1.1100000000000001</v>
      </c>
      <c r="AC77">
        <v>19.55</v>
      </c>
      <c r="AD77">
        <v>0</v>
      </c>
      <c r="AE77">
        <v>0.01</v>
      </c>
      <c r="AF77">
        <v>0</v>
      </c>
      <c r="AG77">
        <v>1.27</v>
      </c>
      <c r="AH77">
        <v>0.98</v>
      </c>
      <c r="AI77">
        <v>88.62</v>
      </c>
      <c r="AJ77" s="2">
        <v>78.19</v>
      </c>
      <c r="AK77">
        <v>9.3576190476190466E-2</v>
      </c>
      <c r="AL77" s="1">
        <f>DataSupportAjarnJA[[#This Row],[loadFactor'[%']]]*100</f>
        <v>9.3576190476190462</v>
      </c>
      <c r="AM77" t="s">
        <v>201</v>
      </c>
    </row>
    <row r="78" spans="1:39" x14ac:dyDescent="0.35">
      <c r="A78" s="1" t="s">
        <v>173</v>
      </c>
      <c r="B78" s="1" t="s">
        <v>58</v>
      </c>
      <c r="C78">
        <v>10</v>
      </c>
      <c r="D78" s="1" t="s">
        <v>63</v>
      </c>
      <c r="E78">
        <v>15</v>
      </c>
      <c r="F78" s="1" t="s">
        <v>115</v>
      </c>
      <c r="G78" s="1" t="s">
        <v>55</v>
      </c>
      <c r="H78" s="1" t="s">
        <v>174</v>
      </c>
      <c r="I78">
        <v>3650</v>
      </c>
      <c r="J78">
        <v>9.6</v>
      </c>
      <c r="K78">
        <v>150</v>
      </c>
      <c r="L78">
        <v>3200</v>
      </c>
      <c r="M78">
        <v>210</v>
      </c>
      <c r="N78">
        <v>10.199999999999999</v>
      </c>
      <c r="O78">
        <v>320</v>
      </c>
      <c r="P78">
        <v>5.6</v>
      </c>
      <c r="Q78">
        <v>11.56</v>
      </c>
      <c r="R78">
        <v>3800</v>
      </c>
      <c r="S78">
        <v>178.125</v>
      </c>
      <c r="T78">
        <v>127</v>
      </c>
      <c r="U78">
        <v>536.75</v>
      </c>
      <c r="V78">
        <v>23906.69</v>
      </c>
      <c r="W78">
        <v>17.350000000000001</v>
      </c>
      <c r="X78">
        <v>0</v>
      </c>
      <c r="Y78">
        <v>0.26</v>
      </c>
      <c r="Z78">
        <v>0.45</v>
      </c>
      <c r="AA78">
        <v>0.38</v>
      </c>
      <c r="AB78">
        <v>0.36</v>
      </c>
      <c r="AC78">
        <v>24.23</v>
      </c>
      <c r="AD78">
        <v>0</v>
      </c>
      <c r="AE78">
        <v>0.25</v>
      </c>
      <c r="AF78">
        <v>0.43</v>
      </c>
      <c r="AG78">
        <v>0.35</v>
      </c>
      <c r="AH78">
        <v>0.34</v>
      </c>
      <c r="AI78">
        <v>81.2</v>
      </c>
      <c r="AJ78" s="2">
        <v>74.399999999999991</v>
      </c>
      <c r="AK78">
        <v>0.36499999999999999</v>
      </c>
      <c r="AL78" s="1">
        <f>DataSupportAjarnJA[[#This Row],[loadFactor'[%']]]*100</f>
        <v>36.5</v>
      </c>
      <c r="AM78" t="s">
        <v>202</v>
      </c>
    </row>
    <row r="79" spans="1:39" x14ac:dyDescent="0.35">
      <c r="A79" s="1" t="s">
        <v>175</v>
      </c>
      <c r="B79" s="1" t="s">
        <v>58</v>
      </c>
      <c r="C79">
        <v>6.5</v>
      </c>
      <c r="D79" s="1" t="s">
        <v>63</v>
      </c>
      <c r="E79">
        <v>27</v>
      </c>
      <c r="F79" s="1" t="s">
        <v>176</v>
      </c>
      <c r="G79" s="1" t="s">
        <v>76</v>
      </c>
      <c r="H79" s="1" t="s">
        <v>77</v>
      </c>
      <c r="I79">
        <v>2081.4129032258065</v>
      </c>
      <c r="J79">
        <v>6.5</v>
      </c>
      <c r="K79">
        <v>42</v>
      </c>
      <c r="L79">
        <v>3100</v>
      </c>
      <c r="M79">
        <v>166.9</v>
      </c>
      <c r="N79">
        <v>5.6</v>
      </c>
      <c r="O79">
        <v>70</v>
      </c>
      <c r="P79">
        <v>10.53</v>
      </c>
      <c r="Q79">
        <v>0</v>
      </c>
      <c r="R79">
        <v>2110</v>
      </c>
      <c r="S79">
        <v>28.587096774193547</v>
      </c>
      <c r="T79">
        <v>75</v>
      </c>
      <c r="U79">
        <v>144.97999999999999</v>
      </c>
      <c r="V79">
        <v>43192.79</v>
      </c>
      <c r="W79">
        <v>7.1</v>
      </c>
      <c r="X79">
        <v>0</v>
      </c>
      <c r="Y79">
        <v>0.02</v>
      </c>
      <c r="Z79">
        <v>0</v>
      </c>
      <c r="AA79">
        <v>0.66</v>
      </c>
      <c r="AB79">
        <v>0.17</v>
      </c>
      <c r="AC79">
        <v>12.17</v>
      </c>
      <c r="AD79">
        <v>0</v>
      </c>
      <c r="AE79">
        <v>0.02</v>
      </c>
      <c r="AF79">
        <v>0</v>
      </c>
      <c r="AG79">
        <v>0.63</v>
      </c>
      <c r="AH79">
        <v>0.16</v>
      </c>
      <c r="AI79">
        <v>92.050000000000011</v>
      </c>
      <c r="AJ79" s="2">
        <v>87.02000000000001</v>
      </c>
      <c r="AK79">
        <v>0.32021736972704717</v>
      </c>
      <c r="AL79" s="1">
        <f>DataSupportAjarnJA[[#This Row],[loadFactor'[%']]]*100</f>
        <v>32.021736972704716</v>
      </c>
      <c r="AM79" t="s">
        <v>202</v>
      </c>
    </row>
    <row r="80" spans="1:39" x14ac:dyDescent="0.35">
      <c r="A80" s="1" t="s">
        <v>177</v>
      </c>
      <c r="B80" s="1" t="s">
        <v>58</v>
      </c>
      <c r="C80">
        <v>13</v>
      </c>
      <c r="D80" s="1" t="s">
        <v>54</v>
      </c>
      <c r="E80">
        <v>22</v>
      </c>
      <c r="F80" s="1" t="s">
        <v>6</v>
      </c>
      <c r="G80" s="1" t="s">
        <v>60</v>
      </c>
      <c r="H80" s="1" t="s">
        <v>64</v>
      </c>
      <c r="I80">
        <v>5769.5418404907978</v>
      </c>
      <c r="J80">
        <v>8</v>
      </c>
      <c r="K80">
        <v>85</v>
      </c>
      <c r="L80">
        <v>1630</v>
      </c>
      <c r="M80">
        <v>166.32</v>
      </c>
      <c r="N80">
        <v>8.65</v>
      </c>
      <c r="O80">
        <v>0</v>
      </c>
      <c r="P80">
        <v>7.12</v>
      </c>
      <c r="R80">
        <v>6086.96</v>
      </c>
      <c r="S80">
        <v>317.41815950920244</v>
      </c>
      <c r="T80">
        <v>88.9</v>
      </c>
      <c r="U80">
        <v>338.55</v>
      </c>
      <c r="V80">
        <v>50000</v>
      </c>
      <c r="W80">
        <v>9.6300000000000008</v>
      </c>
      <c r="X80">
        <v>0</v>
      </c>
      <c r="Y80">
        <v>0</v>
      </c>
      <c r="Z80">
        <v>0</v>
      </c>
      <c r="AA80">
        <v>0.22</v>
      </c>
      <c r="AB80">
        <v>0.9</v>
      </c>
      <c r="AC80">
        <v>19.8</v>
      </c>
      <c r="AD80">
        <v>0</v>
      </c>
      <c r="AE80">
        <v>0</v>
      </c>
      <c r="AF80">
        <v>0</v>
      </c>
      <c r="AG80">
        <v>0.2</v>
      </c>
      <c r="AH80">
        <v>0.8</v>
      </c>
      <c r="AI80">
        <v>89.25</v>
      </c>
      <c r="AJ80" s="2">
        <v>79.2</v>
      </c>
      <c r="AK80">
        <v>0.44381091080698443</v>
      </c>
      <c r="AL80" s="1">
        <f>DataSupportAjarnJA[[#This Row],[loadFactor'[%']]]*100</f>
        <v>44.38109108069844</v>
      </c>
      <c r="AM80" t="s">
        <v>202</v>
      </c>
    </row>
    <row r="81" spans="1:39" x14ac:dyDescent="0.35">
      <c r="A81" s="1" t="s">
        <v>178</v>
      </c>
      <c r="B81" s="1" t="s">
        <v>58</v>
      </c>
      <c r="C81">
        <v>13</v>
      </c>
      <c r="D81" s="1" t="s">
        <v>54</v>
      </c>
      <c r="E81">
        <v>22</v>
      </c>
      <c r="F81" s="1" t="s">
        <v>6</v>
      </c>
      <c r="G81" s="1" t="s">
        <v>60</v>
      </c>
      <c r="H81" s="1" t="s">
        <v>64</v>
      </c>
      <c r="I81">
        <v>5952.6954294478528</v>
      </c>
      <c r="J81">
        <v>8</v>
      </c>
      <c r="K81">
        <v>85</v>
      </c>
      <c r="L81">
        <v>1630</v>
      </c>
      <c r="M81">
        <v>158.47999999999999</v>
      </c>
      <c r="N81">
        <v>6.75</v>
      </c>
      <c r="O81">
        <v>0</v>
      </c>
      <c r="P81">
        <v>14.25</v>
      </c>
      <c r="R81">
        <v>6280.19</v>
      </c>
      <c r="S81">
        <v>327.4945705521472</v>
      </c>
      <c r="T81">
        <v>88.9</v>
      </c>
      <c r="U81">
        <v>333.65</v>
      </c>
      <c r="V81">
        <v>50000</v>
      </c>
      <c r="W81">
        <v>7.71</v>
      </c>
      <c r="X81">
        <v>0</v>
      </c>
      <c r="Y81">
        <v>0</v>
      </c>
      <c r="Z81">
        <v>0</v>
      </c>
      <c r="AA81">
        <v>0.17</v>
      </c>
      <c r="AB81">
        <v>0.77</v>
      </c>
      <c r="AC81">
        <v>18.09</v>
      </c>
      <c r="AD81">
        <v>0</v>
      </c>
      <c r="AE81">
        <v>0</v>
      </c>
      <c r="AF81">
        <v>0</v>
      </c>
      <c r="AG81">
        <v>0.15</v>
      </c>
      <c r="AH81">
        <v>0.68</v>
      </c>
      <c r="AI81">
        <v>91.350000000000009</v>
      </c>
      <c r="AJ81" s="2">
        <v>81.079999999999984</v>
      </c>
      <c r="AK81">
        <v>0.45789964841906561</v>
      </c>
      <c r="AL81" s="1">
        <f>DataSupportAjarnJA[[#This Row],[loadFactor'[%']]]*100</f>
        <v>45.78996484190656</v>
      </c>
      <c r="AM81" t="s">
        <v>202</v>
      </c>
    </row>
    <row r="82" spans="1:39" x14ac:dyDescent="0.35">
      <c r="A82" s="1" t="s">
        <v>179</v>
      </c>
      <c r="B82" s="1" t="s">
        <v>53</v>
      </c>
      <c r="C82">
        <v>120</v>
      </c>
      <c r="D82" s="1" t="s">
        <v>59</v>
      </c>
      <c r="E82">
        <v>23</v>
      </c>
      <c r="F82" s="1" t="s">
        <v>3</v>
      </c>
      <c r="G82" s="1" t="s">
        <v>55</v>
      </c>
      <c r="H82" s="1" t="s">
        <v>66</v>
      </c>
      <c r="I82">
        <v>61560</v>
      </c>
      <c r="J82">
        <v>82.24</v>
      </c>
      <c r="K82">
        <v>3</v>
      </c>
      <c r="L82">
        <v>12</v>
      </c>
      <c r="M82">
        <v>239.11</v>
      </c>
      <c r="N82">
        <v>7.32</v>
      </c>
      <c r="O82">
        <v>48.74</v>
      </c>
      <c r="P82">
        <v>12.39</v>
      </c>
      <c r="Q82">
        <v>12.5</v>
      </c>
      <c r="R82">
        <v>62727.88</v>
      </c>
      <c r="S82">
        <v>15681.97</v>
      </c>
      <c r="T82">
        <v>132.43</v>
      </c>
      <c r="U82">
        <v>11000</v>
      </c>
      <c r="V82">
        <v>24132.55</v>
      </c>
      <c r="W82">
        <v>14.15</v>
      </c>
      <c r="X82">
        <v>0</v>
      </c>
      <c r="Y82">
        <v>0.02</v>
      </c>
      <c r="Z82">
        <v>1.31</v>
      </c>
      <c r="AA82">
        <v>0.18</v>
      </c>
      <c r="AB82">
        <v>0.4</v>
      </c>
      <c r="AC82">
        <v>19.47</v>
      </c>
      <c r="AD82">
        <v>0</v>
      </c>
      <c r="AE82">
        <v>0.02</v>
      </c>
      <c r="AF82">
        <v>1.26</v>
      </c>
      <c r="AG82">
        <v>0.17</v>
      </c>
      <c r="AH82">
        <v>0.38</v>
      </c>
      <c r="AI82">
        <v>83.939999999999984</v>
      </c>
      <c r="AJ82" s="2">
        <v>78.7</v>
      </c>
      <c r="AK82">
        <v>0.51300000000000001</v>
      </c>
      <c r="AL82" s="1">
        <f>DataSupportAjarnJA[[#This Row],[loadFactor'[%']]]*100</f>
        <v>51.300000000000004</v>
      </c>
      <c r="AM82" t="s">
        <v>202</v>
      </c>
    </row>
    <row r="83" spans="1:39" x14ac:dyDescent="0.35">
      <c r="A83" s="1" t="s">
        <v>180</v>
      </c>
      <c r="B83" s="1" t="s">
        <v>53</v>
      </c>
      <c r="C83">
        <v>120</v>
      </c>
      <c r="D83" s="1" t="s">
        <v>59</v>
      </c>
      <c r="E83">
        <v>23</v>
      </c>
      <c r="F83" s="1" t="s">
        <v>3</v>
      </c>
      <c r="G83" s="1" t="s">
        <v>55</v>
      </c>
      <c r="H83" s="1" t="s">
        <v>66</v>
      </c>
      <c r="I83">
        <v>63540</v>
      </c>
      <c r="J83">
        <v>82.3</v>
      </c>
      <c r="K83">
        <v>3</v>
      </c>
      <c r="L83">
        <v>12</v>
      </c>
      <c r="M83">
        <v>236.67</v>
      </c>
      <c r="N83">
        <v>10.51</v>
      </c>
      <c r="O83">
        <v>54.54</v>
      </c>
      <c r="P83">
        <v>9.19</v>
      </c>
      <c r="Q83">
        <v>12.5</v>
      </c>
      <c r="R83">
        <v>64615.199999999997</v>
      </c>
      <c r="S83">
        <v>16153.8</v>
      </c>
      <c r="T83">
        <v>132.99</v>
      </c>
      <c r="U83">
        <v>12310</v>
      </c>
      <c r="V83">
        <v>24132.55</v>
      </c>
      <c r="W83">
        <v>18.64</v>
      </c>
      <c r="X83">
        <v>0</v>
      </c>
      <c r="Y83">
        <v>0.04</v>
      </c>
      <c r="Z83">
        <v>1.31</v>
      </c>
      <c r="AA83">
        <v>0.18</v>
      </c>
      <c r="AB83">
        <v>0.33</v>
      </c>
      <c r="AC83">
        <v>23.8</v>
      </c>
      <c r="AD83">
        <v>0</v>
      </c>
      <c r="AE83">
        <v>0.04</v>
      </c>
      <c r="AF83">
        <v>1.26</v>
      </c>
      <c r="AG83">
        <v>0.17</v>
      </c>
      <c r="AH83">
        <v>0.31</v>
      </c>
      <c r="AI83">
        <v>79.499999999999986</v>
      </c>
      <c r="AJ83" s="2">
        <v>74.419999999999987</v>
      </c>
      <c r="AK83">
        <v>0.52949999999999997</v>
      </c>
      <c r="AL83" s="1">
        <f>DataSupportAjarnJA[[#This Row],[loadFactor'[%']]]*100</f>
        <v>52.949999999999996</v>
      </c>
      <c r="AM83" t="s">
        <v>202</v>
      </c>
    </row>
    <row r="84" spans="1:39" x14ac:dyDescent="0.35">
      <c r="A84" s="1" t="s">
        <v>181</v>
      </c>
      <c r="B84" s="1" t="s">
        <v>53</v>
      </c>
      <c r="C84">
        <v>15</v>
      </c>
      <c r="D84" s="1" t="s">
        <v>2</v>
      </c>
      <c r="E84">
        <v>6</v>
      </c>
      <c r="F84" s="1" t="s">
        <v>5</v>
      </c>
      <c r="G84" s="1" t="s">
        <v>55</v>
      </c>
      <c r="H84" s="1" t="s">
        <v>66</v>
      </c>
      <c r="I84">
        <v>5190.7635465008179</v>
      </c>
      <c r="J84">
        <v>8.6999999999999993</v>
      </c>
      <c r="K84">
        <v>135</v>
      </c>
      <c r="L84">
        <v>2743.07</v>
      </c>
      <c r="M84">
        <v>142.88</v>
      </c>
      <c r="N84">
        <v>13.54</v>
      </c>
      <c r="O84">
        <v>296.5</v>
      </c>
      <c r="P84">
        <v>7.44</v>
      </c>
      <c r="Q84">
        <v>19.39</v>
      </c>
      <c r="R84">
        <v>5459.45</v>
      </c>
      <c r="S84">
        <v>268.68645349918154</v>
      </c>
      <c r="T84">
        <v>50</v>
      </c>
      <c r="U84">
        <v>1298.43</v>
      </c>
      <c r="V84">
        <v>17408.09</v>
      </c>
      <c r="W84">
        <v>16.170000000000002</v>
      </c>
      <c r="X84">
        <v>0</v>
      </c>
      <c r="Y84">
        <v>0.36</v>
      </c>
      <c r="Z84">
        <v>0.48</v>
      </c>
      <c r="AA84">
        <v>0.28000000000000003</v>
      </c>
      <c r="AB84">
        <v>0.92</v>
      </c>
      <c r="AC84">
        <v>26.13</v>
      </c>
      <c r="AD84">
        <v>0</v>
      </c>
      <c r="AE84">
        <v>0.33</v>
      </c>
      <c r="AF84">
        <v>0.45</v>
      </c>
      <c r="AG84">
        <v>0.27</v>
      </c>
      <c r="AH84">
        <v>0.86</v>
      </c>
      <c r="AI84">
        <v>81.789999999999992</v>
      </c>
      <c r="AJ84">
        <v>71.960000000000008</v>
      </c>
      <c r="AK84">
        <v>0.34605090310005454</v>
      </c>
      <c r="AL84" s="1">
        <f>DataSupportAjarnJA[[#This Row],[loadFactor'[%']]]*100</f>
        <v>34.605090310005451</v>
      </c>
      <c r="AM84" t="s">
        <v>202</v>
      </c>
    </row>
    <row r="85" spans="1:39" x14ac:dyDescent="0.35">
      <c r="A85" s="1" t="s">
        <v>182</v>
      </c>
      <c r="B85" s="1" t="s">
        <v>53</v>
      </c>
      <c r="C85">
        <v>10</v>
      </c>
      <c r="D85" s="1" t="s">
        <v>54</v>
      </c>
      <c r="E85">
        <v>3</v>
      </c>
      <c r="F85" s="1" t="s">
        <v>8</v>
      </c>
      <c r="G85" s="1" t="s">
        <v>76</v>
      </c>
      <c r="H85" s="1" t="s">
        <v>183</v>
      </c>
      <c r="I85">
        <v>2186.4</v>
      </c>
      <c r="J85">
        <v>8</v>
      </c>
      <c r="K85">
        <v>32</v>
      </c>
      <c r="L85">
        <v>1121.8</v>
      </c>
      <c r="M85">
        <v>178.7</v>
      </c>
      <c r="N85">
        <v>5.5</v>
      </c>
      <c r="O85">
        <v>1.4</v>
      </c>
      <c r="P85">
        <v>12.2</v>
      </c>
      <c r="Q85">
        <v>0.05</v>
      </c>
      <c r="R85">
        <v>2871.4</v>
      </c>
      <c r="S85">
        <v>81.90836156177572</v>
      </c>
      <c r="T85">
        <v>31.5</v>
      </c>
      <c r="U85">
        <v>341.25</v>
      </c>
      <c r="V85">
        <v>43325.65</v>
      </c>
      <c r="W85">
        <v>7.44</v>
      </c>
      <c r="X85">
        <v>0</v>
      </c>
      <c r="Y85">
        <v>0</v>
      </c>
      <c r="Z85">
        <v>0</v>
      </c>
      <c r="AA85">
        <v>0.28999999999999998</v>
      </c>
      <c r="AB85">
        <v>0.67</v>
      </c>
      <c r="AC85">
        <v>12.96</v>
      </c>
      <c r="AD85">
        <v>0</v>
      </c>
      <c r="AE85">
        <v>0</v>
      </c>
      <c r="AF85">
        <v>0</v>
      </c>
      <c r="AG85">
        <v>0.28000000000000003</v>
      </c>
      <c r="AH85">
        <v>0.63</v>
      </c>
      <c r="AI85">
        <v>91.6</v>
      </c>
      <c r="AJ85">
        <v>86.13</v>
      </c>
      <c r="AK85">
        <v>0.21864</v>
      </c>
      <c r="AL85" s="1">
        <f>DataSupportAjarnJA[[#This Row],[loadFactor'[%']]]*100</f>
        <v>21.864000000000001</v>
      </c>
      <c r="AM85" t="s">
        <v>202</v>
      </c>
    </row>
    <row r="86" spans="1:39" x14ac:dyDescent="0.35">
      <c r="A86" s="1" t="s">
        <v>184</v>
      </c>
      <c r="B86" s="1" t="s">
        <v>53</v>
      </c>
      <c r="C86">
        <v>6</v>
      </c>
      <c r="D86" s="1" t="s">
        <v>54</v>
      </c>
      <c r="E86">
        <v>17</v>
      </c>
      <c r="F86" s="1" t="s">
        <v>7</v>
      </c>
      <c r="G86" s="1" t="s">
        <v>76</v>
      </c>
      <c r="H86" s="1" t="s">
        <v>183</v>
      </c>
      <c r="I86">
        <v>1844.8</v>
      </c>
      <c r="J86">
        <v>7.9</v>
      </c>
      <c r="K86">
        <v>34</v>
      </c>
      <c r="L86">
        <v>337.8</v>
      </c>
      <c r="M86">
        <v>197.2</v>
      </c>
      <c r="N86">
        <v>5.2</v>
      </c>
      <c r="O86">
        <v>1.7</v>
      </c>
      <c r="P86">
        <v>12.1</v>
      </c>
      <c r="Q86">
        <v>0.05</v>
      </c>
      <c r="R86">
        <v>2871.4</v>
      </c>
      <c r="S86">
        <v>289.01006512729424</v>
      </c>
      <c r="T86">
        <v>34.200000000000003</v>
      </c>
      <c r="U86">
        <v>222.5</v>
      </c>
      <c r="V86">
        <v>43325.65</v>
      </c>
      <c r="W86">
        <v>8.24</v>
      </c>
      <c r="X86">
        <v>0</v>
      </c>
      <c r="Y86">
        <v>0</v>
      </c>
      <c r="Z86">
        <v>0</v>
      </c>
      <c r="AA86">
        <v>0.45</v>
      </c>
      <c r="AB86">
        <v>0.12</v>
      </c>
      <c r="AC86">
        <v>13.71</v>
      </c>
      <c r="AD86">
        <v>0</v>
      </c>
      <c r="AE86">
        <v>0</v>
      </c>
      <c r="AF86">
        <v>0</v>
      </c>
      <c r="AG86">
        <v>0.43</v>
      </c>
      <c r="AH86">
        <v>0.11</v>
      </c>
      <c r="AI86">
        <v>91.19</v>
      </c>
      <c r="AJ86" s="2">
        <v>85.749999999999986</v>
      </c>
      <c r="AK86">
        <v>0.30746666666666667</v>
      </c>
      <c r="AL86" s="1">
        <f>DataSupportAjarnJA[[#This Row],[loadFactor'[%']]]*100</f>
        <v>30.746666666666666</v>
      </c>
      <c r="AM86" t="s">
        <v>201</v>
      </c>
    </row>
    <row r="87" spans="1:39" x14ac:dyDescent="0.35">
      <c r="A87" s="1" t="s">
        <v>185</v>
      </c>
      <c r="B87" s="1" t="s">
        <v>58</v>
      </c>
      <c r="C87">
        <v>5</v>
      </c>
      <c r="D87" s="1" t="s">
        <v>95</v>
      </c>
      <c r="E87">
        <v>4</v>
      </c>
      <c r="F87" s="1" t="s">
        <v>7</v>
      </c>
      <c r="G87" s="1" t="s">
        <v>76</v>
      </c>
      <c r="H87" s="1" t="s">
        <v>77</v>
      </c>
      <c r="I87">
        <v>3954.78</v>
      </c>
      <c r="J87">
        <v>7.67</v>
      </c>
      <c r="K87">
        <v>257</v>
      </c>
      <c r="L87">
        <v>3646</v>
      </c>
      <c r="M87">
        <v>307.63</v>
      </c>
      <c r="N87">
        <v>2.9</v>
      </c>
      <c r="O87">
        <v>3.8</v>
      </c>
      <c r="P87">
        <v>13.61</v>
      </c>
      <c r="R87">
        <v>4339.32</v>
      </c>
      <c r="S87">
        <v>305.87088315962694</v>
      </c>
      <c r="T87">
        <v>68.13</v>
      </c>
      <c r="U87">
        <v>302.87</v>
      </c>
      <c r="V87">
        <v>43281.11</v>
      </c>
      <c r="W87">
        <v>12.25</v>
      </c>
      <c r="X87">
        <v>0</v>
      </c>
      <c r="Y87">
        <v>0</v>
      </c>
      <c r="Z87">
        <v>0</v>
      </c>
      <c r="AA87">
        <v>0.16</v>
      </c>
      <c r="AB87">
        <v>1.33</v>
      </c>
      <c r="AC87">
        <v>17.43</v>
      </c>
      <c r="AD87">
        <v>0</v>
      </c>
      <c r="AE87">
        <v>0</v>
      </c>
      <c r="AF87">
        <v>0</v>
      </c>
      <c r="AG87">
        <v>0.15</v>
      </c>
      <c r="AH87">
        <v>1.25</v>
      </c>
      <c r="AI87">
        <v>86.26</v>
      </c>
      <c r="AJ87" s="2">
        <v>81.169999999999987</v>
      </c>
      <c r="AK87">
        <v>0.79095599999999999</v>
      </c>
      <c r="AL87" s="1">
        <f>DataSupportAjarnJA[[#This Row],[loadFactor'[%']]]*100</f>
        <v>79.095600000000005</v>
      </c>
      <c r="AM87" t="s">
        <v>202</v>
      </c>
    </row>
    <row r="88" spans="1:39" x14ac:dyDescent="0.35">
      <c r="A88" s="1" t="s">
        <v>186</v>
      </c>
      <c r="B88" s="1" t="s">
        <v>58</v>
      </c>
      <c r="C88">
        <v>3</v>
      </c>
      <c r="D88" s="1" t="s">
        <v>63</v>
      </c>
      <c r="E88">
        <v>14</v>
      </c>
      <c r="F88" s="1" t="s">
        <v>4</v>
      </c>
      <c r="G88" s="1" t="s">
        <v>60</v>
      </c>
      <c r="H88" s="1" t="s">
        <v>64</v>
      </c>
      <c r="I88">
        <v>1767.6412964311726</v>
      </c>
      <c r="J88">
        <v>5.8</v>
      </c>
      <c r="K88">
        <v>1379</v>
      </c>
      <c r="L88">
        <v>13730</v>
      </c>
      <c r="M88">
        <v>214.7</v>
      </c>
      <c r="N88">
        <v>4.2</v>
      </c>
      <c r="O88">
        <v>0</v>
      </c>
      <c r="P88">
        <v>11</v>
      </c>
      <c r="R88">
        <v>1965</v>
      </c>
      <c r="S88">
        <v>197.35870356882739</v>
      </c>
      <c r="T88">
        <v>80</v>
      </c>
      <c r="U88">
        <v>94.71</v>
      </c>
      <c r="V88">
        <v>50150</v>
      </c>
      <c r="W88">
        <v>8.98</v>
      </c>
      <c r="X88">
        <v>0</v>
      </c>
      <c r="Y88">
        <v>0</v>
      </c>
      <c r="Z88">
        <v>0</v>
      </c>
      <c r="AA88">
        <v>0.68</v>
      </c>
      <c r="AB88">
        <v>1.61</v>
      </c>
      <c r="AC88">
        <v>16.41</v>
      </c>
      <c r="AD88">
        <v>0</v>
      </c>
      <c r="AE88">
        <v>0</v>
      </c>
      <c r="AF88">
        <v>0</v>
      </c>
      <c r="AG88">
        <v>0.62</v>
      </c>
      <c r="AH88">
        <v>1.48</v>
      </c>
      <c r="AI88">
        <v>88.72999999999999</v>
      </c>
      <c r="AJ88" s="2">
        <v>81.489999999999995</v>
      </c>
      <c r="AK88">
        <v>0.58921376547705762</v>
      </c>
      <c r="AL88" s="1">
        <f>DataSupportAjarnJA[[#This Row],[loadFactor'[%']]]*100</f>
        <v>58.921376547705762</v>
      </c>
      <c r="AM88" t="s">
        <v>202</v>
      </c>
    </row>
    <row r="89" spans="1:39" x14ac:dyDescent="0.35">
      <c r="A89" s="1" t="s">
        <v>187</v>
      </c>
      <c r="B89" s="1" t="s">
        <v>58</v>
      </c>
      <c r="C89">
        <v>10.96</v>
      </c>
      <c r="D89" s="1" t="s">
        <v>119</v>
      </c>
      <c r="E89">
        <v>34</v>
      </c>
      <c r="F89" s="1" t="s">
        <v>7</v>
      </c>
      <c r="G89" s="1" t="s">
        <v>76</v>
      </c>
      <c r="H89" s="1" t="s">
        <v>77</v>
      </c>
      <c r="I89">
        <v>4950</v>
      </c>
      <c r="J89">
        <v>7</v>
      </c>
      <c r="K89">
        <v>7.47</v>
      </c>
      <c r="L89">
        <v>718.5</v>
      </c>
      <c r="M89">
        <v>186.53</v>
      </c>
      <c r="N89">
        <v>5.72</v>
      </c>
      <c r="O89">
        <v>0</v>
      </c>
      <c r="P89">
        <v>11.48</v>
      </c>
      <c r="Q89">
        <v>0</v>
      </c>
      <c r="R89">
        <v>4950</v>
      </c>
      <c r="S89">
        <v>51.463465553235906</v>
      </c>
      <c r="T89">
        <v>98</v>
      </c>
      <c r="U89">
        <v>309.24</v>
      </c>
      <c r="V89">
        <v>44087</v>
      </c>
      <c r="W89">
        <v>8.08</v>
      </c>
      <c r="X89">
        <v>0</v>
      </c>
      <c r="Y89">
        <v>0</v>
      </c>
      <c r="Z89">
        <v>0</v>
      </c>
      <c r="AA89">
        <v>0.14000000000000001</v>
      </c>
      <c r="AB89">
        <v>0.11</v>
      </c>
      <c r="AC89">
        <v>13.37</v>
      </c>
      <c r="AD89">
        <v>0</v>
      </c>
      <c r="AE89">
        <v>0</v>
      </c>
      <c r="AF89">
        <v>0</v>
      </c>
      <c r="AG89">
        <v>0.13</v>
      </c>
      <c r="AH89">
        <v>0.1</v>
      </c>
      <c r="AI89">
        <v>91.67</v>
      </c>
      <c r="AJ89" s="2">
        <v>86.4</v>
      </c>
      <c r="AK89">
        <v>0.45164233576642332</v>
      </c>
      <c r="AL89" s="1">
        <f>DataSupportAjarnJA[[#This Row],[loadFactor'[%']]]*100</f>
        <v>45.164233576642332</v>
      </c>
      <c r="AM89" t="s">
        <v>201</v>
      </c>
    </row>
    <row r="90" spans="1:39" x14ac:dyDescent="0.35">
      <c r="A90" s="1" t="s">
        <v>188</v>
      </c>
      <c r="B90" s="1" t="s">
        <v>58</v>
      </c>
      <c r="C90">
        <v>10</v>
      </c>
      <c r="D90" s="1" t="s">
        <v>54</v>
      </c>
      <c r="E90">
        <v>50</v>
      </c>
      <c r="F90" s="1" t="s">
        <v>12</v>
      </c>
      <c r="G90" s="1" t="s">
        <v>60</v>
      </c>
      <c r="H90" s="1" t="s">
        <v>64</v>
      </c>
      <c r="I90">
        <v>2805.21</v>
      </c>
      <c r="J90">
        <v>8.5</v>
      </c>
      <c r="K90">
        <v>210</v>
      </c>
      <c r="L90">
        <v>1075</v>
      </c>
      <c r="M90">
        <v>210.2</v>
      </c>
      <c r="N90">
        <v>4.5</v>
      </c>
      <c r="O90">
        <v>18</v>
      </c>
      <c r="P90">
        <v>14.35</v>
      </c>
      <c r="Q90">
        <v>0</v>
      </c>
      <c r="R90">
        <v>3486.24</v>
      </c>
      <c r="S90">
        <v>681.0329302325581</v>
      </c>
      <c r="T90">
        <v>40</v>
      </c>
      <c r="U90">
        <v>530.52</v>
      </c>
      <c r="V90">
        <v>45095.48</v>
      </c>
      <c r="W90">
        <v>33.64</v>
      </c>
      <c r="X90">
        <v>0</v>
      </c>
      <c r="Y90">
        <v>0.02</v>
      </c>
      <c r="Z90">
        <v>0</v>
      </c>
      <c r="AA90">
        <v>0.9</v>
      </c>
      <c r="AB90">
        <v>3.93</v>
      </c>
      <c r="AC90">
        <v>58.47</v>
      </c>
      <c r="AD90">
        <v>0</v>
      </c>
      <c r="AE90">
        <v>0.01</v>
      </c>
      <c r="AF90">
        <v>0</v>
      </c>
      <c r="AG90">
        <v>0.56000000000000005</v>
      </c>
      <c r="AH90">
        <v>2.46</v>
      </c>
      <c r="AI90">
        <v>61.51</v>
      </c>
      <c r="AJ90" s="2">
        <v>38.5</v>
      </c>
      <c r="AK90">
        <v>0.28052100000000002</v>
      </c>
      <c r="AL90" s="1">
        <f>DataSupportAjarnJA[[#This Row],[loadFactor'[%']]]*100</f>
        <v>28.052100000000003</v>
      </c>
      <c r="AM90" t="s">
        <v>201</v>
      </c>
    </row>
    <row r="91" spans="1:39" x14ac:dyDescent="0.35">
      <c r="A91" s="1" t="s">
        <v>189</v>
      </c>
      <c r="B91" s="1" t="s">
        <v>58</v>
      </c>
      <c r="C91">
        <v>6</v>
      </c>
      <c r="D91" s="1" t="s">
        <v>54</v>
      </c>
      <c r="E91">
        <v>23</v>
      </c>
      <c r="F91" s="1" t="s">
        <v>12</v>
      </c>
      <c r="G91" s="1" t="s">
        <v>60</v>
      </c>
      <c r="H91" s="1" t="s">
        <v>64</v>
      </c>
      <c r="I91">
        <v>1310.74</v>
      </c>
      <c r="J91">
        <v>8.5</v>
      </c>
      <c r="K91">
        <v>210</v>
      </c>
      <c r="L91">
        <v>994</v>
      </c>
      <c r="M91">
        <v>197</v>
      </c>
      <c r="N91">
        <v>12.29</v>
      </c>
      <c r="O91">
        <v>55</v>
      </c>
      <c r="P91">
        <v>6.84</v>
      </c>
      <c r="Q91">
        <v>0</v>
      </c>
      <c r="R91">
        <v>1661.83</v>
      </c>
      <c r="S91">
        <v>351.09084507042252</v>
      </c>
      <c r="T91">
        <v>40</v>
      </c>
      <c r="U91">
        <v>252.89</v>
      </c>
      <c r="V91">
        <v>45095.48</v>
      </c>
      <c r="W91">
        <v>19.63</v>
      </c>
      <c r="X91">
        <v>0</v>
      </c>
      <c r="Y91">
        <v>0.05</v>
      </c>
      <c r="Z91">
        <v>0</v>
      </c>
      <c r="AA91">
        <v>0.44</v>
      </c>
      <c r="AB91">
        <v>1.98</v>
      </c>
      <c r="AC91">
        <v>29.66</v>
      </c>
      <c r="AD91">
        <v>0</v>
      </c>
      <c r="AE91">
        <v>0.04</v>
      </c>
      <c r="AF91">
        <v>0</v>
      </c>
      <c r="AG91">
        <v>0.39</v>
      </c>
      <c r="AH91">
        <v>1.73</v>
      </c>
      <c r="AI91">
        <v>77.900000000000006</v>
      </c>
      <c r="AJ91" s="2">
        <v>68.179999999999993</v>
      </c>
      <c r="AK91">
        <v>0.21845666666666669</v>
      </c>
      <c r="AL91" s="1">
        <f>DataSupportAjarnJA[[#This Row],[loadFactor'[%']]]*100</f>
        <v>21.84566666666667</v>
      </c>
      <c r="AM91" t="s">
        <v>202</v>
      </c>
    </row>
    <row r="92" spans="1:39" x14ac:dyDescent="0.35">
      <c r="A92" s="1" t="s">
        <v>190</v>
      </c>
      <c r="B92" s="1" t="s">
        <v>71</v>
      </c>
      <c r="C92">
        <v>20</v>
      </c>
      <c r="D92" s="1" t="s">
        <v>59</v>
      </c>
      <c r="E92">
        <v>3</v>
      </c>
      <c r="F92" s="1" t="s">
        <v>191</v>
      </c>
      <c r="G92" s="1" t="s">
        <v>55</v>
      </c>
      <c r="H92" s="1" t="s">
        <v>72</v>
      </c>
      <c r="I92">
        <v>11666.67</v>
      </c>
      <c r="J92">
        <v>9.3000000000000007</v>
      </c>
      <c r="K92">
        <v>10.199999999999999</v>
      </c>
      <c r="L92">
        <v>2138.4</v>
      </c>
      <c r="M92">
        <v>181.41</v>
      </c>
      <c r="N92">
        <v>8.43</v>
      </c>
      <c r="O92">
        <v>86.1</v>
      </c>
      <c r="P92">
        <v>11.97</v>
      </c>
      <c r="Q92">
        <v>11.56</v>
      </c>
      <c r="R92">
        <v>11666.67</v>
      </c>
      <c r="S92">
        <v>55.64909932659932</v>
      </c>
      <c r="T92">
        <v>115</v>
      </c>
      <c r="U92">
        <v>1836.89</v>
      </c>
      <c r="V92">
        <v>24010.9</v>
      </c>
      <c r="W92">
        <v>11.95</v>
      </c>
      <c r="X92">
        <v>0</v>
      </c>
      <c r="Y92">
        <v>0.05</v>
      </c>
      <c r="Z92">
        <v>6.53</v>
      </c>
      <c r="AA92">
        <v>0.33</v>
      </c>
      <c r="AB92">
        <v>0.04</v>
      </c>
      <c r="AC92">
        <v>19.11</v>
      </c>
      <c r="AD92">
        <v>0</v>
      </c>
      <c r="AE92">
        <v>0.05</v>
      </c>
      <c r="AF92">
        <v>6.16</v>
      </c>
      <c r="AG92">
        <v>0.31</v>
      </c>
      <c r="AH92">
        <v>0.03</v>
      </c>
      <c r="AI92">
        <v>81.099999999999994</v>
      </c>
      <c r="AJ92" s="2">
        <v>74.34</v>
      </c>
      <c r="AK92">
        <v>0.58333349999999995</v>
      </c>
      <c r="AL92" s="1">
        <f>DataSupportAjarnJA[[#This Row],[loadFactor'[%']]]*100</f>
        <v>58.333349999999996</v>
      </c>
      <c r="AM92" t="s">
        <v>201</v>
      </c>
    </row>
    <row r="93" spans="1:39" x14ac:dyDescent="0.35">
      <c r="A93" s="1" t="s">
        <v>192</v>
      </c>
      <c r="B93" s="1" t="s">
        <v>53</v>
      </c>
      <c r="C93">
        <v>15</v>
      </c>
      <c r="D93" s="1" t="s">
        <v>2</v>
      </c>
      <c r="E93">
        <v>5</v>
      </c>
      <c r="F93" s="1" t="s">
        <v>5</v>
      </c>
      <c r="G93" s="1" t="s">
        <v>55</v>
      </c>
      <c r="H93" s="1" t="s">
        <v>66</v>
      </c>
      <c r="I93">
        <v>4937.2570403337222</v>
      </c>
      <c r="J93">
        <v>8.6999999999999993</v>
      </c>
      <c r="K93">
        <v>158</v>
      </c>
      <c r="L93">
        <v>2598.5700000000002</v>
      </c>
      <c r="M93">
        <v>233</v>
      </c>
      <c r="N93">
        <v>13.46</v>
      </c>
      <c r="O93">
        <v>148.87</v>
      </c>
      <c r="P93">
        <v>7.53</v>
      </c>
      <c r="Q93">
        <v>19.39</v>
      </c>
      <c r="R93">
        <v>5256.89</v>
      </c>
      <c r="S93">
        <v>319.632959666278</v>
      </c>
      <c r="T93">
        <v>105</v>
      </c>
      <c r="U93">
        <v>1184.78</v>
      </c>
      <c r="V93">
        <v>17408.09</v>
      </c>
      <c r="W93">
        <v>28.44</v>
      </c>
      <c r="X93">
        <v>0</v>
      </c>
      <c r="Y93">
        <v>0.17</v>
      </c>
      <c r="Z93">
        <v>0.48</v>
      </c>
      <c r="AA93">
        <v>0.31</v>
      </c>
      <c r="AB93">
        <v>0.6</v>
      </c>
      <c r="AC93">
        <v>37.659999999999997</v>
      </c>
      <c r="AD93">
        <v>0</v>
      </c>
      <c r="AE93">
        <v>0.16</v>
      </c>
      <c r="AF93">
        <v>0.45</v>
      </c>
      <c r="AG93">
        <v>0.28999999999999998</v>
      </c>
      <c r="AH93">
        <v>0.56000000000000005</v>
      </c>
      <c r="AI93">
        <v>70</v>
      </c>
      <c r="AJ93" s="2">
        <v>60.88</v>
      </c>
      <c r="AK93">
        <v>0.32915046935558151</v>
      </c>
      <c r="AL93" s="1">
        <f>DataSupportAjarnJA[[#This Row],[loadFactor'[%']]]*100</f>
        <v>32.915046935558152</v>
      </c>
      <c r="AM93" t="s">
        <v>202</v>
      </c>
    </row>
    <row r="94" spans="1:39" x14ac:dyDescent="0.35">
      <c r="A94" s="1" t="s">
        <v>193</v>
      </c>
      <c r="B94" s="1" t="s">
        <v>53</v>
      </c>
      <c r="C94">
        <v>22</v>
      </c>
      <c r="D94" s="1" t="s">
        <v>59</v>
      </c>
      <c r="E94">
        <v>14</v>
      </c>
      <c r="F94" s="1" t="s">
        <v>3</v>
      </c>
      <c r="G94" s="1" t="s">
        <v>55</v>
      </c>
      <c r="H94" s="1" t="s">
        <v>145</v>
      </c>
      <c r="I94">
        <v>6826.1315152848028</v>
      </c>
      <c r="J94">
        <v>8.3000000000000007</v>
      </c>
      <c r="K94">
        <v>27</v>
      </c>
      <c r="L94">
        <v>909.4</v>
      </c>
      <c r="M94" s="2">
        <v>153.1</v>
      </c>
      <c r="N94" s="2">
        <v>10.5</v>
      </c>
      <c r="O94">
        <v>948.9</v>
      </c>
      <c r="P94">
        <v>6.6</v>
      </c>
      <c r="Q94">
        <v>8.7100000000000009</v>
      </c>
      <c r="R94">
        <v>7035</v>
      </c>
      <c r="S94">
        <v>208.86848471519684</v>
      </c>
      <c r="T94">
        <v>104.5</v>
      </c>
      <c r="U94">
        <v>1250</v>
      </c>
      <c r="V94">
        <v>26813</v>
      </c>
      <c r="W94">
        <v>10.65</v>
      </c>
      <c r="X94">
        <v>0</v>
      </c>
      <c r="Y94">
        <v>0.71</v>
      </c>
      <c r="Z94">
        <v>1.08</v>
      </c>
      <c r="AA94">
        <v>0.78</v>
      </c>
      <c r="AB94">
        <v>0.12</v>
      </c>
      <c r="AC94">
        <v>16.77</v>
      </c>
      <c r="AD94">
        <v>0</v>
      </c>
      <c r="AE94">
        <v>0.67</v>
      </c>
      <c r="AF94">
        <v>1.02</v>
      </c>
      <c r="AG94">
        <v>0.74</v>
      </c>
      <c r="AH94">
        <v>0.11</v>
      </c>
      <c r="AI94">
        <v>86.66</v>
      </c>
      <c r="AJ94" s="2">
        <v>80.690000000000012</v>
      </c>
      <c r="AK94">
        <v>0.31027870524021828</v>
      </c>
      <c r="AL94" s="1">
        <f>DataSupportAjarnJA[[#This Row],[loadFactor'[%']]]*100</f>
        <v>31.027870524021829</v>
      </c>
      <c r="AM94" t="s">
        <v>202</v>
      </c>
    </row>
    <row r="95" spans="1:39" x14ac:dyDescent="0.35">
      <c r="A95" s="1" t="s">
        <v>194</v>
      </c>
      <c r="B95" s="1" t="s">
        <v>58</v>
      </c>
      <c r="C95">
        <v>15</v>
      </c>
      <c r="D95" s="1" t="s">
        <v>59</v>
      </c>
      <c r="E95">
        <v>6</v>
      </c>
      <c r="F95" s="1" t="s">
        <v>195</v>
      </c>
      <c r="G95" s="1" t="s">
        <v>60</v>
      </c>
      <c r="H95" s="1" t="s">
        <v>64</v>
      </c>
      <c r="I95">
        <v>3800</v>
      </c>
      <c r="J95">
        <v>9</v>
      </c>
      <c r="K95">
        <v>50</v>
      </c>
      <c r="L95">
        <v>1360</v>
      </c>
      <c r="M95">
        <v>177.07</v>
      </c>
      <c r="N95">
        <v>5.25</v>
      </c>
      <c r="O95">
        <v>0</v>
      </c>
      <c r="P95">
        <v>6.01</v>
      </c>
      <c r="Q95">
        <v>0</v>
      </c>
      <c r="R95">
        <v>4000</v>
      </c>
      <c r="S95">
        <v>147.05882352941177</v>
      </c>
      <c r="T95">
        <v>120</v>
      </c>
      <c r="U95">
        <v>210.86</v>
      </c>
      <c r="V95">
        <v>45207.27</v>
      </c>
      <c r="W95">
        <v>9.9</v>
      </c>
      <c r="X95">
        <v>0</v>
      </c>
      <c r="Y95">
        <v>0</v>
      </c>
      <c r="Z95">
        <v>0</v>
      </c>
      <c r="AA95">
        <v>0.32</v>
      </c>
      <c r="AB95">
        <v>0.09</v>
      </c>
      <c r="AC95">
        <v>21.11</v>
      </c>
      <c r="AD95">
        <v>0</v>
      </c>
      <c r="AE95">
        <v>0</v>
      </c>
      <c r="AF95">
        <v>0</v>
      </c>
      <c r="AG95">
        <v>0.28000000000000003</v>
      </c>
      <c r="AH95">
        <v>7.0000000000000007E-2</v>
      </c>
      <c r="AI95">
        <v>89.69</v>
      </c>
      <c r="AJ95" s="2">
        <v>78.540000000000006</v>
      </c>
      <c r="AK95">
        <v>0.25333333333333335</v>
      </c>
      <c r="AL95" s="1">
        <f>DataSupportAjarnJA[[#This Row],[loadFactor'[%']]]*100</f>
        <v>25.333333333333336</v>
      </c>
      <c r="AM95" t="s">
        <v>202</v>
      </c>
    </row>
    <row r="96" spans="1:39" x14ac:dyDescent="0.35">
      <c r="A96" s="1" t="s">
        <v>196</v>
      </c>
      <c r="B96" s="1" t="s">
        <v>58</v>
      </c>
      <c r="C96">
        <v>10</v>
      </c>
      <c r="D96" s="1" t="s">
        <v>59</v>
      </c>
      <c r="E96">
        <v>6</v>
      </c>
      <c r="F96" s="1" t="s">
        <v>197</v>
      </c>
      <c r="G96" s="1" t="s">
        <v>60</v>
      </c>
      <c r="H96" s="1" t="s">
        <v>64</v>
      </c>
      <c r="I96">
        <v>5500</v>
      </c>
      <c r="J96">
        <v>8.9</v>
      </c>
      <c r="K96">
        <v>50</v>
      </c>
      <c r="L96">
        <v>1520</v>
      </c>
      <c r="M96">
        <v>197.61</v>
      </c>
      <c r="N96">
        <v>2.95</v>
      </c>
      <c r="O96">
        <v>0</v>
      </c>
      <c r="P96">
        <v>10.130000000000001</v>
      </c>
      <c r="Q96">
        <v>0</v>
      </c>
      <c r="R96">
        <v>5500</v>
      </c>
      <c r="S96">
        <v>180.92105263157893</v>
      </c>
      <c r="T96">
        <v>105</v>
      </c>
      <c r="U96">
        <v>316.7</v>
      </c>
      <c r="V96">
        <v>47735.44</v>
      </c>
      <c r="W96">
        <v>9.3699999999999992</v>
      </c>
      <c r="X96">
        <v>0</v>
      </c>
      <c r="Y96">
        <v>0</v>
      </c>
      <c r="Z96">
        <v>0</v>
      </c>
      <c r="AA96">
        <v>0.13</v>
      </c>
      <c r="AB96">
        <v>0.1</v>
      </c>
      <c r="AC96">
        <v>20.05</v>
      </c>
      <c r="AD96">
        <v>0</v>
      </c>
      <c r="AE96">
        <v>0</v>
      </c>
      <c r="AF96">
        <v>0</v>
      </c>
      <c r="AG96">
        <v>0.12</v>
      </c>
      <c r="AH96">
        <v>0.09</v>
      </c>
      <c r="AI96">
        <v>90.4</v>
      </c>
      <c r="AJ96" s="2">
        <v>79.739999999999995</v>
      </c>
      <c r="AK96">
        <v>0.55000000000000004</v>
      </c>
      <c r="AL96" s="1">
        <f>DataSupportAjarnJA[[#This Row],[loadFactor'[%']]]*100</f>
        <v>55.000000000000007</v>
      </c>
    </row>
    <row r="97" spans="1:39" x14ac:dyDescent="0.35">
      <c r="A97" s="1" t="s">
        <v>198</v>
      </c>
      <c r="B97" s="1" t="s">
        <v>58</v>
      </c>
      <c r="C97">
        <v>15</v>
      </c>
      <c r="D97" s="1" t="s">
        <v>59</v>
      </c>
      <c r="E97">
        <v>6</v>
      </c>
      <c r="F97" s="1" t="s">
        <v>197</v>
      </c>
      <c r="G97" s="1" t="s">
        <v>60</v>
      </c>
      <c r="H97" s="1" t="s">
        <v>64</v>
      </c>
      <c r="I97">
        <v>4153.8500000000004</v>
      </c>
      <c r="J97">
        <v>9</v>
      </c>
      <c r="K97">
        <v>30</v>
      </c>
      <c r="L97">
        <v>2140</v>
      </c>
      <c r="M97">
        <v>185.53</v>
      </c>
      <c r="N97">
        <v>4.26</v>
      </c>
      <c r="O97">
        <v>0</v>
      </c>
      <c r="P97">
        <v>9.49</v>
      </c>
      <c r="Q97">
        <v>0</v>
      </c>
      <c r="R97">
        <v>4153.8500000000004</v>
      </c>
      <c r="S97">
        <v>58.231542056074773</v>
      </c>
      <c r="T97">
        <v>125</v>
      </c>
      <c r="U97">
        <v>250.93</v>
      </c>
      <c r="V97">
        <v>47735.44</v>
      </c>
      <c r="W97">
        <v>9.24</v>
      </c>
      <c r="X97">
        <v>0</v>
      </c>
      <c r="Y97">
        <v>0</v>
      </c>
      <c r="Z97">
        <v>0</v>
      </c>
      <c r="AA97">
        <v>0.27</v>
      </c>
      <c r="AB97">
        <v>0.11</v>
      </c>
      <c r="AC97">
        <v>19.93</v>
      </c>
      <c r="AD97">
        <v>0</v>
      </c>
      <c r="AE97">
        <v>0</v>
      </c>
      <c r="AF97">
        <v>0</v>
      </c>
      <c r="AG97">
        <v>0.24</v>
      </c>
      <c r="AH97">
        <v>0.1</v>
      </c>
      <c r="AI97">
        <v>90.38000000000001</v>
      </c>
      <c r="AJ97">
        <v>79.73</v>
      </c>
      <c r="AK97">
        <v>0.27692333333333335</v>
      </c>
      <c r="AL97" s="1">
        <f>DataSupportAjarnJA[[#This Row],[loadFactor'[%']]]*100</f>
        <v>27.692333333333334</v>
      </c>
      <c r="AM97" t="s">
        <v>202</v>
      </c>
    </row>
    <row r="98" spans="1:39" x14ac:dyDescent="0.35">
      <c r="A98" s="1">
        <f>SUBTOTAL(3,DataSupportAjarnJA[BoilerID])</f>
        <v>96</v>
      </c>
      <c r="B98" s="1"/>
      <c r="D98" s="1"/>
      <c r="F98" s="1"/>
      <c r="G98" s="1"/>
      <c r="H98" s="1"/>
      <c r="AL98" s="1">
        <f>COUNTIF(DataSupportAjarnJA[Column1],"&gt;20")</f>
        <v>88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9 7 4 1 2 7 8 - 4 2 b f - 4 e 3 d - 8 c 4 1 - 7 1 7 4 b a 1 b 1 7 0 d "   x m l n s = " h t t p : / / s c h e m a s . m i c r o s o f t . c o m / D a t a M a s h u p " > A A A A A A M R A A B Q S w M E F A A C A A g A l Z y a U q 6 e m 6 2 k A A A A 9 Q A A A B I A H A B D b 2 5 m a W c v U G F j a 2 F n Z S 5 4 b W w g o h g A K K A U A A A A A A A A A A A A A A A A A A A A A A A A A A A A h Y 8 x D o I w G I W v Q r r T l r o o + S m D i 4 M k J h r j 2 p R K G 6 E Y W i x 3 c / B I X k G M o m 6 O 7 3 v f 8 N 7 9 e o N 8 a O r o o j p n W p u h B F M U K S v b 0 t g q Q 7 0 / x n O U c 9 g I e R K V i k b Z u n R w Z Y a 0 9 + e U k B A C D j P c d h V h l C b k U K y 3 U q t G o I 9 s / s u x s c 4 L K x X i s H + N 4 Q w v E s w o w x T I x K A w 9 t u z c e 6 z / Y G w 7 G v f d 4 p 7 H e 9 W Q K Y I 5 H 2 B P w B Q S w M E F A A C A A g A l Z y a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W c m l K C k D u I / Q 0 A A P d W A A A T A B w A R m 9 y b X V s Y X M v U 2 V j d G l v b j E u b S C i G A A o o B Q A A A A A A A A A A A A A A A A A A A A A A A A A A A D t H G 1 v 2 8 b 5 e 4 D 8 B 4 J B A Q l Q V E u y 3 H a F B y S y X S d z m y z y W g x 2 4 N E S b W m R S I 2 k m h p G g L o L 5 r R d 9 6 X J M q d B W i c w s q U I s L o N R v 0 b / Y P 8 h d 4 9 x 6 O O v B e + W E 6 L I U G R i n f H u + f 9 7 R 7 G N V t e 1 7 a 0 J v l / 5 d 2 z Z 8 6 e c T u G Y 7 a 1 B c M z m s P B w H a 8 C 3 8 2 H O v y B W 1 e 6 5 n e 2 T M a + t O 0 h 0 7 L R C M N 9 + P y g t 0 a 9 k 3 L K y x 1 e 2 a 5 Y V s e e n A L e u M 3 6 3 9 w T c d d v 9 l t d Y b r d J m 7 / l 7 X W x 5 u r i + b h r f h d R z T 7 d i 9 9 s b m z s b C 4 s L i O n 9 y u e V + r B d L a w t m r 9 v v e q Y z r 5 f 0 k t a w e 8 O + 5 c 7 X 3 i p p i 1 b L b n e t 7 f m 5 + s x M p a T 9 f m h 7 Z t P b 6 Z n z k 5 / l D 2 z L v F 4 s E R z O 6 V c d u 4 / m 2 h q C p I 0 A 1 R F C q 8 Y m W h j M B O M F g m 5 J W w v G L / R 6 z Z b R M x x 3 3 n O G 7 J a N j m F t o x 1 X d w b m Z L t V x 7 D c L d v p E 5 D x p F s Q n F / a 3 d U v 2 o i K z q U F h K C H 1 m m e + Y l 3 q 6 T R C d g 4 P t U w B k a r 6 + 3 Q C W v Y 3 z Q d m L r U H z j 2 x y Y m / K r Z 6 n C v r n S 3 z N V u H + 9 5 y f L m Z s v 4 A J h Z G p q 9 D 4 w + f x q e E I J x c e h Y p s M N N z 3 T 6 F 8 z P H P t x v a b H e e 6 A E p Y c h V J g j t 0 z L V N w z F E q 1 Y X m h t b p t n + C O 3 l r A 0 G f d m i z Z 5 9 s 2 3 f t G R r l n p D 8 z 3 D X T X 7 g 7 U / N U Q r r l T X 3 h C N N 6 7 I 9 m z I X s H k e t / u u h 5 G T b y C 4 q Q m 0 s U A K / W q c D M F d h i k J b Q b 3 m n D 2 P L k u y 0 v f 7 i x c J G s u f z m j W 3 R m p X K C l q F l o j m q o q 5 m m J u V j F X V 8 z N K e Y q y w o 4 F X M 1 x d y s Y q 6 u m J u T z 1 2 y 2 l 0 H m e T F p a W N A J s N s e C w K 5 e V K 3 u 2 0 V 4 y W p 7 t 8 P O 3 J u b r m m k h j W 9 T 0 z q x Y G Q i G C 7 E 7 B w 2 W y J B C Q b p A C c s 5 E H n B I U 8 6 J y Q k A e d E x D y o H P C Q R 5 0 T j D I g 8 4 x n j z o n L C Q B 5 0 T B v K g c 4 J A H n R O C M i D z g k A e d A T m B + f w q M J U h C f g l d u F c + e 6 V o y j r M x w F W n 2 z e c H e y Q h c 5 / 8 Z O W 2 S s 3 h o 6 D v M t H t n N j 0 7 Z v F I q 7 a 9 h t z O u 8 I 9 e v 3 1 o L 4 o P r e V x m 4 I c F X t K w d l 4 7 y d d O 8 p d 0 k g k O U u Y c Z Y 5 R 5 h R l D l H m D G W O U O Y E Z Q 5 Q 5 v x k j k / m 9 J I d X i p f l 9 3 N g f y B M a k I Z s b + s 7 H / z 7 F / P P Y P x v 5 / x / 5 n 4 9 H n Y / / 5 2 D 8 c + 6 O x f x T R 2 I j L 7 C P T I X S Z e E L q M k O p C M U g 5 H v I 6 J C z I S t D 3 o X M C r k T s i O k P / U r E 2 B R h o a E H g F x z b 7 J g N o 0 e 4 i y e K z A I 1 T S T K P V 0 Q p r i S S 6 j j b U / 7 j Y 1 I t S 8 l T k 9 I n C V k r H k p C j D J I X 2 m 0 4 E A k M T m u N X n D 4 5 G i 0 g g z x 6 G L Z Q C c / G v s / j f 2 9 s f / D 2 L 9 L S d D d 0 t a o F 7 m u / V a r 1 j W v Y 1 q a X q g U 4 V H X z J 5 r c u s q M 3 R d t U g e z 8 s X h 3 v W i v B 0 H q 2 X 7 V s O F 8 8 W g + f z G t 1 Y L 9 S L 2 k y 5 g n c o 1 / V k + l T E B J K S E w j 1 H P j z e O z 7 L J W o w + S w B 9 4 d A 2 X R f 0 / H o z v o E S 8 Z + 9 + M / R c h 6 I i g 4 9 F t v B q t G H 0 K q x F D D p i l y Q h V s y E E r G 8 M X c / u s 7 i c i 1 k V j N N M m W W 9 G K n 6 z B s h O g j z 6 s w b 2 n k 8 N o G 7 i S I j X h f R o A L I K l M k C O K L K 0 7 b d M o X 3 J Z p 4 R J I P N g R T T P R i W i a i X d E 0 3 E r G 1 / D 6 G J z 0 O t 6 A e j a 5 o 5 2 1 X Y B H w Z f v C L k D U s S x A 0 m z I N 1 y E C Q F 1 a R F b 6 4 c 8 0 c m M g 7 t 1 d M a 9 v r u I X K T H E S B F 5 a K F f Y P c p V 1 k i w 1 r i S W K m R o s H G o u W K H o / q m L M j o a P c f 1 T T O Z A K N p B i z F L n c N z J H D L 6 q t t t I e p n y B n O 6 X 2 j a 7 X s / k B D U q + f v G h 4 0 8 L i 5 q 6 z 2 y Y U B K s 5 6 4 G 5 M p F Y S D F J N 6 i 6 i s O G 1 L X H e O C Q s Q i Z L N v C K m S / h V n P I d V v N R A L u I Q n K h 7 R 4 1 n h W K X F X g A o S C + F I k I g / s B 0 E W C X 7 a 5 V Y H J R S G A C w S z F B Y 5 A C c C j y f g c 3 u p 3 X a t d X j G 3 v C t D J D k T q i 1 + M j A s b H T j A k x g I d P w O 7 B W t C o s A i A k U 5 x s E U W 1 s e E U q y p M T X R V D F w p x h F K l t D q B S L D u g N B s s v a e z a j Z d 3 E J G 8 V p a q S 3 F S c j A q z T 0 G 6 G e a X T E I 5 y S A F K a M s R 5 Q k h c I s U J H 2 c X m e O H E R Z y q c 0 x Q E m f F w i g Y j e b I N X r h K u 4 x 4 s A I h 4 / 5 r P l M + R 3 n H p x q E T W n S C + D y C L H 8 e 5 S / Q K C 4 L 8 x r I P r U q Y V s I 6 u n 5 / D w E f C I W W e t x d j / Y u z / D 6 B 4 P h 5 9 N v a f A D j 7 J O X S + Y K a D q H 3 E 5 y M 4 Z j 8 u 7 F / H z A 5 p A g c w I 8 f 9 V s q M 1 d R 2 L k 4 a p A G p j t T r F K s C U v A V 2 w b J 3 Y v i 7 Z L N D k V 9 + W x X E U V z H F U x g z n 0 D 8 A A t 0 F W h J q w O H 4 8 R E G C s / u x / g 3 6 B k t t P G H B l J d F g I Y h 1 G e c + h 4 H a k 5 + h u z Y / Q F U O N L v R S 8 5 d D X c S A P T E 4 P m w y 0 i g K 2 C A o l Z P L + M u y 2 M X B 4 c + C G / / R U g a u m B A 7 T r W n 3 A u D 2 Q D y w j E 4 d u A i 3 q i r B i q K B p S o u 3 e w z a N 8 x 1 q 3 R X z E w G J L Q o q j M Q j W 9 W a i e 3 C 5 k I F s G B F + t k Z m O U a l l M C q E / c y 5 u E S H S Y p / 4 K O f A l E p g f y H l I r 3 o J q T 1 k P U 0 o t C 7 V c t C n m p E x U J X l 5 S C F k W Z 3 U C 6 Z n N I D 0 1 U m E I E Q P q I l b d B h Q O 4 O 8 j o O w L h r K f A q G O g U Q B U 3 X J r Z 2 O W 4 o 0 h C A a R m G T 5 u 6 g / L E v v F g N / T S V H M y r n w C c f 8 G P 7 + D 8 R 9 q K 6 G Z 2 O c M G U I K X + o V a W o c 6 i x z C F g J A 8 4 a b J r j V + 5 T / i D D f K v x D y p B N B u F s S s + F u K v f x F E 2 D + F E r k 8 L y H p K I D E V O z u b D v G v W L A Q 1 w 5 P D 6 6 5 l H D V E T i 2 1 U L c 7 T j 2 c L s D 0 A W 7 U 8 k / w v B C b R n M y H 3 4 s Q + Q 3 Q W V e a w O Y n K g E p H A e t o g Y S 4 I E g S W F v Q c w 3 1 X V x R B F b d E H E w R 1 J R K P D l u F e V V e B N M G m l 9 T F A i J T F 1 f r N V g h P L + H h 5 + S w C X L x 6 F h b P m s j I W W 1 Z + S y h M w N 2 q E + v G w P w / x H E E L H 6 A V D n B R J V n e u X E D q r a I 0 R l t y m q w J 6 8 q v 8 O 3 D Y P l D 3 a S h j 8 V V p A 4 P 4 e x N B 1 Q q e b b 3 Z K e q i S + N J L K A V y L 1 U u I 6 2 p F A Y f q L X R F 8 L w o a o / 1 c c u W I b b W 0 L a h G C 2 e X F C 6 s T / x e 4 v x R E S Y p 6 4 h z K v j y n v s g g V z h b D R J O 6 n c C m t + D 9 2 L C F O F k u p 2 J G S Z y p 9 g 5 z n t 1 d C D q 0 N A K T c 9 o 3 R C K Q B V N 2 r a n 4 d o a J 2 4 r N a 3 Q u C J 8 b 1 Y r D K 1 N F H 4 J Z + t o 1 4 7 Z 6 w k n 5 7 Q C L q 5 p u L o m k P D v K T U e 0 4 T 6 H k k N 4 / w L Y 1 9 C F 7 A W O P q 8 R 0 P P 1 P I w j R Y M q d 2 a X s u E m D L Q K U H d 9 n P Q h R H c d O 9 B F P 4 5 d u S a 7 W h J G 4 i p O K 3 + C 4 k h l t r e E 5 q 6 Z L s y R Q M Q V T F e p x g 9 i i l O V F N 4 1 U i b E p z 8 x j Y I R 6 Z m u n I k M x G h q U j V I 1 b U J e q B b y 3 z d u 3 E z o 3 F l o r + n X N i 3 5 7 U z q N 4 L b G 7 R / F u Q r O P 6 t R 8 v T / Z r o b l r T + 7 C c G P q L U 8 S B E W H c d 2 X C 4 v g m F I H w S 9 D p r i v P O V W / y N T N r m p j h U m Q o 8 E a E S A Z e z / S l p y x m 2 9 y i h S 4 r K Q 4 1 d G u j 4 A + y j J b p c l e i y q n k K 6 L H G R K g I 2 H m t O p O 7 U y s G 0 Q l L a p P u t A i E W n 0 m V y + X F m 3 m i s B a y 0 i 9 q t g m p u 8 N i p 1 e U g Z l J 4 7 D 8 t w O x X u N c H n o 5 c M v m A L W q y t p Z b g p 4 o t Y Q M Y f i C k 4 9 S p X h K + z U v 8 a u 0 E S y Z K q 2 T B 2 S j S q S M q c R R 2 C k v x Z v D R z N i r e R u w d h O 2 N k R x a 0 b 0 Y k 9 q a X P 8 i f Y t S / K V Q R k D K d Y c Y A x T L 5 Q M a i / 8 H F P y + B h q + B 0 p 3 A F S 9 Q 1 d 8 p e G H 0 V f U 9 P 0 A c I O x P Q Z c j j X c b i T f F F Q g 3 6 Y y Z R E 0 J O Q p o s d u L 8 n V i Q + m 8 Y D + e A a y v Q f n f f 3 y 4 T 9 g z T E 4 l 2 f U x X w D I 0 c w e 8 g Y g 0 N A 7 I C + T t w q T i J F 2 L P I Q 2 5 1 B B K x P 7 G F u B i d D O N 4 9 H c F j D B 7 G j B S Q 6 c o m G f g W p a L B Z H g + f + G o R c x q e N Y 9 Z y m 2 H h E I p M h v Z G h e S K T 9 K Q D K d 3 z H D g F e m a 5 A 3 n V 6 E 3 p Q D T y 6 u i Z 5 e 7 m t O U z r r i v g q S C M 6 d A 1 b d S U n V O 5 m 4 Q Y s 9 e P v w S 7 B k J c V / Q 9 O c Q B w 3 E W A V B A x K L J w L 0 V H u D 0 T z R 3 l O g 0 t s p q f S W A h M E 6 7 N y 9 C c C 4 F t Y + w y G v w x i A T w 4 e v n w b 8 T 8 Z y B W i i P C / a E J T L z / F A j 2 T k q C v S 1 T n D u M A T m i F N n P R B H R H q e L N a 4 W p U L 7 H R n I R / Q 6 G a J V f D Q J x 0 l J f A 9 0 T W S U 8 u 8 n N j j T I U f a x A 7 R T Q L / I 8 Z + U v X H d v K Q V Z L M V E n Y l Q j J K d M m d Q d i R a b w t y E L f A y 6 v k e n 8 1 N F v t 9 p 0 S P 9 9 x Y c 7 b J 2 m a m K 0 X l y 3 g x l y R M V y U 5 0 W y u 7 f x Z f + 2 e / K E n T b s 9 9 9 i D o b 7 t P V R D X x 8 J u + 0 l L h b r f X t G F z T X c J w r C Z F r P W w 7 R s 7 Q A K 7 o E Y t 1 z b P O c j H / J 3 w 8 k 0 j 5 N 9 6 H y 8 8 P o J 2 Y t u 7 / Z t U z p v 1 l C + N Y g q w q 7 4 p 6 a k v h L t V y 2 h H b J 5 D U f v 9 4 O 1 R N Z i u Q O 1 r S 9 E 6 m + p x H L t r x j d M L p 9 0 1 n W 8 T m Q I Q S v r j K e G w p 2 N W h 2 5 P v n M P v X A u 6 z n 7 L C h + w F k s B j H r m q n w M t 5 K O b y Z M y z U 8 U 7 t m B j 2 I u I A U 8 v 5 T k J W D I F P C L N m j 1 8 o P g u s G K m h S L x 1 A m + 8 C P F q e 3 w 1 3 k 5 q v X + p L p P 9 7 D Z a J 9 i v V 7 H x N n c J P p U 6 h r T P f x y 4 R R F 6 L 3 a 9 c 7 F T 3 a p L v Z 6 Z 3 t y Z d k o H t S b d p a k k Q v 5 1 f O I T 7 p X D w / C 0 e G z K y T H r 3 Z 1 B L A Q I t A B Q A A g A I A J W c m l K u n p u t p A A A A P U A A A A S A A A A A A A A A A A A A A A A A A A A A A B D b 2 5 m a W c v U G F j a 2 F n Z S 5 4 b W x Q S w E C L Q A U A A I A C A C V n J p S D 8 r p q 6 Q A A A D p A A A A E w A A A A A A A A A A A A A A A A D w A A A A W 0 N v b n R l b n R f V H l w Z X N d L n h t b F B L A Q I t A B Q A A g A I A J W c m l K C k D u I / Q 0 A A P d W A A A T A A A A A A A A A A A A A A A A A O E B A A B G b 3 J t d W x h c y 9 T Z W N 0 a W 9 u M S 5 t U E s F B g A A A A A D A A M A w g A A A C s Q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K a A A A A A A A A s J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h d G F T d X B w b 3 J 0 Q W p h c m 5 K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E Y X R h U 3 V w c G 9 y d E F q Y X J u S k E i I C 8 + P E V u d H J 5 I F R 5 c G U 9 I k Z p b G x l Z E N v b X B s Z X R l U m V z d W x 0 V G 9 X b 3 J r c 2 h l Z X Q i I F Z h b H V l P S J s M S I g L z 4 8 R W 5 0 c n k g V H l w Z T 0 i R m l s b E N v d W 5 0 I i B W Y W x 1 Z T 0 i b D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A 4 V D A 4 O j A 3 O j I 4 L j A 4 N D A 4 M z R a I i A v P j x F b n R y e S B U e X B l P S J G a W x s Q 2 9 s d W 1 u V H l w Z X M i I F Z h b H V l P S J z Q m d Z R k J n T U d C Z 1 l G Q l F V R k J R V U Z C U V V G Q l F V R k J R V U Z C U V V G Q l F V R k J R V U Z C U V V G Q l E 9 P S I g L z 4 8 R W 5 0 c n k g V H l w Z T 0 i R m l s b E N v b H V t b k 5 h b W V z I i B W Y W x 1 Z T 0 i c 1 s m c X V v d D t C b 2 l s Z X J J R C Z x d W 9 0 O y w m c X V v d D t C b 2 l s Z X J U e X B l J n F 1 b 3 Q 7 L C Z x d W 9 0 O 0 N h c G F j a X R 5 J n F 1 b 3 Q 7 L C Z x d W 9 0 O 0 l t c H J v d m V t Z W 5 0 V G V j a C Z x d W 9 0 O y w m c X V v d D t M a W Z l V G l t Z S Z x d W 9 0 O y w m c X V v d D t G d W V s T m F t Z S Z x d W 9 0 O y w m c X V v d D t G d W V s V H l w Z S Z x d W 9 0 O y w m c X V v d D t C d X J u Z X I m c X V v d D s s J n F 1 b 3 Q 7 U 3 R l Y W 1 S Y X R l W 2 t n L 2 h y X S Z x d W 9 0 O y w m c X V v d D t T d G V h b V B y Z X N z d X J l W 2 J h c m F d J n F 1 b 3 Q 7 L C Z x d W 9 0 O 1 R E U 1 9 m Z W V k V 2 F 0 Z X J b c H B t X S Z x d W 9 0 O y w m c X V v d D t U R F N f Y m x v d 2 R v d 2 5 b c H B t X S Z x d W 9 0 O y w m c X V v d D t G b H V l R 2 F z V G V t c F t g Q 1 0 m c X V v d D s s J n F 1 b 3 Q 7 T z J b J V 0 m c X V v d D s s J n F 1 b 3 Q 7 Q 0 9 b c H B t X S Z x d W 9 0 O y w m c X V v d D t D T z J b J V 0 m c X V v d D s s J n F 1 b 3 Q 7 R n V l b E 1 v a X N 0 d X J l W y V d J n F 1 b 3 Q 7 L C Z x d W 9 0 O 0 Z l Z W R X Y X R l c l J h d G V b a 2 c v a H J d J n F 1 b 3 Q 7 L C Z x d W 9 0 O 0 J s b 3 d k b 3 d u U m F 0 Z V t r Z y 9 o c l 0 m c X V v d D s s J n F 1 b 3 Q 7 R m V l Z F d h d G V y V G V t c F t g Q 1 0 m c X V v d D s s J n F 1 b 3 Q 7 R n V l b E Z s b 3 d S Y X R l X 2 F m d F t r Z y 9 o c l 0 m c X V v d D s s J n F 1 b 3 Q 7 S E h W X 0 R C W 2 t K L 2 t n X S Z x d W 9 0 O y w m c X V v d D t M M U x I V i Z x d W 9 0 O y w m c X V v d D t M M k x I V i Z x d W 9 0 O y w m c X V v d D t M M 0 x I V i Z x d W 9 0 O y w m c X V v d D t M N E x I V i Z x d W 9 0 O y w m c X V v d D t M N U x I V i Z x d W 9 0 O y w m c X V v d D t M N k x I V i Z x d W 9 0 O y w m c X V v d D t M M U h I V i Z x d W 9 0 O y w m c X V v d D t M M k h I V i Z x d W 9 0 O y w m c X V v d D t M M 0 h I V i Z x d W 9 0 O y w m c X V v d D t M N E h I V i Z x d W 9 0 O y w m c X V v d D t M N U h I V i Z x d W 9 0 O y w m c X V v d D t M N k h I V i Z x d W 9 0 O y w m c X V v d D t J b m R p c m V j d E V G R l 9 M S F Z b J V 0 m c X V v d D s s J n F 1 b 3 Q 7 S W 5 k a X J l Y 3 R F R k Z f S E h W W y V d J n F 1 b 3 Q 7 L C Z x d W 9 0 O 2 x v Y W R G Y W N 0 b 3 J b J V 0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F 1 Z X J 5 S U Q i I F Z h b H V l P S J z Z T Y 5 Z j l k N j c t O T c x N i 0 0 Y T U 5 L T l m Z T k t M j N k M 2 Z m M T B k Y W N k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V N 1 c H B v c n R B a m F y b k p B L 0 N o Y W 5 n Z W Q g V H l w Z S 5 7 Q m 9 p b G V y S U Q s M H 0 m c X V v d D s s J n F 1 b 3 Q 7 U 2 V j d G l v b j E v R G F 0 Y V N 1 c H B v c n R B a m F y b k p B L 0 N o Y W 5 n Z W Q g V H l w Z S 5 7 Q m 9 p b G V y V H l w Z S w x f S Z x d W 9 0 O y w m c X V v d D t T Z W N 0 a W 9 u M S 9 E Y X R h U 3 V w c G 9 y d E F q Y X J u S k E v Q 2 h h b m d l Z C B U e X B l L n t D Y X B h Y 2 l 0 e S w y f S Z x d W 9 0 O y w m c X V v d D t T Z W N 0 a W 9 u M S 9 E Y X R h U 3 V w c G 9 y d E F q Y X J u S k E v Q 2 h h b m d l Z C B U e X B l L n t J b X B y b 3 Z l b W V u d F R l Y 2 g s M 3 0 m c X V v d D s s J n F 1 b 3 Q 7 U 2 V j d G l v b j E v R G F 0 Y V N 1 c H B v c n R B a m F y b k p B L 0 N o Y W 5 n Z W Q g V H l w Z S 5 7 T G l m Z V R p b W U s N H 0 m c X V v d D s s J n F 1 b 3 Q 7 U 2 V j d G l v b j E v R G F 0 Y V N 1 c H B v c n R B a m F y b k p B L 0 N o Y W 5 n Z W Q g V H l w Z S 5 7 R n V l b E 5 h b W U s N X 0 m c X V v d D s s J n F 1 b 3 Q 7 U 2 V j d G l v b j E v R G F 0 Y V N 1 c H B v c n R B a m F y b k p B L 0 N o Y W 5 n Z W Q g V H l w Z S 5 7 R n V l b F R 5 c G U s N n 0 m c X V v d D s s J n F 1 b 3 Q 7 U 2 V j d G l v b j E v R G F 0 Y V N 1 c H B v c n R B a m F y b k p B L 0 N o Y W 5 n Z W Q g V H l w Z S 5 7 Q n V y b m V y L D d 9 J n F 1 b 3 Q 7 L C Z x d W 9 0 O 1 N l Y 3 R p b 2 4 x L 0 R h d G F T d X B w b 3 J 0 Q W p h c m 5 K Q S 9 D a G F u Z 2 V k I F R 5 c G U u e 1 N 0 Z W F t U m F 0 Z V t r Z y 9 o c l 0 s O H 0 m c X V v d D s s J n F 1 b 3 Q 7 U 2 V j d G l v b j E v R G F 0 Y V N 1 c H B v c n R B a m F y b k p B L 0 N o Y W 5 n Z W Q g V H l w Z S 5 7 U 3 R l Y W 1 Q c m V z c 3 V y Z V t i Y X J h X S w 5 f S Z x d W 9 0 O y w m c X V v d D t T Z W N 0 a W 9 u M S 9 E Y X R h U 3 V w c G 9 y d E F q Y X J u S k E v Q 2 h h b m d l Z C B U e X B l L n t U R F N f Z m V l Z F d h d G V y W 3 B w b V 0 s M T B 9 J n F 1 b 3 Q 7 L C Z x d W 9 0 O 1 N l Y 3 R p b 2 4 x L 0 R h d G F T d X B w b 3 J 0 Q W p h c m 5 K Q S 9 D a G F u Z 2 V k I F R 5 c G U u e 1 R E U 1 9 i b G 9 3 Z G 9 3 b l t w c G 1 d L D E x f S Z x d W 9 0 O y w m c X V v d D t T Z W N 0 a W 9 u M S 9 E Y X R h U 3 V w c G 9 y d E F q Y X J u S k E v Q 2 h h b m d l Z C B U e X B l L n t G b H V l R 2 F z V G V t c F t g Q 1 0 s M T J 9 J n F 1 b 3 Q 7 L C Z x d W 9 0 O 1 N l Y 3 R p b 2 4 x L 0 R h d G F T d X B w b 3 J 0 Q W p h c m 5 K Q S 9 D a G F u Z 2 V k I F R 5 c G U u e 0 8 y W y V d L D E z f S Z x d W 9 0 O y w m c X V v d D t T Z W N 0 a W 9 u M S 9 E Y X R h U 3 V w c G 9 y d E F q Y X J u S k E v Q 2 h h b m d l Z C B U e X B l L n t D T 1 t w c G 1 d L D E 0 f S Z x d W 9 0 O y w m c X V v d D t T Z W N 0 a W 9 u M S 9 E Y X R h U 3 V w c G 9 y d E F q Y X J u S k E v Q 2 h h b m d l Z C B U e X B l L n t D T z J b J V 0 s M T V 9 J n F 1 b 3 Q 7 L C Z x d W 9 0 O 1 N l Y 3 R p b 2 4 x L 0 R h d G F T d X B w b 3 J 0 Q W p h c m 5 K Q S 9 D a G F u Z 2 V k I F R 5 c G U u e 0 Z 1 Z W x N b 2 l z d H V y Z V s l X S w x N n 0 m c X V v d D s s J n F 1 b 3 Q 7 U 2 V j d G l v b j E v R G F 0 Y V N 1 c H B v c n R B a m F y b k p B L 0 N o Y W 5 n Z W Q g V H l w Z S 5 7 R m V l Z F d h d G V y U m F 0 Z V t r Z y 9 o c l 0 s M T d 9 J n F 1 b 3 Q 7 L C Z x d W 9 0 O 1 N l Y 3 R p b 2 4 x L 0 R h d G F T d X B w b 3 J 0 Q W p h c m 5 K Q S 9 D a G F u Z 2 V k I F R 5 c G U u e 0 J s b 3 d k b 3 d u U m F 0 Z V t r Z y 9 o c l 0 s M T h 9 J n F 1 b 3 Q 7 L C Z x d W 9 0 O 1 N l Y 3 R p b 2 4 x L 0 R h d G F T d X B w b 3 J 0 Q W p h c m 5 K Q S 9 D a G F u Z 2 V k I F R 5 c G U u e 0 Z l Z W R X Y X R l c l R l b X B b Y E N d L D E 5 f S Z x d W 9 0 O y w m c X V v d D t T Z W N 0 a W 9 u M S 9 E Y X R h U 3 V w c G 9 y d E F q Y X J u S k E v Q 2 h h b m d l Z C B U e X B l L n t G d W V s R m x v d 1 J h d G V f Y W Z 0 W 2 t n L 2 h y X S w y M H 0 m c X V v d D s s J n F 1 b 3 Q 7 U 2 V j d G l v b j E v R G F 0 Y V N 1 c H B v c n R B a m F y b k p B L 0 N o Y W 5 n Z W Q g V H l w Z S 5 7 S E h W X 0 R C X 2 F m d F t r S i 9 r Z 1 0 s M j F 9 J n F 1 b 3 Q 7 L C Z x d W 9 0 O 1 N l Y 3 R p b 2 4 x L 0 R h d G F T d X B w b 3 J 0 Q W p h c m 5 K Q S 9 D a G F u Z 2 V k I F R 5 c G U u e 0 w x T E h W X 2 F m d C w y M n 0 m c X V v d D s s J n F 1 b 3 Q 7 U 2 V j d G l v b j E v R G F 0 Y V N 1 c H B v c n R B a m F y b k p B L 0 N o Y W 5 n Z W Q g V H l w Z S 5 7 T D J M S F Z f Y W Z 0 L D I z f S Z x d W 9 0 O y w m c X V v d D t T Z W N 0 a W 9 u M S 9 E Y X R h U 3 V w c G 9 y d E F q Y X J u S k E v Q 2 h h b m d l Z C B U e X B l L n t M M 0 x I V l 9 h Z n Q s M j R 9 J n F 1 b 3 Q 7 L C Z x d W 9 0 O 1 N l Y 3 R p b 2 4 x L 0 R h d G F T d X B w b 3 J 0 Q W p h c m 5 K Q S 9 D a G F u Z 2 V k I F R 5 c G U u e 0 w 0 T E h W X 2 F m d C w y N X 0 m c X V v d D s s J n F 1 b 3 Q 7 U 2 V j d G l v b j E v R G F 0 Y V N 1 c H B v c n R B a m F y b k p B L 0 N o Y W 5 n Z W Q g V H l w Z S 5 7 T D V M S F Z f Y W Z 0 L D I 2 f S Z x d W 9 0 O y w m c X V v d D t T Z W N 0 a W 9 u M S 9 E Y X R h U 3 V w c G 9 y d E F q Y X J u S k E v Q 2 h h b m d l Z C B U e X B l L n t M N k x I V l 9 h Z n Q s M j d 9 J n F 1 b 3 Q 7 L C Z x d W 9 0 O 1 N l Y 3 R p b 2 4 x L 0 R h d G F T d X B w b 3 J 0 Q W p h c m 5 K Q S 9 D a G F u Z 2 V k I F R 5 c G U u e 0 w x S E h W X 2 F m d C w y O H 0 m c X V v d D s s J n F 1 b 3 Q 7 U 2 V j d G l v b j E v R G F 0 Y V N 1 c H B v c n R B a m F y b k p B L 0 N o Y W 5 n Z W Q g V H l w Z S 5 7 T D J I S F Z f Y W Z 0 L D I 5 f S Z x d W 9 0 O y w m c X V v d D t T Z W N 0 a W 9 u M S 9 E Y X R h U 3 V w c G 9 y d E F q Y X J u S k E v Q 2 h h b m d l Z C B U e X B l L n t M M 0 h I V l 9 h Z n Q s M z B 9 J n F 1 b 3 Q 7 L C Z x d W 9 0 O 1 N l Y 3 R p b 2 4 x L 0 R h d G F T d X B w b 3 J 0 Q W p h c m 5 K Q S 9 D a G F u Z 2 V k I F R 5 c G U u e 0 w 0 S E h W X 2 F m d C w z M X 0 m c X V v d D s s J n F 1 b 3 Q 7 U 2 V j d G l v b j E v R G F 0 Y V N 1 c H B v c n R B a m F y b k p B L 0 N o Y W 5 n Z W Q g V H l w Z S 5 7 T D V I S F Z f Y W Z 0 L D M y f S Z x d W 9 0 O y w m c X V v d D t T Z W N 0 a W 9 u M S 9 E Y X R h U 3 V w c G 9 y d E F q Y X J u S k E v Q 2 h h b m d l Z C B U e X B l L n t M N k h I V l 9 h Z n Q s M z N 9 J n F 1 b 3 Q 7 L C Z x d W 9 0 O 1 N l Y 3 R p b 2 4 x L 0 R h d G F T d X B w b 3 J 0 Q W p h c m 5 K Q S 9 D a G F u Z 2 V k I F R 5 c G U u e 0 l u Z G l y Z W N 0 R U Z G X 0 x I V l 9 h Z n R f W y V d L D M 0 f S Z x d W 9 0 O y w m c X V v d D t T Z W N 0 a W 9 u M S 9 E Y X R h U 3 V w c G 9 y d E F q Y X J u S k E v Q 2 h h b m d l Z C B U e X B l L n t J b m R p c m V j d E V G R l 9 I S F Z f Y W Z 0 X 1 s l X S w z N X 0 m c X V v d D s s J n F 1 b 3 Q 7 U 2 V j d G l v b j E v R G F 0 Y V N 1 c H B v c n R B a m F y b k p B L 0 N o Y W 5 n Z W Q g V H l w Z S 5 7 b G 9 h Z E Z h Y 3 R v c l s l X S w z N n 0 m c X V v d D t d L C Z x d W 9 0 O 0 N v b H V t b k N v d W 5 0 J n F 1 b 3 Q 7 O j M 3 L C Z x d W 9 0 O 0 t l e U N v b H V t b k 5 h b W V z J n F 1 b 3 Q 7 O l t d L C Z x d W 9 0 O 0 N v b H V t b k l k Z W 5 0 a X R p Z X M m c X V v d D s 6 W y Z x d W 9 0 O 1 N l Y 3 R p b 2 4 x L 0 R h d G F T d X B w b 3 J 0 Q W p h c m 5 K Q S 9 D a G F u Z 2 V k I F R 5 c G U u e 0 J v a W x l c k l E L D B 9 J n F 1 b 3 Q 7 L C Z x d W 9 0 O 1 N l Y 3 R p b 2 4 x L 0 R h d G F T d X B w b 3 J 0 Q W p h c m 5 K Q S 9 D a G F u Z 2 V k I F R 5 c G U u e 0 J v a W x l c l R 5 c G U s M X 0 m c X V v d D s s J n F 1 b 3 Q 7 U 2 V j d G l v b j E v R G F 0 Y V N 1 c H B v c n R B a m F y b k p B L 0 N o Y W 5 n Z W Q g V H l w Z S 5 7 Q 2 F w Y W N p d H k s M n 0 m c X V v d D s s J n F 1 b 3 Q 7 U 2 V j d G l v b j E v R G F 0 Y V N 1 c H B v c n R B a m F y b k p B L 0 N o Y W 5 n Z W Q g V H l w Z S 5 7 S W 1 w c m 9 2 Z W 1 l b n R U Z W N o L D N 9 J n F 1 b 3 Q 7 L C Z x d W 9 0 O 1 N l Y 3 R p b 2 4 x L 0 R h d G F T d X B w b 3 J 0 Q W p h c m 5 K Q S 9 D a G F u Z 2 V k I F R 5 c G U u e 0 x p Z m V U a W 1 l L D R 9 J n F 1 b 3 Q 7 L C Z x d W 9 0 O 1 N l Y 3 R p b 2 4 x L 0 R h d G F T d X B w b 3 J 0 Q W p h c m 5 K Q S 9 D a G F u Z 2 V k I F R 5 c G U u e 0 Z 1 Z W x O Y W 1 l L D V 9 J n F 1 b 3 Q 7 L C Z x d W 9 0 O 1 N l Y 3 R p b 2 4 x L 0 R h d G F T d X B w b 3 J 0 Q W p h c m 5 K Q S 9 D a G F u Z 2 V k I F R 5 c G U u e 0 Z 1 Z W x U e X B l L D Z 9 J n F 1 b 3 Q 7 L C Z x d W 9 0 O 1 N l Y 3 R p b 2 4 x L 0 R h d G F T d X B w b 3 J 0 Q W p h c m 5 K Q S 9 D a G F u Z 2 V k I F R 5 c G U u e 0 J 1 c m 5 l c i w 3 f S Z x d W 9 0 O y w m c X V v d D t T Z W N 0 a W 9 u M S 9 E Y X R h U 3 V w c G 9 y d E F q Y X J u S k E v Q 2 h h b m d l Z C B U e X B l L n t T d G V h b V J h d G V b a 2 c v a H J d L D h 9 J n F 1 b 3 Q 7 L C Z x d W 9 0 O 1 N l Y 3 R p b 2 4 x L 0 R h d G F T d X B w b 3 J 0 Q W p h c m 5 K Q S 9 D a G F u Z 2 V k I F R 5 c G U u e 1 N 0 Z W F t U H J l c 3 N 1 c m V b Y m F y Y V 0 s O X 0 m c X V v d D s s J n F 1 b 3 Q 7 U 2 V j d G l v b j E v R G F 0 Y V N 1 c H B v c n R B a m F y b k p B L 0 N o Y W 5 n Z W Q g V H l w Z S 5 7 V E R T X 2 Z l Z W R X Y X R l c l t w c G 1 d L D E w f S Z x d W 9 0 O y w m c X V v d D t T Z W N 0 a W 9 u M S 9 E Y X R h U 3 V w c G 9 y d E F q Y X J u S k E v Q 2 h h b m d l Z C B U e X B l L n t U R F N f Y m x v d 2 R v d 2 5 b c H B t X S w x M X 0 m c X V v d D s s J n F 1 b 3 Q 7 U 2 V j d G l v b j E v R G F 0 Y V N 1 c H B v c n R B a m F y b k p B L 0 N o Y W 5 n Z W Q g V H l w Z S 5 7 R m x 1 Z U d h c 1 R l b X B b Y E N d L D E y f S Z x d W 9 0 O y w m c X V v d D t T Z W N 0 a W 9 u M S 9 E Y X R h U 3 V w c G 9 y d E F q Y X J u S k E v Q 2 h h b m d l Z C B U e X B l L n t P M l s l X S w x M 3 0 m c X V v d D s s J n F 1 b 3 Q 7 U 2 V j d G l v b j E v R G F 0 Y V N 1 c H B v c n R B a m F y b k p B L 0 N o Y W 5 n Z W Q g V H l w Z S 5 7 Q 0 9 b c H B t X S w x N H 0 m c X V v d D s s J n F 1 b 3 Q 7 U 2 V j d G l v b j E v R G F 0 Y V N 1 c H B v c n R B a m F y b k p B L 0 N o Y W 5 n Z W Q g V H l w Z S 5 7 Q 0 8 y W y V d L D E 1 f S Z x d W 9 0 O y w m c X V v d D t T Z W N 0 a W 9 u M S 9 E Y X R h U 3 V w c G 9 y d E F q Y X J u S k E v Q 2 h h b m d l Z C B U e X B l L n t G d W V s T W 9 p c 3 R 1 c m V b J V 0 s M T Z 9 J n F 1 b 3 Q 7 L C Z x d W 9 0 O 1 N l Y 3 R p b 2 4 x L 0 R h d G F T d X B w b 3 J 0 Q W p h c m 5 K Q S 9 D a G F u Z 2 V k I F R 5 c G U u e 0 Z l Z W R X Y X R l c l J h d G V b a 2 c v a H J d L D E 3 f S Z x d W 9 0 O y w m c X V v d D t T Z W N 0 a W 9 u M S 9 E Y X R h U 3 V w c G 9 y d E F q Y X J u S k E v Q 2 h h b m d l Z C B U e X B l L n t C b G 9 3 Z G 9 3 b l J h d G V b a 2 c v a H J d L D E 4 f S Z x d W 9 0 O y w m c X V v d D t T Z W N 0 a W 9 u M S 9 E Y X R h U 3 V w c G 9 y d E F q Y X J u S k E v Q 2 h h b m d l Z C B U e X B l L n t G Z W V k V 2 F 0 Z X J U Z W 1 w W 2 B D X S w x O X 0 m c X V v d D s s J n F 1 b 3 Q 7 U 2 V j d G l v b j E v R G F 0 Y V N 1 c H B v c n R B a m F y b k p B L 0 N o Y W 5 n Z W Q g V H l w Z S 5 7 R n V l b E Z s b 3 d S Y X R l X 2 F m d F t r Z y 9 o c l 0 s M j B 9 J n F 1 b 3 Q 7 L C Z x d W 9 0 O 1 N l Y 3 R p b 2 4 x L 0 R h d G F T d X B w b 3 J 0 Q W p h c m 5 K Q S 9 D a G F u Z 2 V k I F R 5 c G U u e 0 h I V l 9 E Q l 9 h Z n R b a 0 o v a 2 d d L D I x f S Z x d W 9 0 O y w m c X V v d D t T Z W N 0 a W 9 u M S 9 E Y X R h U 3 V w c G 9 y d E F q Y X J u S k E v Q 2 h h b m d l Z C B U e X B l L n t M M U x I V l 9 h Z n Q s M j J 9 J n F 1 b 3 Q 7 L C Z x d W 9 0 O 1 N l Y 3 R p b 2 4 x L 0 R h d G F T d X B w b 3 J 0 Q W p h c m 5 K Q S 9 D a G F u Z 2 V k I F R 5 c G U u e 0 w y T E h W X 2 F m d C w y M 3 0 m c X V v d D s s J n F 1 b 3 Q 7 U 2 V j d G l v b j E v R G F 0 Y V N 1 c H B v c n R B a m F y b k p B L 0 N o Y W 5 n Z W Q g V H l w Z S 5 7 T D N M S F Z f Y W Z 0 L D I 0 f S Z x d W 9 0 O y w m c X V v d D t T Z W N 0 a W 9 u M S 9 E Y X R h U 3 V w c G 9 y d E F q Y X J u S k E v Q 2 h h b m d l Z C B U e X B l L n t M N E x I V l 9 h Z n Q s M j V 9 J n F 1 b 3 Q 7 L C Z x d W 9 0 O 1 N l Y 3 R p b 2 4 x L 0 R h d G F T d X B w b 3 J 0 Q W p h c m 5 K Q S 9 D a G F u Z 2 V k I F R 5 c G U u e 0 w 1 T E h W X 2 F m d C w y N n 0 m c X V v d D s s J n F 1 b 3 Q 7 U 2 V j d G l v b j E v R G F 0 Y V N 1 c H B v c n R B a m F y b k p B L 0 N o Y W 5 n Z W Q g V H l w Z S 5 7 T D Z M S F Z f Y W Z 0 L D I 3 f S Z x d W 9 0 O y w m c X V v d D t T Z W N 0 a W 9 u M S 9 E Y X R h U 3 V w c G 9 y d E F q Y X J u S k E v Q 2 h h b m d l Z C B U e X B l L n t M M U h I V l 9 h Z n Q s M j h 9 J n F 1 b 3 Q 7 L C Z x d W 9 0 O 1 N l Y 3 R p b 2 4 x L 0 R h d G F T d X B w b 3 J 0 Q W p h c m 5 K Q S 9 D a G F u Z 2 V k I F R 5 c G U u e 0 w y S E h W X 2 F m d C w y O X 0 m c X V v d D s s J n F 1 b 3 Q 7 U 2 V j d G l v b j E v R G F 0 Y V N 1 c H B v c n R B a m F y b k p B L 0 N o Y W 5 n Z W Q g V H l w Z S 5 7 T D N I S F Z f Y W Z 0 L D M w f S Z x d W 9 0 O y w m c X V v d D t T Z W N 0 a W 9 u M S 9 E Y X R h U 3 V w c G 9 y d E F q Y X J u S k E v Q 2 h h b m d l Z C B U e X B l L n t M N E h I V l 9 h Z n Q s M z F 9 J n F 1 b 3 Q 7 L C Z x d W 9 0 O 1 N l Y 3 R p b 2 4 x L 0 R h d G F T d X B w b 3 J 0 Q W p h c m 5 K Q S 9 D a G F u Z 2 V k I F R 5 c G U u e 0 w 1 S E h W X 2 F m d C w z M n 0 m c X V v d D s s J n F 1 b 3 Q 7 U 2 V j d G l v b j E v R G F 0 Y V N 1 c H B v c n R B a m F y b k p B L 0 N o Y W 5 n Z W Q g V H l w Z S 5 7 T D Z I S F Z f Y W Z 0 L D M z f S Z x d W 9 0 O y w m c X V v d D t T Z W N 0 a W 9 u M S 9 E Y X R h U 3 V w c G 9 y d E F q Y X J u S k E v Q 2 h h b m d l Z C B U e X B l L n t J b m R p c m V j d E V G R l 9 M S F Z f Y W Z 0 X 1 s l X S w z N H 0 m c X V v d D s s J n F 1 b 3 Q 7 U 2 V j d G l v b j E v R G F 0 Y V N 1 c H B v c n R B a m F y b k p B L 0 N o Y W 5 n Z W Q g V H l w Z S 5 7 S W 5 k a X J l Y 3 R F R k Z f S E h W X 2 F m d F 9 b J V 0 s M z V 9 J n F 1 b 3 Q 7 L C Z x d W 9 0 O 1 N l Y 3 R p b 2 4 x L 0 R h d G F T d X B w b 3 J 0 Q W p h c m 5 K Q S 9 D a G F u Z 2 V k I F R 5 c G U u e 2 x v Y W R G Y W N 0 b 3 J b J V 0 s M z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U 3 V w c G 9 y d E F q Y X J u S k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N 1 c H B v c n R B a m F y b k p B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T d X B w b 3 J 0 Q W p h c m 5 K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T d X B w b 3 J 0 Q W p h c m 5 K Q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a W 1 h c n l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l t Y X J 5 R G F 0 Y S 9 D a G F u Z 2 V k I F R 5 c G U x L n t C b 2 l s Z X J J R C 4 x L D B 9 J n F 1 b 3 Q 7 L C Z x d W 9 0 O 1 N l Y 3 R p b 2 4 x L 1 B y a W 1 h c n l E Y X R h L 0 N o Y W 5 n Z W Q g V H l w Z S 5 7 Q m 9 p b G V y V H l w Z S w x f S Z x d W 9 0 O y w m c X V v d D t T Z W N 0 a W 9 u M S 9 Q c m l t Y X J 5 R G F 0 Y S 9 D a G F u Z 2 V k I F R 5 c G U u e 0 N h c G F j a X R 5 L D J 9 J n F 1 b 3 Q 7 L C Z x d W 9 0 O 1 N l Y 3 R p b 2 4 x L 1 B y a W 1 h c n l E Y X R h L 0 N o Y W 5 n Z W Q g V H l w Z S 5 7 S W 1 w c m 9 2 Z W 1 l b n R U Z W N o L D N 9 J n F 1 b 3 Q 7 L C Z x d W 9 0 O 1 N l Y 3 R p b 2 4 x L 1 B y a W 1 h c n l E Y X R h L 0 N o Y W 5 n Z W Q g V H l w Z S 5 7 T G l m Z V R p b W U s N H 0 m c X V v d D s s J n F 1 b 3 Q 7 U 2 V j d G l v b j E v U H J p b W F y e U R h d G E v Q 2 h h b m d l Z C B U e X B l L n t G d W V s T m F t Z S w 1 f S Z x d W 9 0 O y w m c X V v d D t T Z W N 0 a W 9 u M S 9 Q c m l t Y X J 5 R G F 0 Y S 9 D a G F u Z 2 V k I F R 5 c G U u e 0 Z 1 Z W x U e X B l L D Z 9 J n F 1 b 3 Q 7 L C Z x d W 9 0 O 1 N l Y 3 R p b 2 4 x L 1 B y a W 1 h c n l E Y X R h L 0 N o Y W 5 n Z W Q g V H l w Z S 5 7 Q n V y b m V y L D d 9 J n F 1 b 3 Q 7 L C Z x d W 9 0 O 1 N l Y 3 R p b 2 4 x L 1 B y a W 1 h c n l E Y X R h L 0 N o Y W 5 n Z W Q g V H l w Z S 5 7 U 3 R l Y W 1 S Y X R l W 2 t n L 2 h y X S w 4 f S Z x d W 9 0 O y w m c X V v d D t T Z W N 0 a W 9 u M S 9 Q c m l t Y X J 5 R G F 0 Y S 9 D a G F u Z 2 V k I F R 5 c G U u e 1 N 0 Z W F t U H J l c 3 N 1 c m V b Y m F y Y V 0 s O X 0 m c X V v d D s s J n F 1 b 3 Q 7 U 2 V j d G l v b j E v U H J p b W F y e U R h d G E v Q 2 h h b m d l Z C B U e X B l L n t U R F N f Z m V l Z F d h d G V y W 3 B w b V 0 s M T B 9 J n F 1 b 3 Q 7 L C Z x d W 9 0 O 1 N l Y 3 R p b 2 4 x L 1 B y a W 1 h c n l E Y X R h L 0 N o Y W 5 n Z W Q g V H l w Z S 5 7 V E R T X 2 J s b 3 d k b 3 d u W 3 B w b V 0 s M T F 9 J n F 1 b 3 Q 7 L C Z x d W 9 0 O 1 N l Y 3 R p b 2 4 x L 1 B y a W 1 h c n l E Y X R h L 0 N o Y W 5 n Z W Q g V H l w Z S 5 7 R m x 1 Z U d h c 1 R l b X B b Y E N d L D E y f S Z x d W 9 0 O y w m c X V v d D t T Z W N 0 a W 9 u M S 9 Q c m l t Y X J 5 R G F 0 Y S 9 D a G F u Z 2 V k I F R 5 c G U u e 0 8 y W y V d L D E z f S Z x d W 9 0 O y w m c X V v d D t T Z W N 0 a W 9 u M S 9 Q c m l t Y X J 5 R G F 0 Y S 9 D a G F u Z 2 V k I F R 5 c G U u e 0 N P W 3 B w b V 0 s M T R 9 J n F 1 b 3 Q 7 L C Z x d W 9 0 O 1 N l Y 3 R p b 2 4 x L 1 B y a W 1 h c n l E Y X R h L 0 N o Y W 5 n Z W Q g V H l w Z S 5 7 Q 0 8 y W y V d L D E 1 f S Z x d W 9 0 O y w m c X V v d D t T Z W N 0 a W 9 u M S 9 Q c m l t Y X J 5 R G F 0 Y S 9 D a G F u Z 2 V k I F R 5 c G U u e 0 Z 1 Z W x N b 2 l z d H V y Z V s l X S w x N n 0 m c X V v d D s s J n F 1 b 3 Q 7 U 2 V j d G l v b j E v U H J p b W F y e U R h d G E v Q 2 h h b m d l Z C B U e X B l L n t G Z W V k V 2 F 0 Z X J S Y X R l W 2 t n L 2 h y X S w x N 3 0 m c X V v d D s s J n F 1 b 3 Q 7 U 2 V j d G l v b j E v U H J p b W F y e U R h d G E v Q 2 h h b m d l Z C B U e X B l L n t C b G 9 3 Z G 9 3 b l J h d G V b a 2 c v a H J d L D E 4 f S Z x d W 9 0 O y w m c X V v d D t T Z W N 0 a W 9 u M S 9 Q c m l t Y X J 5 R G F 0 Y S 9 D a G F u Z 2 V k I F R 5 c G U u e 0 Z l Z W R X Y X R l c l R l b X B b Y E N d L D E 5 f S Z x d W 9 0 O y w m c X V v d D t T Z W N 0 a W 9 u M S 9 Q c m l t Y X J 5 R G F 0 Y S 9 D a G F u Z 2 V k I F R 5 c G U u e 0 Z 1 Z W x G b G 9 3 U m F 0 Z V 9 h Z n R b a 2 c v a H J d L D I w f S Z x d W 9 0 O y w m c X V v d D t T Z W N 0 a W 9 u M S 9 Q c m l t Y X J 5 R G F 0 Y S 9 D a G F u Z 2 V k I F R 5 c G U u e 0 h I V l 9 E Q l t r S i 9 r Z 1 0 s M j F 9 J n F 1 b 3 Q 7 L C Z x d W 9 0 O 1 N l Y 3 R p b 2 4 x L 1 B y a W 1 h c n l E Y X R h L 0 N o Y W 5 n Z W Q g V H l w Z S 5 7 S W 5 k a X J l Y 3 R F R k Z f T E h W W y V d L D M 0 f S Z x d W 9 0 O y w m c X V v d D t T Z W N 0 a W 9 u M S 9 Q c m l t Y X J 5 R G F 0 Y S 9 D a G F u Z 2 V k I F R 5 c G U u e 0 l u Z G l y Z W N 0 R U Z G X 0 h I V l s l X S w z N X 0 m c X V v d D s s J n F 1 b 3 Q 7 U 2 V j d G l v b j E v U H J p b W F y e U R h d G E v Q 2 h h b m d l Z C B U e X B l L n t s b 2 F k R m F j d G 9 y W y V d L D M 2 f S Z x d W 9 0 O y w m c X V v d D t T Z W N 0 a W 9 u M S 9 Q c m l t Y X J 5 R G F 0 Y S 9 B Z G R l Z C B D b 2 5 k a X R p b 2 5 h b C B D b 2 x 1 b W 4 u e + C 4 n u C 4 t O C 4 g e C 4 s e C 4 l C w y N X 0 m c X V v d D s s J n F 1 b 3 Q 7 U 2 V j d G l v b j E v U H J p b W F y e U R h d G E v Q W R k Z W Q g Q 2 9 u Z G l 0 a W 9 u Y W w g Q 2 9 s d W 1 u M S 5 7 4 L i t 4 L i y 4 L i i 4 L i 4 L D I 2 f S Z x d W 9 0 O y w m c X V v d D t T Z W N 0 a W 9 u M S 9 Q c m l t Y X J 5 R G F 0 Y S 9 B Z G R l Z C B D b 2 5 k a X R p b 2 5 h b C B D b 2 x 1 b W 4 y L n t D d X N 0 b 2 0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Q c m l t Y X J 5 R G F 0 Y S 9 D a G F u Z 2 V k I F R 5 c G U x L n t C b 2 l s Z X J J R C 4 x L D B 9 J n F 1 b 3 Q 7 L C Z x d W 9 0 O 1 N l Y 3 R p b 2 4 x L 1 B y a W 1 h c n l E Y X R h L 0 N o Y W 5 n Z W Q g V H l w Z S 5 7 Q m 9 p b G V y V H l w Z S w x f S Z x d W 9 0 O y w m c X V v d D t T Z W N 0 a W 9 u M S 9 Q c m l t Y X J 5 R G F 0 Y S 9 D a G F u Z 2 V k I F R 5 c G U u e 0 N h c G F j a X R 5 L D J 9 J n F 1 b 3 Q 7 L C Z x d W 9 0 O 1 N l Y 3 R p b 2 4 x L 1 B y a W 1 h c n l E Y X R h L 0 N o Y W 5 n Z W Q g V H l w Z S 5 7 S W 1 w c m 9 2 Z W 1 l b n R U Z W N o L D N 9 J n F 1 b 3 Q 7 L C Z x d W 9 0 O 1 N l Y 3 R p b 2 4 x L 1 B y a W 1 h c n l E Y X R h L 0 N o Y W 5 n Z W Q g V H l w Z S 5 7 T G l m Z V R p b W U s N H 0 m c X V v d D s s J n F 1 b 3 Q 7 U 2 V j d G l v b j E v U H J p b W F y e U R h d G E v Q 2 h h b m d l Z C B U e X B l L n t G d W V s T m F t Z S w 1 f S Z x d W 9 0 O y w m c X V v d D t T Z W N 0 a W 9 u M S 9 Q c m l t Y X J 5 R G F 0 Y S 9 D a G F u Z 2 V k I F R 5 c G U u e 0 Z 1 Z W x U e X B l L D Z 9 J n F 1 b 3 Q 7 L C Z x d W 9 0 O 1 N l Y 3 R p b 2 4 x L 1 B y a W 1 h c n l E Y X R h L 0 N o Y W 5 n Z W Q g V H l w Z S 5 7 Q n V y b m V y L D d 9 J n F 1 b 3 Q 7 L C Z x d W 9 0 O 1 N l Y 3 R p b 2 4 x L 1 B y a W 1 h c n l E Y X R h L 0 N o Y W 5 n Z W Q g V H l w Z S 5 7 U 3 R l Y W 1 S Y X R l W 2 t n L 2 h y X S w 4 f S Z x d W 9 0 O y w m c X V v d D t T Z W N 0 a W 9 u M S 9 Q c m l t Y X J 5 R G F 0 Y S 9 D a G F u Z 2 V k I F R 5 c G U u e 1 N 0 Z W F t U H J l c 3 N 1 c m V b Y m F y Y V 0 s O X 0 m c X V v d D s s J n F 1 b 3 Q 7 U 2 V j d G l v b j E v U H J p b W F y e U R h d G E v Q 2 h h b m d l Z C B U e X B l L n t U R F N f Z m V l Z F d h d G V y W 3 B w b V 0 s M T B 9 J n F 1 b 3 Q 7 L C Z x d W 9 0 O 1 N l Y 3 R p b 2 4 x L 1 B y a W 1 h c n l E Y X R h L 0 N o Y W 5 n Z W Q g V H l w Z S 5 7 V E R T X 2 J s b 3 d k b 3 d u W 3 B w b V 0 s M T F 9 J n F 1 b 3 Q 7 L C Z x d W 9 0 O 1 N l Y 3 R p b 2 4 x L 1 B y a W 1 h c n l E Y X R h L 0 N o Y W 5 n Z W Q g V H l w Z S 5 7 R m x 1 Z U d h c 1 R l b X B b Y E N d L D E y f S Z x d W 9 0 O y w m c X V v d D t T Z W N 0 a W 9 u M S 9 Q c m l t Y X J 5 R G F 0 Y S 9 D a G F u Z 2 V k I F R 5 c G U u e 0 8 y W y V d L D E z f S Z x d W 9 0 O y w m c X V v d D t T Z W N 0 a W 9 u M S 9 Q c m l t Y X J 5 R G F 0 Y S 9 D a G F u Z 2 V k I F R 5 c G U u e 0 N P W 3 B w b V 0 s M T R 9 J n F 1 b 3 Q 7 L C Z x d W 9 0 O 1 N l Y 3 R p b 2 4 x L 1 B y a W 1 h c n l E Y X R h L 0 N o Y W 5 n Z W Q g V H l w Z S 5 7 Q 0 8 y W y V d L D E 1 f S Z x d W 9 0 O y w m c X V v d D t T Z W N 0 a W 9 u M S 9 Q c m l t Y X J 5 R G F 0 Y S 9 D a G F u Z 2 V k I F R 5 c G U u e 0 Z 1 Z W x N b 2 l z d H V y Z V s l X S w x N n 0 m c X V v d D s s J n F 1 b 3 Q 7 U 2 V j d G l v b j E v U H J p b W F y e U R h d G E v Q 2 h h b m d l Z C B U e X B l L n t G Z W V k V 2 F 0 Z X J S Y X R l W 2 t n L 2 h y X S w x N 3 0 m c X V v d D s s J n F 1 b 3 Q 7 U 2 V j d G l v b j E v U H J p b W F y e U R h d G E v Q 2 h h b m d l Z C B U e X B l L n t C b G 9 3 Z G 9 3 b l J h d G V b a 2 c v a H J d L D E 4 f S Z x d W 9 0 O y w m c X V v d D t T Z W N 0 a W 9 u M S 9 Q c m l t Y X J 5 R G F 0 Y S 9 D a G F u Z 2 V k I F R 5 c G U u e 0 Z l Z W R X Y X R l c l R l b X B b Y E N d L D E 5 f S Z x d W 9 0 O y w m c X V v d D t T Z W N 0 a W 9 u M S 9 Q c m l t Y X J 5 R G F 0 Y S 9 D a G F u Z 2 V k I F R 5 c G U u e 0 Z 1 Z W x G b G 9 3 U m F 0 Z V 9 h Z n R b a 2 c v a H J d L D I w f S Z x d W 9 0 O y w m c X V v d D t T Z W N 0 a W 9 u M S 9 Q c m l t Y X J 5 R G F 0 Y S 9 D a G F u Z 2 V k I F R 5 c G U u e 0 h I V l 9 E Q l t r S i 9 r Z 1 0 s M j F 9 J n F 1 b 3 Q 7 L C Z x d W 9 0 O 1 N l Y 3 R p b 2 4 x L 1 B y a W 1 h c n l E Y X R h L 0 N o Y W 5 n Z W Q g V H l w Z S 5 7 S W 5 k a X J l Y 3 R F R k Z f T E h W W y V d L D M 0 f S Z x d W 9 0 O y w m c X V v d D t T Z W N 0 a W 9 u M S 9 Q c m l t Y X J 5 R G F 0 Y S 9 D a G F u Z 2 V k I F R 5 c G U u e 0 l u Z G l y Z W N 0 R U Z G X 0 h I V l s l X S w z N X 0 m c X V v d D s s J n F 1 b 3 Q 7 U 2 V j d G l v b j E v U H J p b W F y e U R h d G E v Q 2 h h b m d l Z C B U e X B l L n t s b 2 F k R m F j d G 9 y W y V d L D M 2 f S Z x d W 9 0 O y w m c X V v d D t T Z W N 0 a W 9 u M S 9 Q c m l t Y X J 5 R G F 0 Y S 9 B Z G R l Z C B D b 2 5 k a X R p b 2 5 h b C B D b 2 x 1 b W 4 u e + C 4 n u C 4 t O C 4 g e C 4 s e C 4 l C w y N X 0 m c X V v d D s s J n F 1 b 3 Q 7 U 2 V j d G l v b j E v U H J p b W F y e U R h d G E v Q W R k Z W Q g Q 2 9 u Z G l 0 a W 9 u Y W w g Q 2 9 s d W 1 u M S 5 7 4 L i t 4 L i y 4 L i i 4 L i 4 L D I 2 f S Z x d W 9 0 O y w m c X V v d D t T Z W N 0 a W 9 u M S 9 Q c m l t Y X J 5 R G F 0 Y S 9 B Z G R l Z C B D b 2 5 k a X R p b 2 5 h b C B D b 2 x 1 b W 4 y L n t D d X N 0 b 2 0 s M j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c 2 l j S U Q m c X V v d D s s J n F 1 b 3 Q 7 Q m 9 p b G V y V H l w Z S Z x d W 9 0 O y w m c X V v d D t D Y X B h Y 2 l 0 e S Z x d W 9 0 O y w m c X V v d D t J b X B y b 3 Z l b W V u d F R l Y 2 g m c X V v d D s s J n F 1 b 3 Q 7 T G l m Z V R p b W U m c X V v d D s s J n F 1 b 3 Q 7 R n V l b E 5 h b W U m c X V v d D s s J n F 1 b 3 Q 7 R n V l b F R 5 c G U m c X V v d D s s J n F 1 b 3 Q 7 Q n V y b m V y J n F 1 b 3 Q 7 L C Z x d W 9 0 O 1 N 0 Z W F t U m F 0 Z V t r Z y 9 o c l 0 m c X V v d D s s J n F 1 b 3 Q 7 U 3 R l Y W 1 Q c m V z c 3 V y Z V t i Y X J h X S Z x d W 9 0 O y w m c X V v d D t U R F N f Z m V l Z F d h d G V y W 3 B w b V 0 m c X V v d D s s J n F 1 b 3 Q 7 V E R T X 2 J s b 3 d k b 3 d u W 3 B w b V 0 m c X V v d D s s J n F 1 b 3 Q 7 R m x 1 Z U d h c 1 R l b X B b Y E N d J n F 1 b 3 Q 7 L C Z x d W 9 0 O 0 8 y W y V d J n F 1 b 3 Q 7 L C Z x d W 9 0 O 0 N P W 3 B w b V 0 m c X V v d D s s J n F 1 b 3 Q 7 Q 0 8 y W y V d J n F 1 b 3 Q 7 L C Z x d W 9 0 O 0 Z 1 Z W x N b 2 l z d H V y Z V s l X S Z x d W 9 0 O y w m c X V v d D t G Z W V k V 2 F 0 Z X J S Y X R l W 2 t n L 2 h y X S Z x d W 9 0 O y w m c X V v d D t C b G 9 3 Z G 9 3 b l J h d G V b a 2 c v a H J d J n F 1 b 3 Q 7 L C Z x d W 9 0 O 0 Z l Z W R X Y X R l c l R l b X B b Y E N d J n F 1 b 3 Q 7 L C Z x d W 9 0 O 0 Z 1 Z W x G b G 9 3 U m F 0 Z V 9 h Z n R b a 2 c v a H J d J n F 1 b 3 Q 7 L C Z x d W 9 0 O 0 h I V l 9 E Q l t r S i 9 r Z 1 0 m c X V v d D s s J n F 1 b 3 Q 7 S W 5 k a X J l Y 3 R F R k Z f T E h W W y V d J n F 1 b 3 Q 7 L C Z x d W 9 0 O 0 l u Z G l y Z W N 0 R U Z G X 0 h I V l s l X S Z x d W 9 0 O y w m c X V v d D t s b 2 F k R m F j d G 9 y W y V d J n F 1 b 3 Q 7 L C Z x d W 9 0 O + C 4 n u C 4 t O C 4 g e C 4 s e C 4 l C Z x d W 9 0 O y w m c X V v d D v g u K 3 g u L L g u K L g u L g m c X V v d D s s J n F 1 b 3 Q 7 Q 3 V z d G 9 t J n F 1 b 3 Q 7 X S I g L z 4 8 R W 5 0 c n k g V H l w Z T 0 i R m l s b E N v b H V t b l R 5 c G V z I i B W Y W x 1 Z T 0 i c 0 J n W U Z C Z 0 1 H Q m d Z R k J R V U Z C U V V G Q l F V R k J R V U Z C U V V G Q l F B Q U F B P T 0 i I C 8 + P E V u d H J 5 I F R 5 c G U 9 I k Z p b G x M Y X N 0 V X B k Y X R l Z C I g V m F s d W U 9 I m Q y M D I w L T E x L T A 4 V D A 4 O j A 3 O j I 2 L j k y N j I 0 O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y I g L z 4 8 R W 5 0 c n k g V H l w Z T 0 i U X V l c n l J R C I g V m F s d W U 9 I n M 2 M j U 4 M W Q 0 M S 1 l Z j k z L T Q 5 Y z E t Y j E 0 Y i 0 1 M D V j Z W N i M z h l Y j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c m l t Y X J 5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t Y X J 5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a W 1 h c n l E Y X R h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p b W F y e U R h d G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p b W F y e U R h d G E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p b W F y e U R h d G E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a W 1 h c n l E Y X R h L 0 F k Z G V k J T I w Q 2 9 u Z G l 0 a W 9 u Y W w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p b W F y e U R h d G E v Q W R k Z W Q l M j B D b 2 5 k a X R p b 2 5 h b C U y M E N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t Y X J 5 R G F 0 Y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p b m N v b X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p b m N v b X A g K D I p L 0 N o Y W 5 n Z W Q g V H l w Z T E u e 2 1 j V H N p Y y w w f S Z x d W 9 0 O y w m c X V v d D t T Z W N 0 a W 9 u M S 9 t Y W l u Y 2 9 t c C A o M i k v Q 2 h h b m d l Z C B U e X B l M S 5 7 b W N D b 2 1 w T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W l u Y 2 9 t c C A o M i k v Q 2 h h b m d l Z C B U e X B l M S 5 7 b W N U c 2 l j L D B 9 J n F 1 b 3 Q 7 L C Z x d W 9 0 O 1 N l Y 3 R p b 2 4 x L 2 1 h a W 5 j b 2 1 w I C g y K S 9 D a G F u Z 2 V k I F R 5 c G U x L n t t Y 0 N v b X B O Y W 1 l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Y 1 R z a W M m c X V v d D s s J n F 1 b 3 Q 7 b W N D b 2 1 w T m F t Z S Z x d W 9 0 O 1 0 i I C 8 + P E V u d H J 5 I F R 5 c G U 9 I k Z p b G x D b 2 x 1 b W 5 U e X B l c y I g V m F s d W U 9 I n N C Z 1 k 9 I i A v P j x F b n R y e S B U e X B l P S J G a W x s T G F z d F V w Z G F 0 Z W Q i I F Z h b H V l P S J k M j A y M C 0 x M S 0 w O F Q w O D o w N z o y N i 4 4 O T Q z O D U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z I i A v P j x F b n R y e S B U e X B l P S J B Z G R l Z F R v R G F 0 Y U 1 v Z G V s I i B W Y W x 1 Z T 0 i b D A i I C 8 + P E V u d H J 5 I F R 5 c G U 9 I l F 1 Z X J 5 S U Q i I F Z h b H V l P S J z M 2 Y w N j Z l M m Y t Y T h j Z i 0 0 N j g 0 L T g x O W Y t O D V m Z D M 3 N j E 5 Y W V m I i A v P j w v U 3 R h Y m x l R W 5 0 c m l l c z 4 8 L 0 l 0 Z W 0 + P E l 0 Z W 0 + P E l 0 Z W 1 M b 2 N h d G l v b j 4 8 S X R l b V R 5 c G U + R m 9 y b X V s Y T w v S X R l b V R 5 c G U + P E l 0 Z W 1 Q Y X R o P l N l Y 3 R p b 2 4 x L 2 1 h a W 5 j b 2 1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a W 5 j b 2 1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p b m N v b X A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p b m N v b X A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p b W F y e U R h d G E v U 3 B s a X Q l M j B D b 2 x 1 b W 4 l M j B i e S U y M F B v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p b W F y e U R h d G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p b W F y e U R h d G E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p b W F y e U R h d G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H J l c 2 h v b G R U Y W J s Z V B y a W 1 h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v g u J v g u K P g u L D g u Y D g u K D g u J f g u K v g u K H g u Y n g u K 3 g u J n g u Y n g u L M m c X V v d D s s J n F 1 b 3 Q 7 4 L i C 4 L i Z 4 L i y 4 L i U J n F 1 b 3 Q 7 L C Z x d W 9 0 O + C 4 i u C 4 m e C 4 t O C 4 l O C 5 g O C 4 i u C 4 t + C 5 i e C 4 r e C 5 g O C 4 n u C 4 p e C 4 t O C 4 h y Z x d W 9 0 O y w m c X V v d D v g u K 3 g u L L g u K L g u L j g u I H g u L L g u K P g u Y P g u I r g u Y n g u I f g u L L g u J k m c X V v d D s s J n F 1 b 3 Q 7 4 L i q 4 L i x 4 L i U 4 L i q 4 L m I 4 L i n 4 L i Z 4 L i B 4 L i y 4 L i j 4 L i c 4 L i l 4 L i 0 4 L i V 4 L m E 4 L i t 4 L i Z 4 L m J 4 L i z J n F 1 b 3 Q 7 L C Z x d W 9 0 O + C 5 g O C 4 l + C 4 h O C 5 g u C 4 m e C 5 g u C 4 p e C 4 o u C 4 t e C 4 g e C 4 s u C 4 o + C 5 g O C 4 n O C 4 s u C 5 h O C 4 q + C 4 o e C 5 i S Z x d W 9 0 O y w m c X V v d D t I Z W F 0 I H J l Y 2 9 2 Z X J 5 I C B z e X N 0 Z W 0 m c X V v d D s s J n F 1 b 3 Q 7 4 L i K 4 L i 3 4 L m I 4 L i t 4 L m C 4 L i j 4 L i H 4 L i H 4 L i y 4 L i Z J n F 1 b 3 Q 7 L C Z x d W 9 0 O + C 4 m + C 4 o + C 4 s O C 4 q u C 4 t O C 4 l + C 4 m O C 4 t O C 4 o O C 4 s u C 4 n i B I S F Y m c X V v d D s s J n F 1 b 3 Q 7 4 L m B 4 L i r 4 L i l 4 L m I 4 L i H 4 L i C 4 L m J 4 L i t 4 L i h 4 L i 5 4 L i l J n F 1 b 3 Q 7 X S I g L z 4 8 R W 5 0 c n k g V H l w Z T 0 i R m l s b E N v b H V t b l R 5 c G V z I i B W Y W x 1 Z T 0 i c 0 J n Q U d B Q U F H Q m d Z R k F B P T 0 i I C 8 + P E V u d H J 5 I F R 5 c G U 9 I k Z p b G x M Y X N 0 V X B k Y X R l Z C I g V m F s d W U 9 I m Q y M D I w L T E x L T E x V D A z O j E 2 O j I 1 L j Q 1 N T U y M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C I g L z 4 8 R W 5 0 c n k g V H l w Z T 0 i Q W R k Z W R U b 0 R h d G F N b 2 R l b C I g V m F s d W U 9 I m w w I i A v P j x F b n R y e S B U e X B l P S J R d W V y e U l E I i B W Y W x 1 Z T 0 i c 2 U 3 O D U 1 Z m J k L T d h Y m Y t N D J j Y y 1 h M D Z l L T g 0 Z D k 5 M W U x M j h k N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o c m V z a G 9 s Z F R h Y m x l U H J p b W F y e S 9 S Z X B s Y W N l Z C B W Y W x 1 Z T Y u e + C 4 m + C 4 o + C 4 s O C 5 g O C 4 o O C 4 l + C 4 q + C 4 o e C 5 i e C 4 r e C 4 m e C 5 i e C 4 s y w w f S Z x d W 9 0 O y w m c X V v d D t T Z W N 0 a W 9 u M S 9 Q c m l t Y X J 5 R G F 0 Y S 9 B Z G R l Z C B D b 2 5 k a X R p b 2 5 h b C B D b 2 x 1 b W 4 u e + C 4 n u C 4 t O C 4 g e C 4 s e C 4 l C w y N X 0 m c X V v d D s s J n F 1 b 3 Q 7 U 2 V j d G l v b j E v V G h y Z X N o b 2 x k V G F i b G V Q c m l t Y X J 5 L 1 J l c G x h Y 2 V k I F Z h b H V l M i 5 7 4 L i K 4 L i Z 4 L i 0 4 L i U 4 L m A 4 L i K 4 L i 3 4 L m J 4 L i t 4 L m A 4 L i e 4 L i l 4 L i 0 4 L i H L D J 9 J n F 1 b 3 Q 7 L C Z x d W 9 0 O 1 N l Y 3 R p b 2 4 x L 1 B y a W 1 h c n l E Y X R h L 0 F k Z G V k I E N v b m R p d G l v b m F s I E N v b H V t b j E u e + C 4 r e C 4 s u C 4 o u C 4 u C w y N n 0 m c X V v d D s s J n F 1 b 3 Q 7 U 2 V j d G l v b j E v U H J p b W F y e U R h d G E v Q W R k Z W Q g Q 2 9 u Z G l 0 a W 9 u Y W w g Q 2 9 s d W 1 u M i 5 7 Q 3 V z d G 9 t L D I 3 f S Z x d W 9 0 O y w m c X V v d D t T Z W N 0 a W 9 u M S 9 U a H J l c 2 h v b G R U Y W J s Z V B y a W 1 h c n k v V H J p b W 1 l Z C B U Z X h 0 L n v g u Y D g u J f g u I T g u Y L g u J n g u Y L g u K X g u K L g u L X g u I H g u L L g u K P g u Y D g u J z g u L L g u Y T g u K v g u K H g u Y k s N X 0 m c X V v d D s s J n F 1 b 3 Q 7 U 2 V j d G l v b j E v U H J p b W F y e U R h d G E v Q 2 h h b m d l Z C B U e X B l L n t J b X B y b 3 Z l b W V u d F R l Y 2 g s M 3 0 m c X V v d D s s J n F 1 b 3 Q 7 U 2 V j d G l v b j E v b W F p b m N v b X A g K D I p L 0 N o Y W 5 n Z W Q g V H l w Z T E u e 2 1 j Q 2 9 t c E 5 h b W U s M X 0 m c X V v d D s s J n F 1 b 3 Q 7 U 2 V j d G l v b j E v U H J p b W F y e U R h d G E v Q 2 h h b m d l Z C B U e X B l L n t J b m R p c m V j d E V G R l 9 I S F Z b J V 0 s M z V 9 J n F 1 b 3 Q 7 L C Z x d W 9 0 O 1 N l Y 3 R p b 2 4 x L 1 R o c m V z a G 9 s Z F R h Y m x l U H J p b W F y e S 9 B Z G R l Z C B D d X N 0 b 2 0 u e + C 5 g e C 4 q + C 4 p e C 5 i O C 4 h + C 4 g u C 5 i e C 4 r e C 4 o e C 4 u e C 4 p S w x M H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o c m V z a G 9 s Z F R h Y m x l U H J p b W F y e S 9 S Z X B s Y W N l Z C B W Y W x 1 Z T Y u e + C 4 m + C 4 o + C 4 s O C 5 g O C 4 o O C 4 l + C 4 q + C 4 o e C 5 i e C 4 r e C 4 m e C 5 i e C 4 s y w w f S Z x d W 9 0 O y w m c X V v d D t T Z W N 0 a W 9 u M S 9 Q c m l t Y X J 5 R G F 0 Y S 9 B Z G R l Z C B D b 2 5 k a X R p b 2 5 h b C B D b 2 x 1 b W 4 u e + C 4 n u C 4 t O C 4 g e C 4 s e C 4 l C w y N X 0 m c X V v d D s s J n F 1 b 3 Q 7 U 2 V j d G l v b j E v V G h y Z X N o b 2 x k V G F i b G V Q c m l t Y X J 5 L 1 J l c G x h Y 2 V k I F Z h b H V l M i 5 7 4 L i K 4 L i Z 4 L i 0 4 L i U 4 L m A 4 L i K 4 L i 3 4 L m J 4 L i t 4 L m A 4 L i e 4 L i l 4 L i 0 4 L i H L D J 9 J n F 1 b 3 Q 7 L C Z x d W 9 0 O 1 N l Y 3 R p b 2 4 x L 1 B y a W 1 h c n l E Y X R h L 0 F k Z G V k I E N v b m R p d G l v b m F s I E N v b H V t b j E u e + C 4 r e C 4 s u C 4 o u C 4 u C w y N n 0 m c X V v d D s s J n F 1 b 3 Q 7 U 2 V j d G l v b j E v U H J p b W F y e U R h d G E v Q W R k Z W Q g Q 2 9 u Z G l 0 a W 9 u Y W w g Q 2 9 s d W 1 u M i 5 7 Q 3 V z d G 9 t L D I 3 f S Z x d W 9 0 O y w m c X V v d D t T Z W N 0 a W 9 u M S 9 U a H J l c 2 h v b G R U Y W J s Z V B y a W 1 h c n k v V H J p b W 1 l Z C B U Z X h 0 L n v g u Y D g u J f g u I T g u Y L g u J n g u Y L g u K X g u K L g u L X g u I H g u L L g u K P g u Y D g u J z g u L L g u Y T g u K v g u K H g u Y k s N X 0 m c X V v d D s s J n F 1 b 3 Q 7 U 2 V j d G l v b j E v U H J p b W F y e U R h d G E v Q 2 h h b m d l Z C B U e X B l L n t J b X B y b 3 Z l b W V u d F R l Y 2 g s M 3 0 m c X V v d D s s J n F 1 b 3 Q 7 U 2 V j d G l v b j E v b W F p b m N v b X A g K D I p L 0 N o Y W 5 n Z W Q g V H l w Z T E u e 2 1 j Q 2 9 t c E 5 h b W U s M X 0 m c X V v d D s s J n F 1 b 3 Q 7 U 2 V j d G l v b j E v U H J p b W F y e U R h d G E v Q 2 h h b m d l Z C B U e X B l L n t J b m R p c m V j d E V G R l 9 I S F Z b J V 0 s M z V 9 J n F 1 b 3 Q 7 L C Z x d W 9 0 O 1 N l Y 3 R p b 2 4 x L 1 R o c m V z a G 9 s Z F R h Y m x l U H J p b W F y e S 9 B Z G R l Z C B D d X N 0 b 2 0 u e + C 5 g e C 4 q + C 4 p e C 5 i O C 4 h + C 4 g u C 5 i e C 4 r e C 4 o e C 4 u e C 4 p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o c m V z a G 9 s Z F R h Y m x l U H J p b W F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H J l c 2 h v b G R U Y W J s Z V B y a W 1 h c n k v R X h w Y W 5 k Z W Q l M j B t Y W l u Y 2 9 t c C U y M C g y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c m V z a G 9 s Z F R h Y m x l U H J p b W F y e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y Z X N o b 2 x k V G F i b G V Q c m l t Y X J 5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y Z X N o b 2 x k V G F i b G V Q c m l t Y X J 5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y Z X N o b 2 x k V G F i b G V Q c m l t Y X J 5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y Z X N o b 2 x k V G F i b G V Q c m l t Y X J 5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y Z X N o b 2 x k V G F i b G V Q c m l t Y X J 5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c m V z a G 9 s Z F R h Y m x l U H J p b W F y e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y Z X N o b 2 x k V G F i b G V Q c m l t Y X J 5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y Z X N o b 2 x k V G F i b G V Q c m l t Y X J 5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y Z X N o b 2 x k V G F i b G V Q c m l t Y X J 5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c m V z a G 9 s Z F R h Y m x l U H J p b W F y e S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c m V z a G 9 s Z F R h Y m x l U H J p b W F y e S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H J l c 2 h v b G R U Y W J s Z V B y a W 1 h c n k v U m V v c m R l c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H J l c 2 h v b G R U Y W J s Z V B y a W 1 h c n k v U m V u Y W 1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y Z W h v b G R U Y W J s Z V N l Y 2 9 u Z G F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w O F Q w O D o w N z o y N S 4 2 M j Q 4 O D A 3 W i I g L z 4 8 R W 5 0 c n k g V H l w Z T 0 i R m l s b E N v b H V t b l R 5 c G V z I i B W Y W x 1 Z T 0 i c 0 J n Q U d B Q U F H Q m d Z Q U F B P T 0 i I C 8 + P E V u d H J 5 I F R 5 c G U 9 I k Z p b G x D b 2 x 1 b W 5 O Y W 1 l c y I g V m F s d W U 9 I n N b J n F 1 b 3 Q 7 4 L i b 4 L i j 4 L i w 4 L m A 4 L i g 4 L i X 4 L i r 4 L i h 4 L m J 4 L i t 4 L i Z 4 L m J 4 L i z J n F 1 b 3 Q 7 L C Z x d W 9 0 O + C 4 g u C 4 m e C 4 s u C 4 l C Z x d W 9 0 O y w m c X V v d D v g u I r g u J n g u L T g u J T g u Y D g u I r g u L f g u Y n g u K 3 g u Y D g u J 7 g u K X g u L T g u I c m c X V v d D s s J n F 1 b 3 Q 7 4 L i t 4 L i y 4 L i i 4 L i 4 4 L i B 4 L i y 4 L i j 4 L m D 4 L i K 4 L m J 4 L i H 4 L i y 4 L i Z J n F 1 b 3 Q 7 L C Z x d W 9 0 O + C 4 q u C 4 s e C 4 l O C 4 q u C 5 i O C 4 p + C 4 m e C 4 g e C 4 s u C 4 o + C 4 n O C 4 p e C 4 t O C 4 l e C 5 h O C 4 r e C 4 m e C 5 i e C 4 s y Z x d W 9 0 O y w m c X V v d D v g u Y D g u J f g u I T g u Y L g u J n g u Y L g u K X g u K L g u L X g u I H g u L L g u K P g u Y D g u J z g u L L g u Y T g u K v g u K H g u Y k m c X V v d D s s J n F 1 b 3 Q 7 S G V h d C B y Z W N v d m V y e S B z e X N 0 Z W 0 m c X V v d D s s J n F 1 b 3 Q 7 4 L i K 4 L i 3 4 L m I 4 L i t 4 L m C 4 L i j 4 L i H 4 L i H 4 L i y 4 L i Z J n F 1 b 3 Q 7 L C Z x d W 9 0 O + C 4 m + C 4 o + C 4 s O C 4 q u C 4 t O C 4 l + C 4 m O C 4 t O C 4 o O C 4 s u C 4 n i B I S F Y m c X V v d D s s J n F 1 b 3 Q 7 4 L m B 4 L i r 4 L i l 4 L m I 4 L i H 4 L i C 4 L m J 4 L i t 4 L i h 4 L i 5 4 L i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o c m V o b 2 x k V G F i b G V T Z W N v b m R h c n k v U m V w b G F j Z W Q g V m F s d W U x L n v g u J v g u K P g u L D g u Y D g u K D g u J f g u K v g u K H g u Y n g u K 3 g u J n g u Y n g u L M s M X 0 m c X V v d D s s J n F 1 b 3 Q 7 U 2 V j d G l v b j E v V G h y Z W h v b G R U Y W J s Z V N l Y 2 9 u Z G F y e S 9 B Z G R l Z C B D b 2 5 k a X R p b 2 5 h b C B D b 2 x 1 b W 4 u e + C 4 g u C 4 m e C 4 s u C 4 l O C 4 n u C 4 t O C 4 g e C 4 s e C 4 l C w x M X 0 m c X V v d D s s J n F 1 b 3 Q 7 U 2 V j d G l v b j E v V G h y Z W h v b G R U Y W J s Z V N l Y 2 9 u Z G F y e S 9 D a G F u Z 2 V k I F R 5 c G U u e + C 4 m + C 4 o + C 4 s O C 5 g O C 4 o O C 4 l + C 5 g O C 4 i u C 4 t + C 5 i e C 4 r e C 5 g O C 4 n u C 4 p e C 4 t O C 4 h y w x M H 0 m c X V v d D s s J n F 1 b 3 Q 7 U 2 V j d G l v b j E v V G h y Z W h v b G R U Y W J s Z V N l Y 2 9 u Z G F y e S 9 B Z G R l Z C B D b 2 5 k a X R p b 2 5 h b C B D b 2 x 1 b W 4 x L n v g u K 3 g u L L g u K L g u L j g u I H g u L L g u K P g u Y P g u I r g u Y n g u I f g u L L g u J k s M T J 9 J n F 1 b 3 Q 7 L C Z x d W 9 0 O 1 N l Y 3 R p b 2 4 x L 1 R o c m V o b 2 x k V G F i b G V T Z W N v b m R h c n k v Q W R k Z W Q g Q 2 9 u Z G l 0 a W 9 u Y W w g Q 2 9 s d W 1 u M i 5 7 4 L i q 4 L i x 4 L i U 4 L i q 4 L m I 4 L i n 4 L i Z 4 L i B 4 L i y 4 L i j 4 L i c 4 L i l 4 L i 0 4 L i V 4 L m E 4 L i t 4 L i Z 4 L m J 4 L i z L D E z f S Z x d W 9 0 O y w m c X V v d D t T Z W N 0 a W 9 u M S 9 U a H J l a G 9 s Z F R h Y m x l U 2 V j b 2 5 k Y X J 5 L 0 N o Y W 5 n Z W Q g V H l w Z S 5 7 4 L m A 4 L i X 4 L i E 4 L m C 4 L i Z 4 L m C 4 L i l 4 L i i 4 L i 1 4 L i B 4 L i y 4 L i j 4 L m A 4 L i c 4 L i y 4 L m E 4 L i r 4 L i h 4 L m J L D E y f S Z x d W 9 0 O y w m c X V v d D t T Z W N 0 a W 9 u M S 9 U a H J l a G 9 s Z F R h Y m x l U 2 V j b 2 5 k Y X J 5 L 0 N o Y W 5 n Z W Q g V H l w Z S 5 7 S E V B V C B y Z W N v d m V y e S B z e X N 0 Z W 0 s O X 0 m c X V v d D s s J n F 1 b 3 Q 7 U 2 V j d G l v b j E v V G h y Z W h v b G R U Y W J s Z V N l Y 2 9 u Z G F y e S 9 S Z X B s Y W N l Z C B W Y W x 1 Z T E y L n v g u Y L g u K P g u I f g u I f g u L L g u J k s M H 0 m c X V v d D s s J n F 1 b 3 Q 7 U 2 V j d G l v b j E v V G h y Z W h v b G R U Y W J s Z V N l Y 2 9 u Z G F y e S 9 D a G F u Z 2 V k I F R 5 c G U u e + C 4 m + C 4 o + C 4 s O C 4 q u C 4 t O C 4 l + C 4 m O C 4 t O C 4 o O C 4 s u C 4 n i B I S F Y g 4 L i r 4 L i l 4 L i x 4 L i H 4 L i h 4 L i y 4 L i V 4 L i j 4 L i B 4 L i y 4 L i j L D E 0 f S Z x d W 9 0 O y w m c X V v d D t T Z W N 0 a W 9 u M S 9 U a H J l a G 9 s Z F R h Y m x l U 2 V j b 2 5 k Y X J 5 L 0 F k Z G V k I E N 1 c 3 R v b S 5 7 4 L m B 4 L i r 4 L i l 4 L m I 4 L i H 4 L i X 4 L i 1 4 L m I 4 L i h 4 L i y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a H J l a G 9 s Z F R h Y m x l U 2 V j b 2 5 k Y X J 5 L 1 J l c G x h Y 2 V k I F Z h b H V l M S 5 7 4 L i b 4 L i j 4 L i w 4 L m A 4 L i g 4 L i X 4 L i r 4 L i h 4 L m J 4 L i t 4 L i Z 4 L m J 4 L i z L D F 9 J n F 1 b 3 Q 7 L C Z x d W 9 0 O 1 N l Y 3 R p b 2 4 x L 1 R o c m V o b 2 x k V G F i b G V T Z W N v b m R h c n k v Q W R k Z W Q g Q 2 9 u Z G l 0 a W 9 u Y W w g Q 2 9 s d W 1 u L n v g u I L g u J n g u L L g u J T g u J 7 g u L T g u I H g u L H g u J Q s M T F 9 J n F 1 b 3 Q 7 L C Z x d W 9 0 O 1 N l Y 3 R p b 2 4 x L 1 R o c m V o b 2 x k V G F i b G V T Z W N v b m R h c n k v Q 2 h h b m d l Z C B U e X B l L n v g u J v g u K P g u L D g u Y D g u K D g u J f g u Y D g u I r g u L f g u Y n g u K 3 g u Y D g u J 7 g u K X g u L T g u I c s M T B 9 J n F 1 b 3 Q 7 L C Z x d W 9 0 O 1 N l Y 3 R p b 2 4 x L 1 R o c m V o b 2 x k V G F i b G V T Z W N v b m R h c n k v Q W R k Z W Q g Q 2 9 u Z G l 0 a W 9 u Y W w g Q 2 9 s d W 1 u M S 5 7 4 L i t 4 L i y 4 L i i 4 L i 4 4 L i B 4 L i y 4 L i j 4 L m D 4 L i K 4 L m J 4 L i H 4 L i y 4 L i Z L D E y f S Z x d W 9 0 O y w m c X V v d D t T Z W N 0 a W 9 u M S 9 U a H J l a G 9 s Z F R h Y m x l U 2 V j b 2 5 k Y X J 5 L 0 F k Z G V k I E N v b m R p d G l v b m F s I E N v b H V t b j I u e + C 4 q u C 4 s e C 4 l O C 4 q u C 5 i O C 4 p + C 4 m e C 4 g e C 4 s u C 4 o + C 4 n O C 4 p e C 4 t O C 4 l e C 5 h O C 4 r e C 4 m e C 5 i e C 4 s y w x M 3 0 m c X V v d D s s J n F 1 b 3 Q 7 U 2 V j d G l v b j E v V G h y Z W h v b G R U Y W J s Z V N l Y 2 9 u Z G F y e S 9 D a G F u Z 2 V k I F R 5 c G U u e + C 5 g O C 4 l + C 4 h O C 5 g u C 4 m e C 5 g u C 4 p e C 4 o u C 4 t e C 4 g e C 4 s u C 4 o + C 5 g O C 4 n O C 4 s u C 5 h O C 4 q + C 4 o e C 5 i S w x M n 0 m c X V v d D s s J n F 1 b 3 Q 7 U 2 V j d G l v b j E v V G h y Z W h v b G R U Y W J s Z V N l Y 2 9 u Z G F y e S 9 D a G F u Z 2 V k I F R 5 c G U u e 0 h F Q V Q g c m V j b 3 Z l c n k g c 3 l z d G V t L D l 9 J n F 1 b 3 Q 7 L C Z x d W 9 0 O 1 N l Y 3 R p b 2 4 x L 1 R o c m V o b 2 x k V G F i b G V T Z W N v b m R h c n k v U m V w b G F j Z W Q g V m F s d W U x M i 5 7 4 L m C 4 L i j 4 L i H 4 L i H 4 L i y 4 L i Z L D B 9 J n F 1 b 3 Q 7 L C Z x d W 9 0 O 1 N l Y 3 R p b 2 4 x L 1 R o c m V o b 2 x k V G F i b G V T Z W N v b m R h c n k v Q 2 h h b m d l Z C B U e X B l L n v g u J v g u K P g u L D g u K r g u L T g u J f g u J j g u L T g u K D g u L L g u J 4 g S E h W I O C 4 q + C 4 p e C 4 s e C 4 h + C 4 o e C 4 s u C 4 l e C 4 o + C 4 g e C 4 s u C 4 o y w x N H 0 m c X V v d D s s J n F 1 b 3 Q 7 U 2 V j d G l v b j E v V G h y Z W h v b G R U Y W J s Z V N l Y 2 9 u Z G F y e S 9 B Z G R l Z C B D d X N 0 b 2 0 u e + C 5 g e C 4 q + C 4 p e C 5 i O C 4 h + C 4 l + C 4 t e C 5 i O C 4 o e C 4 s i w 5 f S Z x d W 9 0 O 1 0 s J n F 1 b 3 Q 7 U m V s Y X R p b 2 5 z a G l w S W 5 m b y Z x d W 9 0 O z p b X X 0 i I C 8 + P E V u d H J 5 I F R 5 c G U 9 I l F 1 Z X J 5 S U Q i I F Z h b H V l P S J z Z j g 0 O G E 5 Y T c t N z k w N i 0 0 O D c 5 L T h m O T Q t Y z U 3 Z W Q 2 Y z N h M j R i I i A v P j w v U 3 R h Y m x l R W 5 0 c m l l c z 4 8 L 0 l 0 Z W 0 + P E l 0 Z W 0 + P E l 0 Z W 1 M b 2 N h d G l v b j 4 8 S X R l b V R 5 c G U + R m 9 y b X V s Y T w v S X R l b V R 5 c G U + P E l 0 Z W 1 Q Y X R o P l N l Y 3 R p b 2 4 x L 1 R o c m V o b 2 x k V G F i b G V T Z W N v b m R h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y Z W h v b G R U Y W J s Z V N l Y 2 9 u Z G F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c m V o b 2 x k V G F i b G V T Z W N v b m R h c n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H J l a G 9 s Z F R h Y m x l U 2 V j b 2 5 k Y X J 5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c m V o b 2 x k V G F i b G V T Z W N v b m R h c n k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y Z W h v b G R U Y W J s Z V N l Y 2 9 u Z G F y e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c m V o b 2 x k V G F i b G V T Z W N v b m R h c n k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c m V o b 2 x k V G F i b G V T Z W N v b m R h c n k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c m V o b 2 x k V G F i b G V T Z W N v b m R h c n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y Z W h v b G R U Y W J s Z V N l Y 2 9 u Z G F y e S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c m V o b 2 x k V G F i b G V T Z W N v b m R h c n k v Q W R k Z W Q l M j B D b 2 5 k a X R p b 2 5 h b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H J l a G 9 s Z F R h Y m x l U 2 V j b 2 5 k Y X J 5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H J l a G 9 s Z F R h Y m x l U 2 V j b 2 5 k Y X J 5 L 0 F k Z G V k J T I w Q 2 9 u Z G l 0 a W 9 u Y W w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y Z W h v b G R U Y W J s Z V N l Y 2 9 u Z G F y e S 9 G a W x 0 Z X J l Z C U y M F J v d 3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y Z W h v b G R U Y W J s Z V N l Y 2 9 u Z G F y e S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H J l a G 9 s Z F R h Y m x l U 2 V j b 2 5 k Y X J 5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H J l a G 9 s Z F R h Y m x l U 2 V j b 2 5 k Y X J 5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y Z W h v b G R U Y W J s Z V N l Y 2 9 u Z G F y e S 9 G a W x 0 Z X J l Z C U y M F J v d 3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y Z W h v b G R U Y W J s Z V N l Y 2 9 u Z G F y e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y Z W h v b G R U Y W J s Z V N l Y 2 9 u Z G F y e S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H J l a G 9 s Z F R h Y m x l U 2 V j b 2 5 k Y X J 5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y Z W h v b G R U Y W J s Z V N l Y 2 9 u Z G F y e S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c m V o b 2 x k V G F i b G V T Z W N v b m R h c n k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H J l a G 9 s Z F R h Y m x l U 2 V j b 2 5 k Y X J 5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y Z W h v b G R U Y W J s Z V N l Y 2 9 u Z G F y e S 9 S Z X B s Y W N l Z C U y M F Z h b H V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c m V o b 2 x k V G F i b G V T Z W N v b m R h c n k v U m V w b G F j Z W Q l M j B W Y W x 1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H J l a G 9 s Z F R h Y m x l U 2 V j b 2 5 k Y X J 5 L 1 J l c G x h Y 2 V k J T I w V m F s d W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y Z W h v b G R U Y W J s Z V N l Y 2 9 u Z G F y e S 9 S Z X B s Y W N l Z C U y M F Z h b H V l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c m V o b 2 x k V G F i b G V T Z W N v b m R h c n k v U m V w b G F j Z W Q l M j B W Y W x 1 Z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y Z W h v b G R U Y W J s Z V N l Y 2 9 u Z G F y e S 9 S Z X B s Y W N l Z C U y M F Z h b H V l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H J l a G 9 s Z F R h Y m x l U 2 V j b 2 5 k Y X J 5 L 1 J l c G x h Y 2 V k J T I w V m F s d W U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c m V o b 2 x k V G F i b G V T Z W N v b m R h c n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c m V o b 2 x k V G F i b G V T Z W N v b m R h c n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H J l c 2 h v b G R U Y W J s Z V B y a W 1 h c n k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H J l c 2 h v b G R U Y W J s Z V B y a W 1 h c n k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H J l c 2 h v b G R U Y W J s Z V B y a W 1 h c n k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H J l c 2 h v b G R U Y W J s Z V B y a W 1 h c n k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H J l c 2 h v b G R U Y W J s Z V B y a W 1 h c n k v U m V u Y W 1 l Z C U y M E N v b H V t b n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y Z X N o b 2 x k V G F i b G V Q c m l t Y X J 5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c m V o b 2 x k V G F i b G V T Z W N v b m R h c n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Y m l u Z U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A 4 V D A 4 O j I y O j E 4 L j c 4 O T Y 0 M T F a I i A v P j x F b n R y e S B U e X B l P S J G a W x s Q 2 9 s d W 1 u V H l w Z X M i I F Z h b H V l P S J z Q m d B R 0 F B Q U d C Z 1 l B Q U E 9 P S I g L z 4 8 R W 5 0 c n k g V H l w Z T 0 i R m l s b E N v b H V t b k 5 h b W V z I i B W Y W x 1 Z T 0 i c 1 s m c X V v d D v g u J v g u K P g u L D g u Y D g u K D g u J f g u K v g u K H g u Y n g u K 3 g u J n g u Y n g u L M m c X V v d D s s J n F 1 b 3 Q 7 4 L i C 4 L i Z 4 L i y 4 L i U J n F 1 b 3 Q 7 L C Z x d W 9 0 O + C 4 i u C 4 m e C 4 t O C 4 l O C 5 g O C 4 i u C 4 t + C 5 i e C 4 r e C 5 g O C 4 n u C 4 p e C 4 t O C 4 h y Z x d W 9 0 O y w m c X V v d D v g u K 3 g u L L g u K L g u L j g u I H g u L L g u K P g u Y P g u I r g u Y n g u I f g u L L g u J k m c X V v d D s s J n F 1 b 3 Q 7 4 L i q 4 L i x 4 L i U 4 L i q 4 L m I 4 L i n 4 L i Z 4 L i B 4 L i y 4 L i j 4 L i c 4 L i l 4 L i 0 4 L i V 4 L m E 4 L i t 4 L i Z 4 L m J 4 L i z J n F 1 b 3 Q 7 L C Z x d W 9 0 O + C 5 g O C 4 l + C 4 h O C 5 g u C 4 m e C 5 g u C 4 p e C 4 o u C 4 t e C 4 g e C 4 s u C 4 o + C 5 g O C 4 n O C 4 s u C 5 h O C 4 q + C 4 o e C 5 i S Z x d W 9 0 O y w m c X V v d D t I Z W F 0 I H J l Y 2 9 2 Z X J 5 I H N 5 c 3 R l b S Z x d W 9 0 O y w m c X V v d D v g u I r g u L f g u Y j g u K 3 g u Y L g u K P g u I f g u I f g u L L g u J k m c X V v d D s s J n F 1 b 3 Q 7 4 L i b 4 L i j 4 L i w 4 L i q 4 L i 0 4 L i X 4 L i Y 4 L i 0 4 L i g 4 L i y 4 L i e I E h I V i Z x d W 9 0 O y w m c X V v d D v g u Y H g u K v g u K X g u Y j g u I f g u I L g u Y n g u K 3 g u K H g u L n g u K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Y m l u Z U R h d G E v U 2 9 1 c m N l L n v g u J v g u K P g u L D g u Y D g u K D g u J f g u K v g u K H g u Y n g u K 3 g u J n g u Y n g u L M s M H 0 m c X V v d D s s J n F 1 b 3 Q 7 U 2 V j d G l v b j E v Y 2 9 t Y m l u Z U R h d G E v U 2 9 1 c m N l L n v g u I L g u J n g u L L g u J Q s M X 0 m c X V v d D s s J n F 1 b 3 Q 7 U 2 V j d G l v b j E v Y 2 9 t Y m l u Z U R h d G E v U 2 9 1 c m N l L n v g u I r g u J n g u L T g u J T g u Y D g u I r g u L f g u Y n g u K 3 g u Y D g u J 7 g u K X g u L T g u I c s M n 0 m c X V v d D s s J n F 1 b 3 Q 7 U 2 V j d G l v b j E v Y 2 9 t Y m l u Z U R h d G E v U 2 9 1 c m N l L n v g u K 3 g u L L g u K L g u L j g u I H g u L L g u K P g u Y P g u I r g u Y n g u I f g u L L g u J k s M 3 0 m c X V v d D s s J n F 1 b 3 Q 7 U 2 V j d G l v b j E v Y 2 9 t Y m l u Z U R h d G E v U 2 9 1 c m N l L n v g u K r g u L H g u J T g u K r g u Y j g u K f g u J n g u I H g u L L g u K P g u J z g u K X g u L T g u J X g u Y T g u K 3 g u J n g u Y n g u L M s N H 0 m c X V v d D s s J n F 1 b 3 Q 7 U 2 V j d G l v b j E v Y 2 9 t Y m l u Z U R h d G E v V H J p b W 1 l Z C B U Z X h 0 L n v g u Y D g u J f g u I T g u Y L g u J n g u Y L g u K X g u K L g u L X g u I H g u L L g u K P g u Y D g u J z g u L L g u Y T g u K v g u K H g u Y k s N X 0 m c X V v d D s s J n F 1 b 3 Q 7 U 2 V j d G l v b j E v Y 2 9 t Y m l u Z U R h d G E v U m V w b G F j Z W Q g V m F s d W U u e 0 1 l c m d l Z C w 5 f S Z x d W 9 0 O y w m c X V v d D t T Z W N 0 a W 9 u M S 9 j b 2 1 i a W 5 l R G F 0 Y S 9 T b 3 V y Y 2 U u e + C 4 i u C 4 t + C 5 i O C 4 r e C 5 g u C 4 o + C 4 h + C 4 h + C 4 s u C 4 m S w 3 f S Z x d W 9 0 O y w m c X V v d D t T Z W N 0 a W 9 u M S 9 j b 2 1 i a W 5 l R G F 0 Y S 9 T b 3 V y Y 2 U u e + C 4 m + C 4 o + C 4 s O C 4 q u C 4 t O C 4 l + C 4 m O C 4 t O C 4 o O C 4 s u C 4 n i B I S F Y s O H 0 m c X V v d D s s J n F 1 b 3 Q 7 U 2 V j d G l v b j E v Y 2 9 t Y m l u Z U R h d G E v U 2 9 1 c m N l L n v g u Y H g u K v g u K X g u Y j g u I f g u I L g u Y n g u K 3 g u K H g u L n g u K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N v b W J p b m V E Y X R h L 1 N v d X J j Z S 5 7 4 L i b 4 L i j 4 L i w 4 L m A 4 L i g 4 L i X 4 L i r 4 L i h 4 L m J 4 L i t 4 L i Z 4 L m J 4 L i z L D B 9 J n F 1 b 3 Q 7 L C Z x d W 9 0 O 1 N l Y 3 R p b 2 4 x L 2 N v b W J p b m V E Y X R h L 1 N v d X J j Z S 5 7 4 L i C 4 L i Z 4 L i y 4 L i U L D F 9 J n F 1 b 3 Q 7 L C Z x d W 9 0 O 1 N l Y 3 R p b 2 4 x L 2 N v b W J p b m V E Y X R h L 1 N v d X J j Z S 5 7 4 L i K 4 L i Z 4 L i 0 4 L i U 4 L m A 4 L i K 4 L i 3 4 L m J 4 L i t 4 L m A 4 L i e 4 L i l 4 L i 0 4 L i H L D J 9 J n F 1 b 3 Q 7 L C Z x d W 9 0 O 1 N l Y 3 R p b 2 4 x L 2 N v b W J p b m V E Y X R h L 1 N v d X J j Z S 5 7 4 L i t 4 L i y 4 L i i 4 L i 4 4 L i B 4 L i y 4 L i j 4 L m D 4 L i K 4 L m J 4 L i H 4 L i y 4 L i Z L D N 9 J n F 1 b 3 Q 7 L C Z x d W 9 0 O 1 N l Y 3 R p b 2 4 x L 2 N v b W J p b m V E Y X R h L 1 N v d X J j Z S 5 7 4 L i q 4 L i x 4 L i U 4 L i q 4 L m I 4 L i n 4 L i Z 4 L i B 4 L i y 4 L i j 4 L i c 4 L i l 4 L i 0 4 L i V 4 L m E 4 L i t 4 L i Z 4 L m J 4 L i z L D R 9 J n F 1 b 3 Q 7 L C Z x d W 9 0 O 1 N l Y 3 R p b 2 4 x L 2 N v b W J p b m V E Y X R h L 1 R y a W 1 t Z W Q g V G V 4 d C 5 7 4 L m A 4 L i X 4 L i E 4 L m C 4 L i Z 4 L m C 4 L i l 4 L i i 4 L i 1 4 L i B 4 L i y 4 L i j 4 L m A 4 L i c 4 L i y 4 L m E 4 L i r 4 L i h 4 L m J L D V 9 J n F 1 b 3 Q 7 L C Z x d W 9 0 O 1 N l Y 3 R p b 2 4 x L 2 N v b W J p b m V E Y X R h L 1 J l c G x h Y 2 V k I F Z h b H V l L n t N Z X J n Z W Q s O X 0 m c X V v d D s s J n F 1 b 3 Q 7 U 2 V j d G l v b j E v Y 2 9 t Y m l u Z U R h d G E v U 2 9 1 c m N l L n v g u I r g u L f g u Y j g u K 3 g u Y L g u K P g u I f g u I f g u L L g u J k s N 3 0 m c X V v d D s s J n F 1 b 3 Q 7 U 2 V j d G l v b j E v Y 2 9 t Y m l u Z U R h d G E v U 2 9 1 c m N l L n v g u J v g u K P g u L D g u K r g u L T g u J f g u J j g u L T g u K D g u L L g u J 4 g S E h W L D h 9 J n F 1 b 3 Q 7 L C Z x d W 9 0 O 1 N l Y 3 R p b 2 4 x L 2 N v b W J p b m V E Y X R h L 1 N v d X J j Z S 5 7 4 L m B 4 L i r 4 L i l 4 L m I 4 L i H 4 L i C 4 L m J 4 L i t 4 L i h 4 L i 5 4 L i l L D l 9 J n F 1 b 3 Q 7 X S w m c X V v d D t S Z W x h d G l v b n N o a X B J b m Z v J n F 1 b 3 Q 7 O l t d f S I g L z 4 8 R W 5 0 c n k g V H l w Z T 0 i U X V l c n l J R C I g V m F s d W U 9 I n M w Y j I 1 M z h k O C 0 x Y T A w L T Q 3 N D Q t Y j c 1 M C 1 k Z T A 2 Y z A 5 M W Y 0 Y z c i I C 8 + P C 9 T d G F i b G V F b n R y a W V z P j w v S X R l b T 4 8 S X R l b T 4 8 S X R l b U x v Y 2 F 0 a W 9 u P j x J d G V t V H l w Z T 5 G b 3 J t d W x h P C 9 J d G V t V H l w Z T 4 8 S X R l b V B h d G g + U 2 V j d G l v b j E v Y 2 9 t Y m l u Z U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Y m l u Z U R h d G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J p b m V E Y X R h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i a W 5 l R G F 0 Y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Y m l u Z U R h d G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i a W 5 l R G F 0 Y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J p b m V E Y X R h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Y m l u Z U R h d G E v U m V v c m R l c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i a W 5 l R G F 0 Y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y Z X N o b 2 x k V G F i b G V Q c m l t Y X J 5 L 1 R y a W 1 t Z W Q l M j B U Z X h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L n n F o R y j R K s M / J n 6 t 0 8 4 w A A A A A A g A A A A A A E G Y A A A A B A A A g A A A A e d 1 H + 9 O l k h I + M T E f s r v O s 1 a r n O A E p n 8 N V 3 r 7 J l k h c j Q A A A A A D o A A A A A C A A A g A A A A X M G A l H M C l H K m l Z x 8 N 1 z Q G k j + w p h P 0 f n k 5 x s 6 F R a 0 Y I x Q A A A A K W i e W U J n v 7 O q D l F H E Q h c H j U X P c p 4 g W 5 W 1 + G W Y D F S 9 D e B J 6 l 2 Q 7 d u n q k J o c M e m x U U 4 g k Y w K a g 3 n H w G J 4 z 1 J P + X q Q B 6 z t 2 y 7 m p e l V H 7 V q W l 6 B A A A A A a t Y 4 a 4 + Y a v a d E P T 6 c s l O e G 4 E y J o p g C i e a g i 7 S L h N L Z O Q k m c L C Z k Q 6 J x T A l X o 6 o I l Q 8 7 t Q C i N K Q j + 2 I B O Y k k b 1 w = = < / D a t a M a s h u p > 
</file>

<file path=customXml/itemProps1.xml><?xml version="1.0" encoding="utf-8"?>
<ds:datastoreItem xmlns:ds="http://schemas.openxmlformats.org/officeDocument/2006/customXml" ds:itemID="{17EE427B-B91D-456D-B6BF-499C322BE6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ข้อมูลR01primary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JAJA</dc:creator>
  <cp:lastModifiedBy>besten office</cp:lastModifiedBy>
  <dcterms:created xsi:type="dcterms:W3CDTF">2015-06-05T18:17:20Z</dcterms:created>
  <dcterms:modified xsi:type="dcterms:W3CDTF">2021-04-26T12:36:57Z</dcterms:modified>
</cp:coreProperties>
</file>