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glishincloudstudentedition\lain\"/>
    </mc:Choice>
  </mc:AlternateContent>
  <xr:revisionPtr revIDLastSave="0" documentId="8_{38FE0D17-9245-44E2-B701-926B3EB9F573}" xr6:coauthVersionLast="36" xr6:coauthVersionMax="36" xr10:uidLastSave="{00000000-0000-0000-0000-000000000000}"/>
  <bookViews>
    <workbookView xWindow="0" yWindow="0" windowWidth="20490" windowHeight="7545" activeTab="3"/>
  </bookViews>
  <sheets>
    <sheet name="XIIB1" sheetId="1" r:id="rId1"/>
    <sheet name="XIIL1" sheetId="2" r:id="rId2"/>
    <sheet name="XIIB2 (EKSPERIMEN)" sheetId="3" r:id="rId3"/>
    <sheet name="XIIB3 (KONTROL)" sheetId="4" r:id="rId4"/>
    <sheet name="Sheet3" sheetId="7" r:id="rId5"/>
    <sheet name="Sheet1" sheetId="5" r:id="rId6"/>
    <sheet name="Sheet2" sheetId="6" r:id="rId7"/>
  </sheets>
  <calcPr calcId="181029" fullCalcOnLoad="1"/>
</workbook>
</file>

<file path=xl/calcChain.xml><?xml version="1.0" encoding="utf-8"?>
<calcChain xmlns="http://schemas.openxmlformats.org/spreadsheetml/2006/main">
  <c r="M28" i="4" l="1"/>
  <c r="L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M27" i="3"/>
  <c r="L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27" i="3" s="1"/>
  <c r="N4" i="3"/>
  <c r="N3" i="3"/>
  <c r="N28" i="4" l="1"/>
  <c r="B28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E3" i="5"/>
  <c r="E5" i="5"/>
  <c r="E6" i="5"/>
  <c r="E4" i="5" s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" i="5"/>
  <c r="B26" i="5"/>
  <c r="B27" i="5"/>
  <c r="F28" i="4"/>
  <c r="E28" i="4"/>
  <c r="D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8" i="4" s="1"/>
  <c r="F27" i="3"/>
  <c r="E27" i="3"/>
  <c r="D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7" i="3" s="1"/>
  <c r="G27" i="2"/>
  <c r="F27" i="2"/>
  <c r="C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33" i="1"/>
  <c r="G33" i="1" s="1"/>
  <c r="C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<sst xmlns="http://schemas.openxmlformats.org/spreadsheetml/2006/main" count="376" uniqueCount="211">
  <si>
    <t>NAMA</t>
  </si>
  <si>
    <t>NILAI PRASIKLUS</t>
  </si>
  <si>
    <t>NILAI SIKLUS 1</t>
  </si>
  <si>
    <t>KETERAMPILAN</t>
  </si>
  <si>
    <t>PENGETAHUAN</t>
  </si>
  <si>
    <t>RATA-RATA</t>
  </si>
  <si>
    <t>ADISTA</t>
  </si>
  <si>
    <t>AJI</t>
  </si>
  <si>
    <t>AFIF</t>
  </si>
  <si>
    <t>ARNATA</t>
  </si>
  <si>
    <t>AHLUN</t>
  </si>
  <si>
    <t>NAZAH</t>
  </si>
  <si>
    <t>AHMAD</t>
  </si>
  <si>
    <t>ARIYANTO</t>
  </si>
  <si>
    <t>ARI</t>
  </si>
  <si>
    <t>MP</t>
  </si>
  <si>
    <t>BAGUS</t>
  </si>
  <si>
    <t>HANAFI</t>
  </si>
  <si>
    <t>JULIANTO</t>
  </si>
  <si>
    <t>DIAN</t>
  </si>
  <si>
    <t>SELFIANA</t>
  </si>
  <si>
    <t>FAJRUL</t>
  </si>
  <si>
    <t>ADITYA</t>
  </si>
  <si>
    <t>GYMNASTIAR</t>
  </si>
  <si>
    <t>HIDAYAT</t>
  </si>
  <si>
    <t>IKHFAN</t>
  </si>
  <si>
    <t>ANDHIKA</t>
  </si>
  <si>
    <t>LUTFI</t>
  </si>
  <si>
    <t>ALMA'RUF</t>
  </si>
  <si>
    <t>MARHAEN</t>
  </si>
  <si>
    <t>SADEWA</t>
  </si>
  <si>
    <t>MUHAMMAD</t>
  </si>
  <si>
    <t>ILLAH</t>
  </si>
  <si>
    <t>SANTOSO</t>
  </si>
  <si>
    <t>YUWANDA</t>
  </si>
  <si>
    <t>MUHAMMD</t>
  </si>
  <si>
    <t>ALRIZA</t>
  </si>
  <si>
    <t>ULFI</t>
  </si>
  <si>
    <t>NUR</t>
  </si>
  <si>
    <t>YUNIARKO</t>
  </si>
  <si>
    <t>RAIHAN</t>
  </si>
  <si>
    <t>SANTIKO</t>
  </si>
  <si>
    <t>RATNA</t>
  </si>
  <si>
    <t>OKTAFIANA</t>
  </si>
  <si>
    <t>RESTU</t>
  </si>
  <si>
    <t>RIDWAN</t>
  </si>
  <si>
    <t>RIVANTO</t>
  </si>
  <si>
    <t>RIKO</t>
  </si>
  <si>
    <t>FIRMANSYAH</t>
  </si>
  <si>
    <t>RISMA</t>
  </si>
  <si>
    <t>FEBRYASARI</t>
  </si>
  <si>
    <t>RIZKI</t>
  </si>
  <si>
    <t>SUGIYANTO</t>
  </si>
  <si>
    <t>SHAFA</t>
  </si>
  <si>
    <t>PRADISTYO</t>
  </si>
  <si>
    <t>VANESSYA</t>
  </si>
  <si>
    <t>PERDANA</t>
  </si>
  <si>
    <t>YANUAR</t>
  </si>
  <si>
    <t>PRATAMA</t>
  </si>
  <si>
    <t>YUDISKA</t>
  </si>
  <si>
    <t>KASWARA</t>
  </si>
  <si>
    <t>ADRIAN</t>
  </si>
  <si>
    <t>RIZALLUS</t>
  </si>
  <si>
    <t>ALFIN</t>
  </si>
  <si>
    <t>ARNANTIO</t>
  </si>
  <si>
    <t>AWAL</t>
  </si>
  <si>
    <t>KHOERUL</t>
  </si>
  <si>
    <t>DICKI</t>
  </si>
  <si>
    <t>EKO</t>
  </si>
  <si>
    <t>DWI</t>
  </si>
  <si>
    <t>GILANG</t>
  </si>
  <si>
    <t>ERLIYANTO</t>
  </si>
  <si>
    <t>HENDRASIN</t>
  </si>
  <si>
    <t>WICAKSONO</t>
  </si>
  <si>
    <t>ILHAM</t>
  </si>
  <si>
    <t>ADI</t>
  </si>
  <si>
    <t>IQBAL</t>
  </si>
  <si>
    <t>IRAWAN</t>
  </si>
  <si>
    <t>YUDHA</t>
  </si>
  <si>
    <t>KHABIB</t>
  </si>
  <si>
    <t>KHOIRUN</t>
  </si>
  <si>
    <t>LABIB</t>
  </si>
  <si>
    <t>MOH</t>
  </si>
  <si>
    <t>RAMA</t>
  </si>
  <si>
    <t>EKA</t>
  </si>
  <si>
    <t>RAMADHANNY</t>
  </si>
  <si>
    <t>WIBIAS</t>
  </si>
  <si>
    <t>RIYAN</t>
  </si>
  <si>
    <t>ANZIS</t>
  </si>
  <si>
    <t>ROHMAT</t>
  </si>
  <si>
    <t>SYAHRUL</t>
  </si>
  <si>
    <t>ALFIANSYAH</t>
  </si>
  <si>
    <t>TEGAR</t>
  </si>
  <si>
    <t>ABDIANTO</t>
  </si>
  <si>
    <t>AFRIANTO</t>
  </si>
  <si>
    <t>WINEDY</t>
  </si>
  <si>
    <t>PURWITO</t>
  </si>
  <si>
    <t>YULIO</t>
  </si>
  <si>
    <t>ARIK</t>
  </si>
  <si>
    <t>ZULFANI</t>
  </si>
  <si>
    <t>ABDUL</t>
  </si>
  <si>
    <t>MUJIB</t>
  </si>
  <si>
    <t>AISAH</t>
  </si>
  <si>
    <t>SURYANI</t>
  </si>
  <si>
    <t>ALBAB</t>
  </si>
  <si>
    <t>ALBARIDO</t>
  </si>
  <si>
    <t>AMAR</t>
  </si>
  <si>
    <t>MA'RUF</t>
  </si>
  <si>
    <t>ANDIRA</t>
  </si>
  <si>
    <t>EWIDYANINGPUTRI</t>
  </si>
  <si>
    <t>DIMAS</t>
  </si>
  <si>
    <t>ULINNUHA</t>
  </si>
  <si>
    <t>DOA</t>
  </si>
  <si>
    <t>MELYA</t>
  </si>
  <si>
    <t>ERVAN</t>
  </si>
  <si>
    <t>SATRIO</t>
  </si>
  <si>
    <t>FAIZUN</t>
  </si>
  <si>
    <t>SHOFIYULLOH</t>
  </si>
  <si>
    <t>FARIS</t>
  </si>
  <si>
    <t>ROCHMANUDIN</t>
  </si>
  <si>
    <t>HAFIZ</t>
  </si>
  <si>
    <t>IMAM</t>
  </si>
  <si>
    <t>ROSIDI</t>
  </si>
  <si>
    <t>MIFTAHUL</t>
  </si>
  <si>
    <t>QOMARIYAH</t>
  </si>
  <si>
    <t>HABIB</t>
  </si>
  <si>
    <t>IMRON</t>
  </si>
  <si>
    <t>PUJIANTO</t>
  </si>
  <si>
    <t>QONATA</t>
  </si>
  <si>
    <t>NADINDA</t>
  </si>
  <si>
    <t>ARGANATA</t>
  </si>
  <si>
    <t>NANANG</t>
  </si>
  <si>
    <t>WAHYUDI</t>
  </si>
  <si>
    <t>RAHMANDHA</t>
  </si>
  <si>
    <t>NUGROHO</t>
  </si>
  <si>
    <t>SITI</t>
  </si>
  <si>
    <t>PRASINTA</t>
  </si>
  <si>
    <t>SYAH</t>
  </si>
  <si>
    <t>TANTOWI</t>
  </si>
  <si>
    <t>TEDY</t>
  </si>
  <si>
    <t>ALWAN</t>
  </si>
  <si>
    <t>WIDODO</t>
  </si>
  <si>
    <t>ANNAS</t>
  </si>
  <si>
    <t>BAWONO</t>
  </si>
  <si>
    <t>ALIFA</t>
  </si>
  <si>
    <t>FADILA</t>
  </si>
  <si>
    <t>ALISA</t>
  </si>
  <si>
    <t>FERNANDA</t>
  </si>
  <si>
    <t>AZRIL</t>
  </si>
  <si>
    <t>CHOIRUDDIN</t>
  </si>
  <si>
    <t>SARI</t>
  </si>
  <si>
    <t>FERNANDO</t>
  </si>
  <si>
    <t>SYAPUTRA</t>
  </si>
  <si>
    <t>FIKRI</t>
  </si>
  <si>
    <t>FIRDIANSYAH</t>
  </si>
  <si>
    <t>FIRDIYANSYAH</t>
  </si>
  <si>
    <t>GALIH</t>
  </si>
  <si>
    <t>AGUSTINO</t>
  </si>
  <si>
    <t>GANIS</t>
  </si>
  <si>
    <t>SARIE</t>
  </si>
  <si>
    <t>RAMADHAN</t>
  </si>
  <si>
    <t>RAMADHANI</t>
  </si>
  <si>
    <t>IRFAN</t>
  </si>
  <si>
    <t>EFFENDI</t>
  </si>
  <si>
    <t>MOHAMMAD</t>
  </si>
  <si>
    <t>KURNIAWAN</t>
  </si>
  <si>
    <t>ROHMAN</t>
  </si>
  <si>
    <t>MUSA</t>
  </si>
  <si>
    <t>DANENDRA</t>
  </si>
  <si>
    <t>OKTAVIAN</t>
  </si>
  <si>
    <t>SAPUTRA</t>
  </si>
  <si>
    <t>RINO</t>
  </si>
  <si>
    <t>RISQI</t>
  </si>
  <si>
    <t>ROMANDHONI</t>
  </si>
  <si>
    <t>NURWIJAYA</t>
  </si>
  <si>
    <t>VIKI</t>
  </si>
  <si>
    <t>PUTRA</t>
  </si>
  <si>
    <t>VITO</t>
  </si>
  <si>
    <t>RAHMANDHANI</t>
  </si>
  <si>
    <t>VITTO</t>
  </si>
  <si>
    <t>WIDIYA</t>
  </si>
  <si>
    <t>AMELIA</t>
  </si>
  <si>
    <t>Column1</t>
  </si>
  <si>
    <t>Column2</t>
  </si>
  <si>
    <t>Column3</t>
  </si>
  <si>
    <t>No</t>
  </si>
  <si>
    <t>NILAI PRE-TEST</t>
  </si>
  <si>
    <t>NILAI POST-TEST</t>
  </si>
  <si>
    <t>z</t>
  </si>
  <si>
    <t>x</t>
  </si>
  <si>
    <t>f(z)</t>
  </si>
  <si>
    <t>s(z)</t>
  </si>
  <si>
    <t>|s(z)-f(z)|</t>
  </si>
  <si>
    <t>AVERAGE=</t>
  </si>
  <si>
    <t>SD=</t>
  </si>
  <si>
    <t>L=</t>
  </si>
  <si>
    <t>L tabel dengan a 0.05 adalah 0.18</t>
  </si>
  <si>
    <t>Karena L hitung &gt; L tabel, maka disimpulkan data tidak berdistribusi normal</t>
  </si>
  <si>
    <t>Kelas Eksperimen</t>
  </si>
  <si>
    <t>Kelas Kontrol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</si>
  <si>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</si>
  <si>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</si>
  <si>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</si>
  <si>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</si>
  <si>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</si>
  <si>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</si>
  <si>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</si>
  <si>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</si>
  <si>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</si>
  <si>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</si>
  <si>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Karena F hitung &lt; F tabel, maka disimpulkan kedua jenis data homogen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</si>
</sst>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Arial"/>
      <family val="2"/>
    </font>
    <font>
      <i/>
      <sz val="11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4" fillId="0" borderId="0" xfId="0" applyFont="1"/>
    <xf numFmtId="49" fontId="14" fillId="0" borderId="0" xfId="0" applyNumberFormat="1" applyFont="1"/>
    <xf numFmtId="0" fontId="0" fillId="0" borderId="2" xfId="0" applyBorder="1"/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9" borderId="2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15" fillId="0" borderId="7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A3:C32" headerRowCount="0" totalsRowShown="0">
  <sortState ref="A3:C32">
    <sortCondition ref="A3:A32"/>
  </sortState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2:C26" totalsRowShown="0">
  <sortState ref="A4:C26">
    <sortCondition ref="A3:A26"/>
  </sortState>
  <tableColumns count="3">
    <tableColumn id="1" name="Column1"/>
    <tableColumn id="2" name="Column2"/>
    <tableColumn id="3" name="Column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2" displayName="__Anonymous_Sheet_DB__2" ref="B3:D26" headerRowCount="0" totalsRowShown="0" headerRowDxfId="10">
  <sortState ref="B3:D26">
    <sortCondition ref="B3:B26"/>
  </sortState>
  <tableColumns count="3">
    <tableColumn id="1" name="Column1" dataDxfId="13"/>
    <tableColumn id="2" name="Column2" dataDxfId="12"/>
    <tableColumn id="3" name="Column3" data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__Anonymous_Sheet_DB__26" displayName="__Anonymous_Sheet_DB__26" ref="J3:K26" headerRowCount="0" totalsRowShown="0" headerRowDxfId="5">
  <sortState ref="J3:K26">
    <sortCondition ref="J3:J26"/>
  </sortState>
  <tableColumns count="2">
    <tableColumn id="1" name="Column1" dataDxfId="4"/>
    <tableColumn id="2" name="Column2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__Anonymous_Sheet_DB__3" displayName="__Anonymous_Sheet_DB__3" ref="B3:D27" headerRowCount="0" totalsRowShown="0" headerRowDxfId="6">
  <sortState ref="B3:D27">
    <sortCondition ref="B3:B27"/>
  </sortState>
  <tableColumns count="3">
    <tableColumn id="1" name="Column1" dataDxfId="9"/>
    <tableColumn id="2" name="Column2" dataDxfId="8"/>
    <tableColumn id="3" name="Column3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__Anonymous_Sheet_DB__37" displayName="__Anonymous_Sheet_DB__37" ref="J3:K27" headerRowCount="0" totalsRowShown="0" headerRowDxfId="2">
  <sortState ref="J3:K27">
    <sortCondition ref="J3:J27"/>
  </sortState>
  <tableColumns count="2">
    <tableColumn id="1" name="Column1" dataDxfId="1"/>
    <tableColumn id="2" name="Column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M14" sqref="M14"/>
    </sheetView>
  </sheetViews>
  <sheetFormatPr defaultRowHeight="14.25" x14ac:dyDescent="0.2"/>
  <cols>
    <col min="1" max="1" width="10.625" customWidth="1"/>
    <col min="2" max="2" width="13.875" customWidth="1"/>
    <col min="3" max="3" width="15.75" customWidth="1"/>
    <col min="4" max="4" width="14.625" customWidth="1"/>
    <col min="5" max="7" width="10.625" customWidth="1"/>
  </cols>
  <sheetData>
    <row r="1" spans="1:6" x14ac:dyDescent="0.2">
      <c r="A1" t="s">
        <v>0</v>
      </c>
      <c r="C1" t="s">
        <v>1</v>
      </c>
      <c r="D1" t="s">
        <v>2</v>
      </c>
    </row>
    <row r="2" spans="1:6" x14ac:dyDescent="0.2"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s="1">
        <v>47.5</v>
      </c>
      <c r="D3">
        <v>50</v>
      </c>
      <c r="E3">
        <v>55</v>
      </c>
      <c r="F3">
        <f t="shared" ref="F3:F32" si="0">AVERAGE(D3:E3)</f>
        <v>52.5</v>
      </c>
    </row>
    <row r="4" spans="1:6" x14ac:dyDescent="0.2">
      <c r="A4" t="s">
        <v>8</v>
      </c>
      <c r="B4" t="s">
        <v>9</v>
      </c>
      <c r="C4" s="1">
        <v>27.5</v>
      </c>
      <c r="D4">
        <v>30</v>
      </c>
      <c r="E4">
        <v>30</v>
      </c>
      <c r="F4">
        <f t="shared" si="0"/>
        <v>30</v>
      </c>
    </row>
    <row r="5" spans="1:6" x14ac:dyDescent="0.2">
      <c r="A5" t="s">
        <v>10</v>
      </c>
      <c r="B5" t="s">
        <v>11</v>
      </c>
      <c r="C5" s="1">
        <v>40</v>
      </c>
      <c r="D5">
        <v>20</v>
      </c>
      <c r="E5">
        <v>80</v>
      </c>
      <c r="F5">
        <f t="shared" si="0"/>
        <v>50</v>
      </c>
    </row>
    <row r="6" spans="1:6" x14ac:dyDescent="0.2">
      <c r="A6" t="s">
        <v>12</v>
      </c>
      <c r="B6" t="s">
        <v>13</v>
      </c>
      <c r="C6" s="1">
        <v>37.5</v>
      </c>
      <c r="D6">
        <v>100</v>
      </c>
      <c r="E6">
        <v>40</v>
      </c>
      <c r="F6">
        <f t="shared" si="0"/>
        <v>70</v>
      </c>
    </row>
    <row r="7" spans="1:6" x14ac:dyDescent="0.2">
      <c r="A7" t="s">
        <v>14</v>
      </c>
      <c r="B7" t="s">
        <v>15</v>
      </c>
      <c r="C7" s="1">
        <v>17.5</v>
      </c>
      <c r="D7">
        <v>20</v>
      </c>
      <c r="E7">
        <v>45</v>
      </c>
      <c r="F7">
        <f t="shared" si="0"/>
        <v>32.5</v>
      </c>
    </row>
    <row r="8" spans="1:6" x14ac:dyDescent="0.2">
      <c r="A8" t="s">
        <v>16</v>
      </c>
      <c r="B8" t="s">
        <v>17</v>
      </c>
      <c r="C8" s="1">
        <v>27.5</v>
      </c>
      <c r="D8">
        <v>40</v>
      </c>
      <c r="E8">
        <v>20</v>
      </c>
      <c r="F8">
        <f t="shared" si="0"/>
        <v>30</v>
      </c>
    </row>
    <row r="9" spans="1:6" x14ac:dyDescent="0.2">
      <c r="A9" t="s">
        <v>16</v>
      </c>
      <c r="B9" t="s">
        <v>18</v>
      </c>
      <c r="C9" s="1">
        <v>55</v>
      </c>
      <c r="D9">
        <v>40</v>
      </c>
      <c r="E9">
        <v>30</v>
      </c>
      <c r="F9">
        <f t="shared" si="0"/>
        <v>35</v>
      </c>
    </row>
    <row r="10" spans="1:6" x14ac:dyDescent="0.2">
      <c r="A10" t="s">
        <v>19</v>
      </c>
      <c r="B10" t="s">
        <v>20</v>
      </c>
      <c r="C10" s="1">
        <v>22.5</v>
      </c>
      <c r="D10">
        <v>50</v>
      </c>
      <c r="E10">
        <v>35</v>
      </c>
      <c r="F10">
        <f t="shared" si="0"/>
        <v>42.5</v>
      </c>
    </row>
    <row r="11" spans="1:6" x14ac:dyDescent="0.2">
      <c r="A11" t="s">
        <v>21</v>
      </c>
      <c r="B11" t="s">
        <v>22</v>
      </c>
      <c r="C11" s="1">
        <v>32.5</v>
      </c>
      <c r="D11">
        <v>20</v>
      </c>
      <c r="E11">
        <v>50</v>
      </c>
      <c r="F11">
        <f t="shared" si="0"/>
        <v>35</v>
      </c>
    </row>
    <row r="12" spans="1:6" x14ac:dyDescent="0.2">
      <c r="A12" t="s">
        <v>23</v>
      </c>
      <c r="B12" t="s">
        <v>24</v>
      </c>
      <c r="C12" s="1">
        <v>40</v>
      </c>
      <c r="D12">
        <v>70</v>
      </c>
      <c r="E12">
        <v>60</v>
      </c>
      <c r="F12">
        <f t="shared" si="0"/>
        <v>65</v>
      </c>
    </row>
    <row r="13" spans="1:6" x14ac:dyDescent="0.2">
      <c r="A13" t="s">
        <v>25</v>
      </c>
      <c r="B13" t="s">
        <v>26</v>
      </c>
      <c r="C13" s="1">
        <v>45</v>
      </c>
      <c r="D13">
        <v>100</v>
      </c>
      <c r="E13">
        <v>90</v>
      </c>
      <c r="F13">
        <f t="shared" si="0"/>
        <v>95</v>
      </c>
    </row>
    <row r="14" spans="1:6" x14ac:dyDescent="0.2">
      <c r="A14" t="s">
        <v>27</v>
      </c>
      <c r="B14" t="s">
        <v>28</v>
      </c>
      <c r="C14" s="1">
        <v>20</v>
      </c>
      <c r="D14">
        <v>55</v>
      </c>
      <c r="E14">
        <v>80</v>
      </c>
      <c r="F14">
        <f t="shared" si="0"/>
        <v>67.5</v>
      </c>
    </row>
    <row r="15" spans="1:6" x14ac:dyDescent="0.2">
      <c r="A15" t="s">
        <v>29</v>
      </c>
      <c r="B15" t="s">
        <v>30</v>
      </c>
      <c r="C15" s="1">
        <v>52.5</v>
      </c>
      <c r="D15">
        <v>30</v>
      </c>
      <c r="E15">
        <v>20</v>
      </c>
      <c r="F15">
        <f t="shared" si="0"/>
        <v>25</v>
      </c>
    </row>
    <row r="16" spans="1:6" x14ac:dyDescent="0.2">
      <c r="A16" t="s">
        <v>31</v>
      </c>
      <c r="B16" t="s">
        <v>32</v>
      </c>
      <c r="C16" s="1">
        <v>37.5</v>
      </c>
      <c r="D16">
        <v>50</v>
      </c>
      <c r="E16">
        <v>55</v>
      </c>
      <c r="F16">
        <f t="shared" si="0"/>
        <v>52.5</v>
      </c>
    </row>
    <row r="17" spans="1:6" x14ac:dyDescent="0.2">
      <c r="A17" t="s">
        <v>31</v>
      </c>
      <c r="B17" t="s">
        <v>33</v>
      </c>
      <c r="C17" s="1">
        <v>32.5</v>
      </c>
      <c r="D17">
        <v>60</v>
      </c>
      <c r="E17">
        <v>25</v>
      </c>
      <c r="F17">
        <f t="shared" si="0"/>
        <v>42.5</v>
      </c>
    </row>
    <row r="18" spans="1:6" x14ac:dyDescent="0.2">
      <c r="A18" t="s">
        <v>31</v>
      </c>
      <c r="B18" t="s">
        <v>34</v>
      </c>
      <c r="C18" s="1">
        <v>20</v>
      </c>
      <c r="D18">
        <v>60</v>
      </c>
      <c r="E18">
        <v>60</v>
      </c>
      <c r="F18">
        <f t="shared" si="0"/>
        <v>60</v>
      </c>
    </row>
    <row r="19" spans="1:6" x14ac:dyDescent="0.2">
      <c r="A19" t="s">
        <v>35</v>
      </c>
      <c r="B19" t="s">
        <v>36</v>
      </c>
      <c r="C19" s="1">
        <v>57.5</v>
      </c>
      <c r="D19">
        <v>30</v>
      </c>
      <c r="E19">
        <v>25</v>
      </c>
      <c r="F19">
        <f t="shared" si="0"/>
        <v>27.5</v>
      </c>
    </row>
    <row r="20" spans="1:6" x14ac:dyDescent="0.2">
      <c r="A20" t="s">
        <v>35</v>
      </c>
      <c r="B20" t="s">
        <v>37</v>
      </c>
      <c r="C20" s="1">
        <v>15</v>
      </c>
      <c r="D20">
        <v>60</v>
      </c>
      <c r="E20">
        <v>75</v>
      </c>
      <c r="F20">
        <f t="shared" si="0"/>
        <v>67.5</v>
      </c>
    </row>
    <row r="21" spans="1:6" x14ac:dyDescent="0.2">
      <c r="A21" t="s">
        <v>38</v>
      </c>
      <c r="B21" t="s">
        <v>39</v>
      </c>
      <c r="C21" s="1">
        <v>10</v>
      </c>
      <c r="D21">
        <v>10</v>
      </c>
      <c r="E21">
        <v>15</v>
      </c>
      <c r="F21">
        <f t="shared" si="0"/>
        <v>12.5</v>
      </c>
    </row>
    <row r="22" spans="1:6" x14ac:dyDescent="0.2">
      <c r="A22" t="s">
        <v>40</v>
      </c>
      <c r="B22" t="s">
        <v>41</v>
      </c>
      <c r="C22" s="1">
        <v>65</v>
      </c>
      <c r="D22">
        <v>60</v>
      </c>
      <c r="E22">
        <v>65</v>
      </c>
      <c r="F22">
        <f t="shared" si="0"/>
        <v>62.5</v>
      </c>
    </row>
    <row r="23" spans="1:6" x14ac:dyDescent="0.2">
      <c r="A23" t="s">
        <v>42</v>
      </c>
      <c r="B23" t="s">
        <v>43</v>
      </c>
      <c r="C23" s="1">
        <v>25</v>
      </c>
      <c r="D23">
        <v>50</v>
      </c>
      <c r="E23">
        <v>55</v>
      </c>
      <c r="F23">
        <f t="shared" si="0"/>
        <v>52.5</v>
      </c>
    </row>
    <row r="24" spans="1:6" x14ac:dyDescent="0.2">
      <c r="A24" t="s">
        <v>44</v>
      </c>
      <c r="B24" t="s">
        <v>24</v>
      </c>
      <c r="C24" s="1">
        <v>45</v>
      </c>
      <c r="D24">
        <v>20</v>
      </c>
      <c r="E24">
        <v>45</v>
      </c>
      <c r="F24">
        <f t="shared" si="0"/>
        <v>32.5</v>
      </c>
    </row>
    <row r="25" spans="1:6" x14ac:dyDescent="0.2">
      <c r="A25" t="s">
        <v>45</v>
      </c>
      <c r="B25" t="s">
        <v>46</v>
      </c>
      <c r="C25" s="1">
        <v>15</v>
      </c>
      <c r="D25">
        <v>20</v>
      </c>
      <c r="E25">
        <v>60</v>
      </c>
      <c r="F25">
        <f t="shared" si="0"/>
        <v>40</v>
      </c>
    </row>
    <row r="26" spans="1:6" x14ac:dyDescent="0.2">
      <c r="A26" t="s">
        <v>47</v>
      </c>
      <c r="B26" t="s">
        <v>48</v>
      </c>
      <c r="C26" s="1">
        <v>22.5</v>
      </c>
      <c r="D26">
        <v>40</v>
      </c>
      <c r="E26">
        <v>25</v>
      </c>
      <c r="F26">
        <f t="shared" si="0"/>
        <v>32.5</v>
      </c>
    </row>
    <row r="27" spans="1:6" x14ac:dyDescent="0.2">
      <c r="A27" t="s">
        <v>49</v>
      </c>
      <c r="B27" t="s">
        <v>50</v>
      </c>
      <c r="C27" s="1">
        <v>40</v>
      </c>
      <c r="D27">
        <v>60</v>
      </c>
      <c r="E27">
        <v>85</v>
      </c>
      <c r="F27">
        <f t="shared" si="0"/>
        <v>72.5</v>
      </c>
    </row>
    <row r="28" spans="1:6" x14ac:dyDescent="0.2">
      <c r="A28" t="s">
        <v>51</v>
      </c>
      <c r="B28" t="s">
        <v>52</v>
      </c>
      <c r="C28" s="1">
        <v>42.5</v>
      </c>
      <c r="D28">
        <v>50</v>
      </c>
      <c r="E28">
        <v>25</v>
      </c>
      <c r="F28">
        <f t="shared" si="0"/>
        <v>37.5</v>
      </c>
    </row>
    <row r="29" spans="1:6" x14ac:dyDescent="0.2">
      <c r="A29" t="s">
        <v>53</v>
      </c>
      <c r="B29" t="s">
        <v>54</v>
      </c>
      <c r="C29" s="1">
        <v>45</v>
      </c>
      <c r="D29">
        <v>90</v>
      </c>
      <c r="E29">
        <v>85</v>
      </c>
      <c r="F29">
        <f t="shared" si="0"/>
        <v>87.5</v>
      </c>
    </row>
    <row r="30" spans="1:6" x14ac:dyDescent="0.2">
      <c r="A30" t="s">
        <v>55</v>
      </c>
      <c r="B30" t="s">
        <v>56</v>
      </c>
      <c r="C30" s="1">
        <v>42.5</v>
      </c>
      <c r="D30">
        <v>40</v>
      </c>
      <c r="E30">
        <v>35</v>
      </c>
      <c r="F30">
        <f t="shared" si="0"/>
        <v>37.5</v>
      </c>
    </row>
    <row r="31" spans="1:6" x14ac:dyDescent="0.2">
      <c r="A31" t="s">
        <v>57</v>
      </c>
      <c r="B31" t="s">
        <v>58</v>
      </c>
      <c r="C31" s="1">
        <v>27.5</v>
      </c>
      <c r="D31">
        <v>30</v>
      </c>
      <c r="E31">
        <v>35</v>
      </c>
      <c r="F31">
        <f t="shared" si="0"/>
        <v>32.5</v>
      </c>
    </row>
    <row r="32" spans="1:6" x14ac:dyDescent="0.2">
      <c r="A32" t="s">
        <v>59</v>
      </c>
      <c r="B32" t="s">
        <v>60</v>
      </c>
      <c r="C32" s="1">
        <v>20</v>
      </c>
      <c r="D32">
        <v>30</v>
      </c>
      <c r="E32">
        <v>80</v>
      </c>
      <c r="F32">
        <f t="shared" si="0"/>
        <v>55</v>
      </c>
    </row>
    <row r="33" spans="1:7" x14ac:dyDescent="0.2">
      <c r="A33" t="s">
        <v>5</v>
      </c>
      <c r="C33">
        <f>AVERAGE(C3:C32)</f>
        <v>34.25</v>
      </c>
      <c r="F33">
        <f>AVERAGE(F3:F32)</f>
        <v>47.833333333333336</v>
      </c>
      <c r="G33">
        <f>((F33-C33)/C33)*100</f>
        <v>39.65936739659368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37" sqref="I37"/>
    </sheetView>
  </sheetViews>
  <sheetFormatPr defaultRowHeight="14.25" x14ac:dyDescent="0.2"/>
  <cols>
    <col min="1" max="3" width="8" customWidth="1"/>
    <col min="4" max="7" width="10.625" customWidth="1"/>
  </cols>
  <sheetData>
    <row r="1" spans="1:6" x14ac:dyDescent="0.2">
      <c r="A1" t="s">
        <v>0</v>
      </c>
      <c r="C1" t="s">
        <v>1</v>
      </c>
      <c r="D1" t="s">
        <v>2</v>
      </c>
    </row>
    <row r="2" spans="1:6" x14ac:dyDescent="0.2">
      <c r="A2" t="s">
        <v>182</v>
      </c>
      <c r="B2" t="s">
        <v>183</v>
      </c>
      <c r="C2" t="s">
        <v>184</v>
      </c>
      <c r="D2" t="s">
        <v>3</v>
      </c>
      <c r="E2" t="s">
        <v>4</v>
      </c>
      <c r="F2" t="s">
        <v>5</v>
      </c>
    </row>
    <row r="3" spans="1:6" x14ac:dyDescent="0.2">
      <c r="A3" s="2" t="s">
        <v>61</v>
      </c>
      <c r="B3" s="2" t="s">
        <v>62</v>
      </c>
      <c r="C3" s="1">
        <v>52.5</v>
      </c>
      <c r="D3">
        <v>70</v>
      </c>
      <c r="E3">
        <v>75</v>
      </c>
      <c r="F3">
        <f t="shared" ref="F3:F26" si="0">AVERAGE(D3:E3)</f>
        <v>72.5</v>
      </c>
    </row>
    <row r="4" spans="1:6" x14ac:dyDescent="0.2">
      <c r="A4" s="2" t="s">
        <v>63</v>
      </c>
      <c r="B4" s="2" t="s">
        <v>64</v>
      </c>
      <c r="C4" s="1">
        <v>32.5</v>
      </c>
      <c r="D4">
        <v>50</v>
      </c>
      <c r="E4">
        <v>55</v>
      </c>
      <c r="F4">
        <f t="shared" si="0"/>
        <v>52.5</v>
      </c>
    </row>
    <row r="5" spans="1:6" x14ac:dyDescent="0.2">
      <c r="A5" s="2" t="s">
        <v>65</v>
      </c>
      <c r="B5" s="2" t="s">
        <v>66</v>
      </c>
      <c r="C5" s="1">
        <v>35</v>
      </c>
      <c r="D5">
        <v>60</v>
      </c>
      <c r="E5">
        <v>25</v>
      </c>
      <c r="F5">
        <f t="shared" si="0"/>
        <v>42.5</v>
      </c>
    </row>
    <row r="6" spans="1:6" x14ac:dyDescent="0.2">
      <c r="A6" s="2" t="s">
        <v>67</v>
      </c>
      <c r="B6" s="2" t="s">
        <v>68</v>
      </c>
      <c r="C6" s="1">
        <v>57.5</v>
      </c>
      <c r="D6">
        <v>50</v>
      </c>
      <c r="E6">
        <v>45</v>
      </c>
      <c r="F6">
        <f t="shared" si="0"/>
        <v>47.5</v>
      </c>
    </row>
    <row r="7" spans="1:6" x14ac:dyDescent="0.2">
      <c r="A7" s="2" t="s">
        <v>69</v>
      </c>
      <c r="B7" s="2" t="s">
        <v>38</v>
      </c>
      <c r="C7" s="1">
        <v>30</v>
      </c>
      <c r="D7">
        <v>40</v>
      </c>
      <c r="E7">
        <v>20</v>
      </c>
      <c r="F7">
        <f t="shared" si="0"/>
        <v>30</v>
      </c>
    </row>
    <row r="8" spans="1:6" x14ac:dyDescent="0.2">
      <c r="A8" s="2" t="s">
        <v>70</v>
      </c>
      <c r="B8" s="2" t="s">
        <v>71</v>
      </c>
      <c r="C8" s="1">
        <v>47.5</v>
      </c>
      <c r="D8">
        <v>70</v>
      </c>
      <c r="E8">
        <v>65</v>
      </c>
      <c r="F8">
        <f t="shared" si="0"/>
        <v>67.5</v>
      </c>
    </row>
    <row r="9" spans="1:6" x14ac:dyDescent="0.2">
      <c r="A9" s="2" t="s">
        <v>72</v>
      </c>
      <c r="B9" s="2" t="s">
        <v>73</v>
      </c>
      <c r="C9" s="1">
        <v>67.5</v>
      </c>
      <c r="D9">
        <v>70</v>
      </c>
      <c r="E9">
        <v>60</v>
      </c>
      <c r="F9">
        <f t="shared" si="0"/>
        <v>65</v>
      </c>
    </row>
    <row r="10" spans="1:6" x14ac:dyDescent="0.2">
      <c r="A10" s="2" t="s">
        <v>74</v>
      </c>
      <c r="B10" s="2" t="s">
        <v>75</v>
      </c>
      <c r="C10" s="1">
        <v>67.5</v>
      </c>
      <c r="D10">
        <v>70</v>
      </c>
      <c r="E10">
        <v>70</v>
      </c>
      <c r="F10">
        <f t="shared" si="0"/>
        <v>70</v>
      </c>
    </row>
    <row r="11" spans="1:6" x14ac:dyDescent="0.2">
      <c r="A11" s="2" t="s">
        <v>76</v>
      </c>
      <c r="B11" s="2" t="s">
        <v>16</v>
      </c>
      <c r="C11" s="1">
        <v>57.5</v>
      </c>
      <c r="D11">
        <v>60</v>
      </c>
      <c r="E11">
        <v>65</v>
      </c>
      <c r="F11">
        <f t="shared" si="0"/>
        <v>62.5</v>
      </c>
    </row>
    <row r="12" spans="1:6" x14ac:dyDescent="0.2">
      <c r="A12" s="2" t="s">
        <v>77</v>
      </c>
      <c r="B12" s="2" t="s">
        <v>78</v>
      </c>
      <c r="C12" s="1">
        <v>25</v>
      </c>
      <c r="D12">
        <v>30</v>
      </c>
      <c r="E12">
        <v>80</v>
      </c>
      <c r="F12">
        <f t="shared" si="0"/>
        <v>55</v>
      </c>
    </row>
    <row r="13" spans="1:6" x14ac:dyDescent="0.2">
      <c r="A13" s="2" t="s">
        <v>79</v>
      </c>
      <c r="B13" s="2" t="s">
        <v>80</v>
      </c>
      <c r="C13" s="1">
        <v>47.5</v>
      </c>
      <c r="D13">
        <v>70</v>
      </c>
      <c r="E13">
        <v>75</v>
      </c>
      <c r="F13">
        <f t="shared" si="0"/>
        <v>72.5</v>
      </c>
    </row>
    <row r="14" spans="1:6" x14ac:dyDescent="0.2">
      <c r="A14" s="2" t="s">
        <v>81</v>
      </c>
      <c r="B14" s="2" t="s">
        <v>31</v>
      </c>
      <c r="C14" s="1">
        <v>57.5</v>
      </c>
      <c r="D14">
        <v>80</v>
      </c>
      <c r="E14">
        <v>70</v>
      </c>
      <c r="F14">
        <f t="shared" si="0"/>
        <v>75</v>
      </c>
    </row>
    <row r="15" spans="1:6" x14ac:dyDescent="0.2">
      <c r="A15" s="2" t="s">
        <v>82</v>
      </c>
      <c r="B15" s="2" t="s">
        <v>8</v>
      </c>
      <c r="C15" s="1">
        <v>57.5</v>
      </c>
      <c r="D15">
        <v>65</v>
      </c>
      <c r="E15">
        <v>30</v>
      </c>
      <c r="F15">
        <f t="shared" si="0"/>
        <v>47.5</v>
      </c>
    </row>
    <row r="16" spans="1:6" x14ac:dyDescent="0.2">
      <c r="A16" s="2" t="s">
        <v>31</v>
      </c>
      <c r="B16" s="2" t="s">
        <v>63</v>
      </c>
      <c r="C16" s="1">
        <v>55</v>
      </c>
      <c r="D16">
        <v>50</v>
      </c>
      <c r="E16">
        <v>40</v>
      </c>
      <c r="F16">
        <f t="shared" si="0"/>
        <v>45</v>
      </c>
    </row>
    <row r="17" spans="1:7" x14ac:dyDescent="0.2">
      <c r="A17" s="2" t="s">
        <v>83</v>
      </c>
      <c r="B17" s="2" t="s">
        <v>84</v>
      </c>
      <c r="C17" s="1">
        <v>57.5</v>
      </c>
      <c r="D17">
        <v>70</v>
      </c>
      <c r="E17">
        <v>80</v>
      </c>
      <c r="F17">
        <f t="shared" si="0"/>
        <v>75</v>
      </c>
    </row>
    <row r="18" spans="1:7" x14ac:dyDescent="0.2">
      <c r="A18" s="2" t="s">
        <v>85</v>
      </c>
      <c r="B18" s="2" t="s">
        <v>86</v>
      </c>
      <c r="C18" s="1">
        <v>52.5</v>
      </c>
      <c r="D18">
        <v>50</v>
      </c>
      <c r="E18">
        <v>45</v>
      </c>
      <c r="F18">
        <f t="shared" si="0"/>
        <v>47.5</v>
      </c>
    </row>
    <row r="19" spans="1:7" x14ac:dyDescent="0.2">
      <c r="A19" s="2" t="s">
        <v>87</v>
      </c>
      <c r="B19" s="2" t="s">
        <v>88</v>
      </c>
      <c r="C19" s="1">
        <v>55</v>
      </c>
      <c r="D19">
        <v>40</v>
      </c>
      <c r="E19">
        <v>20</v>
      </c>
      <c r="F19">
        <f t="shared" si="0"/>
        <v>30</v>
      </c>
    </row>
    <row r="20" spans="1:7" x14ac:dyDescent="0.2">
      <c r="A20" s="2" t="s">
        <v>89</v>
      </c>
      <c r="B20" s="2" t="s">
        <v>38</v>
      </c>
      <c r="C20" s="1">
        <v>67.5</v>
      </c>
      <c r="D20">
        <v>70</v>
      </c>
      <c r="E20">
        <v>50</v>
      </c>
      <c r="F20">
        <f t="shared" si="0"/>
        <v>60</v>
      </c>
    </row>
    <row r="21" spans="1:7" x14ac:dyDescent="0.2">
      <c r="A21" s="2" t="s">
        <v>90</v>
      </c>
      <c r="B21" s="2" t="s">
        <v>91</v>
      </c>
      <c r="C21" s="1">
        <v>57.5</v>
      </c>
      <c r="D21">
        <v>30</v>
      </c>
      <c r="E21">
        <v>20</v>
      </c>
      <c r="F21">
        <f t="shared" si="0"/>
        <v>25</v>
      </c>
    </row>
    <row r="22" spans="1:7" x14ac:dyDescent="0.2">
      <c r="A22" s="2" t="s">
        <v>92</v>
      </c>
      <c r="B22" s="2" t="s">
        <v>93</v>
      </c>
      <c r="C22" s="1">
        <v>57.5</v>
      </c>
      <c r="D22">
        <v>60</v>
      </c>
      <c r="E22">
        <v>65</v>
      </c>
      <c r="F22">
        <f t="shared" si="0"/>
        <v>62.5</v>
      </c>
    </row>
    <row r="23" spans="1:7" x14ac:dyDescent="0.2">
      <c r="A23" s="2" t="s">
        <v>92</v>
      </c>
      <c r="B23" s="2" t="s">
        <v>94</v>
      </c>
      <c r="C23" s="1">
        <v>57.5</v>
      </c>
      <c r="D23">
        <v>60</v>
      </c>
      <c r="E23">
        <v>45</v>
      </c>
      <c r="F23">
        <f t="shared" si="0"/>
        <v>52.5</v>
      </c>
    </row>
    <row r="24" spans="1:7" x14ac:dyDescent="0.2">
      <c r="A24" s="2" t="s">
        <v>95</v>
      </c>
      <c r="B24" s="2" t="s">
        <v>96</v>
      </c>
      <c r="C24" s="1">
        <v>57.5</v>
      </c>
      <c r="D24">
        <v>50</v>
      </c>
      <c r="E24">
        <v>65</v>
      </c>
      <c r="F24">
        <f t="shared" si="0"/>
        <v>57.5</v>
      </c>
    </row>
    <row r="25" spans="1:7" x14ac:dyDescent="0.2">
      <c r="A25" s="2" t="s">
        <v>97</v>
      </c>
      <c r="B25" s="2" t="s">
        <v>98</v>
      </c>
      <c r="C25" s="1">
        <v>32.5</v>
      </c>
      <c r="D25">
        <v>60</v>
      </c>
      <c r="E25">
        <v>55</v>
      </c>
      <c r="F25">
        <f t="shared" si="0"/>
        <v>57.5</v>
      </c>
    </row>
    <row r="26" spans="1:7" x14ac:dyDescent="0.2">
      <c r="A26" s="2" t="s">
        <v>99</v>
      </c>
      <c r="B26" s="2" t="s">
        <v>48</v>
      </c>
      <c r="C26" s="1">
        <v>42.5</v>
      </c>
      <c r="D26">
        <v>20</v>
      </c>
      <c r="E26">
        <v>60</v>
      </c>
      <c r="F26">
        <f t="shared" si="0"/>
        <v>40</v>
      </c>
    </row>
    <row r="27" spans="1:7" x14ac:dyDescent="0.2">
      <c r="A27" t="s">
        <v>5</v>
      </c>
      <c r="C27">
        <f>AVERAGE(C3:C26)</f>
        <v>51.145833333333336</v>
      </c>
      <c r="F27">
        <f>AVERAGE(F3:F26)</f>
        <v>54.6875</v>
      </c>
      <c r="G27">
        <f>((F27-C27)/C27)*100</f>
        <v>6.9246435845213794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D7" workbookViewId="0">
      <selection activeCell="D27" sqref="D27"/>
    </sheetView>
  </sheetViews>
  <sheetFormatPr defaultRowHeight="14.25" x14ac:dyDescent="0.2"/>
  <cols>
    <col min="1" max="1" width="4.25" customWidth="1"/>
    <col min="2" max="3" width="10.625" customWidth="1"/>
    <col min="4" max="4" width="15.75" bestFit="1" customWidth="1"/>
    <col min="5" max="5" width="14.75" bestFit="1" customWidth="1"/>
    <col min="6" max="6" width="14.5" bestFit="1" customWidth="1"/>
    <col min="7" max="7" width="10.625" customWidth="1"/>
    <col min="9" max="9" width="3.125" bestFit="1" customWidth="1"/>
    <col min="10" max="10" width="12.125" bestFit="1" customWidth="1"/>
    <col min="11" max="11" width="17.875" bestFit="1" customWidth="1"/>
    <col min="12" max="12" width="14.75" bestFit="1" customWidth="1"/>
    <col min="13" max="13" width="14.5" bestFit="1" customWidth="1"/>
    <col min="14" max="14" width="11.875" bestFit="1" customWidth="1"/>
  </cols>
  <sheetData>
    <row r="1" spans="1:14" x14ac:dyDescent="0.2">
      <c r="A1" s="4" t="s">
        <v>185</v>
      </c>
      <c r="B1" s="4" t="s">
        <v>0</v>
      </c>
      <c r="C1" s="4"/>
      <c r="D1" s="4" t="s">
        <v>186</v>
      </c>
      <c r="E1" s="5" t="s">
        <v>187</v>
      </c>
      <c r="F1" s="5"/>
      <c r="G1" s="5"/>
      <c r="I1" s="4" t="s">
        <v>185</v>
      </c>
      <c r="J1" s="4" t="s">
        <v>0</v>
      </c>
      <c r="K1" s="4"/>
      <c r="L1" s="5" t="s">
        <v>187</v>
      </c>
      <c r="M1" s="5"/>
      <c r="N1" s="5"/>
    </row>
    <row r="2" spans="1:14" x14ac:dyDescent="0.2">
      <c r="A2" s="4"/>
      <c r="B2" s="4"/>
      <c r="C2" s="4"/>
      <c r="D2" s="4"/>
      <c r="E2" s="6" t="s">
        <v>3</v>
      </c>
      <c r="F2" s="6" t="s">
        <v>4</v>
      </c>
      <c r="G2" s="6" t="s">
        <v>5</v>
      </c>
      <c r="I2" s="4"/>
      <c r="J2" s="4"/>
      <c r="K2" s="4"/>
      <c r="L2" s="6" t="s">
        <v>3</v>
      </c>
      <c r="M2" s="6" t="s">
        <v>4</v>
      </c>
      <c r="N2" s="6" t="s">
        <v>5</v>
      </c>
    </row>
    <row r="3" spans="1:14" x14ac:dyDescent="0.2">
      <c r="A3" s="3">
        <v>1</v>
      </c>
      <c r="B3" s="3" t="s">
        <v>100</v>
      </c>
      <c r="C3" s="3" t="s">
        <v>101</v>
      </c>
      <c r="D3" s="3">
        <v>52.5</v>
      </c>
      <c r="E3" s="3">
        <v>70</v>
      </c>
      <c r="F3" s="3">
        <v>65</v>
      </c>
      <c r="G3" s="3">
        <f t="shared" ref="G3:G26" si="0">AVERAGE(E3:F3)</f>
        <v>67.5</v>
      </c>
      <c r="I3" s="3">
        <v>1</v>
      </c>
      <c r="J3" s="3" t="s">
        <v>100</v>
      </c>
      <c r="K3" s="3" t="s">
        <v>101</v>
      </c>
      <c r="L3" s="3">
        <v>70</v>
      </c>
      <c r="M3" s="3">
        <v>65</v>
      </c>
      <c r="N3" s="3">
        <f t="shared" ref="N3:N26" si="1">AVERAGE(L3:M3)</f>
        <v>67.5</v>
      </c>
    </row>
    <row r="4" spans="1:14" x14ac:dyDescent="0.2">
      <c r="A4" s="3">
        <v>2</v>
      </c>
      <c r="B4" s="3" t="s">
        <v>102</v>
      </c>
      <c r="C4" s="3" t="s">
        <v>103</v>
      </c>
      <c r="D4" s="3">
        <v>32.5</v>
      </c>
      <c r="E4" s="3">
        <v>80</v>
      </c>
      <c r="F4" s="3">
        <v>70</v>
      </c>
      <c r="G4" s="3">
        <f t="shared" si="0"/>
        <v>75</v>
      </c>
      <c r="I4" s="3">
        <v>2</v>
      </c>
      <c r="J4" s="3" t="s">
        <v>102</v>
      </c>
      <c r="K4" s="3" t="s">
        <v>103</v>
      </c>
      <c r="L4" s="3">
        <v>80</v>
      </c>
      <c r="M4" s="3">
        <v>70</v>
      </c>
      <c r="N4" s="3">
        <f t="shared" si="1"/>
        <v>75</v>
      </c>
    </row>
    <row r="5" spans="1:14" x14ac:dyDescent="0.2">
      <c r="A5" s="3">
        <v>3</v>
      </c>
      <c r="B5" s="3" t="s">
        <v>104</v>
      </c>
      <c r="C5" s="3" t="s">
        <v>105</v>
      </c>
      <c r="D5" s="3">
        <v>15</v>
      </c>
      <c r="E5" s="3">
        <v>20</v>
      </c>
      <c r="F5" s="3">
        <v>20</v>
      </c>
      <c r="G5" s="3">
        <f t="shared" si="0"/>
        <v>20</v>
      </c>
      <c r="I5" s="3">
        <v>3</v>
      </c>
      <c r="J5" s="3" t="s">
        <v>104</v>
      </c>
      <c r="K5" s="3" t="s">
        <v>105</v>
      </c>
      <c r="L5" s="3">
        <v>20</v>
      </c>
      <c r="M5" s="3">
        <v>20</v>
      </c>
      <c r="N5" s="3">
        <f t="shared" si="1"/>
        <v>20</v>
      </c>
    </row>
    <row r="6" spans="1:14" x14ac:dyDescent="0.2">
      <c r="A6" s="3">
        <v>4</v>
      </c>
      <c r="B6" s="3" t="s">
        <v>106</v>
      </c>
      <c r="C6" s="3" t="s">
        <v>107</v>
      </c>
      <c r="D6" s="3">
        <v>30</v>
      </c>
      <c r="E6" s="3">
        <v>50</v>
      </c>
      <c r="F6" s="3">
        <v>60</v>
      </c>
      <c r="G6" s="3">
        <f t="shared" si="0"/>
        <v>55</v>
      </c>
      <c r="I6" s="3">
        <v>4</v>
      </c>
      <c r="J6" s="3" t="s">
        <v>106</v>
      </c>
      <c r="K6" s="3" t="s">
        <v>107</v>
      </c>
      <c r="L6" s="3">
        <v>50</v>
      </c>
      <c r="M6" s="3">
        <v>60</v>
      </c>
      <c r="N6" s="3">
        <f t="shared" si="1"/>
        <v>55</v>
      </c>
    </row>
    <row r="7" spans="1:14" x14ac:dyDescent="0.2">
      <c r="A7" s="3">
        <v>5</v>
      </c>
      <c r="B7" s="3" t="s">
        <v>108</v>
      </c>
      <c r="C7" s="3" t="s">
        <v>109</v>
      </c>
      <c r="D7" s="3">
        <v>30</v>
      </c>
      <c r="E7" s="3">
        <v>90</v>
      </c>
      <c r="F7" s="3">
        <v>70</v>
      </c>
      <c r="G7" s="3">
        <f t="shared" si="0"/>
        <v>80</v>
      </c>
      <c r="I7" s="3">
        <v>5</v>
      </c>
      <c r="J7" s="3" t="s">
        <v>108</v>
      </c>
      <c r="K7" s="3" t="s">
        <v>109</v>
      </c>
      <c r="L7" s="3">
        <v>90</v>
      </c>
      <c r="M7" s="3">
        <v>70</v>
      </c>
      <c r="N7" s="3">
        <f t="shared" si="1"/>
        <v>80</v>
      </c>
    </row>
    <row r="8" spans="1:14" x14ac:dyDescent="0.2">
      <c r="A8" s="3">
        <v>6</v>
      </c>
      <c r="B8" s="3" t="s">
        <v>110</v>
      </c>
      <c r="C8" s="3" t="s">
        <v>111</v>
      </c>
      <c r="D8" s="3">
        <v>12.5</v>
      </c>
      <c r="E8" s="3">
        <v>70</v>
      </c>
      <c r="F8" s="3">
        <v>65</v>
      </c>
      <c r="G8" s="3">
        <f t="shared" si="0"/>
        <v>67.5</v>
      </c>
      <c r="I8" s="3">
        <v>6</v>
      </c>
      <c r="J8" s="3" t="s">
        <v>110</v>
      </c>
      <c r="K8" s="3" t="s">
        <v>111</v>
      </c>
      <c r="L8" s="3">
        <v>70</v>
      </c>
      <c r="M8" s="3">
        <v>65</v>
      </c>
      <c r="N8" s="3">
        <f t="shared" si="1"/>
        <v>67.5</v>
      </c>
    </row>
    <row r="9" spans="1:14" x14ac:dyDescent="0.2">
      <c r="A9" s="3">
        <v>7</v>
      </c>
      <c r="B9" s="3" t="s">
        <v>112</v>
      </c>
      <c r="C9" s="3" t="s">
        <v>113</v>
      </c>
      <c r="D9" s="3">
        <v>40</v>
      </c>
      <c r="E9" s="3">
        <v>80</v>
      </c>
      <c r="F9" s="3">
        <v>100</v>
      </c>
      <c r="G9" s="3">
        <f t="shared" si="0"/>
        <v>90</v>
      </c>
      <c r="I9" s="3">
        <v>7</v>
      </c>
      <c r="J9" s="3" t="s">
        <v>112</v>
      </c>
      <c r="K9" s="3" t="s">
        <v>113</v>
      </c>
      <c r="L9" s="3">
        <v>80</v>
      </c>
      <c r="M9" s="3">
        <v>100</v>
      </c>
      <c r="N9" s="3">
        <f t="shared" si="1"/>
        <v>90</v>
      </c>
    </row>
    <row r="10" spans="1:14" x14ac:dyDescent="0.2">
      <c r="A10" s="3">
        <v>8</v>
      </c>
      <c r="B10" s="3" t="s">
        <v>114</v>
      </c>
      <c r="C10" s="3" t="s">
        <v>115</v>
      </c>
      <c r="D10" s="3">
        <v>30</v>
      </c>
      <c r="E10" s="3">
        <v>70</v>
      </c>
      <c r="F10" s="3">
        <v>65</v>
      </c>
      <c r="G10" s="3">
        <f t="shared" si="0"/>
        <v>67.5</v>
      </c>
      <c r="I10" s="3">
        <v>8</v>
      </c>
      <c r="J10" s="3" t="s">
        <v>114</v>
      </c>
      <c r="K10" s="3" t="s">
        <v>115</v>
      </c>
      <c r="L10" s="3">
        <v>70</v>
      </c>
      <c r="M10" s="3">
        <v>65</v>
      </c>
      <c r="N10" s="3">
        <f t="shared" si="1"/>
        <v>67.5</v>
      </c>
    </row>
    <row r="11" spans="1:14" x14ac:dyDescent="0.2">
      <c r="A11" s="3">
        <v>9</v>
      </c>
      <c r="B11" s="3" t="s">
        <v>116</v>
      </c>
      <c r="C11" s="3" t="s">
        <v>117</v>
      </c>
      <c r="D11" s="3">
        <v>25</v>
      </c>
      <c r="E11" s="3">
        <v>90</v>
      </c>
      <c r="F11" s="3">
        <v>100</v>
      </c>
      <c r="G11" s="3">
        <f t="shared" si="0"/>
        <v>95</v>
      </c>
      <c r="I11" s="3">
        <v>9</v>
      </c>
      <c r="J11" s="3" t="s">
        <v>116</v>
      </c>
      <c r="K11" s="3" t="s">
        <v>117</v>
      </c>
      <c r="L11" s="3">
        <v>90</v>
      </c>
      <c r="M11" s="3">
        <v>100</v>
      </c>
      <c r="N11" s="3">
        <f t="shared" si="1"/>
        <v>95</v>
      </c>
    </row>
    <row r="12" spans="1:14" x14ac:dyDescent="0.2">
      <c r="A12" s="3">
        <v>10</v>
      </c>
      <c r="B12" s="3" t="s">
        <v>118</v>
      </c>
      <c r="C12" s="3" t="s">
        <v>119</v>
      </c>
      <c r="D12" s="3">
        <v>37.5</v>
      </c>
      <c r="E12" s="3">
        <v>50</v>
      </c>
      <c r="F12" s="3">
        <v>65</v>
      </c>
      <c r="G12" s="3">
        <f t="shared" si="0"/>
        <v>57.5</v>
      </c>
      <c r="I12" s="3">
        <v>10</v>
      </c>
      <c r="J12" s="3" t="s">
        <v>118</v>
      </c>
      <c r="K12" s="3" t="s">
        <v>119</v>
      </c>
      <c r="L12" s="3">
        <v>50</v>
      </c>
      <c r="M12" s="3">
        <v>65</v>
      </c>
      <c r="N12" s="3">
        <f t="shared" si="1"/>
        <v>57.5</v>
      </c>
    </row>
    <row r="13" spans="1:14" x14ac:dyDescent="0.2">
      <c r="A13" s="3">
        <v>11</v>
      </c>
      <c r="B13" s="3" t="s">
        <v>120</v>
      </c>
      <c r="C13" s="3" t="s">
        <v>51</v>
      </c>
      <c r="D13" s="3">
        <v>47.5</v>
      </c>
      <c r="E13" s="3">
        <v>90</v>
      </c>
      <c r="F13" s="3">
        <v>100</v>
      </c>
      <c r="G13" s="3">
        <f t="shared" si="0"/>
        <v>95</v>
      </c>
      <c r="I13" s="3">
        <v>11</v>
      </c>
      <c r="J13" s="3" t="s">
        <v>120</v>
      </c>
      <c r="K13" s="3" t="s">
        <v>51</v>
      </c>
      <c r="L13" s="3">
        <v>90</v>
      </c>
      <c r="M13" s="3">
        <v>100</v>
      </c>
      <c r="N13" s="3">
        <f t="shared" si="1"/>
        <v>95</v>
      </c>
    </row>
    <row r="14" spans="1:14" x14ac:dyDescent="0.2">
      <c r="A14" s="3">
        <v>12</v>
      </c>
      <c r="B14" s="3" t="s">
        <v>121</v>
      </c>
      <c r="C14" s="3" t="s">
        <v>122</v>
      </c>
      <c r="D14" s="3">
        <v>47.5</v>
      </c>
      <c r="E14" s="3">
        <v>40</v>
      </c>
      <c r="F14" s="3">
        <v>35</v>
      </c>
      <c r="G14" s="3">
        <f t="shared" si="0"/>
        <v>37.5</v>
      </c>
      <c r="I14" s="3">
        <v>12</v>
      </c>
      <c r="J14" s="3" t="s">
        <v>121</v>
      </c>
      <c r="K14" s="3" t="s">
        <v>122</v>
      </c>
      <c r="L14" s="3">
        <v>40</v>
      </c>
      <c r="M14" s="3">
        <v>35</v>
      </c>
      <c r="N14" s="3">
        <f t="shared" si="1"/>
        <v>37.5</v>
      </c>
    </row>
    <row r="15" spans="1:14" x14ac:dyDescent="0.2">
      <c r="A15" s="3">
        <v>13</v>
      </c>
      <c r="B15" s="3" t="s">
        <v>123</v>
      </c>
      <c r="C15" s="3" t="s">
        <v>124</v>
      </c>
      <c r="D15" s="3">
        <v>35</v>
      </c>
      <c r="E15" s="3">
        <v>60</v>
      </c>
      <c r="F15" s="3">
        <v>55</v>
      </c>
      <c r="G15" s="3">
        <f t="shared" si="0"/>
        <v>57.5</v>
      </c>
      <c r="I15" s="3">
        <v>13</v>
      </c>
      <c r="J15" s="3" t="s">
        <v>123</v>
      </c>
      <c r="K15" s="3" t="s">
        <v>124</v>
      </c>
      <c r="L15" s="3">
        <v>60</v>
      </c>
      <c r="M15" s="3">
        <v>55</v>
      </c>
      <c r="N15" s="3">
        <f t="shared" si="1"/>
        <v>57.5</v>
      </c>
    </row>
    <row r="16" spans="1:14" x14ac:dyDescent="0.2">
      <c r="A16" s="3">
        <v>14</v>
      </c>
      <c r="B16" s="3" t="s">
        <v>31</v>
      </c>
      <c r="C16" s="3" t="s">
        <v>125</v>
      </c>
      <c r="D16" s="3">
        <v>15</v>
      </c>
      <c r="E16" s="3">
        <v>70</v>
      </c>
      <c r="F16" s="3">
        <v>55</v>
      </c>
      <c r="G16" s="3">
        <f t="shared" si="0"/>
        <v>62.5</v>
      </c>
      <c r="I16" s="3">
        <v>14</v>
      </c>
      <c r="J16" s="3" t="s">
        <v>31</v>
      </c>
      <c r="K16" s="3" t="s">
        <v>125</v>
      </c>
      <c r="L16" s="3">
        <v>70</v>
      </c>
      <c r="M16" s="3">
        <v>55</v>
      </c>
      <c r="N16" s="3">
        <f t="shared" si="1"/>
        <v>62.5</v>
      </c>
    </row>
    <row r="17" spans="1:14" x14ac:dyDescent="0.2">
      <c r="A17" s="3">
        <v>15</v>
      </c>
      <c r="B17" s="3" t="s">
        <v>31</v>
      </c>
      <c r="C17" s="3" t="s">
        <v>126</v>
      </c>
      <c r="D17" s="3">
        <v>47.5</v>
      </c>
      <c r="E17" s="3">
        <v>60</v>
      </c>
      <c r="F17" s="3">
        <v>65</v>
      </c>
      <c r="G17" s="3">
        <f t="shared" si="0"/>
        <v>62.5</v>
      </c>
      <c r="I17" s="3">
        <v>15</v>
      </c>
      <c r="J17" s="3" t="s">
        <v>31</v>
      </c>
      <c r="K17" s="3" t="s">
        <v>126</v>
      </c>
      <c r="L17" s="3">
        <v>60</v>
      </c>
      <c r="M17" s="3">
        <v>65</v>
      </c>
      <c r="N17" s="3">
        <f t="shared" si="1"/>
        <v>62.5</v>
      </c>
    </row>
    <row r="18" spans="1:14" x14ac:dyDescent="0.2">
      <c r="A18" s="3">
        <v>16</v>
      </c>
      <c r="B18" s="3" t="s">
        <v>31</v>
      </c>
      <c r="C18" s="3" t="s">
        <v>127</v>
      </c>
      <c r="D18" s="3">
        <v>30</v>
      </c>
      <c r="E18" s="3">
        <v>70</v>
      </c>
      <c r="F18" s="3">
        <v>65</v>
      </c>
      <c r="G18" s="3">
        <f t="shared" si="0"/>
        <v>67.5</v>
      </c>
      <c r="I18" s="3">
        <v>16</v>
      </c>
      <c r="J18" s="3" t="s">
        <v>31</v>
      </c>
      <c r="K18" s="3" t="s">
        <v>127</v>
      </c>
      <c r="L18" s="3">
        <v>70</v>
      </c>
      <c r="M18" s="3">
        <v>65</v>
      </c>
      <c r="N18" s="3">
        <f t="shared" si="1"/>
        <v>67.5</v>
      </c>
    </row>
    <row r="19" spans="1:14" x14ac:dyDescent="0.2">
      <c r="A19" s="3">
        <v>17</v>
      </c>
      <c r="B19" s="3" t="s">
        <v>31</v>
      </c>
      <c r="C19" s="3" t="s">
        <v>128</v>
      </c>
      <c r="D19" s="3">
        <v>50</v>
      </c>
      <c r="E19" s="3">
        <v>100</v>
      </c>
      <c r="F19" s="3">
        <v>100</v>
      </c>
      <c r="G19" s="3">
        <f t="shared" si="0"/>
        <v>100</v>
      </c>
      <c r="I19" s="3">
        <v>17</v>
      </c>
      <c r="J19" s="3" t="s">
        <v>31</v>
      </c>
      <c r="K19" s="3" t="s">
        <v>128</v>
      </c>
      <c r="L19" s="3">
        <v>100</v>
      </c>
      <c r="M19" s="3">
        <v>100</v>
      </c>
      <c r="N19" s="3">
        <f t="shared" si="1"/>
        <v>100</v>
      </c>
    </row>
    <row r="20" spans="1:14" x14ac:dyDescent="0.2">
      <c r="A20" s="3">
        <v>18</v>
      </c>
      <c r="B20" s="3" t="s">
        <v>129</v>
      </c>
      <c r="C20" s="3" t="s">
        <v>130</v>
      </c>
      <c r="D20" s="3">
        <v>37.5</v>
      </c>
      <c r="E20" s="3">
        <v>100</v>
      </c>
      <c r="F20" s="3">
        <v>70</v>
      </c>
      <c r="G20" s="3">
        <f t="shared" si="0"/>
        <v>85</v>
      </c>
      <c r="I20" s="3">
        <v>18</v>
      </c>
      <c r="J20" s="3" t="s">
        <v>129</v>
      </c>
      <c r="K20" s="3" t="s">
        <v>130</v>
      </c>
      <c r="L20" s="3">
        <v>100</v>
      </c>
      <c r="M20" s="3">
        <v>70</v>
      </c>
      <c r="N20" s="3">
        <f t="shared" si="1"/>
        <v>85</v>
      </c>
    </row>
    <row r="21" spans="1:14" x14ac:dyDescent="0.2">
      <c r="A21" s="3">
        <v>19</v>
      </c>
      <c r="B21" s="3" t="s">
        <v>131</v>
      </c>
      <c r="C21" s="3" t="s">
        <v>132</v>
      </c>
      <c r="D21" s="3">
        <v>70</v>
      </c>
      <c r="E21" s="3">
        <v>80</v>
      </c>
      <c r="F21" s="3">
        <v>100</v>
      </c>
      <c r="G21" s="3">
        <f t="shared" si="0"/>
        <v>90</v>
      </c>
      <c r="I21" s="3">
        <v>19</v>
      </c>
      <c r="J21" s="3" t="s">
        <v>131</v>
      </c>
      <c r="K21" s="3" t="s">
        <v>132</v>
      </c>
      <c r="L21" s="3">
        <v>80</v>
      </c>
      <c r="M21" s="3">
        <v>100</v>
      </c>
      <c r="N21" s="3">
        <f t="shared" si="1"/>
        <v>90</v>
      </c>
    </row>
    <row r="22" spans="1:14" x14ac:dyDescent="0.2">
      <c r="A22" s="3">
        <v>20</v>
      </c>
      <c r="B22" s="3" t="s">
        <v>133</v>
      </c>
      <c r="C22" s="3" t="s">
        <v>134</v>
      </c>
      <c r="D22" s="3">
        <v>45</v>
      </c>
      <c r="E22" s="3">
        <v>70</v>
      </c>
      <c r="F22" s="3">
        <v>75</v>
      </c>
      <c r="G22" s="3">
        <f t="shared" si="0"/>
        <v>72.5</v>
      </c>
      <c r="I22" s="3">
        <v>20</v>
      </c>
      <c r="J22" s="3" t="s">
        <v>133</v>
      </c>
      <c r="K22" s="3" t="s">
        <v>134</v>
      </c>
      <c r="L22" s="3">
        <v>70</v>
      </c>
      <c r="M22" s="3">
        <v>75</v>
      </c>
      <c r="N22" s="3">
        <f t="shared" si="1"/>
        <v>72.5</v>
      </c>
    </row>
    <row r="23" spans="1:14" x14ac:dyDescent="0.2">
      <c r="A23" s="3">
        <v>21</v>
      </c>
      <c r="B23" s="3" t="s">
        <v>135</v>
      </c>
      <c r="C23" s="3" t="s">
        <v>136</v>
      </c>
      <c r="D23" s="3">
        <v>27.5</v>
      </c>
      <c r="E23" s="3">
        <v>55</v>
      </c>
      <c r="F23" s="3">
        <v>15</v>
      </c>
      <c r="G23" s="3">
        <f t="shared" si="0"/>
        <v>35</v>
      </c>
      <c r="I23" s="3">
        <v>21</v>
      </c>
      <c r="J23" s="3" t="s">
        <v>135</v>
      </c>
      <c r="K23" s="3" t="s">
        <v>136</v>
      </c>
      <c r="L23" s="3">
        <v>55</v>
      </c>
      <c r="M23" s="3">
        <v>15</v>
      </c>
      <c r="N23" s="3">
        <f t="shared" si="1"/>
        <v>35</v>
      </c>
    </row>
    <row r="24" spans="1:14" x14ac:dyDescent="0.2">
      <c r="A24" s="3">
        <v>22</v>
      </c>
      <c r="B24" s="3" t="s">
        <v>137</v>
      </c>
      <c r="C24" s="3" t="s">
        <v>138</v>
      </c>
      <c r="D24" s="3">
        <v>60</v>
      </c>
      <c r="E24" s="3">
        <v>50</v>
      </c>
      <c r="F24" s="3">
        <v>65</v>
      </c>
      <c r="G24" s="3">
        <f t="shared" si="0"/>
        <v>57.5</v>
      </c>
      <c r="I24" s="3">
        <v>22</v>
      </c>
      <c r="J24" s="3" t="s">
        <v>137</v>
      </c>
      <c r="K24" s="3" t="s">
        <v>138</v>
      </c>
      <c r="L24" s="3">
        <v>50</v>
      </c>
      <c r="M24" s="3">
        <v>65</v>
      </c>
      <c r="N24" s="3">
        <f t="shared" si="1"/>
        <v>57.5</v>
      </c>
    </row>
    <row r="25" spans="1:14" x14ac:dyDescent="0.2">
      <c r="A25" s="3">
        <v>23</v>
      </c>
      <c r="B25" s="3" t="s">
        <v>139</v>
      </c>
      <c r="C25" s="3" t="s">
        <v>140</v>
      </c>
      <c r="D25" s="3">
        <v>70</v>
      </c>
      <c r="E25" s="3">
        <v>100</v>
      </c>
      <c r="F25" s="3">
        <v>65</v>
      </c>
      <c r="G25" s="3">
        <f t="shared" si="0"/>
        <v>82.5</v>
      </c>
      <c r="I25" s="3">
        <v>23</v>
      </c>
      <c r="J25" s="3" t="s">
        <v>139</v>
      </c>
      <c r="K25" s="3" t="s">
        <v>140</v>
      </c>
      <c r="L25" s="3">
        <v>100</v>
      </c>
      <c r="M25" s="3">
        <v>65</v>
      </c>
      <c r="N25" s="3">
        <f t="shared" si="1"/>
        <v>82.5</v>
      </c>
    </row>
    <row r="26" spans="1:14" x14ac:dyDescent="0.2">
      <c r="A26" s="3">
        <v>24</v>
      </c>
      <c r="B26" s="3" t="s">
        <v>141</v>
      </c>
      <c r="C26" s="3" t="s">
        <v>142</v>
      </c>
      <c r="D26" s="3">
        <v>57.5</v>
      </c>
      <c r="E26" s="3">
        <v>70</v>
      </c>
      <c r="F26" s="3">
        <v>65</v>
      </c>
      <c r="G26" s="3">
        <f t="shared" si="0"/>
        <v>67.5</v>
      </c>
      <c r="I26" s="3">
        <v>24</v>
      </c>
      <c r="J26" s="3" t="s">
        <v>141</v>
      </c>
      <c r="K26" s="3" t="s">
        <v>142</v>
      </c>
      <c r="L26" s="3">
        <v>70</v>
      </c>
      <c r="M26" s="3">
        <v>65</v>
      </c>
      <c r="N26" s="3">
        <f t="shared" si="1"/>
        <v>67.5</v>
      </c>
    </row>
    <row r="27" spans="1:14" x14ac:dyDescent="0.2">
      <c r="A27" s="7" t="s">
        <v>5</v>
      </c>
      <c r="B27" s="8"/>
      <c r="C27" s="9"/>
      <c r="D27" s="3">
        <f>AVERAGE(D3:D26)</f>
        <v>39.375</v>
      </c>
      <c r="E27" s="3">
        <f>AVERAGE(E3:E26)</f>
        <v>70.208333333333329</v>
      </c>
      <c r="F27" s="3">
        <f>AVERAGE(F3:F26)</f>
        <v>67.083333333333329</v>
      </c>
      <c r="G27" s="3">
        <f>AVERAGE(G3:G26)</f>
        <v>68.645833333333329</v>
      </c>
      <c r="I27" s="7" t="s">
        <v>5</v>
      </c>
      <c r="J27" s="8"/>
      <c r="K27" s="9"/>
      <c r="L27" s="3">
        <f>AVERAGE(L3:L26)</f>
        <v>70.208333333333329</v>
      </c>
      <c r="M27" s="3">
        <f>AVERAGE(M3:M26)</f>
        <v>67.083333333333329</v>
      </c>
      <c r="N27" s="3">
        <f>AVERAGE(N3:N26)</f>
        <v>68.645833333333329</v>
      </c>
    </row>
  </sheetData>
  <mergeCells count="9">
    <mergeCell ref="I1:I2"/>
    <mergeCell ref="J1:K2"/>
    <mergeCell ref="L1:N1"/>
    <mergeCell ref="I27:K27"/>
    <mergeCell ref="A1:A2"/>
    <mergeCell ref="B1:C2"/>
    <mergeCell ref="D1:D2"/>
    <mergeCell ref="E1:G1"/>
    <mergeCell ref="A27:C27"/>
  </mergeCells>
  <pageMargins left="0" right="0" top="0.39374999999999999" bottom="0.39374999999999999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3" workbookViewId="0">
      <selection activeCell="E37" sqref="E37"/>
    </sheetView>
  </sheetViews>
  <sheetFormatPr defaultRowHeight="14.25" x14ac:dyDescent="0.2"/>
  <cols>
    <col min="1" max="1" width="5.125" customWidth="1"/>
    <col min="2" max="3" width="10.625" customWidth="1"/>
    <col min="4" max="4" width="15.75" bestFit="1" customWidth="1"/>
    <col min="5" max="5" width="14.75" bestFit="1" customWidth="1"/>
    <col min="6" max="6" width="14.5" bestFit="1" customWidth="1"/>
    <col min="7" max="7" width="11" bestFit="1" customWidth="1"/>
    <col min="9" max="9" width="5.125" customWidth="1"/>
    <col min="10" max="11" width="10.625" customWidth="1"/>
    <col min="12" max="12" width="14.75" bestFit="1" customWidth="1"/>
    <col min="13" max="13" width="14.5" bestFit="1" customWidth="1"/>
    <col min="14" max="14" width="11" bestFit="1" customWidth="1"/>
  </cols>
  <sheetData>
    <row r="1" spans="1:14" x14ac:dyDescent="0.2">
      <c r="A1" s="4" t="s">
        <v>185</v>
      </c>
      <c r="B1" s="4" t="s">
        <v>0</v>
      </c>
      <c r="C1" s="4"/>
      <c r="D1" s="4" t="s">
        <v>186</v>
      </c>
      <c r="E1" s="5" t="s">
        <v>187</v>
      </c>
      <c r="F1" s="5"/>
      <c r="G1" s="5"/>
      <c r="I1" s="4" t="s">
        <v>185</v>
      </c>
      <c r="J1" s="4" t="s">
        <v>0</v>
      </c>
      <c r="K1" s="4"/>
      <c r="L1" s="5" t="s">
        <v>187</v>
      </c>
      <c r="M1" s="5"/>
      <c r="N1" s="5"/>
    </row>
    <row r="2" spans="1:14" x14ac:dyDescent="0.2">
      <c r="A2" s="4"/>
      <c r="B2" s="4"/>
      <c r="C2" s="4"/>
      <c r="D2" s="4"/>
      <c r="E2" s="6" t="s">
        <v>3</v>
      </c>
      <c r="F2" s="6" t="s">
        <v>4</v>
      </c>
      <c r="G2" s="6" t="s">
        <v>5</v>
      </c>
      <c r="I2" s="4"/>
      <c r="J2" s="4"/>
      <c r="K2" s="4"/>
      <c r="L2" s="6" t="s">
        <v>3</v>
      </c>
      <c r="M2" s="6" t="s">
        <v>4</v>
      </c>
      <c r="N2" s="6" t="s">
        <v>5</v>
      </c>
    </row>
    <row r="3" spans="1:14" x14ac:dyDescent="0.2">
      <c r="A3" s="3">
        <v>1</v>
      </c>
      <c r="B3" s="3" t="s">
        <v>22</v>
      </c>
      <c r="C3" s="3" t="s">
        <v>143</v>
      </c>
      <c r="D3" s="3">
        <v>40</v>
      </c>
      <c r="E3" s="3">
        <v>50</v>
      </c>
      <c r="F3" s="3">
        <v>25</v>
      </c>
      <c r="G3" s="3">
        <f t="shared" ref="G3:G27" si="0">AVERAGE(E3:F3)</f>
        <v>37.5</v>
      </c>
      <c r="I3" s="3">
        <v>1</v>
      </c>
      <c r="J3" s="3" t="s">
        <v>22</v>
      </c>
      <c r="K3" s="3" t="s">
        <v>143</v>
      </c>
      <c r="L3" s="3">
        <v>50</v>
      </c>
      <c r="M3" s="3">
        <v>25</v>
      </c>
      <c r="N3" s="3">
        <f t="shared" ref="N3:N27" si="1">AVERAGE(L3:M3)</f>
        <v>37.5</v>
      </c>
    </row>
    <row r="4" spans="1:14" x14ac:dyDescent="0.2">
      <c r="A4" s="3">
        <v>2</v>
      </c>
      <c r="B4" s="3" t="s">
        <v>144</v>
      </c>
      <c r="C4" s="3" t="s">
        <v>145</v>
      </c>
      <c r="D4" s="3">
        <v>22.5</v>
      </c>
      <c r="E4" s="3">
        <v>80</v>
      </c>
      <c r="F4" s="3">
        <v>45</v>
      </c>
      <c r="G4" s="3">
        <f t="shared" si="0"/>
        <v>62.5</v>
      </c>
      <c r="I4" s="3">
        <v>2</v>
      </c>
      <c r="J4" s="3" t="s">
        <v>144</v>
      </c>
      <c r="K4" s="3" t="s">
        <v>145</v>
      </c>
      <c r="L4" s="3">
        <v>80</v>
      </c>
      <c r="M4" s="3">
        <v>45</v>
      </c>
      <c r="N4" s="3">
        <f t="shared" si="1"/>
        <v>62.5</v>
      </c>
    </row>
    <row r="5" spans="1:14" x14ac:dyDescent="0.2">
      <c r="A5" s="3">
        <v>3</v>
      </c>
      <c r="B5" s="3" t="s">
        <v>146</v>
      </c>
      <c r="C5" s="3" t="s">
        <v>147</v>
      </c>
      <c r="D5" s="3">
        <v>40</v>
      </c>
      <c r="E5" s="3">
        <v>40</v>
      </c>
      <c r="F5" s="3">
        <v>65</v>
      </c>
      <c r="G5" s="3">
        <f t="shared" si="0"/>
        <v>52.5</v>
      </c>
      <c r="I5" s="3">
        <v>3</v>
      </c>
      <c r="J5" s="3" t="s">
        <v>146</v>
      </c>
      <c r="K5" s="3" t="s">
        <v>147</v>
      </c>
      <c r="L5" s="3">
        <v>40</v>
      </c>
      <c r="M5" s="3">
        <v>65</v>
      </c>
      <c r="N5" s="3">
        <f t="shared" si="1"/>
        <v>52.5</v>
      </c>
    </row>
    <row r="6" spans="1:14" x14ac:dyDescent="0.2">
      <c r="A6" s="3">
        <v>4</v>
      </c>
      <c r="B6" s="3" t="s">
        <v>148</v>
      </c>
      <c r="C6" s="3" t="s">
        <v>149</v>
      </c>
      <c r="D6" s="3">
        <v>25</v>
      </c>
      <c r="E6" s="3">
        <v>70</v>
      </c>
      <c r="F6" s="3">
        <v>55</v>
      </c>
      <c r="G6" s="3">
        <f t="shared" si="0"/>
        <v>62.5</v>
      </c>
      <c r="I6" s="3">
        <v>4</v>
      </c>
      <c r="J6" s="3" t="s">
        <v>148</v>
      </c>
      <c r="K6" s="3" t="s">
        <v>149</v>
      </c>
      <c r="L6" s="3">
        <v>70</v>
      </c>
      <c r="M6" s="3">
        <v>55</v>
      </c>
      <c r="N6" s="3">
        <f t="shared" si="1"/>
        <v>62.5</v>
      </c>
    </row>
    <row r="7" spans="1:14" x14ac:dyDescent="0.2">
      <c r="A7" s="3">
        <v>5</v>
      </c>
      <c r="B7" s="3" t="s">
        <v>19</v>
      </c>
      <c r="C7" s="3" t="s">
        <v>150</v>
      </c>
      <c r="D7" s="3">
        <v>30</v>
      </c>
      <c r="E7" s="3">
        <v>70</v>
      </c>
      <c r="F7" s="3">
        <v>65</v>
      </c>
      <c r="G7" s="3">
        <f t="shared" si="0"/>
        <v>67.5</v>
      </c>
      <c r="I7" s="3">
        <v>5</v>
      </c>
      <c r="J7" s="3" t="s">
        <v>19</v>
      </c>
      <c r="K7" s="3" t="s">
        <v>150</v>
      </c>
      <c r="L7" s="3">
        <v>70</v>
      </c>
      <c r="M7" s="3">
        <v>65</v>
      </c>
      <c r="N7" s="3">
        <f t="shared" si="1"/>
        <v>67.5</v>
      </c>
    </row>
    <row r="8" spans="1:14" x14ac:dyDescent="0.2">
      <c r="A8" s="3">
        <v>6</v>
      </c>
      <c r="B8" s="3" t="s">
        <v>118</v>
      </c>
      <c r="C8" s="3" t="s">
        <v>77</v>
      </c>
      <c r="D8" s="3">
        <v>25</v>
      </c>
      <c r="E8" s="3">
        <v>60</v>
      </c>
      <c r="F8" s="3">
        <v>40</v>
      </c>
      <c r="G8" s="3">
        <f t="shared" si="0"/>
        <v>50</v>
      </c>
      <c r="I8" s="3">
        <v>6</v>
      </c>
      <c r="J8" s="3" t="s">
        <v>118</v>
      </c>
      <c r="K8" s="3" t="s">
        <v>77</v>
      </c>
      <c r="L8" s="3">
        <v>60</v>
      </c>
      <c r="M8" s="3">
        <v>40</v>
      </c>
      <c r="N8" s="3">
        <f t="shared" si="1"/>
        <v>50</v>
      </c>
    </row>
    <row r="9" spans="1:14" x14ac:dyDescent="0.2">
      <c r="A9" s="3">
        <v>7</v>
      </c>
      <c r="B9" s="3" t="s">
        <v>151</v>
      </c>
      <c r="C9" s="3" t="s">
        <v>152</v>
      </c>
      <c r="D9" s="3">
        <v>22.5</v>
      </c>
      <c r="E9" s="3">
        <v>80</v>
      </c>
      <c r="F9" s="3">
        <v>40</v>
      </c>
      <c r="G9" s="3">
        <f t="shared" si="0"/>
        <v>60</v>
      </c>
      <c r="I9" s="3">
        <v>7</v>
      </c>
      <c r="J9" s="3" t="s">
        <v>151</v>
      </c>
      <c r="K9" s="3" t="s">
        <v>152</v>
      </c>
      <c r="L9" s="3">
        <v>80</v>
      </c>
      <c r="M9" s="3">
        <v>40</v>
      </c>
      <c r="N9" s="3">
        <f t="shared" si="1"/>
        <v>60</v>
      </c>
    </row>
    <row r="10" spans="1:14" x14ac:dyDescent="0.2">
      <c r="A10" s="3">
        <v>8</v>
      </c>
      <c r="B10" s="3" t="s">
        <v>153</v>
      </c>
      <c r="C10" s="3" t="s">
        <v>132</v>
      </c>
      <c r="D10" s="3">
        <v>27.5</v>
      </c>
      <c r="E10" s="3">
        <v>80</v>
      </c>
      <c r="F10" s="3">
        <v>45</v>
      </c>
      <c r="G10" s="3">
        <f t="shared" si="0"/>
        <v>62.5</v>
      </c>
      <c r="I10" s="3">
        <v>8</v>
      </c>
      <c r="J10" s="3" t="s">
        <v>153</v>
      </c>
      <c r="K10" s="3" t="s">
        <v>132</v>
      </c>
      <c r="L10" s="3">
        <v>80</v>
      </c>
      <c r="M10" s="3">
        <v>45</v>
      </c>
      <c r="N10" s="3">
        <f t="shared" si="1"/>
        <v>62.5</v>
      </c>
    </row>
    <row r="11" spans="1:14" x14ac:dyDescent="0.2">
      <c r="A11" s="3">
        <v>9</v>
      </c>
      <c r="B11" s="3" t="s">
        <v>154</v>
      </c>
      <c r="C11" s="3" t="s">
        <v>155</v>
      </c>
      <c r="D11" s="3">
        <v>35</v>
      </c>
      <c r="E11" s="3">
        <v>70</v>
      </c>
      <c r="F11" s="3">
        <v>40</v>
      </c>
      <c r="G11" s="3">
        <f t="shared" si="0"/>
        <v>55</v>
      </c>
      <c r="I11" s="3">
        <v>9</v>
      </c>
      <c r="J11" s="3" t="s">
        <v>154</v>
      </c>
      <c r="K11" s="3" t="s">
        <v>155</v>
      </c>
      <c r="L11" s="3">
        <v>70</v>
      </c>
      <c r="M11" s="3">
        <v>40</v>
      </c>
      <c r="N11" s="3">
        <f t="shared" si="1"/>
        <v>55</v>
      </c>
    </row>
    <row r="12" spans="1:14" x14ac:dyDescent="0.2">
      <c r="A12" s="3">
        <v>10</v>
      </c>
      <c r="B12" s="3" t="s">
        <v>156</v>
      </c>
      <c r="C12" s="3" t="s">
        <v>157</v>
      </c>
      <c r="D12" s="3">
        <v>35</v>
      </c>
      <c r="E12" s="3">
        <v>20</v>
      </c>
      <c r="F12" s="3">
        <v>15</v>
      </c>
      <c r="G12" s="3">
        <f t="shared" si="0"/>
        <v>17.5</v>
      </c>
      <c r="I12" s="3">
        <v>10</v>
      </c>
      <c r="J12" s="3" t="s">
        <v>156</v>
      </c>
      <c r="K12" s="3" t="s">
        <v>157</v>
      </c>
      <c r="L12" s="3">
        <v>20</v>
      </c>
      <c r="M12" s="3">
        <v>15</v>
      </c>
      <c r="N12" s="3">
        <f t="shared" si="1"/>
        <v>17.5</v>
      </c>
    </row>
    <row r="13" spans="1:14" x14ac:dyDescent="0.2">
      <c r="A13" s="3">
        <v>11</v>
      </c>
      <c r="B13" s="3" t="s">
        <v>158</v>
      </c>
      <c r="C13" s="3" t="s">
        <v>159</v>
      </c>
      <c r="D13" s="3">
        <v>42.5</v>
      </c>
      <c r="E13" s="3">
        <v>20</v>
      </c>
      <c r="F13" s="3">
        <v>20</v>
      </c>
      <c r="G13" s="3">
        <f t="shared" si="0"/>
        <v>20</v>
      </c>
      <c r="I13" s="3">
        <v>11</v>
      </c>
      <c r="J13" s="3" t="s">
        <v>158</v>
      </c>
      <c r="K13" s="3" t="s">
        <v>159</v>
      </c>
      <c r="L13" s="3">
        <v>20</v>
      </c>
      <c r="M13" s="3">
        <v>20</v>
      </c>
      <c r="N13" s="3">
        <f t="shared" si="1"/>
        <v>20</v>
      </c>
    </row>
    <row r="14" spans="1:14" x14ac:dyDescent="0.2">
      <c r="A14" s="3">
        <v>12</v>
      </c>
      <c r="B14" s="3" t="s">
        <v>70</v>
      </c>
      <c r="C14" s="3" t="s">
        <v>160</v>
      </c>
      <c r="D14" s="3">
        <v>52.5</v>
      </c>
      <c r="E14" s="3">
        <v>80</v>
      </c>
      <c r="F14" s="3">
        <v>55</v>
      </c>
      <c r="G14" s="3">
        <f t="shared" si="0"/>
        <v>67.5</v>
      </c>
      <c r="I14" s="3">
        <v>12</v>
      </c>
      <c r="J14" s="3" t="s">
        <v>70</v>
      </c>
      <c r="K14" s="3" t="s">
        <v>160</v>
      </c>
      <c r="L14" s="3">
        <v>80</v>
      </c>
      <c r="M14" s="3">
        <v>55</v>
      </c>
      <c r="N14" s="3">
        <f t="shared" si="1"/>
        <v>67.5</v>
      </c>
    </row>
    <row r="15" spans="1:14" x14ac:dyDescent="0.2">
      <c r="A15" s="3">
        <v>13</v>
      </c>
      <c r="B15" s="3" t="s">
        <v>76</v>
      </c>
      <c r="C15" s="3" t="s">
        <v>161</v>
      </c>
      <c r="D15" s="3">
        <v>22.5</v>
      </c>
      <c r="E15" s="3">
        <v>30</v>
      </c>
      <c r="F15" s="3">
        <v>15</v>
      </c>
      <c r="G15" s="3">
        <f t="shared" si="0"/>
        <v>22.5</v>
      </c>
      <c r="I15" s="3">
        <v>13</v>
      </c>
      <c r="J15" s="3" t="s">
        <v>76</v>
      </c>
      <c r="K15" s="3" t="s">
        <v>161</v>
      </c>
      <c r="L15" s="3">
        <v>30</v>
      </c>
      <c r="M15" s="3">
        <v>15</v>
      </c>
      <c r="N15" s="3">
        <f t="shared" si="1"/>
        <v>22.5</v>
      </c>
    </row>
    <row r="16" spans="1:14" x14ac:dyDescent="0.2">
      <c r="A16" s="3">
        <v>14</v>
      </c>
      <c r="B16" s="3" t="s">
        <v>162</v>
      </c>
      <c r="C16" s="3" t="s">
        <v>163</v>
      </c>
      <c r="D16" s="3">
        <v>27.5</v>
      </c>
      <c r="E16" s="3">
        <v>80</v>
      </c>
      <c r="F16" s="3">
        <v>40</v>
      </c>
      <c r="G16" s="3">
        <f t="shared" si="0"/>
        <v>60</v>
      </c>
      <c r="I16" s="3">
        <v>14</v>
      </c>
      <c r="J16" s="3" t="s">
        <v>162</v>
      </c>
      <c r="K16" s="3" t="s">
        <v>163</v>
      </c>
      <c r="L16" s="3">
        <v>80</v>
      </c>
      <c r="M16" s="3">
        <v>40</v>
      </c>
      <c r="N16" s="3">
        <f t="shared" si="1"/>
        <v>60</v>
      </c>
    </row>
    <row r="17" spans="1:14" x14ac:dyDescent="0.2">
      <c r="A17" s="3">
        <v>15</v>
      </c>
      <c r="B17" s="3" t="s">
        <v>164</v>
      </c>
      <c r="C17" s="3" t="s">
        <v>165</v>
      </c>
      <c r="D17" s="3">
        <v>37.5</v>
      </c>
      <c r="E17" s="3">
        <v>40</v>
      </c>
      <c r="F17" s="3">
        <v>95</v>
      </c>
      <c r="G17" s="3">
        <f t="shared" si="0"/>
        <v>67.5</v>
      </c>
      <c r="I17" s="3">
        <v>15</v>
      </c>
      <c r="J17" s="3" t="s">
        <v>164</v>
      </c>
      <c r="K17" s="3" t="s">
        <v>165</v>
      </c>
      <c r="L17" s="3">
        <v>40</v>
      </c>
      <c r="M17" s="3">
        <v>95</v>
      </c>
      <c r="N17" s="3">
        <f t="shared" si="1"/>
        <v>67.5</v>
      </c>
    </row>
    <row r="18" spans="1:14" x14ac:dyDescent="0.2">
      <c r="A18" s="3">
        <v>16</v>
      </c>
      <c r="B18" s="3" t="s">
        <v>101</v>
      </c>
      <c r="C18" s="3" t="s">
        <v>166</v>
      </c>
      <c r="D18" s="3">
        <v>35</v>
      </c>
      <c r="E18" s="3">
        <v>20</v>
      </c>
      <c r="F18" s="3">
        <v>5</v>
      </c>
      <c r="G18" s="3">
        <f t="shared" si="0"/>
        <v>12.5</v>
      </c>
      <c r="I18" s="3">
        <v>16</v>
      </c>
      <c r="J18" s="3" t="s">
        <v>101</v>
      </c>
      <c r="K18" s="3" t="s">
        <v>166</v>
      </c>
      <c r="L18" s="3">
        <v>20</v>
      </c>
      <c r="M18" s="3">
        <v>5</v>
      </c>
      <c r="N18" s="3">
        <f t="shared" si="1"/>
        <v>12.5</v>
      </c>
    </row>
    <row r="19" spans="1:14" x14ac:dyDescent="0.2">
      <c r="A19" s="3">
        <v>17</v>
      </c>
      <c r="B19" s="3" t="s">
        <v>167</v>
      </c>
      <c r="C19" s="3" t="s">
        <v>168</v>
      </c>
      <c r="D19" s="3">
        <v>22.5</v>
      </c>
      <c r="E19" s="3">
        <v>80</v>
      </c>
      <c r="F19" s="3">
        <v>55</v>
      </c>
      <c r="G19" s="3">
        <f t="shared" si="0"/>
        <v>67.5</v>
      </c>
      <c r="I19" s="3">
        <v>17</v>
      </c>
      <c r="J19" s="3" t="s">
        <v>167</v>
      </c>
      <c r="K19" s="3" t="s">
        <v>168</v>
      </c>
      <c r="L19" s="3">
        <v>80</v>
      </c>
      <c r="M19" s="3">
        <v>55</v>
      </c>
      <c r="N19" s="3">
        <f t="shared" si="1"/>
        <v>67.5</v>
      </c>
    </row>
    <row r="20" spans="1:14" x14ac:dyDescent="0.2">
      <c r="A20" s="3">
        <v>18</v>
      </c>
      <c r="B20" s="3" t="s">
        <v>169</v>
      </c>
      <c r="C20" s="3" t="s">
        <v>170</v>
      </c>
      <c r="D20" s="3">
        <v>25</v>
      </c>
      <c r="E20" s="3">
        <v>80</v>
      </c>
      <c r="F20" s="3">
        <v>40</v>
      </c>
      <c r="G20" s="3">
        <f t="shared" si="0"/>
        <v>60</v>
      </c>
      <c r="I20" s="3">
        <v>18</v>
      </c>
      <c r="J20" s="3" t="s">
        <v>169</v>
      </c>
      <c r="K20" s="3" t="s">
        <v>170</v>
      </c>
      <c r="L20" s="3">
        <v>80</v>
      </c>
      <c r="M20" s="3">
        <v>40</v>
      </c>
      <c r="N20" s="3">
        <f t="shared" si="1"/>
        <v>60</v>
      </c>
    </row>
    <row r="21" spans="1:14" x14ac:dyDescent="0.2">
      <c r="A21" s="3">
        <v>19</v>
      </c>
      <c r="B21" s="3" t="s">
        <v>171</v>
      </c>
      <c r="C21" s="3" t="s">
        <v>12</v>
      </c>
      <c r="D21" s="3">
        <v>22.5</v>
      </c>
      <c r="E21" s="3">
        <v>20</v>
      </c>
      <c r="F21" s="3">
        <v>45</v>
      </c>
      <c r="G21" s="3">
        <f t="shared" si="0"/>
        <v>32.5</v>
      </c>
      <c r="I21" s="3">
        <v>19</v>
      </c>
      <c r="J21" s="3" t="s">
        <v>171</v>
      </c>
      <c r="K21" s="3" t="s">
        <v>12</v>
      </c>
      <c r="L21" s="3">
        <v>20</v>
      </c>
      <c r="M21" s="3">
        <v>45</v>
      </c>
      <c r="N21" s="3">
        <f t="shared" si="1"/>
        <v>32.5</v>
      </c>
    </row>
    <row r="22" spans="1:14" x14ac:dyDescent="0.2">
      <c r="A22" s="3">
        <v>20</v>
      </c>
      <c r="B22" s="3" t="s">
        <v>172</v>
      </c>
      <c r="C22" s="3" t="s">
        <v>58</v>
      </c>
      <c r="D22" s="3">
        <v>22.5</v>
      </c>
      <c r="E22" s="3">
        <v>70</v>
      </c>
      <c r="F22" s="3">
        <v>40</v>
      </c>
      <c r="G22" s="3">
        <f t="shared" si="0"/>
        <v>55</v>
      </c>
      <c r="I22" s="3">
        <v>20</v>
      </c>
      <c r="J22" s="3" t="s">
        <v>172</v>
      </c>
      <c r="K22" s="3" t="s">
        <v>58</v>
      </c>
      <c r="L22" s="3">
        <v>70</v>
      </c>
      <c r="M22" s="3">
        <v>40</v>
      </c>
      <c r="N22" s="3">
        <f t="shared" si="1"/>
        <v>55</v>
      </c>
    </row>
    <row r="23" spans="1:14" x14ac:dyDescent="0.2">
      <c r="A23" s="3">
        <v>21</v>
      </c>
      <c r="B23" s="3" t="s">
        <v>173</v>
      </c>
      <c r="C23" s="3" t="s">
        <v>174</v>
      </c>
      <c r="D23" s="3">
        <v>55</v>
      </c>
      <c r="E23" s="3">
        <v>80</v>
      </c>
      <c r="F23" s="3">
        <v>35</v>
      </c>
      <c r="G23" s="3">
        <f t="shared" si="0"/>
        <v>57.5</v>
      </c>
      <c r="I23" s="3">
        <v>21</v>
      </c>
      <c r="J23" s="3" t="s">
        <v>173</v>
      </c>
      <c r="K23" s="3" t="s">
        <v>174</v>
      </c>
      <c r="L23" s="3">
        <v>80</v>
      </c>
      <c r="M23" s="3">
        <v>35</v>
      </c>
      <c r="N23" s="3">
        <f t="shared" si="1"/>
        <v>57.5</v>
      </c>
    </row>
    <row r="24" spans="1:14" x14ac:dyDescent="0.2">
      <c r="A24" s="3">
        <v>22</v>
      </c>
      <c r="B24" s="3" t="s">
        <v>175</v>
      </c>
      <c r="C24" s="3" t="s">
        <v>176</v>
      </c>
      <c r="D24" s="3">
        <v>7.5</v>
      </c>
      <c r="E24" s="3">
        <v>50</v>
      </c>
      <c r="F24" s="3">
        <v>15</v>
      </c>
      <c r="G24" s="3">
        <f t="shared" si="0"/>
        <v>32.5</v>
      </c>
      <c r="I24" s="3">
        <v>22</v>
      </c>
      <c r="J24" s="3" t="s">
        <v>175</v>
      </c>
      <c r="K24" s="3" t="s">
        <v>176</v>
      </c>
      <c r="L24" s="3">
        <v>50</v>
      </c>
      <c r="M24" s="3">
        <v>15</v>
      </c>
      <c r="N24" s="3">
        <f t="shared" si="1"/>
        <v>32.5</v>
      </c>
    </row>
    <row r="25" spans="1:14" x14ac:dyDescent="0.2">
      <c r="A25" s="3">
        <v>23</v>
      </c>
      <c r="B25" s="3" t="s">
        <v>177</v>
      </c>
      <c r="C25" s="3" t="s">
        <v>178</v>
      </c>
      <c r="D25" s="3">
        <v>22.5</v>
      </c>
      <c r="E25" s="3">
        <v>60</v>
      </c>
      <c r="F25" s="3">
        <v>5</v>
      </c>
      <c r="G25" s="3">
        <f t="shared" si="0"/>
        <v>32.5</v>
      </c>
      <c r="I25" s="3">
        <v>23</v>
      </c>
      <c r="J25" s="3" t="s">
        <v>177</v>
      </c>
      <c r="K25" s="3" t="s">
        <v>178</v>
      </c>
      <c r="L25" s="3">
        <v>60</v>
      </c>
      <c r="M25" s="3">
        <v>5</v>
      </c>
      <c r="N25" s="3">
        <f t="shared" si="1"/>
        <v>32.5</v>
      </c>
    </row>
    <row r="26" spans="1:14" x14ac:dyDescent="0.2">
      <c r="A26" s="3">
        <v>24</v>
      </c>
      <c r="B26" s="3" t="s">
        <v>179</v>
      </c>
      <c r="C26" s="3" t="s">
        <v>58</v>
      </c>
      <c r="D26" s="3">
        <v>22.5</v>
      </c>
      <c r="E26" s="3">
        <v>30</v>
      </c>
      <c r="F26" s="3">
        <v>35</v>
      </c>
      <c r="G26" s="3">
        <f t="shared" si="0"/>
        <v>32.5</v>
      </c>
      <c r="I26" s="3">
        <v>24</v>
      </c>
      <c r="J26" s="3" t="s">
        <v>179</v>
      </c>
      <c r="K26" s="3" t="s">
        <v>58</v>
      </c>
      <c r="L26" s="3">
        <v>30</v>
      </c>
      <c r="M26" s="3">
        <v>35</v>
      </c>
      <c r="N26" s="3">
        <f t="shared" si="1"/>
        <v>32.5</v>
      </c>
    </row>
    <row r="27" spans="1:14" x14ac:dyDescent="0.2">
      <c r="A27" s="3">
        <v>25</v>
      </c>
      <c r="B27" s="3" t="s">
        <v>180</v>
      </c>
      <c r="C27" s="3" t="s">
        <v>181</v>
      </c>
      <c r="D27" s="3">
        <v>40</v>
      </c>
      <c r="E27" s="3">
        <v>60</v>
      </c>
      <c r="F27" s="3">
        <v>25</v>
      </c>
      <c r="G27" s="3">
        <f t="shared" si="0"/>
        <v>42.5</v>
      </c>
      <c r="I27" s="3">
        <v>25</v>
      </c>
      <c r="J27" s="3" t="s">
        <v>180</v>
      </c>
      <c r="K27" s="3" t="s">
        <v>181</v>
      </c>
      <c r="L27" s="3">
        <v>60</v>
      </c>
      <c r="M27" s="3">
        <v>25</v>
      </c>
      <c r="N27" s="3">
        <f t="shared" si="1"/>
        <v>42.5</v>
      </c>
    </row>
    <row r="28" spans="1:14" x14ac:dyDescent="0.2">
      <c r="A28" s="10" t="s">
        <v>5</v>
      </c>
      <c r="B28" s="10"/>
      <c r="C28" s="10"/>
      <c r="D28" s="3">
        <f>AVERAGE(D2:D27)</f>
        <v>30.4</v>
      </c>
      <c r="E28" s="3">
        <f>AVERAGE(E2:E27)</f>
        <v>56.8</v>
      </c>
      <c r="F28" s="3">
        <f>AVERAGE(F2:F27)</f>
        <v>38.4</v>
      </c>
      <c r="G28" s="3">
        <f>AVERAGE(G3:G27)</f>
        <v>47.6</v>
      </c>
      <c r="I28" s="10" t="s">
        <v>5</v>
      </c>
      <c r="J28" s="10"/>
      <c r="K28" s="10"/>
      <c r="L28" s="3">
        <f>AVERAGE(L2:L27)</f>
        <v>56.8</v>
      </c>
      <c r="M28" s="3">
        <f>AVERAGE(M2:M27)</f>
        <v>38.4</v>
      </c>
      <c r="N28" s="3">
        <f>AVERAGE(N3:N27)</f>
        <v>47.6</v>
      </c>
    </row>
  </sheetData>
  <mergeCells count="9">
    <mergeCell ref="J1:K2"/>
    <mergeCell ref="L1:N1"/>
    <mergeCell ref="I28:K28"/>
    <mergeCell ref="A1:A2"/>
    <mergeCell ref="B1:C2"/>
    <mergeCell ref="D1:D2"/>
    <mergeCell ref="E1:G1"/>
    <mergeCell ref="A28:C28"/>
    <mergeCell ref="I1:I2"/>
  </mergeCells>
  <pageMargins left="0" right="0" top="0.39374999999999999" bottom="0.39374999999999999" header="0" footer="0"/>
  <headerFooter>
    <oddHeader>&amp;C&amp;A</oddHeader>
    <oddFooter>&amp;CPage &amp;P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10" sqref="J10"/>
    </sheetView>
  </sheetViews>
  <sheetFormatPr defaultRowHeight="14.25" x14ac:dyDescent="0.2"/>
  <cols>
    <col min="1" max="1" width="10.625" bestFit="1" customWidth="1"/>
  </cols>
  <sheetData>
    <row r="1" spans="1:6" x14ac:dyDescent="0.2">
      <c r="A1" s="11" t="s">
        <v>185</v>
      </c>
      <c r="B1" s="11" t="s">
        <v>189</v>
      </c>
      <c r="C1" s="11" t="s">
        <v>188</v>
      </c>
      <c r="D1" s="11" t="s">
        <v>190</v>
      </c>
      <c r="E1" s="11" t="s">
        <v>191</v>
      </c>
      <c r="F1" s="11" t="s">
        <v>192</v>
      </c>
    </row>
    <row r="2" spans="1:6" x14ac:dyDescent="0.2">
      <c r="A2" s="3">
        <v>1</v>
      </c>
      <c r="B2" s="3">
        <v>52.5</v>
      </c>
      <c r="C2" s="3">
        <f>(B2-$B$26)/$B$27</f>
        <v>0.82451545605004617</v>
      </c>
      <c r="D2" s="3">
        <f>NORMSDIST(C2)</f>
        <v>0.7951766313414772</v>
      </c>
      <c r="E2" s="3">
        <f>IF(B3=B4,E4,A2/$A$25)</f>
        <v>4.1666666666666664E-2</v>
      </c>
      <c r="F2" s="3">
        <f>ABS(E2-D2)</f>
        <v>0.75350996467481057</v>
      </c>
    </row>
    <row r="3" spans="1:6" x14ac:dyDescent="0.2">
      <c r="A3" s="3">
        <v>2</v>
      </c>
      <c r="B3" s="3">
        <v>32.5</v>
      </c>
      <c r="C3" s="3">
        <f t="shared" ref="C3:C25" si="0">(B3-$B$26)/$B$27</f>
        <v>-0.43188904840716702</v>
      </c>
      <c r="D3" s="3">
        <f t="shared" ref="D3:D25" si="1">NORMSDIST(C3)</f>
        <v>0.33291102738223299</v>
      </c>
      <c r="E3" s="3">
        <f t="shared" ref="E3:E25" si="2">IF(B4=B5,E5,A3/$A$25)</f>
        <v>8.3333333333333329E-2</v>
      </c>
      <c r="F3" s="3">
        <f t="shared" ref="F3:F25" si="3">ABS(E3-D3)</f>
        <v>0.24957769404889968</v>
      </c>
    </row>
    <row r="4" spans="1:6" x14ac:dyDescent="0.2">
      <c r="A4" s="3">
        <v>3</v>
      </c>
      <c r="B4" s="3">
        <v>15</v>
      </c>
      <c r="C4" s="3">
        <f t="shared" si="0"/>
        <v>-1.5312429898072286</v>
      </c>
      <c r="D4" s="3">
        <f t="shared" si="1"/>
        <v>6.2854674805534222E-2</v>
      </c>
      <c r="E4" s="3">
        <f t="shared" si="2"/>
        <v>0.20833333333333334</v>
      </c>
      <c r="F4" s="3">
        <f t="shared" si="3"/>
        <v>0.14547865852779912</v>
      </c>
    </row>
    <row r="5" spans="1:6" x14ac:dyDescent="0.2">
      <c r="A5" s="3">
        <v>4</v>
      </c>
      <c r="B5" s="3">
        <v>30</v>
      </c>
      <c r="C5" s="3">
        <f t="shared" si="0"/>
        <v>-0.58893961146431872</v>
      </c>
      <c r="D5" s="3">
        <f t="shared" si="1"/>
        <v>0.27795089213566282</v>
      </c>
      <c r="E5" s="3">
        <f t="shared" si="2"/>
        <v>0.16666666666666666</v>
      </c>
      <c r="F5" s="3">
        <f t="shared" si="3"/>
        <v>0.11128422546899616</v>
      </c>
    </row>
    <row r="6" spans="1:6" x14ac:dyDescent="0.2">
      <c r="A6" s="3">
        <v>5</v>
      </c>
      <c r="B6" s="3">
        <v>30</v>
      </c>
      <c r="C6" s="3">
        <f t="shared" si="0"/>
        <v>-0.58893961146431872</v>
      </c>
      <c r="D6" s="3">
        <f t="shared" si="1"/>
        <v>0.27795089213566282</v>
      </c>
      <c r="E6" s="3">
        <f t="shared" si="2"/>
        <v>0.20833333333333334</v>
      </c>
      <c r="F6" s="3">
        <f t="shared" si="3"/>
        <v>6.9617558802329477E-2</v>
      </c>
    </row>
    <row r="7" spans="1:6" x14ac:dyDescent="0.2">
      <c r="A7" s="3">
        <v>6</v>
      </c>
      <c r="B7" s="3">
        <v>12.5</v>
      </c>
      <c r="C7" s="3">
        <f t="shared" si="0"/>
        <v>-1.6882935528643803</v>
      </c>
      <c r="D7" s="3">
        <f t="shared" si="1"/>
        <v>4.5677446108253694E-2</v>
      </c>
      <c r="E7" s="3">
        <f t="shared" si="2"/>
        <v>0.25</v>
      </c>
      <c r="F7" s="3">
        <f t="shared" si="3"/>
        <v>0.20432255389174631</v>
      </c>
    </row>
    <row r="8" spans="1:6" x14ac:dyDescent="0.2">
      <c r="A8" s="3">
        <v>7</v>
      </c>
      <c r="B8" s="3">
        <v>40</v>
      </c>
      <c r="C8" s="3">
        <f t="shared" si="0"/>
        <v>3.9262640764287912E-2</v>
      </c>
      <c r="D8" s="3">
        <f t="shared" si="1"/>
        <v>0.51565950400674765</v>
      </c>
      <c r="E8" s="3">
        <f t="shared" si="2"/>
        <v>0.29166666666666669</v>
      </c>
      <c r="F8" s="3">
        <f t="shared" si="3"/>
        <v>0.22399283734008096</v>
      </c>
    </row>
    <row r="9" spans="1:6" x14ac:dyDescent="0.2">
      <c r="A9" s="3">
        <v>8</v>
      </c>
      <c r="B9" s="3">
        <v>30</v>
      </c>
      <c r="C9" s="3">
        <f t="shared" si="0"/>
        <v>-0.58893961146431872</v>
      </c>
      <c r="D9" s="3">
        <f t="shared" si="1"/>
        <v>0.27795089213566282</v>
      </c>
      <c r="E9" s="3">
        <f t="shared" si="2"/>
        <v>0.33333333333333331</v>
      </c>
      <c r="F9" s="3">
        <f t="shared" si="3"/>
        <v>5.5382441197670496E-2</v>
      </c>
    </row>
    <row r="10" spans="1:6" x14ac:dyDescent="0.2">
      <c r="A10" s="3">
        <v>9</v>
      </c>
      <c r="B10" s="3">
        <v>25</v>
      </c>
      <c r="C10" s="3">
        <f t="shared" si="0"/>
        <v>-0.90304073757862202</v>
      </c>
      <c r="D10" s="3">
        <f t="shared" si="1"/>
        <v>0.18325213727438475</v>
      </c>
      <c r="E10" s="3">
        <f t="shared" si="2"/>
        <v>0.375</v>
      </c>
      <c r="F10" s="3">
        <f t="shared" si="3"/>
        <v>0.19174786272561525</v>
      </c>
    </row>
    <row r="11" spans="1:6" x14ac:dyDescent="0.2">
      <c r="A11" s="3">
        <v>10</v>
      </c>
      <c r="B11" s="3">
        <v>37.5</v>
      </c>
      <c r="C11" s="3">
        <f t="shared" si="0"/>
        <v>-0.11778792229286374</v>
      </c>
      <c r="D11" s="3">
        <f t="shared" si="1"/>
        <v>0.45311784976982816</v>
      </c>
      <c r="E11" s="3">
        <f t="shared" si="2"/>
        <v>0.5</v>
      </c>
      <c r="F11" s="3">
        <f t="shared" si="3"/>
        <v>4.6882150230171837E-2</v>
      </c>
    </row>
    <row r="12" spans="1:6" x14ac:dyDescent="0.2">
      <c r="A12" s="3">
        <v>11</v>
      </c>
      <c r="B12" s="3">
        <v>47.5</v>
      </c>
      <c r="C12" s="3">
        <f t="shared" si="0"/>
        <v>0.51041432993574287</v>
      </c>
      <c r="D12" s="3">
        <f t="shared" si="1"/>
        <v>0.69511939017669422</v>
      </c>
      <c r="E12" s="3">
        <f t="shared" si="2"/>
        <v>0.45833333333333331</v>
      </c>
      <c r="F12" s="3">
        <f t="shared" si="3"/>
        <v>0.2367860568433609</v>
      </c>
    </row>
    <row r="13" spans="1:6" x14ac:dyDescent="0.2">
      <c r="A13" s="3">
        <v>12</v>
      </c>
      <c r="B13" s="3">
        <v>47.5</v>
      </c>
      <c r="C13" s="3">
        <f t="shared" si="0"/>
        <v>0.51041432993574287</v>
      </c>
      <c r="D13" s="3">
        <f t="shared" si="1"/>
        <v>0.69511939017669422</v>
      </c>
      <c r="E13" s="3">
        <f t="shared" si="2"/>
        <v>0.5</v>
      </c>
      <c r="F13" s="3">
        <f t="shared" si="3"/>
        <v>0.19511939017669422</v>
      </c>
    </row>
    <row r="14" spans="1:6" x14ac:dyDescent="0.2">
      <c r="A14" s="3">
        <v>13</v>
      </c>
      <c r="B14" s="3">
        <v>35</v>
      </c>
      <c r="C14" s="3">
        <f t="shared" si="0"/>
        <v>-0.27483848535001537</v>
      </c>
      <c r="D14" s="3">
        <f t="shared" si="1"/>
        <v>0.39172016459369779</v>
      </c>
      <c r="E14" s="3">
        <f t="shared" si="2"/>
        <v>0.54166666666666663</v>
      </c>
      <c r="F14" s="3">
        <f t="shared" si="3"/>
        <v>0.14994650207296883</v>
      </c>
    </row>
    <row r="15" spans="1:6" x14ac:dyDescent="0.2">
      <c r="A15" s="3">
        <v>14</v>
      </c>
      <c r="B15" s="3">
        <v>15</v>
      </c>
      <c r="C15" s="3">
        <f t="shared" si="0"/>
        <v>-1.5312429898072286</v>
      </c>
      <c r="D15" s="3">
        <f t="shared" si="1"/>
        <v>6.2854674805534222E-2</v>
      </c>
      <c r="E15" s="3">
        <f t="shared" si="2"/>
        <v>0.58333333333333337</v>
      </c>
      <c r="F15" s="3">
        <f t="shared" si="3"/>
        <v>0.52047865852779918</v>
      </c>
    </row>
    <row r="16" spans="1:6" x14ac:dyDescent="0.2">
      <c r="A16" s="3">
        <v>15</v>
      </c>
      <c r="B16" s="3">
        <v>47.5</v>
      </c>
      <c r="C16" s="3">
        <f t="shared" si="0"/>
        <v>0.51041432993574287</v>
      </c>
      <c r="D16" s="3">
        <f t="shared" si="1"/>
        <v>0.69511939017669422</v>
      </c>
      <c r="E16" s="3">
        <f t="shared" si="2"/>
        <v>0.625</v>
      </c>
      <c r="F16" s="3">
        <f t="shared" si="3"/>
        <v>7.0119390176694218E-2</v>
      </c>
    </row>
    <row r="17" spans="1:6" x14ac:dyDescent="0.2">
      <c r="A17" s="3">
        <v>16</v>
      </c>
      <c r="B17" s="3">
        <v>30</v>
      </c>
      <c r="C17" s="3">
        <f t="shared" si="0"/>
        <v>-0.58893961146431872</v>
      </c>
      <c r="D17" s="3">
        <f t="shared" si="1"/>
        <v>0.27795089213566282</v>
      </c>
      <c r="E17" s="3">
        <f t="shared" si="2"/>
        <v>0.66666666666666663</v>
      </c>
      <c r="F17" s="3">
        <f t="shared" si="3"/>
        <v>0.38871577453100381</v>
      </c>
    </row>
    <row r="18" spans="1:6" x14ac:dyDescent="0.2">
      <c r="A18" s="3">
        <v>17</v>
      </c>
      <c r="B18" s="3">
        <v>50</v>
      </c>
      <c r="C18" s="3">
        <f t="shared" si="0"/>
        <v>0.66746489299289447</v>
      </c>
      <c r="D18" s="3">
        <f t="shared" si="1"/>
        <v>0.74776238639885351</v>
      </c>
      <c r="E18" s="3">
        <f t="shared" si="2"/>
        <v>0.70833333333333337</v>
      </c>
      <c r="F18" s="3">
        <f t="shared" si="3"/>
        <v>3.9429053065520137E-2</v>
      </c>
    </row>
    <row r="19" spans="1:6" x14ac:dyDescent="0.2">
      <c r="A19" s="3">
        <v>18</v>
      </c>
      <c r="B19" s="3">
        <v>37.5</v>
      </c>
      <c r="C19" s="3">
        <f t="shared" si="0"/>
        <v>-0.11778792229286374</v>
      </c>
      <c r="D19" s="3">
        <f t="shared" si="1"/>
        <v>0.45311784976982816</v>
      </c>
      <c r="E19" s="3">
        <f t="shared" si="2"/>
        <v>0.75</v>
      </c>
      <c r="F19" s="3">
        <f t="shared" si="3"/>
        <v>0.29688215023017184</v>
      </c>
    </row>
    <row r="20" spans="1:6" x14ac:dyDescent="0.2">
      <c r="A20" s="3">
        <v>19</v>
      </c>
      <c r="B20" s="3">
        <v>70</v>
      </c>
      <c r="C20" s="3">
        <f t="shared" si="0"/>
        <v>1.9238693974501078</v>
      </c>
      <c r="D20" s="3">
        <f t="shared" si="1"/>
        <v>0.97281452200017893</v>
      </c>
      <c r="E20" s="3">
        <f t="shared" si="2"/>
        <v>0.79166666666666663</v>
      </c>
      <c r="F20" s="3">
        <f t="shared" si="3"/>
        <v>0.1811478553335123</v>
      </c>
    </row>
    <row r="21" spans="1:6" x14ac:dyDescent="0.2">
      <c r="A21" s="3">
        <v>20</v>
      </c>
      <c r="B21" s="3">
        <v>45</v>
      </c>
      <c r="C21" s="3">
        <f t="shared" si="0"/>
        <v>0.35336376687859122</v>
      </c>
      <c r="D21" s="3">
        <f t="shared" si="1"/>
        <v>0.63809212712133623</v>
      </c>
      <c r="E21" s="3">
        <f t="shared" si="2"/>
        <v>0.83333333333333337</v>
      </c>
      <c r="F21" s="3">
        <f t="shared" si="3"/>
        <v>0.19524120621199714</v>
      </c>
    </row>
    <row r="22" spans="1:6" x14ac:dyDescent="0.2">
      <c r="A22" s="3">
        <v>21</v>
      </c>
      <c r="B22" s="3">
        <v>27.5</v>
      </c>
      <c r="C22" s="3">
        <f t="shared" si="0"/>
        <v>-0.74599017452147032</v>
      </c>
      <c r="D22" s="3">
        <f t="shared" si="1"/>
        <v>0.22783667521519496</v>
      </c>
      <c r="E22" s="3">
        <f t="shared" si="2"/>
        <v>0.875</v>
      </c>
      <c r="F22" s="3">
        <f t="shared" si="3"/>
        <v>0.64716332478480498</v>
      </c>
    </row>
    <row r="23" spans="1:6" x14ac:dyDescent="0.2">
      <c r="A23" s="3">
        <v>22</v>
      </c>
      <c r="B23" s="3">
        <v>60</v>
      </c>
      <c r="C23" s="3">
        <f t="shared" si="0"/>
        <v>1.2956671452215012</v>
      </c>
      <c r="D23" s="3">
        <f t="shared" si="1"/>
        <v>0.90245490740576895</v>
      </c>
      <c r="E23" s="3">
        <f t="shared" si="2"/>
        <v>0.91666666666666663</v>
      </c>
      <c r="F23" s="3">
        <f t="shared" si="3"/>
        <v>1.4211759260897683E-2</v>
      </c>
    </row>
    <row r="24" spans="1:6" x14ac:dyDescent="0.2">
      <c r="A24" s="3">
        <v>23</v>
      </c>
      <c r="B24" s="3">
        <v>70</v>
      </c>
      <c r="C24" s="3">
        <f t="shared" si="0"/>
        <v>1.9238693974501078</v>
      </c>
      <c r="D24" s="3">
        <f t="shared" si="1"/>
        <v>0.97281452200017893</v>
      </c>
      <c r="E24" s="3">
        <f t="shared" si="2"/>
        <v>0.95833333333333337</v>
      </c>
      <c r="F24" s="3">
        <f t="shared" si="3"/>
        <v>1.4481188666845557E-2</v>
      </c>
    </row>
    <row r="25" spans="1:6" x14ac:dyDescent="0.2">
      <c r="A25" s="3">
        <v>24</v>
      </c>
      <c r="B25" s="3">
        <v>57.5</v>
      </c>
      <c r="C25" s="3">
        <f t="shared" si="0"/>
        <v>1.1386165821643495</v>
      </c>
      <c r="D25" s="3">
        <f t="shared" si="1"/>
        <v>0.87256844545644996</v>
      </c>
      <c r="E25" s="3">
        <f t="shared" si="2"/>
        <v>1</v>
      </c>
      <c r="F25" s="3">
        <f t="shared" si="3"/>
        <v>0.12743155454355004</v>
      </c>
    </row>
    <row r="26" spans="1:6" x14ac:dyDescent="0.2">
      <c r="A26" t="s">
        <v>193</v>
      </c>
      <c r="B26">
        <f>AVERAGE(B2:B25)</f>
        <v>39.375</v>
      </c>
    </row>
    <row r="27" spans="1:6" x14ac:dyDescent="0.2">
      <c r="A27" t="s">
        <v>194</v>
      </c>
      <c r="B27">
        <f>STDEV(B2:B25)</f>
        <v>15.91844022291238</v>
      </c>
    </row>
    <row r="28" spans="1:6" x14ac:dyDescent="0.2">
      <c r="A28" t="s">
        <v>195</v>
      </c>
      <c r="B28">
        <f>MAX(F2:F25)</f>
        <v>0.75350996467481057</v>
      </c>
    </row>
    <row r="29" spans="1:6" x14ac:dyDescent="0.2">
      <c r="A29" t="s">
        <v>196</v>
      </c>
    </row>
    <row r="30" spans="1:6" x14ac:dyDescent="0.2">
      <c r="A30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21" sqref="F21"/>
    </sheetView>
  </sheetViews>
  <sheetFormatPr defaultRowHeight="14.25" x14ac:dyDescent="0.2"/>
  <cols>
    <col min="2" max="2" width="15.875" bestFit="1" customWidth="1"/>
    <col min="3" max="3" width="11.75" bestFit="1" customWidth="1"/>
    <col min="6" max="6" width="28.875" bestFit="1" customWidth="1"/>
    <col min="8" max="8" width="9.5" bestFit="1" customWidth="1"/>
  </cols>
  <sheetData>
    <row r="1" spans="1:8" x14ac:dyDescent="0.2">
      <c r="A1" s="3" t="s">
        <v>185</v>
      </c>
      <c r="B1" s="3" t="s">
        <v>198</v>
      </c>
      <c r="C1" s="3" t="s">
        <v>199</v>
      </c>
      <c r="F1" t="s">
        <v>200</v>
      </c>
    </row>
    <row r="2" spans="1:8" ht="15" thickBot="1" x14ac:dyDescent="0.25">
      <c r="A2" s="3">
        <v>1</v>
      </c>
      <c r="B2" s="3">
        <v>52.5</v>
      </c>
      <c r="C2" s="3">
        <v>40</v>
      </c>
    </row>
    <row r="3" spans="1:8" x14ac:dyDescent="0.2">
      <c r="A3" s="3">
        <v>2</v>
      </c>
      <c r="B3" s="3">
        <v>32.5</v>
      </c>
      <c r="C3" s="3">
        <v>22.5</v>
      </c>
      <c r="F3" s="14"/>
      <c r="G3" s="14" t="s">
        <v>201</v>
      </c>
      <c r="H3" s="14" t="s">
        <v>202</v>
      </c>
    </row>
    <row r="4" spans="1:8" x14ac:dyDescent="0.2">
      <c r="A4" s="3">
        <v>3</v>
      </c>
      <c r="B4" s="3">
        <v>15</v>
      </c>
      <c r="C4" s="3">
        <v>40</v>
      </c>
      <c r="F4" s="12" t="s">
        <v>203</v>
      </c>
      <c r="G4" s="12">
        <v>39.375</v>
      </c>
      <c r="H4" s="12">
        <v>30.4</v>
      </c>
    </row>
    <row r="5" spans="1:8" x14ac:dyDescent="0.2">
      <c r="A5" s="3">
        <v>4</v>
      </c>
      <c r="B5" s="3">
        <v>30</v>
      </c>
      <c r="C5" s="3">
        <v>25</v>
      </c>
      <c r="F5" s="12" t="s">
        <v>204</v>
      </c>
      <c r="G5" s="12">
        <v>253.39673913043478</v>
      </c>
      <c r="H5" s="12">
        <v>114.9375</v>
      </c>
    </row>
    <row r="6" spans="1:8" x14ac:dyDescent="0.2">
      <c r="A6" s="3">
        <v>5</v>
      </c>
      <c r="B6" s="3">
        <v>30</v>
      </c>
      <c r="C6" s="3">
        <v>30</v>
      </c>
      <c r="F6" s="12" t="s">
        <v>205</v>
      </c>
      <c r="G6" s="12">
        <v>24</v>
      </c>
      <c r="H6" s="12">
        <v>25</v>
      </c>
    </row>
    <row r="7" spans="1:8" x14ac:dyDescent="0.2">
      <c r="A7" s="3">
        <v>6</v>
      </c>
      <c r="B7" s="3">
        <v>12.5</v>
      </c>
      <c r="C7" s="3">
        <v>25</v>
      </c>
      <c r="F7" s="12" t="s">
        <v>206</v>
      </c>
      <c r="G7" s="12">
        <v>23</v>
      </c>
      <c r="H7" s="12">
        <v>24</v>
      </c>
    </row>
    <row r="8" spans="1:8" x14ac:dyDescent="0.2">
      <c r="A8" s="3">
        <v>7</v>
      </c>
      <c r="B8" s="3">
        <v>40</v>
      </c>
      <c r="C8" s="3">
        <v>22.5</v>
      </c>
      <c r="F8" s="12" t="s">
        <v>207</v>
      </c>
      <c r="G8" s="12">
        <v>2.2046480837884483</v>
      </c>
      <c r="H8" s="12"/>
    </row>
    <row r="9" spans="1:8" x14ac:dyDescent="0.2">
      <c r="A9" s="3">
        <v>8</v>
      </c>
      <c r="B9" s="3">
        <v>30</v>
      </c>
      <c r="C9" s="3">
        <v>27.5</v>
      </c>
      <c r="F9" s="12" t="s">
        <v>208</v>
      </c>
      <c r="G9" s="12">
        <v>3.0059108199820078E-2</v>
      </c>
      <c r="H9" s="12"/>
    </row>
    <row r="10" spans="1:8" ht="15" thickBot="1" x14ac:dyDescent="0.25">
      <c r="A10" s="3">
        <v>9</v>
      </c>
      <c r="B10" s="3">
        <v>25</v>
      </c>
      <c r="C10" s="3">
        <v>35</v>
      </c>
      <c r="F10" s="13" t="s">
        <v>209</v>
      </c>
      <c r="G10" s="13">
        <v>1.9932391349590068</v>
      </c>
      <c r="H10" s="13"/>
    </row>
    <row r="11" spans="1:8" x14ac:dyDescent="0.2">
      <c r="A11" s="3">
        <v>10</v>
      </c>
      <c r="B11" s="3">
        <v>37.5</v>
      </c>
      <c r="C11" s="3">
        <v>35</v>
      </c>
    </row>
    <row r="12" spans="1:8" x14ac:dyDescent="0.2">
      <c r="A12" s="3">
        <v>11</v>
      </c>
      <c r="B12" s="3">
        <v>47.5</v>
      </c>
      <c r="C12" s="3">
        <v>42.5</v>
      </c>
      <c r="F12" t="s">
        <v>210</v>
      </c>
    </row>
    <row r="13" spans="1:8" x14ac:dyDescent="0.2">
      <c r="A13" s="3">
        <v>12</v>
      </c>
      <c r="B13" s="3">
        <v>47.5</v>
      </c>
      <c r="C13" s="3">
        <v>52.5</v>
      </c>
    </row>
    <row r="14" spans="1:8" x14ac:dyDescent="0.2">
      <c r="A14" s="3">
        <v>13</v>
      </c>
      <c r="B14" s="3">
        <v>35</v>
      </c>
      <c r="C14" s="3">
        <v>22.5</v>
      </c>
    </row>
    <row r="15" spans="1:8" x14ac:dyDescent="0.2">
      <c r="A15" s="3">
        <v>14</v>
      </c>
      <c r="B15" s="3">
        <v>15</v>
      </c>
      <c r="C15" s="3">
        <v>27.5</v>
      </c>
    </row>
    <row r="16" spans="1:8" x14ac:dyDescent="0.2">
      <c r="A16" s="3">
        <v>15</v>
      </c>
      <c r="B16" s="3">
        <v>47.5</v>
      </c>
      <c r="C16" s="3">
        <v>37.5</v>
      </c>
    </row>
    <row r="17" spans="1:3" x14ac:dyDescent="0.2">
      <c r="A17" s="3">
        <v>16</v>
      </c>
      <c r="B17" s="3">
        <v>30</v>
      </c>
      <c r="C17" s="3">
        <v>35</v>
      </c>
    </row>
    <row r="18" spans="1:3" x14ac:dyDescent="0.2">
      <c r="A18" s="3">
        <v>17</v>
      </c>
      <c r="B18" s="3">
        <v>50</v>
      </c>
      <c r="C18" s="3">
        <v>22.5</v>
      </c>
    </row>
    <row r="19" spans="1:3" x14ac:dyDescent="0.2">
      <c r="A19" s="3">
        <v>18</v>
      </c>
      <c r="B19" s="3">
        <v>37.5</v>
      </c>
      <c r="C19" s="3">
        <v>25</v>
      </c>
    </row>
    <row r="20" spans="1:3" x14ac:dyDescent="0.2">
      <c r="A20" s="3">
        <v>19</v>
      </c>
      <c r="B20" s="3">
        <v>70</v>
      </c>
      <c r="C20" s="3">
        <v>22.5</v>
      </c>
    </row>
    <row r="21" spans="1:3" x14ac:dyDescent="0.2">
      <c r="A21" s="3">
        <v>20</v>
      </c>
      <c r="B21" s="3">
        <v>45</v>
      </c>
      <c r="C21" s="3">
        <v>22.5</v>
      </c>
    </row>
    <row r="22" spans="1:3" x14ac:dyDescent="0.2">
      <c r="A22" s="3">
        <v>21</v>
      </c>
      <c r="B22" s="3">
        <v>27.5</v>
      </c>
      <c r="C22" s="3">
        <v>55</v>
      </c>
    </row>
    <row r="23" spans="1:3" x14ac:dyDescent="0.2">
      <c r="A23" s="3">
        <v>22</v>
      </c>
      <c r="B23" s="3">
        <v>60</v>
      </c>
      <c r="C23" s="3">
        <v>7.5</v>
      </c>
    </row>
    <row r="24" spans="1:3" x14ac:dyDescent="0.2">
      <c r="A24" s="3">
        <v>23</v>
      </c>
      <c r="B24" s="3">
        <v>70</v>
      </c>
      <c r="C24" s="3">
        <v>22.5</v>
      </c>
    </row>
    <row r="25" spans="1:3" x14ac:dyDescent="0.2">
      <c r="A25" s="3">
        <v>24</v>
      </c>
      <c r="B25" s="3">
        <v>57.5</v>
      </c>
      <c r="C25" s="3">
        <v>22.5</v>
      </c>
    </row>
    <row r="26" spans="1:3" x14ac:dyDescent="0.2">
      <c r="A26" s="3">
        <v>25</v>
      </c>
      <c r="B26" s="3"/>
      <c r="C26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XIIB1</vt:lpstr>
      <vt:lpstr>XIIL1</vt:lpstr>
      <vt:lpstr>XIIB2 (EKSPERIMEN)</vt:lpstr>
      <vt:lpstr>XIIB3 (KONTROL)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Widio Pranoto</dc:creator>
  <cp:lastModifiedBy>Widio Pranoto</cp:lastModifiedBy>
  <cp:revision>5</cp:revision>
  <dcterms:created xsi:type="dcterms:W3CDTF">2019-09-30T21:43:51Z</dcterms:created>
  <dcterms:modified xsi:type="dcterms:W3CDTF">2019-10-10T15:56:39Z</dcterms:modified>
</cp:coreProperties>
</file>