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Geographie-Studium-7. Semester\GEO475_HydrologicalModelling\Project\AAC2312\Data\images\"/>
    </mc:Choice>
  </mc:AlternateContent>
  <xr:revisionPtr revIDLastSave="0" documentId="13_ncr:1_{CB8F31AF-2AE0-492B-983C-BEAC20209430}" xr6:coauthVersionLast="47" xr6:coauthVersionMax="47" xr10:uidLastSave="{00000000-0000-0000-0000-000000000000}"/>
  <bookViews>
    <workbookView xWindow="0" yWindow="0" windowWidth="11520" windowHeight="12360" activeTab="2" xr2:uid="{42FB227B-5573-413C-B717-CCF66F05C630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F9" i="1"/>
  <c r="F5" i="1"/>
  <c r="F6" i="1"/>
  <c r="F1" i="1"/>
  <c r="F4" i="1"/>
  <c r="F3" i="1"/>
  <c r="F2" i="1"/>
</calcChain>
</file>

<file path=xl/sharedStrings.xml><?xml version="1.0" encoding="utf-8"?>
<sst xmlns="http://schemas.openxmlformats.org/spreadsheetml/2006/main" count="60" uniqueCount="54">
  <si>
    <t>Verkehrsinsel</t>
  </si>
  <si>
    <t>Art</t>
  </si>
  <si>
    <t>sum</t>
  </si>
  <si>
    <t>prozent</t>
  </si>
  <si>
    <t>Agriculture</t>
  </si>
  <si>
    <t>Forest</t>
  </si>
  <si>
    <t>Gartenanlage</t>
  </si>
  <si>
    <t>uebrige_Intensivkultur</t>
  </si>
  <si>
    <t>Strasse_Weg</t>
  </si>
  <si>
    <t>uebrige_befestigte</t>
  </si>
  <si>
    <t>Gebaeude</t>
  </si>
  <si>
    <t>uebrige_humusierte</t>
  </si>
  <si>
    <t>Gewaesser_fliessendes</t>
  </si>
  <si>
    <t>Bahn</t>
  </si>
  <si>
    <t>Trottoir</t>
  </si>
  <si>
    <t>Gewaesser_stehendes</t>
  </si>
  <si>
    <t>uebrige_bestockte</t>
  </si>
  <si>
    <t>Hoch_Flachmoor</t>
  </si>
  <si>
    <t>Reben</t>
  </si>
  <si>
    <t>Schilfguertel</t>
  </si>
  <si>
    <t>Wasserbecken</t>
  </si>
  <si>
    <t>Garden area</t>
  </si>
  <si>
    <t>Waterbodies</t>
  </si>
  <si>
    <t>Pools</t>
  </si>
  <si>
    <t>FunFact:</t>
  </si>
  <si>
    <t>Infrastructure</t>
  </si>
  <si>
    <t>Moors / Swamps</t>
  </si>
  <si>
    <t>​</t>
  </si>
  <si>
    <r>
      <t>History Model</t>
    </r>
    <r>
      <rPr>
        <b/>
        <sz val="10"/>
        <color rgb="FF000000"/>
        <rFont val="Calibri"/>
        <family val="2"/>
        <scheme val="minor"/>
      </rPr>
      <t>​</t>
    </r>
  </si>
  <si>
    <r>
      <t>Future Model</t>
    </r>
    <r>
      <rPr>
        <b/>
        <sz val="10"/>
        <color rgb="FF000000"/>
        <rFont val="Calibri"/>
        <family val="2"/>
        <scheme val="minor"/>
      </rPr>
      <t>​</t>
    </r>
  </si>
  <si>
    <r>
      <t>TT_1</t>
    </r>
    <r>
      <rPr>
        <sz val="10"/>
        <color rgb="FF000000"/>
        <rFont val="Calibri"/>
        <family val="2"/>
        <scheme val="minor"/>
      </rPr>
      <t>​</t>
    </r>
  </si>
  <si>
    <r>
      <t>CFMAX_1</t>
    </r>
    <r>
      <rPr>
        <sz val="10"/>
        <color rgb="FF000000"/>
        <rFont val="Calibri"/>
        <family val="2"/>
        <scheme val="minor"/>
      </rPr>
      <t>​</t>
    </r>
  </si>
  <si>
    <r>
      <t>SP_1</t>
    </r>
    <r>
      <rPr>
        <sz val="10"/>
        <color rgb="FF000000"/>
        <rFont val="Calibri"/>
        <family val="2"/>
        <scheme val="minor"/>
      </rPr>
      <t>​</t>
    </r>
  </si>
  <si>
    <r>
      <t>SFCF_1</t>
    </r>
    <r>
      <rPr>
        <sz val="10"/>
        <color rgb="FF000000"/>
        <rFont val="Calibri"/>
        <family val="2"/>
        <scheme val="minor"/>
      </rPr>
      <t>​</t>
    </r>
  </si>
  <si>
    <r>
      <t>CFR_1</t>
    </r>
    <r>
      <rPr>
        <sz val="10"/>
        <color rgb="FF000000"/>
        <rFont val="Calibri"/>
        <family val="2"/>
        <scheme val="minor"/>
      </rPr>
      <t>​</t>
    </r>
  </si>
  <si>
    <r>
      <t>CWH_1</t>
    </r>
    <r>
      <rPr>
        <sz val="10"/>
        <color rgb="FF000000"/>
        <rFont val="Calibri"/>
        <family val="2"/>
        <scheme val="minor"/>
      </rPr>
      <t>​</t>
    </r>
  </si>
  <si>
    <r>
      <t>FC_1</t>
    </r>
    <r>
      <rPr>
        <sz val="10"/>
        <color rgb="FFFF0000"/>
        <rFont val="Calibri"/>
        <family val="2"/>
        <scheme val="minor"/>
      </rPr>
      <t>​</t>
    </r>
  </si>
  <si>
    <r>
      <t>LP_1</t>
    </r>
    <r>
      <rPr>
        <sz val="10"/>
        <color rgb="FF000000"/>
        <rFont val="Calibri"/>
        <family val="2"/>
        <scheme val="minor"/>
      </rPr>
      <t>​</t>
    </r>
  </si>
  <si>
    <r>
      <t>BETA_1</t>
    </r>
    <r>
      <rPr>
        <sz val="10"/>
        <color rgb="FF000000"/>
        <rFont val="Calibri"/>
        <family val="2"/>
        <scheme val="minor"/>
      </rPr>
      <t>​</t>
    </r>
  </si>
  <si>
    <r>
      <t>Alpha</t>
    </r>
    <r>
      <rPr>
        <sz val="10"/>
        <color rgb="FF000000"/>
        <rFont val="Calibri"/>
        <family val="2"/>
        <scheme val="minor"/>
      </rPr>
      <t>​</t>
    </r>
  </si>
  <si>
    <r>
      <t>K1</t>
    </r>
    <r>
      <rPr>
        <sz val="10"/>
        <color rgb="FFFF0000"/>
        <rFont val="Calibri"/>
        <family val="2"/>
        <scheme val="minor"/>
      </rPr>
      <t>​</t>
    </r>
  </si>
  <si>
    <r>
      <t>K2</t>
    </r>
    <r>
      <rPr>
        <sz val="10"/>
        <color rgb="FFFF0000"/>
        <rFont val="Calibri"/>
        <family val="2"/>
        <scheme val="minor"/>
      </rPr>
      <t>​</t>
    </r>
  </si>
  <si>
    <r>
      <t>MAXBAS</t>
    </r>
    <r>
      <rPr>
        <sz val="10"/>
        <color rgb="FFFF0000"/>
        <rFont val="Calibri"/>
        <family val="2"/>
        <scheme val="minor"/>
      </rPr>
      <t>​</t>
    </r>
  </si>
  <si>
    <r>
      <t>Cet</t>
    </r>
    <r>
      <rPr>
        <sz val="10"/>
        <color rgb="FF000000"/>
        <rFont val="Calibri"/>
        <family val="2"/>
        <scheme val="minor"/>
      </rPr>
      <t>​</t>
    </r>
  </si>
  <si>
    <r>
      <t>PCALT</t>
    </r>
    <r>
      <rPr>
        <sz val="10"/>
        <color rgb="FF000000"/>
        <rFont val="Calibri"/>
        <family val="2"/>
        <scheme val="minor"/>
      </rPr>
      <t>​</t>
    </r>
  </si>
  <si>
    <r>
      <t>TCALT</t>
    </r>
    <r>
      <rPr>
        <sz val="10"/>
        <color rgb="FF000000"/>
        <rFont val="Calibri"/>
        <family val="2"/>
        <scheme val="minor"/>
      </rPr>
      <t>​</t>
    </r>
  </si>
  <si>
    <r>
      <t>Pelev</t>
    </r>
    <r>
      <rPr>
        <sz val="10"/>
        <color rgb="FF000000"/>
        <rFont val="Calibri"/>
        <family val="2"/>
        <scheme val="minor"/>
      </rPr>
      <t>​</t>
    </r>
  </si>
  <si>
    <r>
      <t>Telev</t>
    </r>
    <r>
      <rPr>
        <sz val="10"/>
        <color rgb="FF000000"/>
        <rFont val="Calibri"/>
        <family val="2"/>
        <scheme val="minor"/>
      </rPr>
      <t>​</t>
    </r>
  </si>
  <si>
    <t>Summe</t>
  </si>
  <si>
    <t>Mittelwert</t>
  </si>
  <si>
    <t>Laufende Summe</t>
  </si>
  <si>
    <t>Anzahl</t>
  </si>
  <si>
    <t>Change</t>
  </si>
  <si>
    <t>Change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</si>
</sst>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2" fillId="7" borderId="3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2" fontId="3" fillId="7" borderId="4" xfId="0" applyNumberFormat="1" applyFont="1" applyFill="1" applyBorder="1" applyAlignment="1">
      <alignment vertical="center" wrapText="1"/>
    </xf>
    <xf numFmtId="2" fontId="3" fillId="7" borderId="5" xfId="0" applyNumberFormat="1" applyFont="1" applyFill="1" applyBorder="1" applyAlignment="1">
      <alignment vertical="center" wrapText="1"/>
    </xf>
    <xf numFmtId="2" fontId="3" fillId="7" borderId="0" xfId="0" applyNumberFormat="1" applyFont="1" applyFill="1" applyAlignment="1">
      <alignment vertical="center" wrapText="1"/>
    </xf>
    <xf numFmtId="2" fontId="4" fillId="7" borderId="6" xfId="0" applyNumberFormat="1" applyFont="1" applyFill="1" applyBorder="1" applyAlignment="1">
      <alignment vertical="center" wrapText="1"/>
    </xf>
    <xf numFmtId="2" fontId="3" fillId="7" borderId="8" xfId="0" applyNumberFormat="1" applyFont="1" applyFill="1" applyBorder="1" applyAlignment="1">
      <alignment vertical="center" wrapText="1"/>
    </xf>
    <xf numFmtId="2" fontId="3" fillId="7" borderId="9" xfId="0" applyNumberFormat="1" applyFont="1" applyFill="1" applyBorder="1" applyAlignment="1">
      <alignment vertical="center" wrapText="1"/>
    </xf>
    <xf numFmtId="2" fontId="0" fillId="0" borderId="0" xfId="0" applyNumberFormat="1"/>
    <xf numFmtId="2" fontId="3" fillId="7" borderId="0" xfId="0" applyNumberFormat="1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kern="0" baseline="0">
                <a:latin typeface="+mj-lt"/>
              </a:rPr>
              <a:t>source: AV Kanton TG</a:t>
            </a:r>
            <a:r>
              <a:rPr lang="en-US" kern="0" baseline="0">
                <a:latin typeface="+mj-lt"/>
              </a:rPr>
              <a:t> </a:t>
            </a:r>
          </a:p>
        </c:rich>
      </c:tx>
      <c:layout>
        <c:manualLayout>
          <c:xMode val="edge"/>
          <c:yMode val="edge"/>
          <c:x val="0.78781955380577429"/>
          <c:y val="0.91108190976784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20-4B20-A4A0-50DF734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20-4B20-A4A0-50DF734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0-4B20-A4A0-50DF734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20-4B20-A4A0-50DF734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0-4B20-A4A0-50DF7347B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0-4B20-A4A0-50DF7347BA2B}"/>
              </c:ext>
            </c:extLst>
          </c:dPt>
          <c:dLbls>
            <c:dLbl>
              <c:idx val="0"/>
              <c:layout>
                <c:manualLayout>
                  <c:x val="4.4444444444444342E-2"/>
                  <c:y val="5.95238095238095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20-4B20-A4A0-50DF7347BA2B}"/>
                </c:ext>
              </c:extLst>
            </c:dLbl>
            <c:dLbl>
              <c:idx val="1"/>
              <c:layout>
                <c:manualLayout>
                  <c:x val="-8.6111111111111138E-2"/>
                  <c:y val="0.183531746031746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20-4B20-A4A0-50DF7347BA2B}"/>
                </c:ext>
              </c:extLst>
            </c:dLbl>
            <c:dLbl>
              <c:idx val="2"/>
              <c:layout>
                <c:manualLayout>
                  <c:x val="-0.14444444444444443"/>
                  <c:y val="0.198412698412698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20-4B20-A4A0-50DF7347BA2B}"/>
                </c:ext>
              </c:extLst>
            </c:dLbl>
            <c:dLbl>
              <c:idx val="3"/>
              <c:layout>
                <c:manualLayout>
                  <c:x val="-0.13333333333333336"/>
                  <c:y val="1.9841269841269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20-4B20-A4A0-50DF7347BA2B}"/>
                </c:ext>
              </c:extLst>
            </c:dLbl>
            <c:dLbl>
              <c:idx val="4"/>
              <c:layout>
                <c:manualLayout>
                  <c:x val="4.30555555555555E-2"/>
                  <c:y val="-3.358797497639718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DAB90E-9205-4D07-BC77-AD23CDC0974F}" type="CATEGORYNAME">
                      <a:rPr lang="en-US"/>
                      <a:pPr>
                        <a:defRPr/>
                      </a:pPr>
                      <a:t>[RUBRIKENNAME]</a:t>
                    </a:fld>
                    <a:r>
                      <a:rPr lang="en-US" baseline="0"/>
                      <a:t>
0.1%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829396325459315"/>
                      <c:h val="0.1423566790993231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320-4B20-A4A0-50DF7347BA2B}"/>
                </c:ext>
              </c:extLst>
            </c:dLbl>
            <c:dLbl>
              <c:idx val="5"/>
              <c:layout>
                <c:manualLayout>
                  <c:x val="0.27222222222222214"/>
                  <c:y val="6.44841269841269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20-4B20-A4A0-50DF7347BA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Tabelle1!$E$1:$E$6</c:f>
              <c:strCache>
                <c:ptCount val="6"/>
                <c:pt idx="0">
                  <c:v>Agriculture</c:v>
                </c:pt>
                <c:pt idx="1">
                  <c:v>Forest</c:v>
                </c:pt>
                <c:pt idx="2">
                  <c:v>Garden area</c:v>
                </c:pt>
                <c:pt idx="3">
                  <c:v>Infrastructure</c:v>
                </c:pt>
                <c:pt idx="4">
                  <c:v>Moors / Swamps</c:v>
                </c:pt>
                <c:pt idx="5">
                  <c:v>Waterbodies</c:v>
                </c:pt>
              </c:strCache>
            </c:strRef>
          </c:cat>
          <c:val>
            <c:numRef>
              <c:f>Tabelle1!$F$1:$F$6</c:f>
              <c:numCache>
                <c:formatCode>General</c:formatCode>
                <c:ptCount val="6"/>
                <c:pt idx="0">
                  <c:v>64.695700000000002</c:v>
                </c:pt>
                <c:pt idx="1">
                  <c:v>18.085599999999999</c:v>
                </c:pt>
                <c:pt idx="2">
                  <c:v>6.4396000000000004</c:v>
                </c:pt>
                <c:pt idx="3">
                  <c:v>10.131</c:v>
                </c:pt>
                <c:pt idx="4">
                  <c:v>0.1009</c:v>
                </c:pt>
                <c:pt idx="5">
                  <c:v>0.5717000000000001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0-4B20-A4A0-50DF7347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8</xdr:row>
      <xdr:rowOff>129540</xdr:rowOff>
    </xdr:from>
    <xdr:to>
      <xdr:col>10</xdr:col>
      <xdr:colOff>556260</xdr:colOff>
      <xdr:row>19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7D17DF-4FA0-895A-CA19-114A91FA4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0403-FFA0-48CA-B8AA-0B4751754ACD}">
  <dimension ref="A1:F19"/>
  <sheetViews>
    <sheetView topLeftCell="B7" workbookViewId="0">
      <selection activeCell="G7" sqref="G7"/>
    </sheetView>
  </sheetViews>
  <sheetFormatPr baseColWidth="10" defaultRowHeight="14.4" x14ac:dyDescent="0.3"/>
  <cols>
    <col min="1" max="1" width="31.21875" customWidth="1"/>
    <col min="3" max="3" width="16.44140625" customWidth="1"/>
  </cols>
  <sheetData>
    <row r="1" spans="1:6" x14ac:dyDescent="0.3">
      <c r="A1" s="1" t="s">
        <v>1</v>
      </c>
      <c r="B1" s="1" t="s">
        <v>2</v>
      </c>
      <c r="C1" s="1" t="s">
        <v>3</v>
      </c>
      <c r="E1" s="2" t="s">
        <v>4</v>
      </c>
      <c r="F1">
        <f>C2+C5+C9+C16+C14</f>
        <v>64.695700000000002</v>
      </c>
    </row>
    <row r="2" spans="1:6" x14ac:dyDescent="0.3">
      <c r="A2" s="1" t="s">
        <v>4</v>
      </c>
      <c r="B2" s="1">
        <v>28223944.581</v>
      </c>
      <c r="C2" s="3">
        <v>59.2624</v>
      </c>
      <c r="E2" t="s">
        <v>5</v>
      </c>
      <c r="F2">
        <f>C3</f>
        <v>18.085599999999999</v>
      </c>
    </row>
    <row r="3" spans="1:6" x14ac:dyDescent="0.3">
      <c r="A3" s="1" t="s">
        <v>5</v>
      </c>
      <c r="B3" s="1">
        <v>8613340.6809999999</v>
      </c>
      <c r="C3" s="4">
        <v>18.085599999999999</v>
      </c>
      <c r="E3" t="s">
        <v>21</v>
      </c>
      <c r="F3">
        <f>C4</f>
        <v>6.4396000000000004</v>
      </c>
    </row>
    <row r="4" spans="1:6" x14ac:dyDescent="0.3">
      <c r="A4" s="1" t="s">
        <v>6</v>
      </c>
      <c r="B4" s="1">
        <v>3066907.3529999899</v>
      </c>
      <c r="C4" s="5">
        <v>6.4396000000000004</v>
      </c>
      <c r="E4" t="s">
        <v>25</v>
      </c>
      <c r="F4">
        <f>C6+C7+C8+C11+C12+C19</f>
        <v>10.131</v>
      </c>
    </row>
    <row r="5" spans="1:6" x14ac:dyDescent="0.3">
      <c r="A5" s="1" t="s">
        <v>7</v>
      </c>
      <c r="B5" s="1">
        <v>2301392.0599999898</v>
      </c>
      <c r="C5" s="3">
        <v>4.8323</v>
      </c>
      <c r="E5" t="s">
        <v>26</v>
      </c>
      <c r="F5">
        <f>C15</f>
        <v>0.1009</v>
      </c>
    </row>
    <row r="6" spans="1:6" x14ac:dyDescent="0.3">
      <c r="A6" s="1" t="s">
        <v>8</v>
      </c>
      <c r="B6" s="1">
        <v>1840308.47599999</v>
      </c>
      <c r="C6" s="6">
        <v>3.8641000000000001</v>
      </c>
      <c r="E6" t="s">
        <v>22</v>
      </c>
      <c r="F6">
        <f>C10+C13+C18+C17</f>
        <v>0.5717000000000001</v>
      </c>
    </row>
    <row r="7" spans="1:6" x14ac:dyDescent="0.3">
      <c r="A7" s="1" t="s">
        <v>9</v>
      </c>
      <c r="B7" s="1">
        <v>1390426.6939999999</v>
      </c>
      <c r="C7" s="6">
        <v>2.9195000000000002</v>
      </c>
    </row>
    <row r="8" spans="1:6" x14ac:dyDescent="0.3">
      <c r="A8" s="1" t="s">
        <v>10</v>
      </c>
      <c r="B8" s="1">
        <v>1346670.8659999999</v>
      </c>
      <c r="C8" s="6">
        <v>2.8275999999999999</v>
      </c>
      <c r="E8" s="8" t="s">
        <v>24</v>
      </c>
      <c r="F8" s="9"/>
    </row>
    <row r="9" spans="1:6" x14ac:dyDescent="0.3">
      <c r="A9" s="1" t="s">
        <v>11</v>
      </c>
      <c r="B9" s="1">
        <v>191331.65</v>
      </c>
      <c r="C9" s="3">
        <v>0.4017</v>
      </c>
      <c r="E9" s="9" t="s">
        <v>23</v>
      </c>
      <c r="F9" s="9">
        <f>C18</f>
        <v>2.69E-2</v>
      </c>
    </row>
    <row r="10" spans="1:6" x14ac:dyDescent="0.3">
      <c r="A10" s="1" t="s">
        <v>12</v>
      </c>
      <c r="B10" s="1">
        <v>152373.91999999899</v>
      </c>
      <c r="C10" s="7">
        <v>0.31990000000000002</v>
      </c>
    </row>
    <row r="11" spans="1:6" x14ac:dyDescent="0.3">
      <c r="A11" s="1" t="s">
        <v>13</v>
      </c>
      <c r="B11" s="1">
        <v>131081.90700000001</v>
      </c>
      <c r="C11" s="6">
        <v>0.2752</v>
      </c>
    </row>
    <row r="12" spans="1:6" x14ac:dyDescent="0.3">
      <c r="A12" s="1" t="s">
        <v>14</v>
      </c>
      <c r="B12" s="1">
        <v>115010.012999999</v>
      </c>
      <c r="C12" s="6">
        <v>0.24149999999999999</v>
      </c>
    </row>
    <row r="13" spans="1:6" ht="28.8" x14ac:dyDescent="0.3">
      <c r="A13" s="1" t="s">
        <v>15</v>
      </c>
      <c r="B13" s="1">
        <v>85670.240999999995</v>
      </c>
      <c r="C13" s="7">
        <v>0.1799</v>
      </c>
    </row>
    <row r="14" spans="1:6" ht="28.8" x14ac:dyDescent="0.3">
      <c r="A14" s="1" t="s">
        <v>16</v>
      </c>
      <c r="B14" s="1">
        <v>70742.375999999902</v>
      </c>
      <c r="C14" s="3">
        <v>0.14849999999999999</v>
      </c>
    </row>
    <row r="15" spans="1:6" ht="28.8" x14ac:dyDescent="0.3">
      <c r="A15" s="1" t="s">
        <v>17</v>
      </c>
      <c r="B15" s="1">
        <v>48057.04</v>
      </c>
      <c r="C15" s="1">
        <v>0.1009</v>
      </c>
    </row>
    <row r="16" spans="1:6" x14ac:dyDescent="0.3">
      <c r="A16" s="1" t="s">
        <v>18</v>
      </c>
      <c r="B16" s="1">
        <v>24212.672999999999</v>
      </c>
      <c r="C16" s="3">
        <v>5.0799999999999998E-2</v>
      </c>
    </row>
    <row r="17" spans="1:3" x14ac:dyDescent="0.3">
      <c r="A17" s="1" t="s">
        <v>19</v>
      </c>
      <c r="B17" s="1">
        <v>21432.037</v>
      </c>
      <c r="C17" s="7">
        <v>4.4999999999999998E-2</v>
      </c>
    </row>
    <row r="18" spans="1:3" x14ac:dyDescent="0.3">
      <c r="A18" s="1" t="s">
        <v>20</v>
      </c>
      <c r="B18" s="1">
        <v>12828.221</v>
      </c>
      <c r="C18" s="7">
        <v>2.69E-2</v>
      </c>
    </row>
    <row r="19" spans="1:3" x14ac:dyDescent="0.3">
      <c r="A19" s="1" t="s">
        <v>0</v>
      </c>
      <c r="B19" s="1">
        <v>1481.3510000000001</v>
      </c>
      <c r="C19" s="6">
        <v>3.0999999999999999E-3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F6FC-66E9-458C-8001-7E25AF559F66}">
  <dimension ref="A2:D20"/>
  <sheetViews>
    <sheetView workbookViewId="0">
      <selection sqref="A1:C19"/>
    </sheetView>
  </sheetViews>
  <sheetFormatPr baseColWidth="10" defaultRowHeight="14.4" x14ac:dyDescent="0.3"/>
  <cols>
    <col min="2" max="2" width="14.21875" style="21" customWidth="1"/>
    <col min="3" max="3" width="11.5546875" style="21"/>
    <col min="4" max="4" width="26.6640625" customWidth="1"/>
  </cols>
  <sheetData>
    <row r="2" spans="4:4" x14ac:dyDescent="0.3">
      <c r="D2" s="21"/>
    </row>
    <row r="3" spans="4:4" x14ac:dyDescent="0.3">
      <c r="D3" s="21"/>
    </row>
    <row r="4" spans="4:4" x14ac:dyDescent="0.3">
      <c r="D4" s="21"/>
    </row>
    <row r="5" spans="4:4" x14ac:dyDescent="0.3">
      <c r="D5" s="21"/>
    </row>
    <row r="6" spans="4:4" x14ac:dyDescent="0.3">
      <c r="D6" s="21"/>
    </row>
    <row r="7" spans="4:4" x14ac:dyDescent="0.3">
      <c r="D7" s="21"/>
    </row>
    <row r="8" spans="4:4" x14ac:dyDescent="0.3">
      <c r="D8" s="21"/>
    </row>
    <row r="9" spans="4:4" x14ac:dyDescent="0.3">
      <c r="D9" s="21"/>
    </row>
    <row r="10" spans="4:4" x14ac:dyDescent="0.3">
      <c r="D10" s="21"/>
    </row>
    <row r="11" spans="4:4" x14ac:dyDescent="0.3">
      <c r="D11" s="21"/>
    </row>
    <row r="12" spans="4:4" x14ac:dyDescent="0.3">
      <c r="D12" s="21"/>
    </row>
    <row r="13" spans="4:4" x14ac:dyDescent="0.3">
      <c r="D13" s="21"/>
    </row>
    <row r="14" spans="4:4" x14ac:dyDescent="0.3">
      <c r="D14" s="21"/>
    </row>
    <row r="15" spans="4:4" x14ac:dyDescent="0.3">
      <c r="D15" s="21"/>
    </row>
    <row r="16" spans="4:4" x14ac:dyDescent="0.3">
      <c r="D16" s="21"/>
    </row>
    <row r="17" spans="1:4" x14ac:dyDescent="0.3">
      <c r="D17" s="21"/>
    </row>
    <row r="18" spans="1:4" x14ac:dyDescent="0.3">
      <c r="D18" s="21"/>
    </row>
    <row r="19" spans="1:4" x14ac:dyDescent="0.3">
      <c r="D19" s="21"/>
    </row>
    <row r="20" spans="1:4" x14ac:dyDescent="0.3">
      <c r="A20" s="14"/>
      <c r="B20" s="19"/>
      <c r="C20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EA80-B524-491B-B3E4-8F148BCA0AFB}">
  <dimension ref="A1:E19"/>
  <sheetViews>
    <sheetView tabSelected="1" workbookViewId="0">
      <selection activeCell="B2" sqref="B2"/>
    </sheetView>
  </sheetViews>
  <sheetFormatPr baseColWidth="10" defaultRowHeight="14.4" x14ac:dyDescent="0.3"/>
  <cols>
    <col min="4" max="4" width="13.44140625" customWidth="1"/>
  </cols>
  <sheetData>
    <row r="1" spans="1:5" ht="27.6" x14ac:dyDescent="0.3">
      <c r="A1" s="10" t="s">
        <v>27</v>
      </c>
      <c r="B1" s="15" t="s">
        <v>28</v>
      </c>
      <c r="C1" s="16" t="s">
        <v>29</v>
      </c>
      <c r="D1" s="16" t="s">
        <v>52</v>
      </c>
      <c r="E1" s="22" t="s">
        <v>53</v>
      </c>
    </row>
    <row r="2" spans="1:5" x14ac:dyDescent="0.3">
      <c r="A2" s="11" t="s">
        <v>30</v>
      </c>
      <c r="B2" s="17">
        <v>0.46</v>
      </c>
      <c r="C2" s="18">
        <v>-1.5</v>
      </c>
      <c r="D2" s="21">
        <f>B2-C2</f>
        <v>1.96</v>
      </c>
      <c r="E2">
        <f>ABS(D2/B2)*100</f>
        <v>426.08695652173907</v>
      </c>
    </row>
    <row r="3" spans="1:5" x14ac:dyDescent="0.3">
      <c r="A3" s="11" t="s">
        <v>31</v>
      </c>
      <c r="B3" s="17">
        <v>0.75</v>
      </c>
      <c r="C3" s="17">
        <v>2.6</v>
      </c>
      <c r="D3" s="21">
        <f t="shared" ref="D3:D19" si="0">B3-C3</f>
        <v>-1.85</v>
      </c>
      <c r="E3">
        <f t="shared" ref="E3:E19" si="1">ABS(D3/B3)*100</f>
        <v>246.66666666666669</v>
      </c>
    </row>
    <row r="4" spans="1:5" x14ac:dyDescent="0.3">
      <c r="A4" s="11" t="s">
        <v>32</v>
      </c>
      <c r="B4" s="17">
        <v>0</v>
      </c>
      <c r="C4" s="17">
        <v>0</v>
      </c>
      <c r="D4" s="21">
        <f t="shared" si="0"/>
        <v>0</v>
      </c>
      <c r="E4">
        <v>0</v>
      </c>
    </row>
    <row r="5" spans="1:5" x14ac:dyDescent="0.3">
      <c r="A5" s="11" t="s">
        <v>33</v>
      </c>
      <c r="B5" s="17">
        <v>0.84399999999999997</v>
      </c>
      <c r="C5" s="17">
        <v>0.51</v>
      </c>
      <c r="D5" s="21">
        <f t="shared" si="0"/>
        <v>0.33399999999999996</v>
      </c>
      <c r="E5">
        <f t="shared" si="1"/>
        <v>39.573459715639807</v>
      </c>
    </row>
    <row r="6" spans="1:5" x14ac:dyDescent="0.3">
      <c r="A6" s="11" t="s">
        <v>34</v>
      </c>
      <c r="B6" s="17">
        <v>5.5E-2</v>
      </c>
      <c r="C6" s="17">
        <v>0.05</v>
      </c>
      <c r="D6" s="21">
        <f t="shared" si="0"/>
        <v>4.9999999999999975E-3</v>
      </c>
      <c r="E6">
        <f t="shared" si="1"/>
        <v>9.0909090909090864</v>
      </c>
    </row>
    <row r="7" spans="1:5" x14ac:dyDescent="0.3">
      <c r="A7" s="11" t="s">
        <v>35</v>
      </c>
      <c r="B7" s="17">
        <v>0.1</v>
      </c>
      <c r="C7" s="17">
        <v>0.1</v>
      </c>
      <c r="D7" s="21">
        <f t="shared" si="0"/>
        <v>0</v>
      </c>
      <c r="E7">
        <f t="shared" si="1"/>
        <v>0</v>
      </c>
    </row>
    <row r="8" spans="1:5" x14ac:dyDescent="0.3">
      <c r="A8" s="12" t="s">
        <v>36</v>
      </c>
      <c r="B8" s="17">
        <v>374.1</v>
      </c>
      <c r="C8" s="17">
        <v>484.6</v>
      </c>
      <c r="D8" s="21">
        <f t="shared" si="0"/>
        <v>-110.5</v>
      </c>
      <c r="E8">
        <f t="shared" si="1"/>
        <v>29.537556802993851</v>
      </c>
    </row>
    <row r="9" spans="1:5" x14ac:dyDescent="0.3">
      <c r="A9" s="11" t="s">
        <v>37</v>
      </c>
      <c r="B9" s="17">
        <v>0.98</v>
      </c>
      <c r="C9" s="17">
        <v>0.3</v>
      </c>
      <c r="D9" s="21">
        <f t="shared" si="0"/>
        <v>0.67999999999999994</v>
      </c>
      <c r="E9">
        <f t="shared" si="1"/>
        <v>69.387755102040813</v>
      </c>
    </row>
    <row r="10" spans="1:5" x14ac:dyDescent="0.3">
      <c r="A10" s="11" t="s">
        <v>38</v>
      </c>
      <c r="B10" s="17">
        <v>2.87</v>
      </c>
      <c r="C10" s="17">
        <v>3.5</v>
      </c>
      <c r="D10" s="21">
        <f t="shared" si="0"/>
        <v>-0.62999999999999989</v>
      </c>
      <c r="E10">
        <f t="shared" si="1"/>
        <v>21.951219512195117</v>
      </c>
    </row>
    <row r="11" spans="1:5" x14ac:dyDescent="0.3">
      <c r="A11" s="11" t="s">
        <v>39</v>
      </c>
      <c r="B11" s="17">
        <v>0.31</v>
      </c>
      <c r="C11" s="17">
        <v>0.33</v>
      </c>
      <c r="D11" s="21">
        <f t="shared" si="0"/>
        <v>-2.0000000000000018E-2</v>
      </c>
      <c r="E11">
        <f t="shared" si="1"/>
        <v>6.4516129032258114</v>
      </c>
    </row>
    <row r="12" spans="1:5" x14ac:dyDescent="0.3">
      <c r="A12" s="12" t="s">
        <v>40</v>
      </c>
      <c r="B12" s="17">
        <v>0.02</v>
      </c>
      <c r="C12" s="17">
        <v>0.12</v>
      </c>
      <c r="D12" s="21">
        <f t="shared" si="0"/>
        <v>-9.9999999999999992E-2</v>
      </c>
      <c r="E12">
        <f t="shared" si="1"/>
        <v>499.99999999999989</v>
      </c>
    </row>
    <row r="13" spans="1:5" x14ac:dyDescent="0.3">
      <c r="A13" s="12" t="s">
        <v>41</v>
      </c>
      <c r="B13" s="17">
        <v>0.08</v>
      </c>
      <c r="C13" s="17">
        <v>0.01</v>
      </c>
      <c r="D13" s="21">
        <f t="shared" si="0"/>
        <v>7.0000000000000007E-2</v>
      </c>
      <c r="E13">
        <f t="shared" si="1"/>
        <v>87.500000000000014</v>
      </c>
    </row>
    <row r="14" spans="1:5" x14ac:dyDescent="0.3">
      <c r="A14" s="12" t="s">
        <v>42</v>
      </c>
      <c r="B14" s="17">
        <v>1.52</v>
      </c>
      <c r="C14" s="17">
        <v>2.1</v>
      </c>
      <c r="D14" s="21">
        <f t="shared" si="0"/>
        <v>-0.58000000000000007</v>
      </c>
      <c r="E14">
        <f t="shared" si="1"/>
        <v>38.15789473684211</v>
      </c>
    </row>
    <row r="15" spans="1:5" x14ac:dyDescent="0.3">
      <c r="A15" s="11" t="s">
        <v>43</v>
      </c>
      <c r="B15" s="17">
        <v>0.19</v>
      </c>
      <c r="C15" s="17">
        <v>0.13</v>
      </c>
      <c r="D15" s="21">
        <f t="shared" si="0"/>
        <v>0.06</v>
      </c>
      <c r="E15">
        <f t="shared" si="1"/>
        <v>31.578947368421051</v>
      </c>
    </row>
    <row r="16" spans="1:5" x14ac:dyDescent="0.3">
      <c r="A16" s="11" t="s">
        <v>44</v>
      </c>
      <c r="B16" s="17">
        <v>10</v>
      </c>
      <c r="C16" s="17">
        <v>10</v>
      </c>
      <c r="D16" s="21">
        <f t="shared" si="0"/>
        <v>0</v>
      </c>
      <c r="E16">
        <f t="shared" si="1"/>
        <v>0</v>
      </c>
    </row>
    <row r="17" spans="1:5" x14ac:dyDescent="0.3">
      <c r="A17" s="11" t="s">
        <v>45</v>
      </c>
      <c r="B17" s="17">
        <v>0.6</v>
      </c>
      <c r="C17" s="17">
        <v>0.6</v>
      </c>
      <c r="D17" s="21">
        <f t="shared" si="0"/>
        <v>0</v>
      </c>
      <c r="E17">
        <f t="shared" si="1"/>
        <v>0</v>
      </c>
    </row>
    <row r="18" spans="1:5" x14ac:dyDescent="0.3">
      <c r="A18" s="11" t="s">
        <v>46</v>
      </c>
      <c r="B18" s="17">
        <v>0</v>
      </c>
      <c r="C18" s="17">
        <v>0</v>
      </c>
      <c r="D18" s="21">
        <f t="shared" si="0"/>
        <v>0</v>
      </c>
      <c r="E18">
        <v>0</v>
      </c>
    </row>
    <row r="19" spans="1:5" x14ac:dyDescent="0.3">
      <c r="A19" s="13" t="s">
        <v>47</v>
      </c>
      <c r="B19" s="17">
        <v>0</v>
      </c>
      <c r="C19" s="17">
        <v>0</v>
      </c>
      <c r="D19" s="21">
        <f t="shared" si="0"/>
        <v>0</v>
      </c>
      <c r="E19">
        <v>0</v>
      </c>
    </row>
  </sheetData>
  <conditionalFormatting sqref="D1:D19 E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D2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Widmer</dc:creator>
  <cp:lastModifiedBy>Claude Widmer</cp:lastModifiedBy>
  <dcterms:created xsi:type="dcterms:W3CDTF">2023-11-28T10:06:53Z</dcterms:created>
  <dcterms:modified xsi:type="dcterms:W3CDTF">2023-11-28T16:13:09Z</dcterms:modified>
</cp:coreProperties>
</file>