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xr:revisionPtr revIDLastSave="0" documentId="8_{60192219-4FD4-E740-97DC-03AF394B325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QPC" sheetId="1" r:id="rId1"/>
    <sheet name="Anamnese" sheetId="2" r:id="rId2"/>
    <sheet name="Marcadores bioquímicos" sheetId="3" r:id="rId3"/>
    <sheet name="Consumo alimentar" sheetId="4" r:id="rId4"/>
    <sheet name="Av. antropométrica" sheetId="5" r:id="rId5"/>
    <sheet name="Conduta" sheetId="6" r:id="rId6"/>
    <sheet name="medidas" sheetId="7" state="hidden" r:id="rId7"/>
    <sheet name="Orientações" sheetId="8" state="hidden" r:id="rId8"/>
  </sheets>
  <definedNames>
    <definedName name="_xlfn.CONCAT">#NAME?</definedName>
    <definedName name="CARBOIDRATO">#REF!</definedName>
    <definedName name="EVENTUAL">#REF!</definedName>
    <definedName name="Frases">#REF!</definedName>
    <definedName name="FRUTA">#REF!</definedName>
    <definedName name="GORDURA">#REF!</definedName>
    <definedName name="GRUPOS">#REF!</definedName>
    <definedName name="LEGUME">#REF!</definedName>
    <definedName name="LEGUMINOSA">#REF!</definedName>
    <definedName name="LEITE">#REF!</definedName>
    <definedName name="OUTROS">#REF!</definedName>
    <definedName name="PASTASºPATÊS">#REF!</definedName>
    <definedName name="PROTEÍNA">#REF!</definedName>
    <definedName name="SEMENTESºFARELOS">#REF!</definedName>
    <definedName name="SUCO">#REF!</definedName>
    <definedName name="SUPLEMENTOS">#REF!</definedName>
    <definedName name="VERDURA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z8dAKa7452pxxeNofufY5NVVGZFt8qZU0nt9Xht+mpg="/>
    </ext>
  </extLst>
</workbook>
</file>

<file path=xl/calcChain.xml><?xml version="1.0" encoding="utf-8"?>
<calcChain xmlns="http://schemas.openxmlformats.org/spreadsheetml/2006/main">
  <c r="J5" i="7" l="1"/>
  <c r="J6" i="7"/>
  <c r="J14" i="7"/>
  <c r="J16" i="7"/>
  <c r="J15" i="7"/>
  <c r="J17" i="7"/>
  <c r="J4" i="7"/>
  <c r="J18" i="7"/>
  <c r="J19" i="7"/>
  <c r="J20" i="7"/>
  <c r="J22" i="7"/>
  <c r="J23" i="7"/>
  <c r="J25" i="7"/>
  <c r="I5" i="7"/>
  <c r="I6" i="7"/>
  <c r="I14" i="7"/>
  <c r="I16" i="7"/>
  <c r="I15" i="7"/>
  <c r="I17" i="7"/>
  <c r="I4" i="7"/>
  <c r="I18" i="7"/>
  <c r="I19" i="7"/>
  <c r="I20" i="7"/>
  <c r="I22" i="7"/>
  <c r="I23" i="7"/>
  <c r="I25" i="7"/>
  <c r="H5" i="7"/>
  <c r="H6" i="7"/>
  <c r="H14" i="7"/>
  <c r="H16" i="7"/>
  <c r="H15" i="7"/>
  <c r="H17" i="7"/>
  <c r="H4" i="7"/>
  <c r="H18" i="7"/>
  <c r="H19" i="7"/>
  <c r="H20" i="7"/>
  <c r="H22" i="7"/>
  <c r="H23" i="7"/>
  <c r="H25" i="7"/>
  <c r="G5" i="7"/>
  <c r="G6" i="7"/>
  <c r="G14" i="7"/>
  <c r="G16" i="7"/>
  <c r="G15" i="7"/>
  <c r="G17" i="7"/>
  <c r="G4" i="7"/>
  <c r="G18" i="7"/>
  <c r="G19" i="7"/>
  <c r="G20" i="7"/>
  <c r="G22" i="7"/>
  <c r="G23" i="7"/>
  <c r="G25" i="7"/>
  <c r="F5" i="7"/>
  <c r="F6" i="7"/>
  <c r="F14" i="7"/>
  <c r="F16" i="7"/>
  <c r="F15" i="7"/>
  <c r="F17" i="7"/>
  <c r="F4" i="7"/>
  <c r="F18" i="7"/>
  <c r="F19" i="7"/>
  <c r="F20" i="7"/>
  <c r="F22" i="7"/>
  <c r="F23" i="7"/>
  <c r="F25" i="7"/>
  <c r="E5" i="7"/>
  <c r="E6" i="7"/>
  <c r="E14" i="7"/>
  <c r="E16" i="7"/>
  <c r="E15" i="7"/>
  <c r="E17" i="7"/>
  <c r="E4" i="7"/>
  <c r="E18" i="7"/>
  <c r="E19" i="7"/>
  <c r="E20" i="7"/>
  <c r="E22" i="7"/>
  <c r="E23" i="7"/>
  <c r="E25" i="7"/>
  <c r="D5" i="7"/>
  <c r="D6" i="7"/>
  <c r="D14" i="7"/>
  <c r="D16" i="7"/>
  <c r="D15" i="7"/>
  <c r="D17" i="7"/>
  <c r="D4" i="7"/>
  <c r="D18" i="7"/>
  <c r="D19" i="7"/>
  <c r="D20" i="7"/>
  <c r="D22" i="7"/>
  <c r="D23" i="7"/>
  <c r="D25" i="7"/>
  <c r="C5" i="7"/>
  <c r="C6" i="7"/>
  <c r="C14" i="7"/>
  <c r="C16" i="7"/>
  <c r="C15" i="7"/>
  <c r="C17" i="7"/>
  <c r="C4" i="7"/>
  <c r="C18" i="7"/>
  <c r="C19" i="7"/>
  <c r="C20" i="7"/>
  <c r="C22" i="7"/>
  <c r="C23" i="7"/>
  <c r="C25" i="7"/>
  <c r="J24" i="7"/>
  <c r="I24" i="7"/>
  <c r="H24" i="7"/>
  <c r="G24" i="7"/>
  <c r="F24" i="7"/>
  <c r="E24" i="7"/>
  <c r="D24" i="7"/>
  <c r="C24" i="7"/>
  <c r="J21" i="7"/>
  <c r="I21" i="7"/>
  <c r="H21" i="7"/>
  <c r="G21" i="7"/>
  <c r="F21" i="7"/>
  <c r="E21" i="7"/>
  <c r="D21" i="7"/>
  <c r="C21" i="7"/>
  <c r="J12" i="7"/>
  <c r="I12" i="7"/>
  <c r="H12" i="7"/>
  <c r="G12" i="7"/>
  <c r="F12" i="7"/>
  <c r="E12" i="7"/>
  <c r="D12" i="7"/>
  <c r="C12" i="7"/>
  <c r="J11" i="7"/>
  <c r="I11" i="7"/>
  <c r="H11" i="7"/>
  <c r="G11" i="7"/>
  <c r="F11" i="7"/>
  <c r="E11" i="7"/>
  <c r="D11" i="7"/>
  <c r="C11" i="7"/>
  <c r="J10" i="7"/>
  <c r="I10" i="7"/>
  <c r="H10" i="7"/>
  <c r="G10" i="7"/>
  <c r="F10" i="7"/>
  <c r="E10" i="7"/>
  <c r="D10" i="7"/>
  <c r="C10" i="7"/>
  <c r="J9" i="7"/>
  <c r="I9" i="7"/>
  <c r="H9" i="7"/>
  <c r="G9" i="7"/>
  <c r="F9" i="7"/>
  <c r="E9" i="7"/>
  <c r="D9" i="7"/>
  <c r="C9" i="7"/>
  <c r="J8" i="7"/>
  <c r="I8" i="7"/>
  <c r="H8" i="7"/>
  <c r="G8" i="7"/>
  <c r="F8" i="7"/>
  <c r="E8" i="7"/>
  <c r="D8" i="7"/>
  <c r="C8" i="7"/>
  <c r="J7" i="7"/>
  <c r="I7" i="7"/>
  <c r="H7" i="7"/>
  <c r="G7" i="7"/>
  <c r="F7" i="7"/>
  <c r="E7" i="7"/>
  <c r="D7" i="7"/>
  <c r="C7" i="7"/>
  <c r="K26" i="5" a="1"/>
  <c r="K26" i="5"/>
  <c r="K25" i="5" a="1"/>
  <c r="K25" i="5"/>
  <c r="K24" i="5" a="1"/>
  <c r="K24" i="5"/>
  <c r="K23" i="5" a="1"/>
  <c r="K23" i="5"/>
  <c r="K22" i="5" a="1"/>
  <c r="K22" i="5"/>
  <c r="K21" i="5" a="1"/>
  <c r="K21" i="5"/>
  <c r="K20" i="5" a="1"/>
  <c r="K20" i="5"/>
  <c r="K19" i="5" a="1"/>
  <c r="K19" i="5"/>
  <c r="K18" i="5" a="1"/>
  <c r="K18" i="5"/>
  <c r="K17" i="5" a="1"/>
  <c r="K17" i="5"/>
  <c r="K16" i="5" a="1"/>
  <c r="K16" i="5"/>
  <c r="K15" i="5" a="1"/>
  <c r="K15" i="5"/>
  <c r="K14" i="5" a="1"/>
  <c r="K14" i="5"/>
  <c r="K13" i="5" a="1"/>
  <c r="K13" i="5"/>
  <c r="K12" i="5" a="1"/>
  <c r="K12" i="5"/>
  <c r="K11" i="5" a="1"/>
  <c r="K11" i="5"/>
  <c r="C10" i="5"/>
  <c r="D10" i="5"/>
  <c r="E10" i="5"/>
  <c r="F10" i="5"/>
  <c r="G10" i="5"/>
  <c r="H10" i="5"/>
  <c r="I10" i="5"/>
  <c r="J10" i="5"/>
  <c r="K10" i="5" a="1"/>
  <c r="K10" i="5"/>
</calcChain>
</file>

<file path=xl/sharedStrings.xml><?xml version="1.0" encoding="utf-8"?>
<sst xmlns="http://schemas.openxmlformats.org/spreadsheetml/2006/main" count="271" uniqueCount="243">
  <si>
    <t>QUESTIONÁRIO DE PRÉ-CONSULTA</t>
  </si>
  <si>
    <t>Objetivo</t>
  </si>
  <si>
    <t>Atividade física</t>
  </si>
  <si>
    <t>SIM</t>
  </si>
  <si>
    <t>NÃO</t>
  </si>
  <si>
    <t>Qual?</t>
  </si>
  <si>
    <t>Horário inicial:</t>
  </si>
  <si>
    <t>Horário final:</t>
  </si>
  <si>
    <t>Nota para disposição física:</t>
  </si>
  <si>
    <t>Sono</t>
  </si>
  <si>
    <t>Qualidade:</t>
  </si>
  <si>
    <t>Ótimo</t>
  </si>
  <si>
    <t>Bom</t>
  </si>
  <si>
    <t>Ruim</t>
  </si>
  <si>
    <t>Comentário:</t>
  </si>
  <si>
    <t>Memória</t>
  </si>
  <si>
    <t>Boa</t>
  </si>
  <si>
    <t>Regular</t>
  </si>
  <si>
    <t>Péssima</t>
  </si>
  <si>
    <t>Compromisso diário</t>
  </si>
  <si>
    <t>Estuda</t>
  </si>
  <si>
    <t>Trabalha</t>
  </si>
  <si>
    <t>Outros</t>
  </si>
  <si>
    <t>Horários:</t>
  </si>
  <si>
    <t>Quem cozinha na sua casa?</t>
  </si>
  <si>
    <t>Onde você almoça?</t>
  </si>
  <si>
    <t>Fumo</t>
  </si>
  <si>
    <t>Quantidade:</t>
  </si>
  <si>
    <t>Doenças</t>
  </si>
  <si>
    <t>Alergia ou intolerância alimentar</t>
  </si>
  <si>
    <t>Cirurgias</t>
  </si>
  <si>
    <t>Medicamentos</t>
  </si>
  <si>
    <t>Dosagem</t>
  </si>
  <si>
    <t>Horário</t>
  </si>
  <si>
    <t>Suplementos</t>
  </si>
  <si>
    <t>Hábito de fazer dieta</t>
  </si>
  <si>
    <t>Doenças existentes na família</t>
  </si>
  <si>
    <t>Horário de maior apetite</t>
  </si>
  <si>
    <t>Manhã</t>
  </si>
  <si>
    <t>Tarde</t>
  </si>
  <si>
    <t>Noite</t>
  </si>
  <si>
    <t>Mastigação</t>
  </si>
  <si>
    <t>Rápida</t>
  </si>
  <si>
    <t>Normal</t>
  </si>
  <si>
    <t>Lenta</t>
  </si>
  <si>
    <t>Quantidade de água diariamente</t>
  </si>
  <si>
    <t>Ingestão de líquido com refeição</t>
  </si>
  <si>
    <t>Consumo de fast food ou restaurante</t>
  </si>
  <si>
    <t>Preferência de sabor</t>
  </si>
  <si>
    <t>Alimentos preferidos</t>
  </si>
  <si>
    <t>O que não gosta de comer</t>
  </si>
  <si>
    <t>ANAMNESE SMART</t>
  </si>
  <si>
    <t>Unhas fracas e quebradiças</t>
  </si>
  <si>
    <t>Acne</t>
  </si>
  <si>
    <t>Ciclo menstrual irregular</t>
  </si>
  <si>
    <t>Unhas com manchas</t>
  </si>
  <si>
    <t>Gengiva sangrando/inflamada</t>
  </si>
  <si>
    <t>TPM</t>
  </si>
  <si>
    <t>Unhas estriadas</t>
  </si>
  <si>
    <t>Halitose</t>
  </si>
  <si>
    <t>Cólica</t>
  </si>
  <si>
    <t>Unhas onduladas</t>
  </si>
  <si>
    <t>Afta</t>
  </si>
  <si>
    <t>Mastalgia</t>
  </si>
  <si>
    <t>Nome:</t>
  </si>
  <si>
    <t>DN:</t>
  </si>
  <si>
    <t>Queda de cabelo</t>
  </si>
  <si>
    <t>Língua rachada (meio)</t>
  </si>
  <si>
    <t>Inchaço</t>
  </si>
  <si>
    <t>E-mail:</t>
  </si>
  <si>
    <t>*Idade:</t>
  </si>
  <si>
    <t>anos</t>
  </si>
  <si>
    <t>Cabelo seco e quebradiço</t>
  </si>
  <si>
    <t>Língua rachada (laterais)</t>
  </si>
  <si>
    <t>Vontade de comer doce</t>
  </si>
  <si>
    <t>Telefone:</t>
  </si>
  <si>
    <t>*Sexo:</t>
  </si>
  <si>
    <t>Homem</t>
  </si>
  <si>
    <t>Pele seca/descamando</t>
  </si>
  <si>
    <t>Língua esbranquiçada</t>
  </si>
  <si>
    <t>Depressão</t>
  </si>
  <si>
    <t>Endereço:</t>
  </si>
  <si>
    <t>Dermatite/urticária</t>
  </si>
  <si>
    <t>Língua acinzentada</t>
  </si>
  <si>
    <t>Ansiedade</t>
  </si>
  <si>
    <t>CPF:</t>
  </si>
  <si>
    <t>Indicação:</t>
  </si>
  <si>
    <t>DISC:</t>
  </si>
  <si>
    <t>Pele oleosa</t>
  </si>
  <si>
    <t>Humor lábil</t>
  </si>
  <si>
    <t>Irritabilidade</t>
  </si>
  <si>
    <t>O que aconteceu para você chegar no estado atual?</t>
  </si>
  <si>
    <t>Meta 1</t>
  </si>
  <si>
    <t>Meta 2</t>
  </si>
  <si>
    <t>Meta 3</t>
  </si>
  <si>
    <t>Você já tentou chegar nesse resultado outras vezes?</t>
  </si>
  <si>
    <t>Mais informações</t>
  </si>
  <si>
    <t>Se sim, pergunte porque até hoje não conseguiu chegar e se manter nele.</t>
  </si>
  <si>
    <t>Escreva aqui mais informações que o paciente foi falando durante a consulta.
Dica: para pular linha no Excel, aperte juntas as teclas Alt + Enter, se estiver no Windowns. Se estiver no Mac, aperte Option + Return.</t>
  </si>
  <si>
    <t>De 0 a 10, quanto você está comprometido(a) com o nosso tratamento?</t>
  </si>
  <si>
    <t>Se for menos de 10, pergunte o que falta para chegar no 10.</t>
  </si>
  <si>
    <t>O que você espera de mim como sua nutricionista?</t>
  </si>
  <si>
    <t>Como é o seu comportamento em relação à comida?</t>
  </si>
  <si>
    <t>Quais são suas maiores dificuldades?</t>
  </si>
  <si>
    <t>Existe alguma situação de estresse que você esteja passando nesse momento?</t>
  </si>
  <si>
    <t>O que você veio buscar aqui exatamente?</t>
  </si>
  <si>
    <t>Como é a sua vida social?</t>
  </si>
  <si>
    <t>EXAMES E EXCREÇÃO</t>
  </si>
  <si>
    <t>Exames</t>
  </si>
  <si>
    <t>Data 1</t>
  </si>
  <si>
    <t>Data 2</t>
  </si>
  <si>
    <t>Data 3</t>
  </si>
  <si>
    <t>Eritrócito</t>
  </si>
  <si>
    <t>Hemoglobina</t>
  </si>
  <si>
    <t>Hematócrito</t>
  </si>
  <si>
    <t>VCM</t>
  </si>
  <si>
    <t>Eosinófilo</t>
  </si>
  <si>
    <t>Plaquetas</t>
  </si>
  <si>
    <t>Trato urinário</t>
  </si>
  <si>
    <t>Glicemia</t>
  </si>
  <si>
    <t>Qual o número da cor da sua urina?</t>
  </si>
  <si>
    <t>Insulina</t>
  </si>
  <si>
    <t>Urina muitas vezes ao dia em pequena quantidade</t>
  </si>
  <si>
    <t>HB1AC</t>
  </si>
  <si>
    <t>Quase não urina durante o dia</t>
  </si>
  <si>
    <t>TGO</t>
  </si>
  <si>
    <t>Dificuldade em iniciar a micção</t>
  </si>
  <si>
    <t>TGP</t>
  </si>
  <si>
    <t>Dor no canal da urina, ao urinar</t>
  </si>
  <si>
    <t>Colesterol</t>
  </si>
  <si>
    <t>Sente urgência em urinar</t>
  </si>
  <si>
    <t>HDL</t>
  </si>
  <si>
    <t>Precisa levantar à noite para urinar</t>
  </si>
  <si>
    <t>LDL</t>
  </si>
  <si>
    <t>Perde urina ao fazer esforço, tossir ou dar risada</t>
  </si>
  <si>
    <t>Triglicérideos</t>
  </si>
  <si>
    <t>Perde urina na cama, dormindo, sem perceber</t>
  </si>
  <si>
    <t>TSH</t>
  </si>
  <si>
    <t>Urina ou já urinou vermelho com sangue</t>
  </si>
  <si>
    <t>T3</t>
  </si>
  <si>
    <t>Infecções urinárias de repetição</t>
  </si>
  <si>
    <t>T4</t>
  </si>
  <si>
    <t>Litíase urinária (pedra nos rins)</t>
  </si>
  <si>
    <t>Ácido úrico</t>
  </si>
  <si>
    <t>Uréia</t>
  </si>
  <si>
    <t>Intestino</t>
  </si>
  <si>
    <t>Creatinina</t>
  </si>
  <si>
    <t>Cólicas abdominais</t>
  </si>
  <si>
    <t>Filt. Glomerular</t>
  </si>
  <si>
    <t>Dor constante ao redor do umbigo</t>
  </si>
  <si>
    <t>Ca</t>
  </si>
  <si>
    <t>Diarréia com muco, pus ou sangue</t>
  </si>
  <si>
    <t>Na</t>
  </si>
  <si>
    <t>Fezes com gordura boiando no vaso</t>
  </si>
  <si>
    <t>K</t>
  </si>
  <si>
    <t>Intestino preso por alguns dias e dias após diarréia</t>
  </si>
  <si>
    <t>Fe</t>
  </si>
  <si>
    <t>Gases abdominais quando como algum tipo de alimento</t>
  </si>
  <si>
    <t>Zn</t>
  </si>
  <si>
    <t>Gases abdominais constantes</t>
  </si>
  <si>
    <t>D</t>
  </si>
  <si>
    <t>Após as refeições, fica empachado ou estufado</t>
  </si>
  <si>
    <t>B9</t>
  </si>
  <si>
    <t>Eructações constantes (arrotos)</t>
  </si>
  <si>
    <t>B12</t>
  </si>
  <si>
    <t>Coceira no ânus</t>
  </si>
  <si>
    <t>Ferritina</t>
  </si>
  <si>
    <t>Perda do apetite</t>
  </si>
  <si>
    <t>Desejo de comer gelo, terra, pedra etc.</t>
  </si>
  <si>
    <t>Vômitos</t>
  </si>
  <si>
    <t>Dor na região do estômago s/ correlação c/ alimentação</t>
  </si>
  <si>
    <t>RECORDATÓRIO HABITUAL</t>
  </si>
  <si>
    <t>Desjejum</t>
  </si>
  <si>
    <t>Escreva aqui os alimentos que o paciente descrever.
Dica: para pular linha no Excel, aperte Option + Return no MacBook OU Alt + Enter no Windowns.</t>
  </si>
  <si>
    <t>Colação</t>
  </si>
  <si>
    <t>Almoço</t>
  </si>
  <si>
    <t>Lanche da tarde</t>
  </si>
  <si>
    <t>Jantar</t>
  </si>
  <si>
    <t>Ceia</t>
  </si>
  <si>
    <t>Pré e pós treino</t>
  </si>
  <si>
    <t>Beliscos</t>
  </si>
  <si>
    <t>Locais favoritos p/ comer</t>
  </si>
  <si>
    <t>Com o tempo, entre no site/Instagram desses locais, veja a composição de alguns pratos e dê opções para seus pacientes comerem nesses locais também.</t>
  </si>
  <si>
    <t>Consumo de álcool</t>
  </si>
  <si>
    <t>AVALIAÇÃO ANTROPOMÉTRICA</t>
  </si>
  <si>
    <t>Altura:</t>
  </si>
  <si>
    <t>(cm)</t>
  </si>
  <si>
    <t>Pulso:</t>
  </si>
  <si>
    <t>Meta</t>
  </si>
  <si>
    <t>Medidas</t>
  </si>
  <si>
    <t>Data 4</t>
  </si>
  <si>
    <t>Data 5</t>
  </si>
  <si>
    <t>Data 6</t>
  </si>
  <si>
    <t>Data 7</t>
  </si>
  <si>
    <t>Data 8</t>
  </si>
  <si>
    <t>Evolução</t>
  </si>
  <si>
    <t>IMC</t>
  </si>
  <si>
    <t>Peso</t>
  </si>
  <si>
    <t>Antebraço</t>
  </si>
  <si>
    <t>Braço</t>
  </si>
  <si>
    <t>Busto</t>
  </si>
  <si>
    <t>Cintura</t>
  </si>
  <si>
    <t>Abdômen</t>
  </si>
  <si>
    <t>Quadril</t>
  </si>
  <si>
    <t>Coxa</t>
  </si>
  <si>
    <t>Panturrilha</t>
  </si>
  <si>
    <t>DC tríceps</t>
  </si>
  <si>
    <t>DC peitoral</t>
  </si>
  <si>
    <t>DC axilar</t>
  </si>
  <si>
    <t>DC supra-ilíaca</t>
  </si>
  <si>
    <t>DC abdominal</t>
  </si>
  <si>
    <t>DC femural</t>
  </si>
  <si>
    <t>% gordura</t>
  </si>
  <si>
    <t>EVOLUÇÃO E CONDUTA</t>
  </si>
  <si>
    <t>Data da 1ª consulta</t>
  </si>
  <si>
    <t>Escreva aqui sua conduta</t>
  </si>
  <si>
    <t>Data da 2ª consulta</t>
  </si>
  <si>
    <t>Data da 3ª consulta</t>
  </si>
  <si>
    <t>Data da 4ª consulta</t>
  </si>
  <si>
    <t>Data da 5ª consulta</t>
  </si>
  <si>
    <t>Data da 6ª consulta</t>
  </si>
  <si>
    <t>Data da 7ª consulta</t>
  </si>
  <si>
    <t>Data da 8ª consulta</t>
  </si>
  <si>
    <t>Cálculos Pollock</t>
  </si>
  <si>
    <t>IDADE</t>
  </si>
  <si>
    <t>PESO</t>
  </si>
  <si>
    <t>Tríceps</t>
  </si>
  <si>
    <t>Peitoral</t>
  </si>
  <si>
    <t>Subescapular</t>
  </si>
  <si>
    <t>Supraíliaca</t>
  </si>
  <si>
    <t>Abdominal</t>
  </si>
  <si>
    <t>DC</t>
  </si>
  <si>
    <t>DC²</t>
  </si>
  <si>
    <t>0,0004697 x DC</t>
  </si>
  <si>
    <t>0,00000056 x DC²</t>
  </si>
  <si>
    <t>0,00012828xI</t>
  </si>
  <si>
    <t>DENSIDADE</t>
  </si>
  <si>
    <t>CALCULOG</t>
  </si>
  <si>
    <t>%GORDURA</t>
  </si>
  <si>
    <t>-</t>
  </si>
  <si>
    <t>MASSA LIVRE</t>
  </si>
  <si>
    <t>GORDURA (kg)</t>
  </si>
  <si>
    <t>MLG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</si>
</sst>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Gill Sans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name val="Gill Sans"/>
    </font>
    <font>
      <b/>
      <sz val="12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1"/>
      <color theme="1"/>
      <name val="Gill Sans"/>
    </font>
    <font>
      <sz val="11"/>
      <color theme="1"/>
      <name val="Gill Sans"/>
      <scheme val="minor"/>
    </font>
    <font>
      <b/>
      <sz val="11"/>
      <color theme="1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/>
    <xf numFmtId="0" fontId="5" fillId="0" borderId="15" xfId="0" applyFont="1" applyBorder="1" applyAlignment="1">
      <alignment horizontal="center"/>
    </xf>
    <xf numFmtId="0" fontId="5" fillId="2" borderId="15" xfId="0" applyFont="1" applyFill="1" applyBorder="1" applyAlignment="1">
      <alignment vertical="center"/>
    </xf>
    <xf numFmtId="0" fontId="5" fillId="2" borderId="15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2" borderId="15" xfId="0" applyFont="1" applyFill="1" applyBorder="1" applyAlignment="1">
      <alignment horizontal="center"/>
    </xf>
    <xf numFmtId="0" fontId="1" fillId="0" borderId="15" xfId="0" applyFont="1" applyBorder="1" applyAlignment="1">
      <alignment horizontal="left" vertical="center"/>
    </xf>
    <xf numFmtId="0" fontId="7" fillId="0" borderId="15" xfId="0" applyFont="1" applyBorder="1" applyAlignment="1"/>
    <xf numFmtId="0" fontId="2" fillId="0" borderId="0" xfId="0" applyFont="1" applyAlignment="1">
      <alignment vertical="center"/>
    </xf>
    <xf numFmtId="0" fontId="5" fillId="2" borderId="15" xfId="0" applyFont="1" applyFill="1" applyBorder="1" applyAlignment="1"/>
    <xf numFmtId="0" fontId="5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15" xfId="0" applyFont="1" applyBorder="1" applyAlignment="1"/>
    <xf numFmtId="0" fontId="5" fillId="0" borderId="0" xfId="0" applyFont="1" applyAlignment="1"/>
    <xf numFmtId="0" fontId="5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/>
    <xf numFmtId="164" fontId="1" fillId="3" borderId="15" xfId="0" applyNumberFormat="1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5" fillId="3" borderId="15" xfId="0" applyNumberFormat="1" applyFont="1" applyFill="1" applyBorder="1" applyAlignment="1">
      <alignment horizontal="center"/>
    </xf>
    <xf numFmtId="0" fontId="8" fillId="0" borderId="0" xfId="0" applyFont="1"/>
    <xf numFmtId="0" fontId="9" fillId="3" borderId="16" xfId="0" applyFont="1" applyFill="1" applyBorder="1" applyAlignment="1"/>
    <xf numFmtId="0" fontId="7" fillId="0" borderId="16" xfId="0" applyFont="1" applyBorder="1" applyAlignment="1"/>
    <xf numFmtId="10" fontId="7" fillId="0" borderId="16" xfId="0" applyNumberFormat="1" applyFont="1" applyBorder="1" applyAlignment="1"/>
    <xf numFmtId="2" fontId="7" fillId="0" borderId="16" xfId="0" applyNumberFormat="1" applyFont="1" applyBorder="1" applyAlignment="1"/>
    <xf numFmtId="0" fontId="1" fillId="0" borderId="12" xfId="0" applyFont="1" applyBorder="1" applyAlignment="1">
      <alignment horizontal="left"/>
    </xf>
    <xf numFmtId="0" fontId="3" fillId="0" borderId="14" xfId="0" applyFont="1" applyBorder="1"/>
    <xf numFmtId="0" fontId="4" fillId="2" borderId="9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4" fillId="2" borderId="12" xfId="0" applyFont="1" applyFill="1" applyBorder="1" applyAlignment="1">
      <alignment horizontal="left"/>
    </xf>
    <xf numFmtId="0" fontId="3" fillId="0" borderId="13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2" xfId="0" applyFont="1" applyBorder="1" applyAlignment="1">
      <alignment horizontal="left"/>
    </xf>
    <xf numFmtId="0" fontId="5" fillId="3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customschemas.google.com/relationships/workbookmetadata" Target="metadata" /><Relationship Id="rId2" Type="http://schemas.openxmlformats.org/officeDocument/2006/relationships/worksheet" Target="worksheets/sheet2.xml" /><Relationship Id="rId16" Type="http://schemas.openxmlformats.org/officeDocument/2006/relationships/calcChain" Target="calcChain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5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 /><Relationship Id="rId2" Type="http://schemas.openxmlformats.org/officeDocument/2006/relationships/image" Target="../media/image3.jpg" /><Relationship Id="rId1" Type="http://schemas.openxmlformats.org/officeDocument/2006/relationships/image" Target="../media/image2.jp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66675</xdr:rowOff>
    </xdr:from>
    <xdr:ext cx="1076325" cy="38100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57150</xdr:rowOff>
    </xdr:from>
    <xdr:ext cx="1133475" cy="40005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5</xdr:row>
      <xdr:rowOff>38100</xdr:rowOff>
    </xdr:from>
    <xdr:ext cx="5724525" cy="933450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4752975" cy="741045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</xdr:row>
      <xdr:rowOff>57150</xdr:rowOff>
    </xdr:from>
    <xdr:ext cx="1133475" cy="4000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66675</xdr:rowOff>
    </xdr:from>
    <xdr:ext cx="1133475" cy="40005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66675</xdr:rowOff>
    </xdr:from>
    <xdr:ext cx="1133475" cy="40005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57150</xdr:rowOff>
    </xdr:from>
    <xdr:ext cx="1104900" cy="39052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defaultColWidth="12.64453125" defaultRowHeight="15" customHeight="1" x14ac:dyDescent="0.2"/>
  <cols>
    <col min="1" max="1" width="5.109375" customWidth="1"/>
    <col min="2" max="3" width="10.89453125" customWidth="1"/>
    <col min="4" max="8" width="8.875" customWidth="1"/>
    <col min="9" max="26" width="9.9531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37" t="s">
        <v>0</v>
      </c>
      <c r="C2" s="38"/>
      <c r="D2" s="38"/>
      <c r="E2" s="38"/>
      <c r="F2" s="38"/>
      <c r="G2" s="38"/>
      <c r="H2" s="3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0"/>
      <c r="C3" s="41"/>
      <c r="D3" s="41"/>
      <c r="E3" s="41"/>
      <c r="F3" s="41"/>
      <c r="G3" s="41"/>
      <c r="H3" s="4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3"/>
      <c r="C4" s="44"/>
      <c r="D4" s="44"/>
      <c r="E4" s="44"/>
      <c r="F4" s="44"/>
      <c r="G4" s="44"/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32" t="s">
        <v>1</v>
      </c>
      <c r="C6" s="33"/>
      <c r="D6" s="34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 customHeight="1" x14ac:dyDescent="0.2">
      <c r="A7" s="1"/>
      <c r="B7" s="46"/>
      <c r="C7" s="36"/>
      <c r="D7" s="36"/>
      <c r="E7" s="36"/>
      <c r="F7" s="36"/>
      <c r="G7" s="36"/>
      <c r="H7" s="3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35" t="s">
        <v>2</v>
      </c>
      <c r="C9" s="36"/>
      <c r="D9" s="31"/>
      <c r="E9" s="3" t="s">
        <v>3</v>
      </c>
      <c r="F9" s="3"/>
      <c r="G9" s="3" t="s">
        <v>4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30" t="s">
        <v>5</v>
      </c>
      <c r="C10" s="31"/>
      <c r="D10" s="46"/>
      <c r="E10" s="36"/>
      <c r="F10" s="36"/>
      <c r="G10" s="36"/>
      <c r="H10" s="3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30" t="s">
        <v>6</v>
      </c>
      <c r="C11" s="31"/>
      <c r="D11" s="46"/>
      <c r="E11" s="36"/>
      <c r="F11" s="36"/>
      <c r="G11" s="36"/>
      <c r="H11" s="3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30" t="s">
        <v>7</v>
      </c>
      <c r="C12" s="31"/>
      <c r="D12" s="46"/>
      <c r="E12" s="36"/>
      <c r="F12" s="36"/>
      <c r="G12" s="36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.75" customHeight="1" x14ac:dyDescent="0.2">
      <c r="A13" s="1"/>
      <c r="B13" s="1"/>
      <c r="C13" s="1"/>
      <c r="D13" s="47"/>
      <c r="E13" s="41"/>
      <c r="F13" s="41"/>
      <c r="G13" s="41"/>
      <c r="H13" s="4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4" t="s">
        <v>8</v>
      </c>
      <c r="C14" s="4"/>
      <c r="D14" s="46"/>
      <c r="E14" s="36"/>
      <c r="F14" s="36"/>
      <c r="G14" s="36"/>
      <c r="H14" s="3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32" t="s">
        <v>9</v>
      </c>
      <c r="C16" s="33"/>
      <c r="D16" s="3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4" t="s">
        <v>10</v>
      </c>
      <c r="C17" s="3" t="s">
        <v>11</v>
      </c>
      <c r="D17" s="3"/>
      <c r="E17" s="3" t="s">
        <v>12</v>
      </c>
      <c r="F17" s="3"/>
      <c r="G17" s="3" t="s">
        <v>13</v>
      </c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4" t="s">
        <v>14</v>
      </c>
      <c r="C18" s="46"/>
      <c r="D18" s="36"/>
      <c r="E18" s="36"/>
      <c r="F18" s="36"/>
      <c r="G18" s="36"/>
      <c r="H18" s="3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32" t="s">
        <v>15</v>
      </c>
      <c r="C20" s="33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4" t="s">
        <v>10</v>
      </c>
      <c r="C21" s="3" t="s">
        <v>16</v>
      </c>
      <c r="D21" s="3"/>
      <c r="E21" s="3" t="s">
        <v>17</v>
      </c>
      <c r="F21" s="3"/>
      <c r="G21" s="3" t="s">
        <v>18</v>
      </c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4" t="s">
        <v>14</v>
      </c>
      <c r="C22" s="46"/>
      <c r="D22" s="36"/>
      <c r="E22" s="36"/>
      <c r="F22" s="36"/>
      <c r="G22" s="36"/>
      <c r="H22" s="3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5" t="s">
        <v>19</v>
      </c>
      <c r="C24" s="36"/>
      <c r="D24" s="3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4" t="s">
        <v>20</v>
      </c>
      <c r="C25" s="4"/>
      <c r="D25" s="4" t="s">
        <v>21</v>
      </c>
      <c r="E25" s="4"/>
      <c r="F25" s="4" t="s">
        <v>22</v>
      </c>
      <c r="G25" s="46"/>
      <c r="H25" s="3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4" t="s">
        <v>23</v>
      </c>
      <c r="C26" s="46"/>
      <c r="D26" s="36"/>
      <c r="E26" s="36"/>
      <c r="F26" s="36"/>
      <c r="G26" s="36"/>
      <c r="H26" s="3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48" t="s">
        <v>24</v>
      </c>
      <c r="C28" s="36"/>
      <c r="D28" s="36"/>
      <c r="E28" s="36"/>
      <c r="F28" s="36"/>
      <c r="G28" s="36"/>
      <c r="H28" s="3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48" t="s">
        <v>25</v>
      </c>
      <c r="C30" s="36"/>
      <c r="D30" s="36"/>
      <c r="E30" s="36"/>
      <c r="F30" s="36"/>
      <c r="G30" s="36"/>
      <c r="H30" s="3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35" t="s">
        <v>26</v>
      </c>
      <c r="C32" s="36"/>
      <c r="D32" s="31"/>
      <c r="E32" s="3" t="s">
        <v>3</v>
      </c>
      <c r="F32" s="3"/>
      <c r="G32" s="3" t="s">
        <v>4</v>
      </c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4" t="s">
        <v>27</v>
      </c>
      <c r="C33" s="46"/>
      <c r="D33" s="36"/>
      <c r="E33" s="36"/>
      <c r="F33" s="36"/>
      <c r="G33" s="36"/>
      <c r="H33" s="3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4" t="s">
        <v>23</v>
      </c>
      <c r="C34" s="46"/>
      <c r="D34" s="36"/>
      <c r="E34" s="36"/>
      <c r="F34" s="36"/>
      <c r="G34" s="36"/>
      <c r="H34" s="3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32" t="s">
        <v>28</v>
      </c>
      <c r="C36" s="33"/>
      <c r="D36" s="34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5" customHeight="1" x14ac:dyDescent="0.2">
      <c r="A37" s="1"/>
      <c r="B37" s="46"/>
      <c r="C37" s="36"/>
      <c r="D37" s="36"/>
      <c r="E37" s="36"/>
      <c r="F37" s="36"/>
      <c r="G37" s="36"/>
      <c r="H37" s="3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35" t="s">
        <v>29</v>
      </c>
      <c r="C39" s="36"/>
      <c r="D39" s="3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5" customHeight="1" x14ac:dyDescent="0.2">
      <c r="A40" s="1"/>
      <c r="B40" s="46"/>
      <c r="C40" s="36"/>
      <c r="D40" s="36"/>
      <c r="E40" s="36"/>
      <c r="F40" s="36"/>
      <c r="G40" s="36"/>
      <c r="H40" s="3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32" t="s">
        <v>30</v>
      </c>
      <c r="C42" s="33"/>
      <c r="D42" s="34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5" customHeight="1" x14ac:dyDescent="0.2">
      <c r="A43" s="1"/>
      <c r="B43" s="46"/>
      <c r="C43" s="36"/>
      <c r="D43" s="36"/>
      <c r="E43" s="36"/>
      <c r="F43" s="36"/>
      <c r="G43" s="36"/>
      <c r="H43" s="3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35" t="s">
        <v>31</v>
      </c>
      <c r="C45" s="36"/>
      <c r="D45" s="31"/>
      <c r="E45" s="49" t="s">
        <v>32</v>
      </c>
      <c r="F45" s="31"/>
      <c r="G45" s="49" t="s">
        <v>33</v>
      </c>
      <c r="H45" s="3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46"/>
      <c r="C46" s="36"/>
      <c r="D46" s="31"/>
      <c r="E46" s="46"/>
      <c r="F46" s="31"/>
      <c r="G46" s="46"/>
      <c r="H46" s="3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46"/>
      <c r="C47" s="36"/>
      <c r="D47" s="31"/>
      <c r="E47" s="46"/>
      <c r="F47" s="31"/>
      <c r="G47" s="46"/>
      <c r="H47" s="3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46"/>
      <c r="C48" s="36"/>
      <c r="D48" s="31"/>
      <c r="E48" s="46"/>
      <c r="F48" s="31"/>
      <c r="G48" s="46"/>
      <c r="H48" s="3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46"/>
      <c r="C49" s="36"/>
      <c r="D49" s="31"/>
      <c r="E49" s="46"/>
      <c r="F49" s="31"/>
      <c r="G49" s="46"/>
      <c r="H49" s="3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46"/>
      <c r="C50" s="36"/>
      <c r="D50" s="31"/>
      <c r="E50" s="46"/>
      <c r="F50" s="31"/>
      <c r="G50" s="46"/>
      <c r="H50" s="3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46"/>
      <c r="C51" s="36"/>
      <c r="D51" s="31"/>
      <c r="E51" s="46"/>
      <c r="F51" s="31"/>
      <c r="G51" s="46"/>
      <c r="H51" s="3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46"/>
      <c r="C52" s="36"/>
      <c r="D52" s="31"/>
      <c r="E52" s="46"/>
      <c r="F52" s="31"/>
      <c r="G52" s="46"/>
      <c r="H52" s="3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35" t="s">
        <v>34</v>
      </c>
      <c r="C54" s="36"/>
      <c r="D54" s="31"/>
      <c r="E54" s="49" t="s">
        <v>32</v>
      </c>
      <c r="F54" s="31"/>
      <c r="G54" s="49" t="s">
        <v>33</v>
      </c>
      <c r="H54" s="3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46"/>
      <c r="C55" s="36"/>
      <c r="D55" s="31"/>
      <c r="E55" s="46"/>
      <c r="F55" s="31"/>
      <c r="G55" s="46"/>
      <c r="H55" s="3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46"/>
      <c r="C56" s="36"/>
      <c r="D56" s="31"/>
      <c r="E56" s="46"/>
      <c r="F56" s="31"/>
      <c r="G56" s="46"/>
      <c r="H56" s="3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46"/>
      <c r="C57" s="36"/>
      <c r="D57" s="31"/>
      <c r="E57" s="46"/>
      <c r="F57" s="31"/>
      <c r="G57" s="46"/>
      <c r="H57" s="3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46"/>
      <c r="C58" s="36"/>
      <c r="D58" s="31"/>
      <c r="E58" s="46"/>
      <c r="F58" s="31"/>
      <c r="G58" s="46"/>
      <c r="H58" s="3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46"/>
      <c r="C59" s="36"/>
      <c r="D59" s="31"/>
      <c r="E59" s="46"/>
      <c r="F59" s="31"/>
      <c r="G59" s="46"/>
      <c r="H59" s="3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46"/>
      <c r="C60" s="36"/>
      <c r="D60" s="31"/>
      <c r="E60" s="46"/>
      <c r="F60" s="31"/>
      <c r="G60" s="46"/>
      <c r="H60" s="3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46"/>
      <c r="C61" s="36"/>
      <c r="D61" s="31"/>
      <c r="E61" s="46"/>
      <c r="F61" s="31"/>
      <c r="G61" s="46"/>
      <c r="H61" s="3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32" t="s">
        <v>35</v>
      </c>
      <c r="C63" s="33"/>
      <c r="D63" s="34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5" customHeight="1" x14ac:dyDescent="0.2">
      <c r="A64" s="1"/>
      <c r="B64" s="46"/>
      <c r="C64" s="36"/>
      <c r="D64" s="36"/>
      <c r="E64" s="36"/>
      <c r="F64" s="36"/>
      <c r="G64" s="36"/>
      <c r="H64" s="3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32" t="s">
        <v>36</v>
      </c>
      <c r="C66" s="33"/>
      <c r="D66" s="34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5" customHeight="1" x14ac:dyDescent="0.2">
      <c r="A67" s="1"/>
      <c r="B67" s="46"/>
      <c r="C67" s="36"/>
      <c r="D67" s="36"/>
      <c r="E67" s="36"/>
      <c r="F67" s="36"/>
      <c r="G67" s="36"/>
      <c r="H67" s="3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35" t="s">
        <v>37</v>
      </c>
      <c r="C69" s="36"/>
      <c r="D69" s="3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3" t="s">
        <v>38</v>
      </c>
      <c r="C70" s="3"/>
      <c r="D70" s="3" t="s">
        <v>39</v>
      </c>
      <c r="E70" s="3"/>
      <c r="F70" s="3" t="s">
        <v>40</v>
      </c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35" t="s">
        <v>41</v>
      </c>
      <c r="C72" s="36"/>
      <c r="D72" s="3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3" t="s">
        <v>42</v>
      </c>
      <c r="C73" s="3"/>
      <c r="D73" s="3" t="s">
        <v>43</v>
      </c>
      <c r="E73" s="3"/>
      <c r="F73" s="3" t="s">
        <v>44</v>
      </c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35" t="s">
        <v>45</v>
      </c>
      <c r="C75" s="36"/>
      <c r="D75" s="3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46"/>
      <c r="C76" s="36"/>
      <c r="D76" s="36"/>
      <c r="E76" s="36"/>
      <c r="F76" s="36"/>
      <c r="G76" s="36"/>
      <c r="H76" s="3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35" t="s">
        <v>46</v>
      </c>
      <c r="C78" s="36"/>
      <c r="D78" s="31"/>
      <c r="E78" s="3" t="s">
        <v>3</v>
      </c>
      <c r="F78" s="3"/>
      <c r="G78" s="3" t="s">
        <v>4</v>
      </c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32" t="s">
        <v>47</v>
      </c>
      <c r="C80" s="33"/>
      <c r="D80" s="3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5" customHeight="1" x14ac:dyDescent="0.2">
      <c r="A81" s="1"/>
      <c r="B81" s="30"/>
      <c r="C81" s="36"/>
      <c r="D81" s="36"/>
      <c r="E81" s="36"/>
      <c r="F81" s="36"/>
      <c r="G81" s="36"/>
      <c r="H81" s="3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35" t="s">
        <v>48</v>
      </c>
      <c r="C83" s="36"/>
      <c r="D83" s="3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30"/>
      <c r="C84" s="36"/>
      <c r="D84" s="36"/>
      <c r="E84" s="36"/>
      <c r="F84" s="36"/>
      <c r="G84" s="36"/>
      <c r="H84" s="3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35" t="s">
        <v>49</v>
      </c>
      <c r="C86" s="36"/>
      <c r="D86" s="3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30"/>
      <c r="C87" s="36"/>
      <c r="D87" s="36"/>
      <c r="E87" s="36"/>
      <c r="F87" s="36"/>
      <c r="G87" s="36"/>
      <c r="H87" s="3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35" t="s">
        <v>50</v>
      </c>
      <c r="C89" s="36"/>
      <c r="D89" s="3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30"/>
      <c r="C90" s="36"/>
      <c r="D90" s="36"/>
      <c r="E90" s="36"/>
      <c r="F90" s="36"/>
      <c r="G90" s="36"/>
      <c r="H90" s="3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5">
    <mergeCell ref="B86:D86"/>
    <mergeCell ref="B89:D89"/>
    <mergeCell ref="B90:H90"/>
    <mergeCell ref="E58:F58"/>
    <mergeCell ref="G58:H58"/>
    <mergeCell ref="B56:D56"/>
    <mergeCell ref="E56:F56"/>
    <mergeCell ref="G56:H56"/>
    <mergeCell ref="B57:D57"/>
    <mergeCell ref="E57:F57"/>
    <mergeCell ref="G57:H57"/>
    <mergeCell ref="B58:D58"/>
    <mergeCell ref="B49:D49"/>
    <mergeCell ref="E49:F49"/>
    <mergeCell ref="G49:H49"/>
    <mergeCell ref="B50:D50"/>
    <mergeCell ref="E50:F50"/>
    <mergeCell ref="G50:H50"/>
    <mergeCell ref="B81:H81"/>
    <mergeCell ref="B83:D83"/>
    <mergeCell ref="B84:H84"/>
    <mergeCell ref="B87:H87"/>
    <mergeCell ref="E51:F51"/>
    <mergeCell ref="G51:H51"/>
    <mergeCell ref="B51:D51"/>
    <mergeCell ref="E55:F55"/>
    <mergeCell ref="G55:H55"/>
    <mergeCell ref="B52:D52"/>
    <mergeCell ref="E52:F52"/>
    <mergeCell ref="G52:H52"/>
    <mergeCell ref="B54:D54"/>
    <mergeCell ref="E54:F54"/>
    <mergeCell ref="G54:H54"/>
    <mergeCell ref="B55:D55"/>
    <mergeCell ref="B72:D72"/>
    <mergeCell ref="B76:H76"/>
    <mergeCell ref="B75:D75"/>
    <mergeCell ref="B78:D78"/>
    <mergeCell ref="B80:D80"/>
    <mergeCell ref="B63:D63"/>
    <mergeCell ref="B64:H64"/>
    <mergeCell ref="B66:D66"/>
    <mergeCell ref="B67:H67"/>
    <mergeCell ref="B69:D69"/>
    <mergeCell ref="E61:F61"/>
    <mergeCell ref="G61:H61"/>
    <mergeCell ref="B59:D59"/>
    <mergeCell ref="E59:F59"/>
    <mergeCell ref="G59:H59"/>
    <mergeCell ref="B60:D60"/>
    <mergeCell ref="E60:F60"/>
    <mergeCell ref="G60:H60"/>
    <mergeCell ref="B61:D61"/>
    <mergeCell ref="E48:F48"/>
    <mergeCell ref="G48:H48"/>
    <mergeCell ref="B46:D46"/>
    <mergeCell ref="E46:F46"/>
    <mergeCell ref="G46:H46"/>
    <mergeCell ref="B47:D47"/>
    <mergeCell ref="E47:F47"/>
    <mergeCell ref="G47:H47"/>
    <mergeCell ref="B48:D48"/>
    <mergeCell ref="B40:H40"/>
    <mergeCell ref="B42:D42"/>
    <mergeCell ref="B43:H43"/>
    <mergeCell ref="B45:D45"/>
    <mergeCell ref="E45:F45"/>
    <mergeCell ref="G45:H45"/>
    <mergeCell ref="C33:H33"/>
    <mergeCell ref="C34:H34"/>
    <mergeCell ref="B36:D36"/>
    <mergeCell ref="B37:H37"/>
    <mergeCell ref="B39:D39"/>
    <mergeCell ref="G25:H25"/>
    <mergeCell ref="C26:H26"/>
    <mergeCell ref="B28:H28"/>
    <mergeCell ref="B30:H30"/>
    <mergeCell ref="B32:D32"/>
    <mergeCell ref="B2:H4"/>
    <mergeCell ref="B6:D6"/>
    <mergeCell ref="B7:H7"/>
    <mergeCell ref="B9:D9"/>
    <mergeCell ref="B10:C10"/>
    <mergeCell ref="D10:H10"/>
    <mergeCell ref="B11:C11"/>
    <mergeCell ref="B12:C12"/>
    <mergeCell ref="B16:D16"/>
    <mergeCell ref="B20:D20"/>
    <mergeCell ref="B24:D24"/>
    <mergeCell ref="D11:H11"/>
    <mergeCell ref="D12:H12"/>
    <mergeCell ref="D13:H13"/>
    <mergeCell ref="D14:H14"/>
    <mergeCell ref="C18:H18"/>
    <mergeCell ref="C22:H2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2.64453125" defaultRowHeight="15" customHeight="1" x14ac:dyDescent="0.2"/>
  <cols>
    <col min="1" max="1" width="5.109375" customWidth="1"/>
    <col min="2" max="3" width="10.89453125" customWidth="1"/>
    <col min="4" max="9" width="8.875" customWidth="1"/>
    <col min="10" max="10" width="5.91796875" customWidth="1"/>
    <col min="11" max="12" width="8.875" customWidth="1"/>
    <col min="13" max="13" width="5.91796875" customWidth="1"/>
    <col min="14" max="15" width="8.875" customWidth="1"/>
    <col min="16" max="16" width="5.91796875" customWidth="1"/>
    <col min="17" max="18" width="8.875" customWidth="1"/>
    <col min="19" max="19" width="5.91796875" customWidth="1"/>
    <col min="20" max="26" width="9.9531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37" t="s">
        <v>51</v>
      </c>
      <c r="C2" s="38"/>
      <c r="D2" s="38"/>
      <c r="E2" s="38"/>
      <c r="F2" s="38"/>
      <c r="G2" s="38"/>
      <c r="H2" s="38"/>
      <c r="I2" s="39"/>
      <c r="J2" s="1"/>
      <c r="K2" s="55" t="s">
        <v>52</v>
      </c>
      <c r="L2" s="31"/>
      <c r="M2" s="5"/>
      <c r="N2" s="55" t="s">
        <v>53</v>
      </c>
      <c r="O2" s="31"/>
      <c r="P2" s="5"/>
      <c r="Q2" s="55" t="s">
        <v>54</v>
      </c>
      <c r="R2" s="31"/>
      <c r="S2" s="5"/>
      <c r="T2" s="1"/>
      <c r="U2" s="1"/>
      <c r="V2" s="1"/>
      <c r="W2" s="1"/>
      <c r="X2" s="1"/>
      <c r="Y2" s="1"/>
      <c r="Z2" s="1"/>
    </row>
    <row r="3" spans="1:26" x14ac:dyDescent="0.2">
      <c r="A3" s="1"/>
      <c r="B3" s="40"/>
      <c r="C3" s="41"/>
      <c r="D3" s="41"/>
      <c r="E3" s="41"/>
      <c r="F3" s="41"/>
      <c r="G3" s="41"/>
      <c r="H3" s="41"/>
      <c r="I3" s="42"/>
      <c r="J3" s="1"/>
      <c r="K3" s="55" t="s">
        <v>55</v>
      </c>
      <c r="L3" s="31"/>
      <c r="M3" s="5"/>
      <c r="N3" s="56" t="s">
        <v>56</v>
      </c>
      <c r="O3" s="31"/>
      <c r="P3" s="5"/>
      <c r="Q3" s="55" t="s">
        <v>57</v>
      </c>
      <c r="R3" s="31"/>
      <c r="S3" s="5"/>
      <c r="T3" s="1"/>
      <c r="U3" s="1"/>
      <c r="V3" s="1"/>
      <c r="W3" s="1"/>
      <c r="X3" s="1"/>
      <c r="Y3" s="1"/>
      <c r="Z3" s="1"/>
    </row>
    <row r="4" spans="1:26" x14ac:dyDescent="0.2">
      <c r="A4" s="1"/>
      <c r="B4" s="43"/>
      <c r="C4" s="44"/>
      <c r="D4" s="44"/>
      <c r="E4" s="44"/>
      <c r="F4" s="44"/>
      <c r="G4" s="44"/>
      <c r="H4" s="44"/>
      <c r="I4" s="45"/>
      <c r="J4" s="1"/>
      <c r="K4" s="55" t="s">
        <v>58</v>
      </c>
      <c r="L4" s="31"/>
      <c r="M4" s="5"/>
      <c r="N4" s="55" t="s">
        <v>59</v>
      </c>
      <c r="O4" s="31"/>
      <c r="P4" s="5"/>
      <c r="Q4" s="55" t="s">
        <v>60</v>
      </c>
      <c r="R4" s="31"/>
      <c r="S4" s="5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55" t="s">
        <v>61</v>
      </c>
      <c r="L5" s="31"/>
      <c r="M5" s="5"/>
      <c r="N5" s="55" t="s">
        <v>62</v>
      </c>
      <c r="O5" s="31"/>
      <c r="P5" s="5"/>
      <c r="Q5" s="55" t="s">
        <v>63</v>
      </c>
      <c r="R5" s="31"/>
      <c r="S5" s="5"/>
      <c r="T5" s="1"/>
      <c r="U5" s="1"/>
      <c r="V5" s="1"/>
      <c r="W5" s="1"/>
      <c r="X5" s="1"/>
      <c r="Y5" s="1"/>
      <c r="Z5" s="1"/>
    </row>
    <row r="6" spans="1:26" x14ac:dyDescent="0.2">
      <c r="A6" s="1"/>
      <c r="B6" s="6" t="s">
        <v>64</v>
      </c>
      <c r="C6" s="58"/>
      <c r="D6" s="36"/>
      <c r="E6" s="36"/>
      <c r="F6" s="31"/>
      <c r="G6" s="7" t="s">
        <v>65</v>
      </c>
      <c r="H6" s="58"/>
      <c r="I6" s="31"/>
      <c r="J6" s="1"/>
      <c r="K6" s="55" t="s">
        <v>66</v>
      </c>
      <c r="L6" s="31"/>
      <c r="M6" s="5"/>
      <c r="N6" s="55" t="s">
        <v>67</v>
      </c>
      <c r="O6" s="31"/>
      <c r="P6" s="5"/>
      <c r="Q6" s="55" t="s">
        <v>68</v>
      </c>
      <c r="R6" s="31"/>
      <c r="S6" s="5"/>
      <c r="T6" s="1"/>
      <c r="U6" s="1"/>
      <c r="V6" s="1"/>
      <c r="W6" s="1"/>
      <c r="X6" s="1"/>
      <c r="Y6" s="1"/>
      <c r="Z6" s="1"/>
    </row>
    <row r="7" spans="1:26" x14ac:dyDescent="0.2">
      <c r="A7" s="1"/>
      <c r="B7" s="6" t="s">
        <v>69</v>
      </c>
      <c r="C7" s="58"/>
      <c r="D7" s="36"/>
      <c r="E7" s="36"/>
      <c r="F7" s="31"/>
      <c r="G7" s="7" t="s">
        <v>70</v>
      </c>
      <c r="H7" s="8">
        <v>31</v>
      </c>
      <c r="I7" s="8" t="s">
        <v>71</v>
      </c>
      <c r="J7" s="1"/>
      <c r="K7" s="55" t="s">
        <v>72</v>
      </c>
      <c r="L7" s="31"/>
      <c r="M7" s="5"/>
      <c r="N7" s="55" t="s">
        <v>73</v>
      </c>
      <c r="O7" s="31"/>
      <c r="P7" s="5"/>
      <c r="Q7" s="55" t="s">
        <v>74</v>
      </c>
      <c r="R7" s="31"/>
      <c r="S7" s="5"/>
      <c r="T7" s="1"/>
      <c r="U7" s="1"/>
      <c r="V7" s="1"/>
      <c r="W7" s="1"/>
      <c r="X7" s="1"/>
      <c r="Y7" s="1"/>
      <c r="Z7" s="1"/>
    </row>
    <row r="8" spans="1:26" x14ac:dyDescent="0.2">
      <c r="A8" s="1"/>
      <c r="B8" s="6" t="s">
        <v>75</v>
      </c>
      <c r="C8" s="58"/>
      <c r="D8" s="36"/>
      <c r="E8" s="36"/>
      <c r="F8" s="31"/>
      <c r="G8" s="7" t="s">
        <v>76</v>
      </c>
      <c r="H8" s="58" t="s">
        <v>77</v>
      </c>
      <c r="I8" s="31"/>
      <c r="J8" s="1"/>
      <c r="K8" s="55" t="s">
        <v>78</v>
      </c>
      <c r="L8" s="31"/>
      <c r="M8" s="5"/>
      <c r="N8" s="55" t="s">
        <v>79</v>
      </c>
      <c r="O8" s="31"/>
      <c r="P8" s="5"/>
      <c r="Q8" s="55" t="s">
        <v>80</v>
      </c>
      <c r="R8" s="31"/>
      <c r="S8" s="5"/>
      <c r="T8" s="1"/>
      <c r="U8" s="1"/>
      <c r="V8" s="1"/>
      <c r="W8" s="1"/>
      <c r="X8" s="1"/>
      <c r="Y8" s="1"/>
      <c r="Z8" s="1"/>
    </row>
    <row r="9" spans="1:26" x14ac:dyDescent="0.2">
      <c r="A9" s="1"/>
      <c r="B9" s="6" t="s">
        <v>81</v>
      </c>
      <c r="C9" s="58"/>
      <c r="D9" s="36"/>
      <c r="E9" s="36"/>
      <c r="F9" s="36"/>
      <c r="G9" s="36"/>
      <c r="H9" s="36"/>
      <c r="I9" s="31"/>
      <c r="J9" s="1"/>
      <c r="K9" s="55" t="s">
        <v>82</v>
      </c>
      <c r="L9" s="31"/>
      <c r="M9" s="5"/>
      <c r="N9" s="55" t="s">
        <v>83</v>
      </c>
      <c r="O9" s="31"/>
      <c r="P9" s="5"/>
      <c r="Q9" s="55" t="s">
        <v>84</v>
      </c>
      <c r="R9" s="31"/>
      <c r="S9" s="5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6" t="s">
        <v>85</v>
      </c>
      <c r="C10" s="58"/>
      <c r="D10" s="31"/>
      <c r="E10" s="7" t="s">
        <v>86</v>
      </c>
      <c r="F10" s="58"/>
      <c r="G10" s="31"/>
      <c r="H10" s="7" t="s">
        <v>87</v>
      </c>
      <c r="I10" s="8"/>
      <c r="J10" s="1"/>
      <c r="K10" s="55" t="s">
        <v>88</v>
      </c>
      <c r="L10" s="31"/>
      <c r="M10" s="5"/>
      <c r="N10" s="55" t="s">
        <v>89</v>
      </c>
      <c r="O10" s="31"/>
      <c r="P10" s="5"/>
      <c r="Q10" s="55" t="s">
        <v>90</v>
      </c>
      <c r="R10" s="31"/>
      <c r="S10" s="5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50" t="s">
        <v>91</v>
      </c>
      <c r="C12" s="36"/>
      <c r="D12" s="36"/>
      <c r="E12" s="36"/>
      <c r="F12" s="36"/>
      <c r="G12" s="36"/>
      <c r="H12" s="36"/>
      <c r="I12" s="31"/>
      <c r="J12" s="1"/>
      <c r="K12" s="50" t="s">
        <v>92</v>
      </c>
      <c r="L12" s="31"/>
      <c r="M12" s="1"/>
      <c r="N12" s="50" t="s">
        <v>93</v>
      </c>
      <c r="O12" s="31"/>
      <c r="P12" s="1"/>
      <c r="Q12" s="50" t="s">
        <v>94</v>
      </c>
      <c r="R12" s="31"/>
      <c r="S12" s="1"/>
      <c r="T12" s="1"/>
      <c r="U12" s="1"/>
      <c r="V12" s="1"/>
      <c r="W12" s="1"/>
      <c r="X12" s="1"/>
      <c r="Y12" s="1"/>
      <c r="Z12" s="1"/>
    </row>
    <row r="13" spans="1:26" ht="90" customHeight="1" x14ac:dyDescent="0.2">
      <c r="A13" s="1"/>
      <c r="B13" s="51"/>
      <c r="C13" s="36"/>
      <c r="D13" s="36"/>
      <c r="E13" s="36"/>
      <c r="F13" s="36"/>
      <c r="G13" s="36"/>
      <c r="H13" s="36"/>
      <c r="I13" s="31"/>
      <c r="J13" s="1"/>
      <c r="K13" s="59"/>
      <c r="L13" s="31"/>
      <c r="M13" s="9"/>
      <c r="N13" s="59"/>
      <c r="O13" s="31"/>
      <c r="P13" s="1"/>
      <c r="Q13" s="59"/>
      <c r="R13" s="3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50" t="s">
        <v>95</v>
      </c>
      <c r="C15" s="36"/>
      <c r="D15" s="36"/>
      <c r="E15" s="36"/>
      <c r="F15" s="36"/>
      <c r="G15" s="36"/>
      <c r="H15" s="36"/>
      <c r="I15" s="31"/>
      <c r="J15" s="1"/>
      <c r="K15" s="50" t="s">
        <v>96</v>
      </c>
      <c r="L15" s="36"/>
      <c r="M15" s="36"/>
      <c r="N15" s="36"/>
      <c r="O15" s="36"/>
      <c r="P15" s="36"/>
      <c r="Q15" s="36"/>
      <c r="R15" s="36"/>
      <c r="S15" s="31"/>
      <c r="T15" s="1"/>
      <c r="U15" s="1"/>
      <c r="V15" s="1"/>
      <c r="W15" s="1"/>
      <c r="X15" s="1"/>
      <c r="Y15" s="1"/>
      <c r="Z15" s="1"/>
    </row>
    <row r="16" spans="1:26" ht="45" customHeight="1" x14ac:dyDescent="0.2">
      <c r="A16" s="1"/>
      <c r="B16" s="51" t="s">
        <v>97</v>
      </c>
      <c r="C16" s="36"/>
      <c r="D16" s="36"/>
      <c r="E16" s="36"/>
      <c r="F16" s="36"/>
      <c r="G16" s="36"/>
      <c r="H16" s="36"/>
      <c r="I16" s="31"/>
      <c r="J16" s="1"/>
      <c r="K16" s="57" t="s">
        <v>98</v>
      </c>
      <c r="L16" s="38"/>
      <c r="M16" s="38"/>
      <c r="N16" s="38"/>
      <c r="O16" s="38"/>
      <c r="P16" s="38"/>
      <c r="Q16" s="38"/>
      <c r="R16" s="38"/>
      <c r="S16" s="39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40"/>
      <c r="L17" s="41"/>
      <c r="M17" s="41"/>
      <c r="N17" s="41"/>
      <c r="O17" s="41"/>
      <c r="P17" s="41"/>
      <c r="Q17" s="41"/>
      <c r="R17" s="41"/>
      <c r="S17" s="42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52" t="s">
        <v>99</v>
      </c>
      <c r="C18" s="39"/>
      <c r="D18" s="53" t="s">
        <v>100</v>
      </c>
      <c r="E18" s="39"/>
      <c r="F18" s="52" t="s">
        <v>101</v>
      </c>
      <c r="G18" s="39"/>
      <c r="H18" s="54"/>
      <c r="I18" s="39"/>
      <c r="J18" s="1"/>
      <c r="K18" s="40"/>
      <c r="L18" s="41"/>
      <c r="M18" s="41"/>
      <c r="N18" s="41"/>
      <c r="O18" s="41"/>
      <c r="P18" s="41"/>
      <c r="Q18" s="41"/>
      <c r="R18" s="41"/>
      <c r="S18" s="42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40"/>
      <c r="C19" s="42"/>
      <c r="D19" s="40"/>
      <c r="E19" s="42"/>
      <c r="F19" s="40"/>
      <c r="G19" s="42"/>
      <c r="H19" s="40"/>
      <c r="I19" s="42"/>
      <c r="J19" s="1"/>
      <c r="K19" s="40"/>
      <c r="L19" s="41"/>
      <c r="M19" s="41"/>
      <c r="N19" s="41"/>
      <c r="O19" s="41"/>
      <c r="P19" s="41"/>
      <c r="Q19" s="41"/>
      <c r="R19" s="41"/>
      <c r="S19" s="42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43"/>
      <c r="C20" s="45"/>
      <c r="D20" s="43"/>
      <c r="E20" s="45"/>
      <c r="F20" s="43"/>
      <c r="G20" s="45"/>
      <c r="H20" s="43"/>
      <c r="I20" s="45"/>
      <c r="J20" s="1"/>
      <c r="K20" s="40"/>
      <c r="L20" s="41"/>
      <c r="M20" s="41"/>
      <c r="N20" s="41"/>
      <c r="O20" s="41"/>
      <c r="P20" s="41"/>
      <c r="Q20" s="41"/>
      <c r="R20" s="41"/>
      <c r="S20" s="42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40"/>
      <c r="L21" s="41"/>
      <c r="M21" s="41"/>
      <c r="N21" s="41"/>
      <c r="O21" s="41"/>
      <c r="P21" s="41"/>
      <c r="Q21" s="41"/>
      <c r="R21" s="41"/>
      <c r="S21" s="42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50" t="s">
        <v>102</v>
      </c>
      <c r="C22" s="36"/>
      <c r="D22" s="36"/>
      <c r="E22" s="36"/>
      <c r="F22" s="36"/>
      <c r="G22" s="36"/>
      <c r="H22" s="36"/>
      <c r="I22" s="31"/>
      <c r="J22" s="1"/>
      <c r="K22" s="40"/>
      <c r="L22" s="41"/>
      <c r="M22" s="41"/>
      <c r="N22" s="41"/>
      <c r="O22" s="41"/>
      <c r="P22" s="41"/>
      <c r="Q22" s="41"/>
      <c r="R22" s="41"/>
      <c r="S22" s="42"/>
      <c r="T22" s="1"/>
      <c r="U22" s="1"/>
      <c r="V22" s="1"/>
      <c r="W22" s="1"/>
      <c r="X22" s="1"/>
      <c r="Y22" s="1"/>
      <c r="Z22" s="1"/>
    </row>
    <row r="23" spans="1:26" ht="90" customHeight="1" x14ac:dyDescent="0.2">
      <c r="A23" s="1"/>
      <c r="B23" s="51"/>
      <c r="C23" s="36"/>
      <c r="D23" s="36"/>
      <c r="E23" s="36"/>
      <c r="F23" s="36"/>
      <c r="G23" s="36"/>
      <c r="H23" s="36"/>
      <c r="I23" s="31"/>
      <c r="J23" s="1"/>
      <c r="K23" s="40"/>
      <c r="L23" s="41"/>
      <c r="M23" s="41"/>
      <c r="N23" s="41"/>
      <c r="O23" s="41"/>
      <c r="P23" s="41"/>
      <c r="Q23" s="41"/>
      <c r="R23" s="41"/>
      <c r="S23" s="42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40"/>
      <c r="L24" s="41"/>
      <c r="M24" s="41"/>
      <c r="N24" s="41"/>
      <c r="O24" s="41"/>
      <c r="P24" s="41"/>
      <c r="Q24" s="41"/>
      <c r="R24" s="41"/>
      <c r="S24" s="42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50" t="s">
        <v>103</v>
      </c>
      <c r="C25" s="36"/>
      <c r="D25" s="36"/>
      <c r="E25" s="36"/>
      <c r="F25" s="36"/>
      <c r="G25" s="36"/>
      <c r="H25" s="36"/>
      <c r="I25" s="31"/>
      <c r="J25" s="1"/>
      <c r="K25" s="40"/>
      <c r="L25" s="41"/>
      <c r="M25" s="41"/>
      <c r="N25" s="41"/>
      <c r="O25" s="41"/>
      <c r="P25" s="41"/>
      <c r="Q25" s="41"/>
      <c r="R25" s="41"/>
      <c r="S25" s="42"/>
      <c r="T25" s="1"/>
      <c r="U25" s="1"/>
      <c r="V25" s="1"/>
      <c r="W25" s="1"/>
      <c r="X25" s="1"/>
      <c r="Y25" s="1"/>
      <c r="Z25" s="1"/>
    </row>
    <row r="26" spans="1:26" ht="90" customHeight="1" x14ac:dyDescent="0.2">
      <c r="A26" s="1"/>
      <c r="B26" s="51"/>
      <c r="C26" s="36"/>
      <c r="D26" s="36"/>
      <c r="E26" s="36"/>
      <c r="F26" s="36"/>
      <c r="G26" s="36"/>
      <c r="H26" s="36"/>
      <c r="I26" s="31"/>
      <c r="J26" s="1"/>
      <c r="K26" s="40"/>
      <c r="L26" s="41"/>
      <c r="M26" s="41"/>
      <c r="N26" s="41"/>
      <c r="O26" s="41"/>
      <c r="P26" s="41"/>
      <c r="Q26" s="41"/>
      <c r="R26" s="41"/>
      <c r="S26" s="42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40"/>
      <c r="L27" s="41"/>
      <c r="M27" s="41"/>
      <c r="N27" s="41"/>
      <c r="O27" s="41"/>
      <c r="P27" s="41"/>
      <c r="Q27" s="41"/>
      <c r="R27" s="41"/>
      <c r="S27" s="42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50" t="s">
        <v>104</v>
      </c>
      <c r="C28" s="36"/>
      <c r="D28" s="36"/>
      <c r="E28" s="36"/>
      <c r="F28" s="36"/>
      <c r="G28" s="36"/>
      <c r="H28" s="36"/>
      <c r="I28" s="31"/>
      <c r="J28" s="1"/>
      <c r="K28" s="40"/>
      <c r="L28" s="41"/>
      <c r="M28" s="41"/>
      <c r="N28" s="41"/>
      <c r="O28" s="41"/>
      <c r="P28" s="41"/>
      <c r="Q28" s="41"/>
      <c r="R28" s="41"/>
      <c r="S28" s="42"/>
      <c r="T28" s="1"/>
      <c r="U28" s="1"/>
      <c r="V28" s="1"/>
      <c r="W28" s="1"/>
      <c r="X28" s="1"/>
      <c r="Y28" s="1"/>
      <c r="Z28" s="1"/>
    </row>
    <row r="29" spans="1:26" ht="45" customHeight="1" x14ac:dyDescent="0.2">
      <c r="A29" s="1"/>
      <c r="B29" s="51"/>
      <c r="C29" s="36"/>
      <c r="D29" s="36"/>
      <c r="E29" s="36"/>
      <c r="F29" s="36"/>
      <c r="G29" s="36"/>
      <c r="H29" s="36"/>
      <c r="I29" s="31"/>
      <c r="J29" s="1"/>
      <c r="K29" s="40"/>
      <c r="L29" s="41"/>
      <c r="M29" s="41"/>
      <c r="N29" s="41"/>
      <c r="O29" s="41"/>
      <c r="P29" s="41"/>
      <c r="Q29" s="41"/>
      <c r="R29" s="41"/>
      <c r="S29" s="42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40"/>
      <c r="L30" s="41"/>
      <c r="M30" s="41"/>
      <c r="N30" s="41"/>
      <c r="O30" s="41"/>
      <c r="P30" s="41"/>
      <c r="Q30" s="41"/>
      <c r="R30" s="41"/>
      <c r="S30" s="42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50" t="s">
        <v>105</v>
      </c>
      <c r="C31" s="36"/>
      <c r="D31" s="36"/>
      <c r="E31" s="36"/>
      <c r="F31" s="36"/>
      <c r="G31" s="36"/>
      <c r="H31" s="36"/>
      <c r="I31" s="31"/>
      <c r="J31" s="1"/>
      <c r="K31" s="40"/>
      <c r="L31" s="41"/>
      <c r="M31" s="41"/>
      <c r="N31" s="41"/>
      <c r="O31" s="41"/>
      <c r="P31" s="41"/>
      <c r="Q31" s="41"/>
      <c r="R31" s="41"/>
      <c r="S31" s="42"/>
      <c r="T31" s="1"/>
      <c r="U31" s="1"/>
      <c r="V31" s="1"/>
      <c r="W31" s="1"/>
      <c r="X31" s="1"/>
      <c r="Y31" s="1"/>
      <c r="Z31" s="1"/>
    </row>
    <row r="32" spans="1:26" ht="45" customHeight="1" x14ac:dyDescent="0.2">
      <c r="A32" s="1"/>
      <c r="B32" s="51"/>
      <c r="C32" s="36"/>
      <c r="D32" s="36"/>
      <c r="E32" s="36"/>
      <c r="F32" s="36"/>
      <c r="G32" s="36"/>
      <c r="H32" s="36"/>
      <c r="I32" s="31"/>
      <c r="J32" s="1"/>
      <c r="K32" s="40"/>
      <c r="L32" s="41"/>
      <c r="M32" s="41"/>
      <c r="N32" s="41"/>
      <c r="O32" s="41"/>
      <c r="P32" s="41"/>
      <c r="Q32" s="41"/>
      <c r="R32" s="41"/>
      <c r="S32" s="42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40"/>
      <c r="L33" s="41"/>
      <c r="M33" s="41"/>
      <c r="N33" s="41"/>
      <c r="O33" s="41"/>
      <c r="P33" s="41"/>
      <c r="Q33" s="41"/>
      <c r="R33" s="41"/>
      <c r="S33" s="42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50" t="s">
        <v>106</v>
      </c>
      <c r="C34" s="36"/>
      <c r="D34" s="36"/>
      <c r="E34" s="36"/>
      <c r="F34" s="36"/>
      <c r="G34" s="36"/>
      <c r="H34" s="36"/>
      <c r="I34" s="31"/>
      <c r="J34" s="1"/>
      <c r="K34" s="40"/>
      <c r="L34" s="41"/>
      <c r="M34" s="41"/>
      <c r="N34" s="41"/>
      <c r="O34" s="41"/>
      <c r="P34" s="41"/>
      <c r="Q34" s="41"/>
      <c r="R34" s="41"/>
      <c r="S34" s="42"/>
      <c r="T34" s="1"/>
      <c r="U34" s="1"/>
      <c r="V34" s="1"/>
      <c r="W34" s="1"/>
      <c r="X34" s="1"/>
      <c r="Y34" s="1"/>
      <c r="Z34" s="1"/>
    </row>
    <row r="35" spans="1:26" ht="45" customHeight="1" x14ac:dyDescent="0.2">
      <c r="A35" s="1"/>
      <c r="B35" s="51"/>
      <c r="C35" s="36"/>
      <c r="D35" s="36"/>
      <c r="E35" s="36"/>
      <c r="F35" s="36"/>
      <c r="G35" s="36"/>
      <c r="H35" s="36"/>
      <c r="I35" s="31"/>
      <c r="J35" s="1"/>
      <c r="K35" s="43"/>
      <c r="L35" s="44"/>
      <c r="M35" s="44"/>
      <c r="N35" s="44"/>
      <c r="O35" s="44"/>
      <c r="P35" s="44"/>
      <c r="Q35" s="44"/>
      <c r="R35" s="44"/>
      <c r="S35" s="45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2">
    <mergeCell ref="B35:I35"/>
    <mergeCell ref="B2:I4"/>
    <mergeCell ref="C6:F6"/>
    <mergeCell ref="H6:I6"/>
    <mergeCell ref="C7:F7"/>
    <mergeCell ref="C8:F8"/>
    <mergeCell ref="H8:I8"/>
    <mergeCell ref="C9:I9"/>
    <mergeCell ref="B28:I28"/>
    <mergeCell ref="B29:I29"/>
    <mergeCell ref="B31:I31"/>
    <mergeCell ref="B32:I32"/>
    <mergeCell ref="B34:I34"/>
    <mergeCell ref="B13:I13"/>
    <mergeCell ref="K13:L13"/>
    <mergeCell ref="N13:O13"/>
    <mergeCell ref="Q13:R13"/>
    <mergeCell ref="B15:I15"/>
    <mergeCell ref="K15:S15"/>
    <mergeCell ref="C10:D10"/>
    <mergeCell ref="F10:G10"/>
    <mergeCell ref="K10:L10"/>
    <mergeCell ref="Q10:R10"/>
    <mergeCell ref="B12:I12"/>
    <mergeCell ref="K12:L12"/>
    <mergeCell ref="N12:O12"/>
    <mergeCell ref="Q12:R12"/>
    <mergeCell ref="K16:S35"/>
    <mergeCell ref="K6:L6"/>
    <mergeCell ref="K7:L7"/>
    <mergeCell ref="N7:O7"/>
    <mergeCell ref="Q7:R7"/>
    <mergeCell ref="K8:L8"/>
    <mergeCell ref="Q8:R8"/>
    <mergeCell ref="K9:L9"/>
    <mergeCell ref="Q9:R9"/>
    <mergeCell ref="N6:O6"/>
    <mergeCell ref="Q6:R6"/>
    <mergeCell ref="N8:O8"/>
    <mergeCell ref="N9:O9"/>
    <mergeCell ref="N10:O10"/>
    <mergeCell ref="K4:L4"/>
    <mergeCell ref="Q4:R4"/>
    <mergeCell ref="N3:O3"/>
    <mergeCell ref="N4:O4"/>
    <mergeCell ref="K5:L5"/>
    <mergeCell ref="N5:O5"/>
    <mergeCell ref="Q5:R5"/>
    <mergeCell ref="K2:L2"/>
    <mergeCell ref="N2:O2"/>
    <mergeCell ref="Q2:R2"/>
    <mergeCell ref="K3:L3"/>
    <mergeCell ref="Q3:R3"/>
    <mergeCell ref="B25:I25"/>
    <mergeCell ref="B26:I26"/>
    <mergeCell ref="B16:I16"/>
    <mergeCell ref="B18:C20"/>
    <mergeCell ref="D18:E20"/>
    <mergeCell ref="F18:G20"/>
    <mergeCell ref="H18:I20"/>
    <mergeCell ref="B22:I22"/>
    <mergeCell ref="B23:I23"/>
  </mergeCells>
  <dataValidations count="3">
    <dataValidation type="list" allowBlank="1" showInputMessage="1" showErrorMessage="1" prompt=" - " sqref="I7" xr:uid="{00000000-0002-0000-0100-000000000000}">
      <formula1>"escolha,dias,meses,anos"</formula1>
    </dataValidation>
    <dataValidation type="list" allowBlank="1" showInputMessage="1" showErrorMessage="1" prompt=" - " sqref="H8" xr:uid="{00000000-0002-0000-0100-000001000000}">
      <formula1>"Homem,Mulher"</formula1>
    </dataValidation>
    <dataValidation type="decimal" allowBlank="1" showInputMessage="1" showErrorMessage="1" prompt=" - " sqref="H7" xr:uid="{00000000-0002-0000-0100-000002000000}">
      <formula1>1</formula1>
      <formula2>110</formula2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2.64453125" defaultRowHeight="15" customHeight="1" x14ac:dyDescent="0.2"/>
  <cols>
    <col min="1" max="1" width="4.83984375" customWidth="1"/>
    <col min="2" max="2" width="12.9140625" customWidth="1"/>
    <col min="3" max="3" width="8.875" customWidth="1"/>
    <col min="4" max="4" width="10.89453125" customWidth="1"/>
    <col min="5" max="5" width="8.875" customWidth="1"/>
    <col min="6" max="6" width="6.859375" customWidth="1"/>
    <col min="7" max="7" width="44.390625" customWidth="1"/>
    <col min="8" max="8" width="30.9375" customWidth="1"/>
    <col min="9" max="9" width="6.859375" customWidth="1"/>
    <col min="10" max="16" width="8.875" customWidth="1"/>
    <col min="17" max="26" width="9.9531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37" t="s">
        <v>107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5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0" t="s">
        <v>108</v>
      </c>
      <c r="C6" s="10" t="s">
        <v>109</v>
      </c>
      <c r="D6" s="10" t="s">
        <v>110</v>
      </c>
      <c r="E6" s="10" t="s">
        <v>111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1" t="s">
        <v>112</v>
      </c>
      <c r="C7" s="8"/>
      <c r="D7" s="8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1" t="s">
        <v>113</v>
      </c>
      <c r="C8" s="8"/>
      <c r="D8" s="8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1" t="s">
        <v>114</v>
      </c>
      <c r="C9" s="8"/>
      <c r="D9" s="8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1" t="s">
        <v>115</v>
      </c>
      <c r="C10" s="8"/>
      <c r="D10" s="8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1" t="s">
        <v>116</v>
      </c>
      <c r="C11" s="8"/>
      <c r="D11" s="8"/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1" t="s">
        <v>117</v>
      </c>
      <c r="C12" s="8"/>
      <c r="D12" s="8"/>
      <c r="E12" s="8"/>
      <c r="F12" s="1"/>
      <c r="G12" s="60" t="s">
        <v>118</v>
      </c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1" t="s">
        <v>119</v>
      </c>
      <c r="C13" s="8"/>
      <c r="D13" s="8"/>
      <c r="E13" s="8"/>
      <c r="F13" s="1"/>
      <c r="G13" s="4" t="s">
        <v>120</v>
      </c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1" t="s">
        <v>121</v>
      </c>
      <c r="C14" s="8"/>
      <c r="D14" s="8"/>
      <c r="E14" s="8"/>
      <c r="F14" s="1"/>
      <c r="G14" s="4" t="s">
        <v>122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1" t="s">
        <v>123</v>
      </c>
      <c r="C15" s="8"/>
      <c r="D15" s="8"/>
      <c r="E15" s="8"/>
      <c r="F15" s="1"/>
      <c r="G15" s="4" t="s">
        <v>124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1" t="s">
        <v>125</v>
      </c>
      <c r="C16" s="8"/>
      <c r="D16" s="8"/>
      <c r="E16" s="8"/>
      <c r="F16" s="1"/>
      <c r="G16" s="4" t="s">
        <v>126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1" t="s">
        <v>127</v>
      </c>
      <c r="C17" s="8"/>
      <c r="D17" s="8"/>
      <c r="E17" s="8"/>
      <c r="F17" s="1"/>
      <c r="G17" s="4" t="s">
        <v>128</v>
      </c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1" t="s">
        <v>129</v>
      </c>
      <c r="C18" s="8"/>
      <c r="D18" s="8"/>
      <c r="E18" s="8"/>
      <c r="F18" s="1"/>
      <c r="G18" s="4" t="s">
        <v>130</v>
      </c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1" t="s">
        <v>131</v>
      </c>
      <c r="C19" s="8"/>
      <c r="D19" s="8"/>
      <c r="E19" s="8"/>
      <c r="F19" s="1"/>
      <c r="G19" s="4" t="s">
        <v>132</v>
      </c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1" t="s">
        <v>133</v>
      </c>
      <c r="C20" s="8"/>
      <c r="D20" s="8"/>
      <c r="E20" s="8"/>
      <c r="F20" s="1"/>
      <c r="G20" s="4" t="s">
        <v>134</v>
      </c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1" t="s">
        <v>135</v>
      </c>
      <c r="C21" s="8"/>
      <c r="D21" s="8"/>
      <c r="E21" s="8"/>
      <c r="F21" s="1"/>
      <c r="G21" s="4" t="s">
        <v>136</v>
      </c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1" t="s">
        <v>137</v>
      </c>
      <c r="C22" s="8"/>
      <c r="D22" s="8"/>
      <c r="E22" s="8"/>
      <c r="F22" s="1"/>
      <c r="G22" s="4" t="s">
        <v>138</v>
      </c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1" t="s">
        <v>139</v>
      </c>
      <c r="C23" s="8"/>
      <c r="D23" s="8"/>
      <c r="E23" s="8"/>
      <c r="F23" s="1"/>
      <c r="G23" s="4" t="s">
        <v>140</v>
      </c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1" t="s">
        <v>141</v>
      </c>
      <c r="C24" s="8"/>
      <c r="D24" s="8"/>
      <c r="E24" s="8"/>
      <c r="F24" s="1"/>
      <c r="G24" s="4" t="s">
        <v>142</v>
      </c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1" t="s">
        <v>143</v>
      </c>
      <c r="C25" s="8"/>
      <c r="D25" s="8"/>
      <c r="E25" s="8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1" t="s">
        <v>144</v>
      </c>
      <c r="C26" s="8"/>
      <c r="D26" s="8"/>
      <c r="E26" s="8"/>
      <c r="F26" s="1"/>
      <c r="G26" s="60" t="s">
        <v>145</v>
      </c>
      <c r="H26" s="3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1" t="s">
        <v>146</v>
      </c>
      <c r="C27" s="8"/>
      <c r="D27" s="8"/>
      <c r="E27" s="8"/>
      <c r="F27" s="1"/>
      <c r="G27" s="4" t="s">
        <v>147</v>
      </c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1" t="s">
        <v>148</v>
      </c>
      <c r="C28" s="8"/>
      <c r="D28" s="8"/>
      <c r="E28" s="8"/>
      <c r="F28" s="1"/>
      <c r="G28" s="4" t="s">
        <v>149</v>
      </c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1" t="s">
        <v>150</v>
      </c>
      <c r="C29" s="8"/>
      <c r="D29" s="8"/>
      <c r="E29" s="8"/>
      <c r="F29" s="1"/>
      <c r="G29" s="4" t="s">
        <v>151</v>
      </c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1" t="s">
        <v>152</v>
      </c>
      <c r="C30" s="8"/>
      <c r="D30" s="8"/>
      <c r="E30" s="8"/>
      <c r="F30" s="1"/>
      <c r="G30" s="4" t="s">
        <v>153</v>
      </c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1" t="s">
        <v>154</v>
      </c>
      <c r="C31" s="8"/>
      <c r="D31" s="8"/>
      <c r="E31" s="8"/>
      <c r="F31" s="1"/>
      <c r="G31" s="4" t="s">
        <v>155</v>
      </c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1" t="s">
        <v>156</v>
      </c>
      <c r="C32" s="8"/>
      <c r="D32" s="8"/>
      <c r="E32" s="8"/>
      <c r="F32" s="1"/>
      <c r="G32" s="4" t="s">
        <v>157</v>
      </c>
      <c r="H32" s="1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1" t="s">
        <v>158</v>
      </c>
      <c r="C33" s="8"/>
      <c r="D33" s="8"/>
      <c r="E33" s="8"/>
      <c r="F33" s="1"/>
      <c r="G33" s="4" t="s">
        <v>159</v>
      </c>
      <c r="H33" s="1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1" t="s">
        <v>160</v>
      </c>
      <c r="C34" s="8"/>
      <c r="D34" s="8"/>
      <c r="E34" s="8"/>
      <c r="F34" s="1"/>
      <c r="G34" s="4" t="s">
        <v>161</v>
      </c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1" t="s">
        <v>162</v>
      </c>
      <c r="C35" s="8"/>
      <c r="D35" s="8"/>
      <c r="E35" s="8"/>
      <c r="F35" s="1"/>
      <c r="G35" s="4" t="s">
        <v>163</v>
      </c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1" t="s">
        <v>164</v>
      </c>
      <c r="C36" s="8"/>
      <c r="D36" s="8"/>
      <c r="E36" s="8"/>
      <c r="F36" s="1"/>
      <c r="G36" s="4" t="s">
        <v>165</v>
      </c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1" t="s">
        <v>166</v>
      </c>
      <c r="C37" s="8"/>
      <c r="D37" s="8"/>
      <c r="E37" s="8"/>
      <c r="F37" s="1"/>
      <c r="G37" s="4" t="s">
        <v>167</v>
      </c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1"/>
      <c r="C38" s="8"/>
      <c r="D38" s="8"/>
      <c r="E38" s="8"/>
      <c r="F38" s="1"/>
      <c r="G38" s="4" t="s">
        <v>168</v>
      </c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1"/>
      <c r="C39" s="8"/>
      <c r="D39" s="8"/>
      <c r="E39" s="8"/>
      <c r="F39" s="1"/>
      <c r="G39" s="4" t="s">
        <v>169</v>
      </c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1"/>
      <c r="C40" s="8"/>
      <c r="D40" s="8"/>
      <c r="E40" s="8"/>
      <c r="F40" s="1"/>
      <c r="G40" s="4" t="s">
        <v>170</v>
      </c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P4"/>
    <mergeCell ref="G12:H12"/>
    <mergeCell ref="G26:H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2.64453125" defaultRowHeight="15" customHeight="1" x14ac:dyDescent="0.2"/>
  <cols>
    <col min="1" max="1" width="4.83984375" customWidth="1"/>
    <col min="2" max="3" width="8.875" customWidth="1"/>
    <col min="4" max="4" width="86.49609375" customWidth="1"/>
    <col min="5" max="8" width="8.875" customWidth="1"/>
    <col min="9" max="26" width="9.9531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2">
      <c r="A2" s="1"/>
      <c r="B2" s="37" t="s">
        <v>171</v>
      </c>
      <c r="C2" s="38"/>
      <c r="D2" s="39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x14ac:dyDescent="0.2">
      <c r="A3" s="1"/>
      <c r="B3" s="40"/>
      <c r="C3" s="41"/>
      <c r="D3" s="42"/>
      <c r="E3" s="13"/>
      <c r="F3" s="13"/>
      <c r="G3" s="13"/>
      <c r="H3" s="1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x14ac:dyDescent="0.2">
      <c r="A4" s="1"/>
      <c r="B4" s="43"/>
      <c r="C4" s="44"/>
      <c r="D4" s="45"/>
      <c r="E4" s="13"/>
      <c r="F4" s="13"/>
      <c r="G4" s="13"/>
      <c r="H4" s="1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32" t="s">
        <v>172</v>
      </c>
      <c r="C6" s="3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9.75" customHeight="1" x14ac:dyDescent="0.2">
      <c r="A7" s="1"/>
      <c r="B7" s="51" t="s">
        <v>173</v>
      </c>
      <c r="C7" s="36"/>
      <c r="D7" s="3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32" t="s">
        <v>174</v>
      </c>
      <c r="C9" s="3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9.75" customHeight="1" x14ac:dyDescent="0.2">
      <c r="A10" s="1"/>
      <c r="B10" s="51" t="s">
        <v>173</v>
      </c>
      <c r="C10" s="36"/>
      <c r="D10" s="3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32" t="s">
        <v>175</v>
      </c>
      <c r="C12" s="3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9.75" customHeight="1" x14ac:dyDescent="0.2">
      <c r="A13" s="1"/>
      <c r="B13" s="51" t="s">
        <v>173</v>
      </c>
      <c r="C13" s="36"/>
      <c r="D13" s="3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32" t="s">
        <v>176</v>
      </c>
      <c r="C15" s="3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9.75" customHeight="1" x14ac:dyDescent="0.2">
      <c r="A16" s="1"/>
      <c r="B16" s="51" t="s">
        <v>173</v>
      </c>
      <c r="C16" s="36"/>
      <c r="D16" s="3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32" t="s">
        <v>177</v>
      </c>
      <c r="C18" s="3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 x14ac:dyDescent="0.2">
      <c r="A19" s="1"/>
      <c r="B19" s="51" t="s">
        <v>173</v>
      </c>
      <c r="C19" s="36"/>
      <c r="D19" s="3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2" t="s">
        <v>178</v>
      </c>
      <c r="C21" s="3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9.75" customHeight="1" x14ac:dyDescent="0.2">
      <c r="A22" s="1"/>
      <c r="B22" s="51" t="s">
        <v>173</v>
      </c>
      <c r="C22" s="36"/>
      <c r="D22" s="3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2" t="s">
        <v>179</v>
      </c>
      <c r="C24" s="3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99.75" customHeight="1" x14ac:dyDescent="0.2">
      <c r="A25" s="1"/>
      <c r="B25" s="51" t="s">
        <v>173</v>
      </c>
      <c r="C25" s="36"/>
      <c r="D25" s="3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2" t="s">
        <v>180</v>
      </c>
      <c r="C27" s="3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9.75" customHeight="1" x14ac:dyDescent="0.2">
      <c r="A28" s="1"/>
      <c r="B28" s="51" t="s">
        <v>173</v>
      </c>
      <c r="C28" s="36"/>
      <c r="D28" s="3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32" t="s">
        <v>181</v>
      </c>
      <c r="C30" s="3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9.75" customHeight="1" x14ac:dyDescent="0.2">
      <c r="A31" s="1"/>
      <c r="B31" s="51" t="s">
        <v>182</v>
      </c>
      <c r="C31" s="36"/>
      <c r="D31" s="3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32" t="s">
        <v>183</v>
      </c>
      <c r="C33" s="3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9.75" customHeight="1" x14ac:dyDescent="0.2">
      <c r="A34" s="1"/>
      <c r="B34" s="51"/>
      <c r="C34" s="36"/>
      <c r="D34" s="3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B30:C30"/>
    <mergeCell ref="B31:D31"/>
    <mergeCell ref="B33:C33"/>
    <mergeCell ref="B34:D34"/>
    <mergeCell ref="B15:C15"/>
    <mergeCell ref="B16:D16"/>
    <mergeCell ref="B18:C18"/>
    <mergeCell ref="B19:D19"/>
    <mergeCell ref="B21:C21"/>
    <mergeCell ref="B22:D22"/>
    <mergeCell ref="B24:C24"/>
    <mergeCell ref="B12:C12"/>
    <mergeCell ref="B13:D13"/>
    <mergeCell ref="B25:D25"/>
    <mergeCell ref="B27:C27"/>
    <mergeCell ref="B28:D28"/>
    <mergeCell ref="B2:D4"/>
    <mergeCell ref="B6:C6"/>
    <mergeCell ref="B7:D7"/>
    <mergeCell ref="B9:C9"/>
    <mergeCell ref="B10:D10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2.64453125" defaultRowHeight="15" customHeight="1" x14ac:dyDescent="0.2"/>
  <cols>
    <col min="1" max="1" width="4.83984375" customWidth="1"/>
    <col min="2" max="2" width="12.5078125" customWidth="1"/>
    <col min="3" max="11" width="10.89453125" customWidth="1"/>
    <col min="12" max="26" width="9.9531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37" t="s">
        <v>184</v>
      </c>
      <c r="C2" s="38"/>
      <c r="D2" s="38"/>
      <c r="E2" s="38"/>
      <c r="F2" s="38"/>
      <c r="G2" s="38"/>
      <c r="H2" s="38"/>
      <c r="I2" s="38"/>
      <c r="J2" s="38"/>
      <c r="K2" s="3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0"/>
      <c r="C3" s="41"/>
      <c r="D3" s="41"/>
      <c r="E3" s="41"/>
      <c r="F3" s="41"/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3"/>
      <c r="C4" s="44"/>
      <c r="D4" s="44"/>
      <c r="E4" s="44"/>
      <c r="F4" s="44"/>
      <c r="G4" s="44"/>
      <c r="H4" s="44"/>
      <c r="I4" s="44"/>
      <c r="J4" s="44"/>
      <c r="K4" s="4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4" t="s">
        <v>185</v>
      </c>
      <c r="C6" s="15"/>
      <c r="D6" s="16" t="s">
        <v>186</v>
      </c>
      <c r="E6" s="1"/>
      <c r="F6" s="14" t="s">
        <v>187</v>
      </c>
      <c r="G6" s="17"/>
      <c r="H6" s="1"/>
      <c r="I6" s="1"/>
      <c r="J6" s="14" t="s">
        <v>188</v>
      </c>
      <c r="K6" s="1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9" t="s">
        <v>189</v>
      </c>
      <c r="C9" s="19" t="s">
        <v>109</v>
      </c>
      <c r="D9" s="19" t="s">
        <v>110</v>
      </c>
      <c r="E9" s="19" t="s">
        <v>111</v>
      </c>
      <c r="F9" s="19" t="s">
        <v>190</v>
      </c>
      <c r="G9" s="19" t="s">
        <v>191</v>
      </c>
      <c r="H9" s="19" t="s">
        <v>192</v>
      </c>
      <c r="I9" s="19" t="s">
        <v>193</v>
      </c>
      <c r="J9" s="19" t="s">
        <v>194</v>
      </c>
      <c r="K9" s="19" t="s">
        <v>195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20" t="s">
        <v>196</v>
      </c>
      <c r="C10" s="21" t="str">
        <f t="shared" ref="C10:J10" si="0">IF(OR(C$11="",$C$6=""),"",(C$11/(($C$6/100)*($C$6/100))))</f>
        <v/>
      </c>
      <c r="D10" s="21" t="str">
        <f t="shared" si="0"/>
        <v/>
      </c>
      <c r="E10" s="21" t="str">
        <f t="shared" si="0"/>
        <v/>
      </c>
      <c r="F10" s="21" t="str">
        <f t="shared" si="0"/>
        <v/>
      </c>
      <c r="G10" s="21" t="str">
        <f t="shared" si="0"/>
        <v/>
      </c>
      <c r="H10" s="21" t="str">
        <f t="shared" si="0"/>
        <v/>
      </c>
      <c r="I10" s="21" t="str">
        <f t="shared" si="0"/>
        <v/>
      </c>
      <c r="J10" s="21" t="str">
        <f t="shared" si="0"/>
        <v/>
      </c>
      <c r="K10" s="22" t="str">
        <f t="array" aca="1" ref="K10" ca="1">IFERROR(TEXT((INDIRECT(ADDRESS(CELL("row",B10),CELL("col",B10)+COUNT(C10:J10)))-INDIRECT(ADDRESS(CELL("row",B10),CELL("col",C10)))),"+00;-00"),"-")</f>
        <v>-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20" t="s">
        <v>197</v>
      </c>
      <c r="C11" s="3"/>
      <c r="D11" s="3"/>
      <c r="E11" s="3"/>
      <c r="F11" s="3"/>
      <c r="G11" s="3"/>
      <c r="H11" s="3"/>
      <c r="I11" s="3"/>
      <c r="J11" s="3"/>
      <c r="K11" s="22" t="str">
        <f t="array" aca="1" ref="K11" ca="1">IFERROR(_xludf.CONCAT(TEXT((INDIRECT(ADDRESS(CELL("row",B11),CELL("col",B11)+COUNT(C11:J11)))-INDIRECT(ADDRESS(CELL("row",B11),CELL("col",C11)))),"+00;-00")," kg"),"-")</f>
        <v>-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0" t="s">
        <v>198</v>
      </c>
      <c r="C12" s="3"/>
      <c r="D12" s="3"/>
      <c r="E12" s="3"/>
      <c r="F12" s="3"/>
      <c r="G12" s="3"/>
      <c r="H12" s="3"/>
      <c r="I12" s="3"/>
      <c r="J12" s="3"/>
      <c r="K12" s="22" t="str">
        <f t="array" aca="1" ref="K12" ca="1">IFERROR(_xludf.CONCAT(TEXT((INDIRECT(ADDRESS(CELL("row",B12),CELL("col",B12)+COUNT(C12:J12)))-INDIRECT(ADDRESS(CELL("row",B12),CELL("col",C12)))),"+00;-00")," cm"),"-")</f>
        <v>-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0" t="s">
        <v>199</v>
      </c>
      <c r="C13" s="3"/>
      <c r="D13" s="3"/>
      <c r="E13" s="3"/>
      <c r="F13" s="3"/>
      <c r="G13" s="3"/>
      <c r="H13" s="3"/>
      <c r="I13" s="3"/>
      <c r="J13" s="3"/>
      <c r="K13" s="22" t="str">
        <f t="array" aca="1" ref="K13" ca="1">IFERROR(_xludf.CONCAT(TEXT((INDIRECT(ADDRESS(CELL("row",B13),CELL("col",B13)+COUNT(C13:J13)))-INDIRECT(ADDRESS(CELL("row",B13),CELL("col",C13)))),"+00;-00")," cm"),"-")</f>
        <v>-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0" t="s">
        <v>200</v>
      </c>
      <c r="C14" s="3"/>
      <c r="D14" s="3"/>
      <c r="E14" s="3"/>
      <c r="F14" s="3"/>
      <c r="G14" s="3"/>
      <c r="H14" s="3"/>
      <c r="I14" s="3"/>
      <c r="J14" s="3"/>
      <c r="K14" s="22" t="str">
        <f t="array" aca="1" ref="K14" ca="1">IFERROR(_xludf.CONCAT(TEXT((INDIRECT(ADDRESS(CELL("row",B14),CELL("col",B14)+COUNT(C14:J14)))-INDIRECT(ADDRESS(CELL("row",B14),CELL("col",C14)))),"+00;-00")," cm"),"-")</f>
        <v>-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0" t="s">
        <v>201</v>
      </c>
      <c r="C15" s="3"/>
      <c r="D15" s="3"/>
      <c r="E15" s="3"/>
      <c r="F15" s="3"/>
      <c r="G15" s="3"/>
      <c r="H15" s="3"/>
      <c r="I15" s="3"/>
      <c r="J15" s="3"/>
      <c r="K15" s="22" t="str">
        <f t="array" aca="1" ref="K15" ca="1">IFERROR(_xludf.CONCAT(TEXT((INDIRECT(ADDRESS(CELL("row",B15),CELL("col",B15)+COUNT(C15:J15)))-INDIRECT(ADDRESS(CELL("row",B15),CELL("col",C15)))),"+00;-00")," cm"),"-")</f>
        <v>-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0" t="s">
        <v>202</v>
      </c>
      <c r="C16" s="3"/>
      <c r="D16" s="3"/>
      <c r="E16" s="3"/>
      <c r="F16" s="3"/>
      <c r="G16" s="3"/>
      <c r="H16" s="3"/>
      <c r="I16" s="3"/>
      <c r="J16" s="3"/>
      <c r="K16" s="22" t="str">
        <f t="array" aca="1" ref="K16" ca="1">IFERROR(_xludf.CONCAT(TEXT((INDIRECT(ADDRESS(CELL("row",B16),CELL("col",B16)+COUNT(C16:J16)))-INDIRECT(ADDRESS(CELL("row",B16),CELL("col",C16)))),"+00;-00")," cm"),"-")</f>
        <v>-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0" t="s">
        <v>203</v>
      </c>
      <c r="C17" s="3"/>
      <c r="D17" s="3"/>
      <c r="E17" s="3"/>
      <c r="F17" s="3"/>
      <c r="G17" s="3"/>
      <c r="H17" s="3"/>
      <c r="I17" s="3"/>
      <c r="J17" s="3"/>
      <c r="K17" s="22" t="str">
        <f t="array" aca="1" ref="K17" ca="1">IFERROR(_xludf.CONCAT(TEXT((INDIRECT(ADDRESS(CELL("row",B17),CELL("col",B17)+COUNT(C17:J17)))-INDIRECT(ADDRESS(CELL("row",B17),CELL("col",C17)))),"+00;-00")," cm"),"-")</f>
        <v>-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0" t="s">
        <v>204</v>
      </c>
      <c r="C18" s="3"/>
      <c r="D18" s="3"/>
      <c r="E18" s="3"/>
      <c r="F18" s="3"/>
      <c r="G18" s="3"/>
      <c r="H18" s="3"/>
      <c r="I18" s="3"/>
      <c r="J18" s="3"/>
      <c r="K18" s="22" t="str">
        <f t="array" aca="1" ref="K18" ca="1">IFERROR(_xludf.CONCAT(TEXT((INDIRECT(ADDRESS(CELL("row",B18),CELL("col",B18)+COUNT(C18:J18)))-INDIRECT(ADDRESS(CELL("row",B18),CELL("col",C18)))),"+00;-00")," cm"),"-")</f>
        <v>-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0" t="s">
        <v>205</v>
      </c>
      <c r="C19" s="3"/>
      <c r="D19" s="3"/>
      <c r="E19" s="3"/>
      <c r="F19" s="3"/>
      <c r="G19" s="3"/>
      <c r="H19" s="3"/>
      <c r="I19" s="3"/>
      <c r="J19" s="3"/>
      <c r="K19" s="22" t="str">
        <f t="array" aca="1" ref="K19" ca="1">IFERROR(_xludf.CONCAT(TEXT((INDIRECT(ADDRESS(CELL("row",B19),CELL("col",B19)+COUNT(C19:J19)))-INDIRECT(ADDRESS(CELL("row",B19),CELL("col",C19)))),"+00;-00")," cm"),"-")</f>
        <v>-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0" t="s">
        <v>206</v>
      </c>
      <c r="C20" s="3"/>
      <c r="D20" s="3"/>
      <c r="E20" s="3"/>
      <c r="F20" s="3"/>
      <c r="G20" s="3"/>
      <c r="H20" s="3"/>
      <c r="I20" s="3"/>
      <c r="J20" s="3"/>
      <c r="K20" s="22" t="str">
        <f t="array" aca="1" ref="K20" ca="1">IFERROR(_xludf.CONCAT(TEXT((INDIRECT(ADDRESS(CELL("row",B20),CELL("col",B20)+COUNT(C20:J20)))-INDIRECT(ADDRESS(CELL("row",B20),CELL("col",C20)))),"+00;-00")," cm"),"-")</f>
        <v>-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20" t="s">
        <v>207</v>
      </c>
      <c r="C21" s="3"/>
      <c r="D21" s="3"/>
      <c r="E21" s="3"/>
      <c r="F21" s="3"/>
      <c r="G21" s="3"/>
      <c r="H21" s="3"/>
      <c r="I21" s="3"/>
      <c r="J21" s="3"/>
      <c r="K21" s="22" t="str">
        <f t="array" aca="1" ref="K21" ca="1">IFERROR(_xludf.CONCAT(TEXT((INDIRECT(ADDRESS(CELL("row",B21),CELL("col",B21)+COUNT(C21:J21)))-INDIRECT(ADDRESS(CELL("row",B21),CELL("col",C21)))),"+00;-00")," cm"),"-")</f>
        <v>-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20" t="s">
        <v>208</v>
      </c>
      <c r="C22" s="3"/>
      <c r="D22" s="3"/>
      <c r="E22" s="3"/>
      <c r="F22" s="3"/>
      <c r="G22" s="3"/>
      <c r="H22" s="3"/>
      <c r="I22" s="3"/>
      <c r="J22" s="3"/>
      <c r="K22" s="22" t="str">
        <f t="array" aca="1" ref="K22" ca="1">IFERROR(_xludf.CONCAT(TEXT((INDIRECT(ADDRESS(CELL("row",B22),CELL("col",B22)+COUNT(C22:J22)))-INDIRECT(ADDRESS(CELL("row",B22),CELL("col",C22)))),"+00;-00")," cm"),"-")</f>
        <v>-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20" t="s">
        <v>209</v>
      </c>
      <c r="C23" s="3"/>
      <c r="D23" s="3"/>
      <c r="E23" s="3"/>
      <c r="F23" s="3"/>
      <c r="G23" s="3"/>
      <c r="H23" s="3"/>
      <c r="I23" s="3"/>
      <c r="J23" s="3"/>
      <c r="K23" s="22" t="str">
        <f t="array" aca="1" ref="K23" ca="1">IFERROR(_xludf.CONCAT(TEXT((INDIRECT(ADDRESS(CELL("row",B23),CELL("col",B23)+COUNT(C23:J23)))-INDIRECT(ADDRESS(CELL("row",B23),CELL("col",C23)))),"+00;-00")," cm"),"-")</f>
        <v>-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20" t="s">
        <v>210</v>
      </c>
      <c r="C24" s="3"/>
      <c r="D24" s="3"/>
      <c r="E24" s="3"/>
      <c r="F24" s="3"/>
      <c r="G24" s="3"/>
      <c r="H24" s="3"/>
      <c r="I24" s="3"/>
      <c r="J24" s="3"/>
      <c r="K24" s="22" t="str">
        <f t="array" aca="1" ref="K24" ca="1">IFERROR(_xludf.CONCAT(TEXT((INDIRECT(ADDRESS(CELL("row",B24),CELL("col",B24)+COUNT(C24:J24)))-INDIRECT(ADDRESS(CELL("row",B24),CELL("col",C24)))),"+00;-00")," cm"),"-")</f>
        <v>-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20" t="s">
        <v>211</v>
      </c>
      <c r="C25" s="3"/>
      <c r="D25" s="3"/>
      <c r="E25" s="23"/>
      <c r="F25" s="3"/>
      <c r="G25" s="3"/>
      <c r="H25" s="3"/>
      <c r="I25" s="3"/>
      <c r="J25" s="3"/>
      <c r="K25" s="22" t="str">
        <f t="array" aca="1" ref="K25" ca="1">IFERROR(_xludf.CONCAT(TEXT((INDIRECT(ADDRESS(CELL("row",B25),CELL("col",B25)+COUNT(C25:J25)))-INDIRECT(ADDRESS(CELL("row",B25),CELL("col",C25)))),"+00;-00")," cm"),"-")</f>
        <v>-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20" t="s">
        <v>212</v>
      </c>
      <c r="C26" s="23"/>
      <c r="D26" s="23"/>
      <c r="E26" s="23"/>
      <c r="F26" s="23"/>
      <c r="G26" s="23"/>
      <c r="H26" s="23"/>
      <c r="I26" s="23"/>
      <c r="J26" s="23"/>
      <c r="K26" s="24" t="str">
        <f t="array" aca="1" ref="K26" ca="1">IFERROR(_xludf.CONCAT(TEXT((INDIRECT(ADDRESS(CELL("row",B26),CELL("col",B26)+COUNTA(C26:J26)))-INDIRECT(ADDRESS(CELL("row",B26),CELL("col",C26))))*100,"+00;-00")," p.p."),"-")</f>
        <v>-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K4"/>
  </mergeCells>
  <dataValidations count="3">
    <dataValidation type="decimal" allowBlank="1" showInputMessage="1" showErrorMessage="1" prompt=" - " sqref="C6" xr:uid="{00000000-0002-0000-0400-000000000000}">
      <formula1>0</formula1>
      <formula2>250</formula2>
    </dataValidation>
    <dataValidation type="decimal" allowBlank="1" showInputMessage="1" showErrorMessage="1" prompt=" - " sqref="C26:J26" xr:uid="{00000000-0002-0000-0400-000001000000}">
      <formula1>-1</formula1>
      <formula2>1</formula2>
    </dataValidation>
    <dataValidation type="decimal" allowBlank="1" showInputMessage="1" showErrorMessage="1" prompt=" - " sqref="C11:J25" xr:uid="{00000000-0002-0000-0400-000002000000}">
      <formula1>0</formula1>
      <formula2>500</formula2>
    </dataValidation>
  </dataValidation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/>
  </sheetViews>
  <sheetFormatPr defaultColWidth="12.64453125" defaultRowHeight="15" customHeight="1" x14ac:dyDescent="0.2"/>
  <cols>
    <col min="1" max="1" width="4.83984375" customWidth="1"/>
    <col min="2" max="3" width="8.875" customWidth="1"/>
    <col min="4" max="4" width="86.49609375" customWidth="1"/>
    <col min="5" max="8" width="8.875" customWidth="1"/>
    <col min="9" max="26" width="9.9531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2">
      <c r="A2" s="1"/>
      <c r="B2" s="37" t="s">
        <v>213</v>
      </c>
      <c r="C2" s="38"/>
      <c r="D2" s="39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x14ac:dyDescent="0.2">
      <c r="A3" s="1"/>
      <c r="B3" s="40"/>
      <c r="C3" s="41"/>
      <c r="D3" s="42"/>
      <c r="E3" s="13"/>
      <c r="F3" s="13"/>
      <c r="G3" s="13"/>
      <c r="H3" s="1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x14ac:dyDescent="0.2">
      <c r="A4" s="1"/>
      <c r="B4" s="43"/>
      <c r="C4" s="44"/>
      <c r="D4" s="45"/>
      <c r="E4" s="13"/>
      <c r="F4" s="13"/>
      <c r="G4" s="13"/>
      <c r="H4" s="1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32" t="s">
        <v>214</v>
      </c>
      <c r="C6" s="3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9.75" customHeight="1" x14ac:dyDescent="0.2">
      <c r="A7" s="1"/>
      <c r="B7" s="51" t="s">
        <v>215</v>
      </c>
      <c r="C7" s="36"/>
      <c r="D7" s="3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32" t="s">
        <v>216</v>
      </c>
      <c r="C9" s="3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9.75" customHeight="1" x14ac:dyDescent="0.2">
      <c r="A10" s="1"/>
      <c r="B10" s="51" t="s">
        <v>215</v>
      </c>
      <c r="C10" s="36"/>
      <c r="D10" s="3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32" t="s">
        <v>217</v>
      </c>
      <c r="C12" s="3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9.75" customHeight="1" x14ac:dyDescent="0.2">
      <c r="A13" s="1"/>
      <c r="B13" s="51" t="s">
        <v>215</v>
      </c>
      <c r="C13" s="36"/>
      <c r="D13" s="3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32" t="s">
        <v>218</v>
      </c>
      <c r="C15" s="3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9.75" customHeight="1" x14ac:dyDescent="0.2">
      <c r="A16" s="1"/>
      <c r="B16" s="51" t="s">
        <v>215</v>
      </c>
      <c r="C16" s="36"/>
      <c r="D16" s="3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32" t="s">
        <v>219</v>
      </c>
      <c r="C18" s="3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 x14ac:dyDescent="0.2">
      <c r="A19" s="1"/>
      <c r="B19" s="51" t="s">
        <v>215</v>
      </c>
      <c r="C19" s="36"/>
      <c r="D19" s="3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32" t="s">
        <v>220</v>
      </c>
      <c r="C21" s="3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9.75" customHeight="1" x14ac:dyDescent="0.2">
      <c r="A22" s="1"/>
      <c r="B22" s="51" t="s">
        <v>215</v>
      </c>
      <c r="C22" s="36"/>
      <c r="D22" s="3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32" t="s">
        <v>221</v>
      </c>
      <c r="C24" s="3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99.75" customHeight="1" x14ac:dyDescent="0.2">
      <c r="A25" s="1"/>
      <c r="B25" s="51" t="s">
        <v>215</v>
      </c>
      <c r="C25" s="36"/>
      <c r="D25" s="3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2" t="s">
        <v>222</v>
      </c>
      <c r="C27" s="3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9.75" customHeight="1" x14ac:dyDescent="0.2">
      <c r="A28" s="1"/>
      <c r="B28" s="51" t="s">
        <v>215</v>
      </c>
      <c r="C28" s="36"/>
      <c r="D28" s="3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B12:C12"/>
    <mergeCell ref="B13:D13"/>
    <mergeCell ref="B25:D25"/>
    <mergeCell ref="B27:C27"/>
    <mergeCell ref="B28:D28"/>
    <mergeCell ref="B15:C15"/>
    <mergeCell ref="B16:D16"/>
    <mergeCell ref="B18:C18"/>
    <mergeCell ref="B19:D19"/>
    <mergeCell ref="B21:C21"/>
    <mergeCell ref="B22:D22"/>
    <mergeCell ref="B24:C24"/>
    <mergeCell ref="B2:D4"/>
    <mergeCell ref="B6:C6"/>
    <mergeCell ref="B7:D7"/>
    <mergeCell ref="B9:C9"/>
    <mergeCell ref="B10:D10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1000"/>
  <sheetViews>
    <sheetView workbookViewId="0"/>
  </sheetViews>
  <sheetFormatPr defaultColWidth="12.64453125" defaultRowHeight="15" customHeight="1" x14ac:dyDescent="0.2"/>
  <cols>
    <col min="1" max="1" width="8.875" customWidth="1"/>
    <col min="2" max="2" width="16.54296875" customWidth="1"/>
    <col min="3" max="3" width="15.06640625" customWidth="1"/>
    <col min="4" max="4" width="15.6015625" customWidth="1"/>
    <col min="5" max="5" width="14.125" customWidth="1"/>
    <col min="6" max="6" width="12.5078125" customWidth="1"/>
    <col min="7" max="7" width="12.10546875" customWidth="1"/>
    <col min="8" max="8" width="15.6015625" customWidth="1"/>
    <col min="9" max="9" width="13.1796875" customWidth="1"/>
    <col min="10" max="10" width="12.10546875" customWidth="1"/>
    <col min="11" max="26" width="9.953125" customWidth="1"/>
  </cols>
  <sheetData>
    <row r="1" spans="2:10" x14ac:dyDescent="0.2">
      <c r="B1" s="25" t="s">
        <v>223</v>
      </c>
    </row>
    <row r="3" spans="2:10" ht="15.75" customHeight="1" x14ac:dyDescent="0.2"/>
    <row r="4" spans="2:10" ht="15.75" customHeight="1" x14ac:dyDescent="0.2">
      <c r="B4" s="26" t="s">
        <v>224</v>
      </c>
      <c r="C4" s="27" t="e">
        <f t="shared" ref="C4:J4" si="0">#REF!</f>
        <v>#REF!</v>
      </c>
      <c r="D4" s="27" t="e">
        <f t="shared" si="0"/>
        <v>#REF!</v>
      </c>
      <c r="E4" s="27" t="e">
        <f t="shared" si="0"/>
        <v>#REF!</v>
      </c>
      <c r="F4" s="27" t="e">
        <f t="shared" si="0"/>
        <v>#REF!</v>
      </c>
      <c r="G4" s="27" t="e">
        <f t="shared" si="0"/>
        <v>#REF!</v>
      </c>
      <c r="H4" s="27" t="e">
        <f t="shared" si="0"/>
        <v>#REF!</v>
      </c>
      <c r="I4" s="27" t="e">
        <f t="shared" si="0"/>
        <v>#REF!</v>
      </c>
      <c r="J4" s="27" t="e">
        <f t="shared" si="0"/>
        <v>#REF!</v>
      </c>
    </row>
    <row r="5" spans="2:10" ht="15.75" customHeight="1" x14ac:dyDescent="0.2">
      <c r="B5" s="26" t="s">
        <v>225</v>
      </c>
      <c r="C5" s="27" t="e">
        <f t="shared" ref="C5:J5" si="1">#REF!</f>
        <v>#REF!</v>
      </c>
      <c r="D5" s="27" t="e">
        <f t="shared" si="1"/>
        <v>#REF!</v>
      </c>
      <c r="E5" s="27" t="e">
        <f t="shared" si="1"/>
        <v>#REF!</v>
      </c>
      <c r="F5" s="27" t="e">
        <f t="shared" si="1"/>
        <v>#REF!</v>
      </c>
      <c r="G5" s="27" t="e">
        <f t="shared" si="1"/>
        <v>#REF!</v>
      </c>
      <c r="H5" s="27" t="e">
        <f t="shared" si="1"/>
        <v>#REF!</v>
      </c>
      <c r="I5" s="27" t="e">
        <f t="shared" si="1"/>
        <v>#REF!</v>
      </c>
      <c r="J5" s="27" t="e">
        <f t="shared" si="1"/>
        <v>#REF!</v>
      </c>
    </row>
    <row r="6" spans="2:10" ht="15.75" customHeight="1" x14ac:dyDescent="0.2">
      <c r="B6" s="26" t="s">
        <v>226</v>
      </c>
      <c r="C6" s="27" t="e">
        <f t="shared" ref="C6:J6" si="2">#REF!</f>
        <v>#REF!</v>
      </c>
      <c r="D6" s="27" t="e">
        <f t="shared" si="2"/>
        <v>#REF!</v>
      </c>
      <c r="E6" s="27" t="e">
        <f t="shared" si="2"/>
        <v>#REF!</v>
      </c>
      <c r="F6" s="27" t="e">
        <f t="shared" si="2"/>
        <v>#REF!</v>
      </c>
      <c r="G6" s="27" t="e">
        <f t="shared" si="2"/>
        <v>#REF!</v>
      </c>
      <c r="H6" s="27" t="e">
        <f t="shared" si="2"/>
        <v>#REF!</v>
      </c>
      <c r="I6" s="27" t="e">
        <f t="shared" si="2"/>
        <v>#REF!</v>
      </c>
      <c r="J6" s="27" t="e">
        <f t="shared" si="2"/>
        <v>#REF!</v>
      </c>
    </row>
    <row r="7" spans="2:10" ht="15.75" customHeight="1" x14ac:dyDescent="0.2">
      <c r="B7" s="26" t="s">
        <v>227</v>
      </c>
      <c r="C7" s="27" t="e">
        <f t="shared" ref="C7:J7" si="3">#REF!</f>
        <v>#REF!</v>
      </c>
      <c r="D7" s="27" t="e">
        <f t="shared" si="3"/>
        <v>#REF!</v>
      </c>
      <c r="E7" s="27" t="e">
        <f t="shared" si="3"/>
        <v>#REF!</v>
      </c>
      <c r="F7" s="27" t="e">
        <f t="shared" si="3"/>
        <v>#REF!</v>
      </c>
      <c r="G7" s="27" t="e">
        <f t="shared" si="3"/>
        <v>#REF!</v>
      </c>
      <c r="H7" s="27" t="e">
        <f t="shared" si="3"/>
        <v>#REF!</v>
      </c>
      <c r="I7" s="27" t="e">
        <f t="shared" si="3"/>
        <v>#REF!</v>
      </c>
      <c r="J7" s="27" t="e">
        <f t="shared" si="3"/>
        <v>#REF!</v>
      </c>
    </row>
    <row r="8" spans="2:10" ht="15.75" customHeight="1" x14ac:dyDescent="0.2">
      <c r="B8" s="26" t="s">
        <v>228</v>
      </c>
      <c r="C8" s="27" t="e">
        <f t="shared" ref="C8:J8" si="4">#REF!</f>
        <v>#REF!</v>
      </c>
      <c r="D8" s="27" t="e">
        <f t="shared" si="4"/>
        <v>#REF!</v>
      </c>
      <c r="E8" s="27" t="e">
        <f t="shared" si="4"/>
        <v>#REF!</v>
      </c>
      <c r="F8" s="27" t="e">
        <f t="shared" si="4"/>
        <v>#REF!</v>
      </c>
      <c r="G8" s="27" t="e">
        <f t="shared" si="4"/>
        <v>#REF!</v>
      </c>
      <c r="H8" s="27" t="e">
        <f t="shared" si="4"/>
        <v>#REF!</v>
      </c>
      <c r="I8" s="27" t="e">
        <f t="shared" si="4"/>
        <v>#REF!</v>
      </c>
      <c r="J8" s="27" t="e">
        <f t="shared" si="4"/>
        <v>#REF!</v>
      </c>
    </row>
    <row r="9" spans="2:10" ht="15.75" customHeight="1" x14ac:dyDescent="0.2">
      <c r="B9" s="26" t="s">
        <v>229</v>
      </c>
      <c r="C9" s="27" t="e">
        <f t="shared" ref="C9:J9" si="5">#REF!</f>
        <v>#REF!</v>
      </c>
      <c r="D9" s="27" t="e">
        <f t="shared" si="5"/>
        <v>#REF!</v>
      </c>
      <c r="E9" s="27" t="e">
        <f t="shared" si="5"/>
        <v>#REF!</v>
      </c>
      <c r="F9" s="27" t="e">
        <f t="shared" si="5"/>
        <v>#REF!</v>
      </c>
      <c r="G9" s="27" t="e">
        <f t="shared" si="5"/>
        <v>#REF!</v>
      </c>
      <c r="H9" s="27" t="e">
        <f t="shared" si="5"/>
        <v>#REF!</v>
      </c>
      <c r="I9" s="27" t="e">
        <f t="shared" si="5"/>
        <v>#REF!</v>
      </c>
      <c r="J9" s="27" t="e">
        <f t="shared" si="5"/>
        <v>#REF!</v>
      </c>
    </row>
    <row r="10" spans="2:10" ht="15.75" customHeight="1" x14ac:dyDescent="0.2">
      <c r="B10" s="26" t="s">
        <v>230</v>
      </c>
      <c r="C10" s="27" t="e">
        <f t="shared" ref="C10:J10" si="6">#REF!</f>
        <v>#REF!</v>
      </c>
      <c r="D10" s="27" t="e">
        <f t="shared" si="6"/>
        <v>#REF!</v>
      </c>
      <c r="E10" s="27" t="e">
        <f t="shared" si="6"/>
        <v>#REF!</v>
      </c>
      <c r="F10" s="27" t="e">
        <f t="shared" si="6"/>
        <v>#REF!</v>
      </c>
      <c r="G10" s="27" t="e">
        <f t="shared" si="6"/>
        <v>#REF!</v>
      </c>
      <c r="H10" s="27" t="e">
        <f t="shared" si="6"/>
        <v>#REF!</v>
      </c>
      <c r="I10" s="27" t="e">
        <f t="shared" si="6"/>
        <v>#REF!</v>
      </c>
      <c r="J10" s="27" t="e">
        <f t="shared" si="6"/>
        <v>#REF!</v>
      </c>
    </row>
    <row r="11" spans="2:10" ht="15.75" customHeight="1" x14ac:dyDescent="0.2">
      <c r="B11" s="26" t="s">
        <v>204</v>
      </c>
      <c r="C11" s="27" t="e">
        <f t="shared" ref="C11:J11" si="7">#REF!</f>
        <v>#REF!</v>
      </c>
      <c r="D11" s="27" t="e">
        <f t="shared" si="7"/>
        <v>#REF!</v>
      </c>
      <c r="E11" s="27" t="e">
        <f t="shared" si="7"/>
        <v>#REF!</v>
      </c>
      <c r="F11" s="27" t="e">
        <f t="shared" si="7"/>
        <v>#REF!</v>
      </c>
      <c r="G11" s="27" t="e">
        <f t="shared" si="7"/>
        <v>#REF!</v>
      </c>
      <c r="H11" s="27" t="e">
        <f t="shared" si="7"/>
        <v>#REF!</v>
      </c>
      <c r="I11" s="27" t="e">
        <f t="shared" si="7"/>
        <v>#REF!</v>
      </c>
      <c r="J11" s="27" t="e">
        <f t="shared" si="7"/>
        <v>#REF!</v>
      </c>
    </row>
    <row r="12" spans="2:10" ht="15.75" customHeight="1" x14ac:dyDescent="0.2">
      <c r="B12" s="26" t="s">
        <v>205</v>
      </c>
      <c r="C12" s="27" t="e">
        <f t="shared" ref="C12:J12" si="8">#REF!</f>
        <v>#REF!</v>
      </c>
      <c r="D12" s="27" t="e">
        <f t="shared" si="8"/>
        <v>#REF!</v>
      </c>
      <c r="E12" s="27" t="e">
        <f t="shared" si="8"/>
        <v>#REF!</v>
      </c>
      <c r="F12" s="27" t="e">
        <f t="shared" si="8"/>
        <v>#REF!</v>
      </c>
      <c r="G12" s="27" t="e">
        <f t="shared" si="8"/>
        <v>#REF!</v>
      </c>
      <c r="H12" s="27" t="e">
        <f t="shared" si="8"/>
        <v>#REF!</v>
      </c>
      <c r="I12" s="27" t="e">
        <f t="shared" si="8"/>
        <v>#REF!</v>
      </c>
      <c r="J12" s="27" t="e">
        <f t="shared" si="8"/>
        <v>#REF!</v>
      </c>
    </row>
    <row r="13" spans="2:10" ht="15.75" customHeight="1" x14ac:dyDescent="0.2"/>
    <row r="14" spans="2:10" ht="15.75" customHeight="1" x14ac:dyDescent="0.2">
      <c r="B14" s="26" t="s">
        <v>231</v>
      </c>
      <c r="C14" s="27" t="e">
        <f t="shared" ref="C14:J14" si="9">SUM(C6:C12)</f>
        <v>#REF!</v>
      </c>
      <c r="D14" s="27" t="e">
        <f t="shared" si="9"/>
        <v>#REF!</v>
      </c>
      <c r="E14" s="27" t="e">
        <f t="shared" si="9"/>
        <v>#REF!</v>
      </c>
      <c r="F14" s="27" t="e">
        <f t="shared" si="9"/>
        <v>#REF!</v>
      </c>
      <c r="G14" s="27" t="e">
        <f t="shared" si="9"/>
        <v>#REF!</v>
      </c>
      <c r="H14" s="27" t="e">
        <f t="shared" si="9"/>
        <v>#REF!</v>
      </c>
      <c r="I14" s="27" t="e">
        <f t="shared" si="9"/>
        <v>#REF!</v>
      </c>
      <c r="J14" s="27" t="e">
        <f t="shared" si="9"/>
        <v>#REF!</v>
      </c>
    </row>
    <row r="15" spans="2:10" ht="15.75" customHeight="1" x14ac:dyDescent="0.2">
      <c r="B15" s="26" t="s">
        <v>232</v>
      </c>
      <c r="C15" s="27" t="e">
        <f t="shared" ref="C15:J15" si="10">SUM(C14*C14)</f>
        <v>#REF!</v>
      </c>
      <c r="D15" s="27" t="e">
        <f t="shared" si="10"/>
        <v>#REF!</v>
      </c>
      <c r="E15" s="27" t="e">
        <f t="shared" si="10"/>
        <v>#REF!</v>
      </c>
      <c r="F15" s="27" t="e">
        <f t="shared" si="10"/>
        <v>#REF!</v>
      </c>
      <c r="G15" s="27" t="e">
        <f t="shared" si="10"/>
        <v>#REF!</v>
      </c>
      <c r="H15" s="27" t="e">
        <f t="shared" si="10"/>
        <v>#REF!</v>
      </c>
      <c r="I15" s="27" t="e">
        <f t="shared" si="10"/>
        <v>#REF!</v>
      </c>
      <c r="J15" s="27" t="e">
        <f t="shared" si="10"/>
        <v>#REF!</v>
      </c>
    </row>
    <row r="16" spans="2:10" ht="15.75" customHeight="1" x14ac:dyDescent="0.2">
      <c r="B16" s="26" t="s">
        <v>233</v>
      </c>
      <c r="C16" s="27" t="e">
        <f t="shared" ref="C16:J16" si="11">SUM(0.0004697*C14)</f>
        <v>#REF!</v>
      </c>
      <c r="D16" s="27" t="e">
        <f t="shared" si="11"/>
        <v>#REF!</v>
      </c>
      <c r="E16" s="27" t="e">
        <f t="shared" si="11"/>
        <v>#REF!</v>
      </c>
      <c r="F16" s="27" t="e">
        <f t="shared" si="11"/>
        <v>#REF!</v>
      </c>
      <c r="G16" s="27" t="e">
        <f t="shared" si="11"/>
        <v>#REF!</v>
      </c>
      <c r="H16" s="27" t="e">
        <f t="shared" si="11"/>
        <v>#REF!</v>
      </c>
      <c r="I16" s="27" t="e">
        <f t="shared" si="11"/>
        <v>#REF!</v>
      </c>
      <c r="J16" s="27" t="e">
        <f t="shared" si="11"/>
        <v>#REF!</v>
      </c>
    </row>
    <row r="17" spans="2:10" ht="15.75" customHeight="1" x14ac:dyDescent="0.2">
      <c r="B17" s="26" t="s">
        <v>234</v>
      </c>
      <c r="C17" s="27" t="e">
        <f t="shared" ref="C17:J17" si="12">SUM(0.00000056*C15)</f>
        <v>#REF!</v>
      </c>
      <c r="D17" s="27" t="e">
        <f t="shared" si="12"/>
        <v>#REF!</v>
      </c>
      <c r="E17" s="27" t="e">
        <f t="shared" si="12"/>
        <v>#REF!</v>
      </c>
      <c r="F17" s="27" t="e">
        <f t="shared" si="12"/>
        <v>#REF!</v>
      </c>
      <c r="G17" s="27" t="e">
        <f t="shared" si="12"/>
        <v>#REF!</v>
      </c>
      <c r="H17" s="27" t="e">
        <f t="shared" si="12"/>
        <v>#REF!</v>
      </c>
      <c r="I17" s="27" t="e">
        <f t="shared" si="12"/>
        <v>#REF!</v>
      </c>
      <c r="J17" s="27" t="e">
        <f t="shared" si="12"/>
        <v>#REF!</v>
      </c>
    </row>
    <row r="18" spans="2:10" ht="15.75" customHeight="1" x14ac:dyDescent="0.2">
      <c r="B18" s="26" t="s">
        <v>235</v>
      </c>
      <c r="C18" s="27" t="e">
        <f t="shared" ref="C18:J18" si="13">SUM(C4*0.00012828)</f>
        <v>#REF!</v>
      </c>
      <c r="D18" s="27" t="e">
        <f t="shared" si="13"/>
        <v>#REF!</v>
      </c>
      <c r="E18" s="27" t="e">
        <f t="shared" si="13"/>
        <v>#REF!</v>
      </c>
      <c r="F18" s="27" t="e">
        <f t="shared" si="13"/>
        <v>#REF!</v>
      </c>
      <c r="G18" s="27" t="e">
        <f t="shared" si="13"/>
        <v>#REF!</v>
      </c>
      <c r="H18" s="27" t="e">
        <f t="shared" si="13"/>
        <v>#REF!</v>
      </c>
      <c r="I18" s="27" t="e">
        <f t="shared" si="13"/>
        <v>#REF!</v>
      </c>
      <c r="J18" s="27" t="e">
        <f t="shared" si="13"/>
        <v>#REF!</v>
      </c>
    </row>
    <row r="19" spans="2:10" ht="15.75" customHeight="1" x14ac:dyDescent="0.2">
      <c r="B19" s="26" t="s">
        <v>236</v>
      </c>
      <c r="C19" s="27" t="e">
        <f t="shared" ref="C19:J19" si="14">SUM(1.097-C16+C17-C18)</f>
        <v>#REF!</v>
      </c>
      <c r="D19" s="27" t="e">
        <f t="shared" si="14"/>
        <v>#REF!</v>
      </c>
      <c r="E19" s="27" t="e">
        <f t="shared" si="14"/>
        <v>#REF!</v>
      </c>
      <c r="F19" s="27" t="e">
        <f t="shared" si="14"/>
        <v>#REF!</v>
      </c>
      <c r="G19" s="27" t="e">
        <f t="shared" si="14"/>
        <v>#REF!</v>
      </c>
      <c r="H19" s="27" t="e">
        <f t="shared" si="14"/>
        <v>#REF!</v>
      </c>
      <c r="I19" s="27" t="e">
        <f t="shared" si="14"/>
        <v>#REF!</v>
      </c>
      <c r="J19" s="27" t="e">
        <f t="shared" si="14"/>
        <v>#REF!</v>
      </c>
    </row>
    <row r="20" spans="2:10" ht="15.75" customHeight="1" x14ac:dyDescent="0.2">
      <c r="B20" s="26" t="s">
        <v>237</v>
      </c>
      <c r="C20" s="27" t="e">
        <f t="shared" ref="C20:J20" si="15">SUM(5.01/C19)</f>
        <v>#REF!</v>
      </c>
      <c r="D20" s="27" t="e">
        <f t="shared" si="15"/>
        <v>#REF!</v>
      </c>
      <c r="E20" s="27" t="e">
        <f t="shared" si="15"/>
        <v>#REF!</v>
      </c>
      <c r="F20" s="27" t="e">
        <f t="shared" si="15"/>
        <v>#REF!</v>
      </c>
      <c r="G20" s="27" t="e">
        <f t="shared" si="15"/>
        <v>#REF!</v>
      </c>
      <c r="H20" s="27" t="e">
        <f t="shared" si="15"/>
        <v>#REF!</v>
      </c>
      <c r="I20" s="27" t="e">
        <f t="shared" si="15"/>
        <v>#REF!</v>
      </c>
      <c r="J20" s="27" t="e">
        <f t="shared" si="15"/>
        <v>#REF!</v>
      </c>
    </row>
    <row r="21" spans="2:10" ht="15.75" customHeight="1" x14ac:dyDescent="0.2">
      <c r="B21" s="26" t="s">
        <v>238</v>
      </c>
      <c r="C21" s="28" t="e">
        <f t="shared" ref="C21:J21" si="16">SUM(C20-4.57)</f>
        <v>#REF!</v>
      </c>
      <c r="D21" s="28" t="e">
        <f t="shared" si="16"/>
        <v>#REF!</v>
      </c>
      <c r="E21" s="28" t="e">
        <f t="shared" si="16"/>
        <v>#REF!</v>
      </c>
      <c r="F21" s="28" t="e">
        <f t="shared" si="16"/>
        <v>#REF!</v>
      </c>
      <c r="G21" s="28" t="e">
        <f t="shared" si="16"/>
        <v>#REF!</v>
      </c>
      <c r="H21" s="28" t="e">
        <f t="shared" si="16"/>
        <v>#REF!</v>
      </c>
      <c r="I21" s="28" t="e">
        <f t="shared" si="16"/>
        <v>#REF!</v>
      </c>
      <c r="J21" s="28" t="e">
        <f t="shared" si="16"/>
        <v>#REF!</v>
      </c>
    </row>
    <row r="22" spans="2:10" ht="15.75" customHeight="1" x14ac:dyDescent="0.2">
      <c r="B22" s="26" t="s">
        <v>239</v>
      </c>
      <c r="C22" s="27" t="e">
        <f t="shared" ref="C22:J22" si="17">SUM(C20-4.57)</f>
        <v>#REF!</v>
      </c>
      <c r="D22" s="27" t="e">
        <f t="shared" si="17"/>
        <v>#REF!</v>
      </c>
      <c r="E22" s="27" t="e">
        <f t="shared" si="17"/>
        <v>#REF!</v>
      </c>
      <c r="F22" s="27" t="e">
        <f t="shared" si="17"/>
        <v>#REF!</v>
      </c>
      <c r="G22" s="27" t="e">
        <f t="shared" si="17"/>
        <v>#REF!</v>
      </c>
      <c r="H22" s="27" t="e">
        <f t="shared" si="17"/>
        <v>#REF!</v>
      </c>
      <c r="I22" s="27" t="e">
        <f t="shared" si="17"/>
        <v>#REF!</v>
      </c>
      <c r="J22" s="27" t="e">
        <f t="shared" si="17"/>
        <v>#REF!</v>
      </c>
    </row>
    <row r="23" spans="2:10" ht="15.75" customHeight="1" x14ac:dyDescent="0.2">
      <c r="B23" s="26" t="s">
        <v>240</v>
      </c>
      <c r="C23" s="28" t="e">
        <f t="shared" ref="C23:J23" si="18">SUM(1-C22)</f>
        <v>#REF!</v>
      </c>
      <c r="D23" s="28" t="e">
        <f t="shared" si="18"/>
        <v>#REF!</v>
      </c>
      <c r="E23" s="28" t="e">
        <f t="shared" si="18"/>
        <v>#REF!</v>
      </c>
      <c r="F23" s="28" t="e">
        <f t="shared" si="18"/>
        <v>#REF!</v>
      </c>
      <c r="G23" s="28" t="e">
        <f t="shared" si="18"/>
        <v>#REF!</v>
      </c>
      <c r="H23" s="28" t="e">
        <f t="shared" si="18"/>
        <v>#REF!</v>
      </c>
      <c r="I23" s="28" t="e">
        <f t="shared" si="18"/>
        <v>#REF!</v>
      </c>
      <c r="J23" s="28" t="e">
        <f t="shared" si="18"/>
        <v>#REF!</v>
      </c>
    </row>
    <row r="24" spans="2:10" ht="15.75" customHeight="1" x14ac:dyDescent="0.2">
      <c r="B24" s="26" t="s">
        <v>241</v>
      </c>
      <c r="C24" s="29" t="e">
        <f t="shared" ref="C24:J24" si="19">SUM(C5-C25)</f>
        <v>#REF!</v>
      </c>
      <c r="D24" s="29" t="e">
        <f t="shared" si="19"/>
        <v>#REF!</v>
      </c>
      <c r="E24" s="29" t="e">
        <f t="shared" si="19"/>
        <v>#REF!</v>
      </c>
      <c r="F24" s="29" t="e">
        <f t="shared" si="19"/>
        <v>#REF!</v>
      </c>
      <c r="G24" s="29" t="e">
        <f t="shared" si="19"/>
        <v>#REF!</v>
      </c>
      <c r="H24" s="29" t="e">
        <f t="shared" si="19"/>
        <v>#REF!</v>
      </c>
      <c r="I24" s="29" t="e">
        <f t="shared" si="19"/>
        <v>#REF!</v>
      </c>
      <c r="J24" s="29" t="e">
        <f t="shared" si="19"/>
        <v>#REF!</v>
      </c>
    </row>
    <row r="25" spans="2:10" ht="15.75" customHeight="1" x14ac:dyDescent="0.2">
      <c r="B25" s="26" t="s">
        <v>242</v>
      </c>
      <c r="C25" s="29" t="e">
        <f t="shared" ref="C25:J25" si="20">SUM(C5*C23)</f>
        <v>#REF!</v>
      </c>
      <c r="D25" s="29" t="e">
        <f t="shared" si="20"/>
        <v>#REF!</v>
      </c>
      <c r="E25" s="29" t="e">
        <f t="shared" si="20"/>
        <v>#REF!</v>
      </c>
      <c r="F25" s="29" t="e">
        <f t="shared" si="20"/>
        <v>#REF!</v>
      </c>
      <c r="G25" s="29" t="e">
        <f t="shared" si="20"/>
        <v>#REF!</v>
      </c>
      <c r="H25" s="29" t="e">
        <f t="shared" si="20"/>
        <v>#REF!</v>
      </c>
      <c r="I25" s="29" t="e">
        <f t="shared" si="20"/>
        <v>#REF!</v>
      </c>
      <c r="J25" s="29" t="e">
        <f t="shared" si="20"/>
        <v>#REF!</v>
      </c>
    </row>
    <row r="26" spans="2:10" ht="15.75" customHeight="1" x14ac:dyDescent="0.2"/>
    <row r="27" spans="2:10" ht="15.75" customHeight="1" x14ac:dyDescent="0.2"/>
    <row r="28" spans="2:10" ht="15.75" customHeight="1" x14ac:dyDescent="0.2"/>
    <row r="29" spans="2:10" ht="15.75" customHeight="1" x14ac:dyDescent="0.2"/>
    <row r="30" spans="2:10" ht="15.75" customHeight="1" x14ac:dyDescent="0.2"/>
    <row r="31" spans="2:10" ht="15.75" customHeight="1" x14ac:dyDescent="0.2"/>
    <row r="32" spans="2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1:A1000"/>
  <sheetViews>
    <sheetView workbookViewId="0"/>
  </sheetViews>
  <sheetFormatPr defaultColWidth="12.64453125" defaultRowHeight="15" customHeight="1" x14ac:dyDescent="0.2"/>
  <cols>
    <col min="1" max="1" width="82.59765625" customWidth="1"/>
    <col min="2" max="6" width="8.875" customWidth="1"/>
    <col min="7" max="26" width="9.9531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QPC</vt:lpstr>
      <vt:lpstr>Anamnese</vt:lpstr>
      <vt:lpstr>Marcadores bioquímicos</vt:lpstr>
      <vt:lpstr>Consumo alimentar</vt:lpstr>
      <vt:lpstr>Av. antropométrica</vt:lpstr>
      <vt:lpstr>Conduta</vt:lpstr>
      <vt:lpstr>medidas</vt:lpstr>
      <vt:lpstr>Orientações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Isis</dc:creator>
  <dcterms:created xsi:type="dcterms:W3CDTF">2012-03-19T19:17:07Z</dcterms:created>
</cp:coreProperties>
</file>